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all ANCH (Ranked by Ado" sheetId="1" r:id="rId4"/>
    <sheet state="visible" name="List of ACNH Villagers (Organiz" sheetId="2" r:id="rId5"/>
    <sheet state="visible" name="List of all ACNH Villagers (Ran" sheetId="3" r:id="rId6"/>
  </sheets>
  <definedNames/>
  <calcPr/>
</workbook>
</file>

<file path=xl/sharedStrings.xml><?xml version="1.0" encoding="utf-8"?>
<sst xmlns="http://schemas.openxmlformats.org/spreadsheetml/2006/main" count="2424" uniqueCount="483">
  <si>
    <t>Villagers (Ranked by Popularity Points)</t>
  </si>
  <si>
    <t>Species (Type of Villager)</t>
  </si>
  <si>
    <t>Popularity Points (Wishing to Adopt List)</t>
  </si>
  <si>
    <t>Types of Tiers</t>
  </si>
  <si>
    <t>Raymond</t>
  </si>
  <si>
    <t>Cat</t>
  </si>
  <si>
    <t>Tier A</t>
  </si>
  <si>
    <t>Marshal</t>
  </si>
  <si>
    <t>Squirrel</t>
  </si>
  <si>
    <t>Tier B</t>
  </si>
  <si>
    <t>Audie</t>
  </si>
  <si>
    <t>Wolf</t>
  </si>
  <si>
    <t>Tier C</t>
  </si>
  <si>
    <t>Coco</t>
  </si>
  <si>
    <t>Rabbit</t>
  </si>
  <si>
    <t>Tier D</t>
  </si>
  <si>
    <t>Bob</t>
  </si>
  <si>
    <t>Tier F</t>
  </si>
  <si>
    <t>Ankha</t>
  </si>
  <si>
    <t>Beau</t>
  </si>
  <si>
    <t>Deer</t>
  </si>
  <si>
    <t>Updated as of: 04-27-2020</t>
  </si>
  <si>
    <t>Judy</t>
  </si>
  <si>
    <t>Cub</t>
  </si>
  <si>
    <t>Please see other part for ranking as well!</t>
  </si>
  <si>
    <t>Lolly</t>
  </si>
  <si>
    <t>Credit to: @JacobHowie#4063 and @patthicc#7017</t>
  </si>
  <si>
    <t>Merengue</t>
  </si>
  <si>
    <t>Rhino</t>
  </si>
  <si>
    <t>Stitches</t>
  </si>
  <si>
    <t>*In order to find the villagers quicker, consider</t>
  </si>
  <si>
    <t>Apollo</t>
  </si>
  <si>
    <t>Eagle</t>
  </si>
  <si>
    <t>using the command CTRL +F (Windows) or CMD + F (Mac)</t>
  </si>
  <si>
    <t>Fauna</t>
  </si>
  <si>
    <t>and searching by name!*</t>
  </si>
  <si>
    <t>Lucky</t>
  </si>
  <si>
    <t>Dog</t>
  </si>
  <si>
    <t>Goldie</t>
  </si>
  <si>
    <t>Number of Entries Collected: 15499</t>
  </si>
  <si>
    <t>Fang</t>
  </si>
  <si>
    <t>Rosie</t>
  </si>
  <si>
    <t>New data suggests that to find Raymond (or any cat villager), on</t>
  </si>
  <si>
    <t>Molly</t>
  </si>
  <si>
    <t>Duck</t>
  </si>
  <si>
    <t>average it would take you 794 tickets. However, if interested</t>
  </si>
  <si>
    <t>Zucker</t>
  </si>
  <si>
    <t>Octopus</t>
  </si>
  <si>
    <t>in encountering every single villager on an island, it would take</t>
  </si>
  <si>
    <t>Lily</t>
  </si>
  <si>
    <t>Frog</t>
  </si>
  <si>
    <t>around 3,804 tickets (woah) with a standard deviation</t>
  </si>
  <si>
    <t>Roald</t>
  </si>
  <si>
    <t>Penguin</t>
  </si>
  <si>
    <t>of around 940 Nook Mile Tickets (meaning you're a God at</t>
  </si>
  <si>
    <t>Marina</t>
  </si>
  <si>
    <t>encountering all villagers or you're terrible).</t>
  </si>
  <si>
    <t>Diana</t>
  </si>
  <si>
    <t>(credit to @DrJaysAnatomy#4258 and @JacobHowie#4063)</t>
  </si>
  <si>
    <t>Punchy</t>
  </si>
  <si>
    <t>Whitney</t>
  </si>
  <si>
    <t>Quick Stats ---&gt;</t>
  </si>
  <si>
    <t>Maple</t>
  </si>
  <si>
    <t>95th percentile of individuals: find all villagers with 1956 NMTs</t>
  </si>
  <si>
    <t>Tangy</t>
  </si>
  <si>
    <t>5th percentile of individuals: find all villagers with 5652 NMTs</t>
  </si>
  <si>
    <t>Julian</t>
  </si>
  <si>
    <t>Horse</t>
  </si>
  <si>
    <t>Average individual: find all villagers with 3804 NMTs</t>
  </si>
  <si>
    <t>Lobo</t>
  </si>
  <si>
    <t>Sherb</t>
  </si>
  <si>
    <t>Goat</t>
  </si>
  <si>
    <t>Ketchup</t>
  </si>
  <si>
    <t>Cherry</t>
  </si>
  <si>
    <t>Aurora</t>
  </si>
  <si>
    <t>Wolfgang</t>
  </si>
  <si>
    <t>Kiki</t>
  </si>
  <si>
    <t>Bunnie</t>
  </si>
  <si>
    <t>Kabuki</t>
  </si>
  <si>
    <t>Kid Cat</t>
  </si>
  <si>
    <t>Skye</t>
  </si>
  <si>
    <t>Chrissy</t>
  </si>
  <si>
    <t>Ruby</t>
  </si>
  <si>
    <t>Chief</t>
  </si>
  <si>
    <t>Flora</t>
  </si>
  <si>
    <t>Ostrich</t>
  </si>
  <si>
    <t>Pietro</t>
  </si>
  <si>
    <t>Sheep</t>
  </si>
  <si>
    <t>Erik</t>
  </si>
  <si>
    <t>Genji</t>
  </si>
  <si>
    <t>Poppy</t>
  </si>
  <si>
    <t>Dobie</t>
  </si>
  <si>
    <t>Freya</t>
  </si>
  <si>
    <t>Kyle</t>
  </si>
  <si>
    <t>Vesta</t>
  </si>
  <si>
    <t>Muffy</t>
  </si>
  <si>
    <t>Francine</t>
  </si>
  <si>
    <t>Tia</t>
  </si>
  <si>
    <t>Elephant</t>
  </si>
  <si>
    <t>Cube</t>
  </si>
  <si>
    <t>Flurry</t>
  </si>
  <si>
    <t>Hamster</t>
  </si>
  <si>
    <t>Olivia</t>
  </si>
  <si>
    <t>Blanche</t>
  </si>
  <si>
    <t>Cookie</t>
  </si>
  <si>
    <t>Pekoe</t>
  </si>
  <si>
    <t>Snake</t>
  </si>
  <si>
    <t>Scoot</t>
  </si>
  <si>
    <t>Dom</t>
  </si>
  <si>
    <t>Dotty</t>
  </si>
  <si>
    <t>Bluebear</t>
  </si>
  <si>
    <t>Vivian</t>
  </si>
  <si>
    <t>Mitzi</t>
  </si>
  <si>
    <t>Ribbot</t>
  </si>
  <si>
    <t>Daisy</t>
  </si>
  <si>
    <t>Drago</t>
  </si>
  <si>
    <t>Alligator</t>
  </si>
  <si>
    <t>Boomer</t>
  </si>
  <si>
    <t>Butch</t>
  </si>
  <si>
    <t>Melba</t>
  </si>
  <si>
    <t>Koala</t>
  </si>
  <si>
    <t>Peanut</t>
  </si>
  <si>
    <t>Gayle</t>
  </si>
  <si>
    <t>Static</t>
  </si>
  <si>
    <t>Rolf</t>
  </si>
  <si>
    <t>Tiger</t>
  </si>
  <si>
    <t>Bam</t>
  </si>
  <si>
    <t>Raddle</t>
  </si>
  <si>
    <t>Filbert</t>
  </si>
  <si>
    <t>Sprinkle</t>
  </si>
  <si>
    <t>Biskit</t>
  </si>
  <si>
    <t>Bill</t>
  </si>
  <si>
    <t>Julia</t>
  </si>
  <si>
    <t>Felicity</t>
  </si>
  <si>
    <t>Rudy</t>
  </si>
  <si>
    <t>Teddy</t>
  </si>
  <si>
    <t>Bear</t>
  </si>
  <si>
    <t>June</t>
  </si>
  <si>
    <t>Hopper</t>
  </si>
  <si>
    <t>Shep</t>
  </si>
  <si>
    <t>Sterling</t>
  </si>
  <si>
    <t>Cheri</t>
  </si>
  <si>
    <t>Reneigh</t>
  </si>
  <si>
    <t>Willow</t>
  </si>
  <si>
    <t>Carmen</t>
  </si>
  <si>
    <t>Fuchsia</t>
  </si>
  <si>
    <t>Apple</t>
  </si>
  <si>
    <t>Bones</t>
  </si>
  <si>
    <t>Octavian</t>
  </si>
  <si>
    <t>Eugene</t>
  </si>
  <si>
    <t>Merry</t>
  </si>
  <si>
    <t>Phoebe</t>
  </si>
  <si>
    <t>Zell</t>
  </si>
  <si>
    <t>Gala</t>
  </si>
  <si>
    <t>Pig</t>
  </si>
  <si>
    <t>Pierce</t>
  </si>
  <si>
    <t>Bianca</t>
  </si>
  <si>
    <t>Chevre</t>
  </si>
  <si>
    <t>Avery</t>
  </si>
  <si>
    <t>Tiffany</t>
  </si>
  <si>
    <t>Gladys</t>
  </si>
  <si>
    <t>Sprocket</t>
  </si>
  <si>
    <t>Agnes</t>
  </si>
  <si>
    <t>Pecan</t>
  </si>
  <si>
    <t>Roscoe</t>
  </si>
  <si>
    <t>Walker</t>
  </si>
  <si>
    <t>Jeremiah</t>
  </si>
  <si>
    <t>Tucker</t>
  </si>
  <si>
    <t>Ellie</t>
  </si>
  <si>
    <t>Amelia</t>
  </si>
  <si>
    <t>Tom</t>
  </si>
  <si>
    <t>Purrl</t>
  </si>
  <si>
    <t>Jay</t>
  </si>
  <si>
    <t>Bird</t>
  </si>
  <si>
    <t>Stella</t>
  </si>
  <si>
    <t>Stinky</t>
  </si>
  <si>
    <t>Agent S</t>
  </si>
  <si>
    <t>Chai</t>
  </si>
  <si>
    <t>Mint</t>
  </si>
  <si>
    <t>Pashmina</t>
  </si>
  <si>
    <t>Bruce</t>
  </si>
  <si>
    <t>Papi</t>
  </si>
  <si>
    <t>Plucky</t>
  </si>
  <si>
    <t>Chicken</t>
  </si>
  <si>
    <t>Antonio</t>
  </si>
  <si>
    <t>Anteater</t>
  </si>
  <si>
    <t>Eloise</t>
  </si>
  <si>
    <t>Megan</t>
  </si>
  <si>
    <t>Tex</t>
  </si>
  <si>
    <t>Blaire</t>
  </si>
  <si>
    <t>Chester</t>
  </si>
  <si>
    <t>Joey</t>
  </si>
  <si>
    <t>Katt</t>
  </si>
  <si>
    <t>Piper</t>
  </si>
  <si>
    <t>Caroline</t>
  </si>
  <si>
    <t>Hamlet</t>
  </si>
  <si>
    <t>Sylvana</t>
  </si>
  <si>
    <t>Curt</t>
  </si>
  <si>
    <t>Moe</t>
  </si>
  <si>
    <t>Wade</t>
  </si>
  <si>
    <t>Dizzy</t>
  </si>
  <si>
    <t>Colton</t>
  </si>
  <si>
    <t>Eunice</t>
  </si>
  <si>
    <t>Henry</t>
  </si>
  <si>
    <t>Marcel</t>
  </si>
  <si>
    <t>Prince</t>
  </si>
  <si>
    <t>Chadder</t>
  </si>
  <si>
    <t>Mouse</t>
  </si>
  <si>
    <t>Cole</t>
  </si>
  <si>
    <t>Gaston</t>
  </si>
  <si>
    <t>Mira</t>
  </si>
  <si>
    <t>Walt</t>
  </si>
  <si>
    <t>Kangaroo</t>
  </si>
  <si>
    <t>Alfonso</t>
  </si>
  <si>
    <t>Bea</t>
  </si>
  <si>
    <t>Croque</t>
  </si>
  <si>
    <t>Hornsby</t>
  </si>
  <si>
    <t>Rod</t>
  </si>
  <si>
    <t>Vladimir</t>
  </si>
  <si>
    <t>Anabelle</t>
  </si>
  <si>
    <t>Bonbon</t>
  </si>
  <si>
    <t>Celia</t>
  </si>
  <si>
    <t>Cyd</t>
  </si>
  <si>
    <t>Hazel</t>
  </si>
  <si>
    <t>Maddie</t>
  </si>
  <si>
    <t>Monique</t>
  </si>
  <si>
    <t>Peewee</t>
  </si>
  <si>
    <t>Gorilla</t>
  </si>
  <si>
    <t>Pinky</t>
  </si>
  <si>
    <t>Shari</t>
  </si>
  <si>
    <t>Monkey</t>
  </si>
  <si>
    <t>Hopkins</t>
  </si>
  <si>
    <t>Keaton</t>
  </si>
  <si>
    <t>Portia</t>
  </si>
  <si>
    <t>Rodeo</t>
  </si>
  <si>
    <t>Bull</t>
  </si>
  <si>
    <t>Twiggy</t>
  </si>
  <si>
    <t>Tybalt</t>
  </si>
  <si>
    <t>Alice</t>
  </si>
  <si>
    <t>Drift</t>
  </si>
  <si>
    <t>Peck</t>
  </si>
  <si>
    <t>Puck</t>
  </si>
  <si>
    <t>Rowan</t>
  </si>
  <si>
    <t>Sly</t>
  </si>
  <si>
    <t>Tabby</t>
  </si>
  <si>
    <t>Bella</t>
  </si>
  <si>
    <t>Benjamin</t>
  </si>
  <si>
    <t>Bud</t>
  </si>
  <si>
    <t>Lion</t>
  </si>
  <si>
    <t>Drake</t>
  </si>
  <si>
    <t>Freckles</t>
  </si>
  <si>
    <t>Groucho</t>
  </si>
  <si>
    <t>Jambette</t>
  </si>
  <si>
    <t>Kitt</t>
  </si>
  <si>
    <t>Lopez</t>
  </si>
  <si>
    <t>Marcie</t>
  </si>
  <si>
    <t>Margie</t>
  </si>
  <si>
    <t>Barold</t>
  </si>
  <si>
    <t>Boone</t>
  </si>
  <si>
    <t>Chow</t>
  </si>
  <si>
    <t>Deidre</t>
  </si>
  <si>
    <t>Iggly</t>
  </si>
  <si>
    <t>Jitters</t>
  </si>
  <si>
    <t>Leonardo</t>
  </si>
  <si>
    <t>Nana</t>
  </si>
  <si>
    <t>Sally</t>
  </si>
  <si>
    <t>Savannah</t>
  </si>
  <si>
    <t>Tad</t>
  </si>
  <si>
    <t>Wendy</t>
  </si>
  <si>
    <t>Bree</t>
  </si>
  <si>
    <t>Camofrog</t>
  </si>
  <si>
    <t>Clay</t>
  </si>
  <si>
    <t>Cranston</t>
  </si>
  <si>
    <t>Knox</t>
  </si>
  <si>
    <t>Midge</t>
  </si>
  <si>
    <t>O'Hare</t>
  </si>
  <si>
    <t>Tutu</t>
  </si>
  <si>
    <t>Wart Jr.</t>
  </si>
  <si>
    <t>Yuka</t>
  </si>
  <si>
    <t>Annalisa</t>
  </si>
  <si>
    <t>Bangle</t>
  </si>
  <si>
    <t>Boots</t>
  </si>
  <si>
    <t>Buzz</t>
  </si>
  <si>
    <t>Frita</t>
  </si>
  <si>
    <t>Hans</t>
  </si>
  <si>
    <t>Kitty</t>
  </si>
  <si>
    <t>Mathilda</t>
  </si>
  <si>
    <t>Poncho</t>
  </si>
  <si>
    <t>Astrid</t>
  </si>
  <si>
    <t>Del</t>
  </si>
  <si>
    <t>Deli</t>
  </si>
  <si>
    <t>Egbert</t>
  </si>
  <si>
    <t>Ken</t>
  </si>
  <si>
    <t>Louie</t>
  </si>
  <si>
    <t>Moose</t>
  </si>
  <si>
    <t>Olive</t>
  </si>
  <si>
    <t>Puddles</t>
  </si>
  <si>
    <t>Queenie</t>
  </si>
  <si>
    <t>Rasher</t>
  </si>
  <si>
    <t>Samson</t>
  </si>
  <si>
    <t>Tipper</t>
  </si>
  <si>
    <t>Cow</t>
  </si>
  <si>
    <t>Axel</t>
  </si>
  <si>
    <t>Billy</t>
  </si>
  <si>
    <t>Cousteau</t>
  </si>
  <si>
    <t>Diva</t>
  </si>
  <si>
    <t>Goose</t>
  </si>
  <si>
    <t>Ike</t>
  </si>
  <si>
    <t>Jacques</t>
  </si>
  <si>
    <t>Mac</t>
  </si>
  <si>
    <t>Maelle</t>
  </si>
  <si>
    <t>Mott</t>
  </si>
  <si>
    <t>Paolo</t>
  </si>
  <si>
    <t>Tank</t>
  </si>
  <si>
    <t>Violet</t>
  </si>
  <si>
    <t>Baabara</t>
  </si>
  <si>
    <t>Friga</t>
  </si>
  <si>
    <t>Gigi</t>
  </si>
  <si>
    <t>Kevin</t>
  </si>
  <si>
    <t>Kidd</t>
  </si>
  <si>
    <t>Lyman</t>
  </si>
  <si>
    <t>Nan</t>
  </si>
  <si>
    <t>Nate</t>
  </si>
  <si>
    <t>Nibbles</t>
  </si>
  <si>
    <t>Pate</t>
  </si>
  <si>
    <t>Phil</t>
  </si>
  <si>
    <t>Pudge</t>
  </si>
  <si>
    <t>Renée</t>
  </si>
  <si>
    <t>Robin</t>
  </si>
  <si>
    <t>Tammy</t>
  </si>
  <si>
    <t>Truffles</t>
  </si>
  <si>
    <t>Anchovy</t>
  </si>
  <si>
    <t>Bettina</t>
  </si>
  <si>
    <t>Big Top</t>
  </si>
  <si>
    <t>Carrie</t>
  </si>
  <si>
    <t>Charlise</t>
  </si>
  <si>
    <t>Coach</t>
  </si>
  <si>
    <t>Derwin</t>
  </si>
  <si>
    <t>Dora</t>
  </si>
  <si>
    <t>Elmer</t>
  </si>
  <si>
    <t>Flip</t>
  </si>
  <si>
    <t>Frogbert</t>
  </si>
  <si>
    <t>Gabi</t>
  </si>
  <si>
    <t>Gloria</t>
  </si>
  <si>
    <t>Greta</t>
  </si>
  <si>
    <t>Grizzly</t>
  </si>
  <si>
    <t>Hamphrey</t>
  </si>
  <si>
    <t>Lionel</t>
  </si>
  <si>
    <t>Lucy</t>
  </si>
  <si>
    <t>Olaf</t>
  </si>
  <si>
    <t>Opal</t>
  </si>
  <si>
    <t>Pancetti</t>
  </si>
  <si>
    <t>Ricky</t>
  </si>
  <si>
    <t>Simon</t>
  </si>
  <si>
    <t>Broccolo</t>
  </si>
  <si>
    <t>Curlos</t>
  </si>
  <si>
    <t>Cyrano</t>
  </si>
  <si>
    <t>Doc</t>
  </si>
  <si>
    <t>Elise</t>
  </si>
  <si>
    <t>Frank</t>
  </si>
  <si>
    <t>Gruff</t>
  </si>
  <si>
    <t>Gwen</t>
  </si>
  <si>
    <t>Kody</t>
  </si>
  <si>
    <t>Maggie</t>
  </si>
  <si>
    <t>Murphy</t>
  </si>
  <si>
    <t>Ozzie</t>
  </si>
  <si>
    <t>Quillson</t>
  </si>
  <si>
    <t>Rhonda</t>
  </si>
  <si>
    <t>Rocket</t>
  </si>
  <si>
    <t>Rooney</t>
  </si>
  <si>
    <t>Rory</t>
  </si>
  <si>
    <t>Spike</t>
  </si>
  <si>
    <t>Victoria</t>
  </si>
  <si>
    <t>Agnus</t>
  </si>
  <si>
    <t>Annalise</t>
  </si>
  <si>
    <t>Biff</t>
  </si>
  <si>
    <t>Hippo</t>
  </si>
  <si>
    <t>Buck</t>
  </si>
  <si>
    <t>Claudia</t>
  </si>
  <si>
    <t>Flo</t>
  </si>
  <si>
    <t>Gonzo</t>
  </si>
  <si>
    <t>Hugh</t>
  </si>
  <si>
    <t>Lucha</t>
  </si>
  <si>
    <t>Mallary</t>
  </si>
  <si>
    <t>Naomi</t>
  </si>
  <si>
    <t>Rex</t>
  </si>
  <si>
    <t>Soleil</t>
  </si>
  <si>
    <t>Sydney</t>
  </si>
  <si>
    <t>Sylvia</t>
  </si>
  <si>
    <t>Timbra</t>
  </si>
  <si>
    <t>Admiral</t>
  </si>
  <si>
    <t>Beardo</t>
  </si>
  <si>
    <t>Becky</t>
  </si>
  <si>
    <t>Benedict</t>
  </si>
  <si>
    <t>Broffina</t>
  </si>
  <si>
    <t>Cally</t>
  </si>
  <si>
    <t>Chops</t>
  </si>
  <si>
    <t>Claude</t>
  </si>
  <si>
    <t>Cleo</t>
  </si>
  <si>
    <t>Clyde</t>
  </si>
  <si>
    <t>Elvis</t>
  </si>
  <si>
    <t>Klaus</t>
  </si>
  <si>
    <t>Limberg</t>
  </si>
  <si>
    <t>Miranda</t>
  </si>
  <si>
    <t>Pango</t>
  </si>
  <si>
    <t>Peaches</t>
  </si>
  <si>
    <t>Peggy</t>
  </si>
  <si>
    <t>Rodney</t>
  </si>
  <si>
    <t>Sandy</t>
  </si>
  <si>
    <t>Spork</t>
  </si>
  <si>
    <t>Al</t>
  </si>
  <si>
    <t>Alli</t>
  </si>
  <si>
    <t>Anicotti</t>
  </si>
  <si>
    <t>Bertha</t>
  </si>
  <si>
    <t>Candi</t>
  </si>
  <si>
    <t>Cashmere</t>
  </si>
  <si>
    <t>Cesar</t>
  </si>
  <si>
    <t>Curly</t>
  </si>
  <si>
    <t>Deena</t>
  </si>
  <si>
    <t>Ed</t>
  </si>
  <si>
    <t>Harry</t>
  </si>
  <si>
    <t>Jacob</t>
  </si>
  <si>
    <t>Leopold</t>
  </si>
  <si>
    <t>Monty</t>
  </si>
  <si>
    <t>Penelope</t>
  </si>
  <si>
    <t>Pippy</t>
  </si>
  <si>
    <t>Sheldon</t>
  </si>
  <si>
    <t>Snooty</t>
  </si>
  <si>
    <t>Tammi</t>
  </si>
  <si>
    <t>Ursala</t>
  </si>
  <si>
    <t>Velma</t>
  </si>
  <si>
    <t>Weber</t>
  </si>
  <si>
    <t>Winnie</t>
  </si>
  <si>
    <t>Ava</t>
  </si>
  <si>
    <t>Bitty</t>
  </si>
  <si>
    <t>Boyd</t>
  </si>
  <si>
    <t>Bubbles</t>
  </si>
  <si>
    <t>Canberra</t>
  </si>
  <si>
    <t>Graham</t>
  </si>
  <si>
    <t>Hippeux</t>
  </si>
  <si>
    <t>Huck</t>
  </si>
  <si>
    <t>Patty</t>
  </si>
  <si>
    <t>Pompom</t>
  </si>
  <si>
    <t>Rizzo</t>
  </si>
  <si>
    <t>Rocco</t>
  </si>
  <si>
    <t>Sparro</t>
  </si>
  <si>
    <t>Stu</t>
  </si>
  <si>
    <t>Vic</t>
  </si>
  <si>
    <t>Boris</t>
  </si>
  <si>
    <t>Cobb</t>
  </si>
  <si>
    <t>Norma</t>
  </si>
  <si>
    <t>Paula</t>
  </si>
  <si>
    <t>T-Bone</t>
  </si>
  <si>
    <t>Tasha</t>
  </si>
  <si>
    <t>Villagers (Ranked by Species)</t>
  </si>
  <si>
    <t>Rarity Percentages (Confirmed)</t>
  </si>
  <si>
    <t>Number of Trips</t>
  </si>
  <si>
    <t>Expected Number of Repeated Villagers</t>
  </si>
  <si>
    <t>Data-pulled Number of Repeated Villagers</t>
  </si>
  <si>
    <t>% Error</t>
  </si>
  <si>
    <t>N/A</t>
  </si>
  <si>
    <t>(credit to @JacobHowie#4063 for finding repeating occurences)</t>
  </si>
  <si>
    <t>Collected Values Based On 800 Data Entries</t>
  </si>
  <si>
    <t>Rarity Percentages</t>
  </si>
  <si>
    <t>To calculate the rarity percentiles of each villager, the current</t>
  </si>
  <si>
    <t>theory is that you must multiply the chance of finding said species</t>
  </si>
  <si>
    <t>by the number of villagers in each one</t>
  </si>
  <si>
    <t>For example, if looking for Raymond, I would want to multiply</t>
  </si>
  <si>
    <t>(1/35 -- number of species) * (1/23 -- number of cat villagers)</t>
  </si>
  <si>
    <t>This means that the estimated percentage is an astounding 0.13%</t>
  </si>
  <si>
    <t>---&gt; 1 in every 800 trips, on average, you will encounter Raymond</t>
  </si>
  <si>
    <t>(or equally likely another Cat Villager!)</t>
  </si>
  <si>
    <t>(credit to @ctar17#3628 and @DrJaysAnatomy#4258 for theory)</t>
  </si>
  <si>
    <t>Repeating Villagers?</t>
  </si>
  <si>
    <t>Understanding the Poisson Approximation, I have compiled a</t>
  </si>
  <si>
    <t>rough estimate of how many villager occurrences will repeat</t>
  </si>
  <si>
    <t>over a given sample size (graph in next row)</t>
  </si>
  <si>
    <t>(0.0255) -- Percentage Average</t>
  </si>
  <si>
    <t>(246) -- Mean Villager</t>
  </si>
  <si>
    <t>(392) -- Number of Total Villagers</t>
  </si>
  <si>
    <t>(100.0) -- Percentage Total</t>
  </si>
  <si>
    <t>Angus</t>
  </si>
  <si>
    <t>Villagers (Ranked Alphabetically)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</si>
</sst>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  <scheme val="minor"/>
    </font>
    <font>
      <b/>
      <i/>
      <sz val="11.0"/>
      <color theme="1"/>
      <name val="Lora"/>
    </font>
    <font>
      <color theme="1"/>
      <name val="Arial"/>
      <scheme val="minor"/>
    </font>
    <font>
      <color theme="1"/>
      <name val="Lora"/>
    </font>
    <font>
      <b/>
      <i/>
      <color theme="1"/>
      <name val="Lora"/>
    </font>
    <font>
      <b/>
      <color theme="1"/>
      <name val="Lora"/>
    </font>
    <font>
      <b/>
      <i/>
      <sz val="11.0"/>
      <color rgb="FF000000"/>
      <name val="Docs-Lora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horizontal="right" readingOrder="0"/>
    </xf>
    <xf borderId="0" fillId="7" fontId="2" numFmtId="4" xfId="0" applyFont="1" applyNumberFormat="1"/>
    <xf borderId="5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6" fillId="0" fontId="2" numFmtId="2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2" numFmtId="1" xfId="0" applyAlignment="1" applyBorder="1" applyFont="1" applyNumberFormat="1">
      <alignment horizontal="center"/>
    </xf>
    <xf borderId="2" fillId="0" fontId="2" numFmtId="164" xfId="0" applyBorder="1" applyFont="1" applyNumberFormat="1"/>
    <xf borderId="7" fillId="0" fontId="3" numFmtId="0" xfId="0" applyAlignment="1" applyBorder="1" applyFont="1">
      <alignment readingOrder="0"/>
    </xf>
    <xf borderId="7" fillId="0" fontId="2" numFmtId="1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0" fontId="2" numFmtId="164" xfId="0" applyBorder="1" applyFont="1" applyNumberFormat="1"/>
    <xf borderId="0" fillId="0" fontId="2" numFmtId="1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8" fontId="6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right" readingOrder="0"/>
    </xf>
    <xf borderId="0" fillId="9" fontId="2" numFmtId="4" xfId="0" applyFont="1" applyNumberFormat="1"/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right" readingOrder="0"/>
    </xf>
    <xf borderId="0" fillId="10" fontId="2" numFmtId="4" xfId="0" applyFont="1" applyNumberFormat="1"/>
    <xf borderId="0" fillId="11" fontId="2" numFmtId="0" xfId="0" applyAlignment="1" applyFill="1" applyFont="1">
      <alignment readingOrder="0"/>
    </xf>
    <xf borderId="0" fillId="11" fontId="2" numFmtId="0" xfId="0" applyAlignment="1" applyFont="1">
      <alignment horizontal="right" readingOrder="0"/>
    </xf>
    <xf borderId="0" fillId="11" fontId="2" numFmtId="4" xfId="0" applyFont="1" applyNumberFormat="1"/>
    <xf borderId="0" fillId="6" fontId="2" numFmtId="0" xfId="0" applyAlignment="1" applyFont="1">
      <alignment horizontal="right" readingOrder="0"/>
    </xf>
    <xf borderId="0" fillId="6" fontId="2" numFmtId="4" xfId="0" applyFont="1" applyNumberFormat="1"/>
    <xf borderId="0" fillId="12" fontId="2" numFmtId="0" xfId="0" applyAlignment="1" applyFill="1" applyFont="1">
      <alignment readingOrder="0"/>
    </xf>
    <xf borderId="0" fillId="12" fontId="2" numFmtId="0" xfId="0" applyAlignment="1" applyFont="1">
      <alignment horizontal="right" readingOrder="0"/>
    </xf>
    <xf borderId="0" fillId="12" fontId="2" numFmtId="4" xfId="0" applyFont="1" applyNumberFormat="1"/>
    <xf borderId="0" fillId="13" fontId="2" numFmtId="0" xfId="0" applyAlignment="1" applyFill="1" applyFont="1">
      <alignment readingOrder="0"/>
    </xf>
    <xf borderId="0" fillId="13" fontId="2" numFmtId="0" xfId="0" applyAlignment="1" applyFont="1">
      <alignment horizontal="right" readingOrder="0"/>
    </xf>
    <xf borderId="0" fillId="13" fontId="2" numFmtId="4" xfId="0" applyFont="1" applyNumberFormat="1"/>
    <xf borderId="0" fillId="3" fontId="2" numFmtId="0" xfId="0" applyAlignment="1" applyFont="1">
      <alignment horizontal="right" readingOrder="0"/>
    </xf>
    <xf borderId="0" fillId="3" fontId="2" numFmtId="4" xfId="0" applyFont="1" applyNumberFormat="1"/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Estimated Number of Repeated Villagers vs. Number of Trips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'List of ACNH Villagers (Organiz'!$H$2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'List of ACNH Villagers (Organiz'!$G$3:$G$6</c:f>
            </c:strRef>
          </c:cat>
          <c:val>
            <c:numRef>
              <c:f>'List of ACNH Villagers (Organiz'!$H$3:$H$6</c:f>
              <c:numCache/>
            </c:numRef>
          </c:val>
          <c:smooth val="1"/>
        </c:ser>
        <c:axId val="403608991"/>
        <c:axId val="538349872"/>
      </c:lineChart>
      <c:catAx>
        <c:axId val="40360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Number of 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349872"/>
      </c:catAx>
      <c:valAx>
        <c:axId val="53834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Number of Repeated Villagers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608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8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3" width="36.0"/>
    <col customWidth="1" min="5" max="5" width="47.75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 t="s">
        <v>4</v>
      </c>
      <c r="B2" s="4" t="s">
        <v>5</v>
      </c>
      <c r="C2" s="4">
        <v>707.0</v>
      </c>
      <c r="E2" s="3" t="s">
        <v>6</v>
      </c>
    </row>
    <row r="3">
      <c r="A3" s="3" t="s">
        <v>7</v>
      </c>
      <c r="B3" s="4" t="s">
        <v>8</v>
      </c>
      <c r="C3" s="4">
        <v>340.0</v>
      </c>
      <c r="E3" s="5" t="s">
        <v>9</v>
      </c>
    </row>
    <row r="4">
      <c r="A4" s="3" t="s">
        <v>10</v>
      </c>
      <c r="B4" s="4" t="s">
        <v>11</v>
      </c>
      <c r="C4" s="4">
        <v>312.0</v>
      </c>
      <c r="E4" s="6" t="s">
        <v>12</v>
      </c>
    </row>
    <row r="5">
      <c r="A5" s="3" t="s">
        <v>13</v>
      </c>
      <c r="B5" s="4" t="s">
        <v>14</v>
      </c>
      <c r="C5" s="4">
        <v>294.0</v>
      </c>
      <c r="E5" s="7" t="s">
        <v>15</v>
      </c>
    </row>
    <row r="6">
      <c r="A6" s="3" t="s">
        <v>16</v>
      </c>
      <c r="B6" s="4" t="s">
        <v>5</v>
      </c>
      <c r="C6" s="4">
        <v>278.0</v>
      </c>
      <c r="E6" s="8" t="s">
        <v>17</v>
      </c>
    </row>
    <row r="7">
      <c r="A7" s="3" t="s">
        <v>18</v>
      </c>
      <c r="B7" s="4" t="s">
        <v>5</v>
      </c>
      <c r="C7" s="4">
        <v>271.0</v>
      </c>
    </row>
    <row r="8">
      <c r="A8" s="3" t="s">
        <v>19</v>
      </c>
      <c r="B8" s="4" t="s">
        <v>20</v>
      </c>
      <c r="C8" s="4">
        <v>262.0</v>
      </c>
      <c r="E8" s="9" t="s">
        <v>21</v>
      </c>
    </row>
    <row r="9">
      <c r="A9" s="3" t="s">
        <v>22</v>
      </c>
      <c r="B9" s="4" t="s">
        <v>23</v>
      </c>
      <c r="C9" s="4">
        <v>260.0</v>
      </c>
      <c r="E9" s="10" t="s">
        <v>24</v>
      </c>
    </row>
    <row r="10">
      <c r="A10" s="3" t="s">
        <v>25</v>
      </c>
      <c r="B10" s="4" t="s">
        <v>5</v>
      </c>
      <c r="C10" s="4">
        <v>260.0</v>
      </c>
      <c r="E10" s="10" t="s">
        <v>26</v>
      </c>
    </row>
    <row r="11">
      <c r="A11" s="3" t="s">
        <v>27</v>
      </c>
      <c r="B11" s="4" t="s">
        <v>28</v>
      </c>
      <c r="C11" s="4">
        <v>259.0</v>
      </c>
      <c r="E11" s="11"/>
    </row>
    <row r="12">
      <c r="A12" s="5" t="s">
        <v>29</v>
      </c>
      <c r="B12" s="4" t="s">
        <v>23</v>
      </c>
      <c r="C12" s="4">
        <v>258.0</v>
      </c>
      <c r="E12" s="10" t="s">
        <v>30</v>
      </c>
    </row>
    <row r="13">
      <c r="A13" s="5" t="s">
        <v>31</v>
      </c>
      <c r="B13" s="4" t="s">
        <v>32</v>
      </c>
      <c r="C13" s="4">
        <v>256.0</v>
      </c>
      <c r="E13" s="10" t="s">
        <v>33</v>
      </c>
    </row>
    <row r="14">
      <c r="A14" s="5" t="s">
        <v>34</v>
      </c>
      <c r="B14" s="4" t="s">
        <v>20</v>
      </c>
      <c r="C14" s="4">
        <v>251.0</v>
      </c>
      <c r="E14" s="10" t="s">
        <v>35</v>
      </c>
    </row>
    <row r="15">
      <c r="A15" s="5" t="s">
        <v>36</v>
      </c>
      <c r="B15" s="4" t="s">
        <v>37</v>
      </c>
      <c r="C15" s="4">
        <v>239.0</v>
      </c>
      <c r="E15" s="11"/>
    </row>
    <row r="16">
      <c r="A16" s="5" t="s">
        <v>38</v>
      </c>
      <c r="B16" s="4" t="s">
        <v>37</v>
      </c>
      <c r="C16" s="4">
        <v>223.0</v>
      </c>
      <c r="E16" s="12" t="s">
        <v>39</v>
      </c>
    </row>
    <row r="17">
      <c r="A17" s="5" t="s">
        <v>40</v>
      </c>
      <c r="B17" s="4" t="s">
        <v>11</v>
      </c>
      <c r="C17" s="4">
        <v>211.0</v>
      </c>
    </row>
    <row r="18">
      <c r="A18" s="5" t="s">
        <v>41</v>
      </c>
      <c r="B18" s="4" t="s">
        <v>5</v>
      </c>
      <c r="C18" s="4">
        <v>211.0</v>
      </c>
      <c r="E18" s="13" t="s">
        <v>42</v>
      </c>
    </row>
    <row r="19">
      <c r="A19" s="5" t="s">
        <v>43</v>
      </c>
      <c r="B19" s="4" t="s">
        <v>44</v>
      </c>
      <c r="C19" s="4">
        <v>201.0</v>
      </c>
      <c r="E19" s="14" t="s">
        <v>45</v>
      </c>
    </row>
    <row r="20">
      <c r="A20" s="5" t="s">
        <v>46</v>
      </c>
      <c r="B20" s="4" t="s">
        <v>47</v>
      </c>
      <c r="C20" s="4">
        <v>198.0</v>
      </c>
      <c r="E20" s="14" t="s">
        <v>48</v>
      </c>
    </row>
    <row r="21">
      <c r="A21" s="5" t="s">
        <v>49</v>
      </c>
      <c r="B21" s="4" t="s">
        <v>50</v>
      </c>
      <c r="C21" s="4">
        <v>193.0</v>
      </c>
      <c r="E21" s="14" t="s">
        <v>51</v>
      </c>
    </row>
    <row r="22">
      <c r="A22" s="5" t="s">
        <v>52</v>
      </c>
      <c r="B22" s="4" t="s">
        <v>53</v>
      </c>
      <c r="C22" s="4">
        <v>190.0</v>
      </c>
      <c r="E22" s="14" t="s">
        <v>54</v>
      </c>
    </row>
    <row r="23">
      <c r="A23" s="5" t="s">
        <v>55</v>
      </c>
      <c r="B23" s="4" t="s">
        <v>47</v>
      </c>
      <c r="C23" s="4">
        <v>188.0</v>
      </c>
      <c r="E23" s="15" t="s">
        <v>56</v>
      </c>
    </row>
    <row r="24">
      <c r="A24" s="5" t="s">
        <v>57</v>
      </c>
      <c r="B24" s="4" t="s">
        <v>20</v>
      </c>
      <c r="C24" s="4">
        <v>183.0</v>
      </c>
      <c r="E24" s="16" t="s">
        <v>58</v>
      </c>
    </row>
    <row r="25">
      <c r="A25" s="5" t="s">
        <v>59</v>
      </c>
      <c r="B25" s="4" t="s">
        <v>5</v>
      </c>
      <c r="C25" s="4">
        <v>179.0</v>
      </c>
    </row>
    <row r="26">
      <c r="A26" s="5" t="s">
        <v>60</v>
      </c>
      <c r="B26" s="4" t="s">
        <v>11</v>
      </c>
      <c r="C26" s="4">
        <v>163.0</v>
      </c>
      <c r="E26" s="17" t="s">
        <v>61</v>
      </c>
    </row>
    <row r="27">
      <c r="A27" s="5" t="s">
        <v>62</v>
      </c>
      <c r="B27" s="4" t="s">
        <v>23</v>
      </c>
      <c r="C27" s="4">
        <v>147.0</v>
      </c>
      <c r="E27" s="17" t="s">
        <v>63</v>
      </c>
    </row>
    <row r="28">
      <c r="A28" s="6" t="s">
        <v>64</v>
      </c>
      <c r="B28" s="4" t="s">
        <v>5</v>
      </c>
      <c r="C28" s="4">
        <v>145.0</v>
      </c>
      <c r="E28" s="17" t="s">
        <v>65</v>
      </c>
    </row>
    <row r="29">
      <c r="A29" s="6" t="s">
        <v>66</v>
      </c>
      <c r="B29" s="4" t="s">
        <v>67</v>
      </c>
      <c r="C29" s="4">
        <v>144.0</v>
      </c>
      <c r="E29" s="16" t="s">
        <v>68</v>
      </c>
    </row>
    <row r="30">
      <c r="A30" s="6" t="s">
        <v>69</v>
      </c>
      <c r="B30" s="4" t="s">
        <v>11</v>
      </c>
      <c r="C30" s="4">
        <v>144.0</v>
      </c>
    </row>
    <row r="31">
      <c r="A31" s="6" t="s">
        <v>70</v>
      </c>
      <c r="B31" s="4" t="s">
        <v>71</v>
      </c>
      <c r="C31" s="4">
        <v>139.0</v>
      </c>
    </row>
    <row r="32">
      <c r="A32" s="6" t="s">
        <v>72</v>
      </c>
      <c r="B32" s="4" t="s">
        <v>44</v>
      </c>
      <c r="C32" s="4">
        <v>138.0</v>
      </c>
    </row>
    <row r="33">
      <c r="A33" s="6" t="s">
        <v>73</v>
      </c>
      <c r="B33" s="4" t="s">
        <v>37</v>
      </c>
      <c r="C33" s="4">
        <v>134.0</v>
      </c>
    </row>
    <row r="34">
      <c r="A34" s="6" t="s">
        <v>74</v>
      </c>
      <c r="B34" s="4" t="s">
        <v>53</v>
      </c>
      <c r="C34" s="4">
        <v>128.0</v>
      </c>
    </row>
    <row r="35">
      <c r="A35" s="6" t="s">
        <v>75</v>
      </c>
      <c r="B35" s="4" t="s">
        <v>11</v>
      </c>
      <c r="C35" s="4">
        <v>128.0</v>
      </c>
    </row>
    <row r="36">
      <c r="A36" s="6" t="s">
        <v>76</v>
      </c>
      <c r="B36" s="4" t="s">
        <v>5</v>
      </c>
      <c r="C36" s="4">
        <v>127.0</v>
      </c>
    </row>
    <row r="37">
      <c r="A37" s="6" t="s">
        <v>77</v>
      </c>
      <c r="B37" s="4" t="s">
        <v>14</v>
      </c>
      <c r="C37" s="4">
        <v>123.0</v>
      </c>
    </row>
    <row r="38">
      <c r="A38" s="6" t="s">
        <v>78</v>
      </c>
      <c r="B38" s="4" t="s">
        <v>5</v>
      </c>
      <c r="C38" s="4">
        <v>121.0</v>
      </c>
    </row>
    <row r="39">
      <c r="A39" s="6" t="s">
        <v>79</v>
      </c>
      <c r="B39" s="4" t="s">
        <v>5</v>
      </c>
      <c r="C39" s="4">
        <v>121.0</v>
      </c>
    </row>
    <row r="40">
      <c r="A40" s="6" t="s">
        <v>80</v>
      </c>
      <c r="B40" s="4" t="s">
        <v>11</v>
      </c>
      <c r="C40" s="4">
        <v>108.0</v>
      </c>
    </row>
    <row r="41">
      <c r="A41" s="6" t="s">
        <v>81</v>
      </c>
      <c r="B41" s="4" t="s">
        <v>14</v>
      </c>
      <c r="C41" s="4">
        <v>107.0</v>
      </c>
    </row>
    <row r="42">
      <c r="A42" s="6" t="s">
        <v>82</v>
      </c>
      <c r="B42" s="4" t="s">
        <v>14</v>
      </c>
      <c r="C42" s="4">
        <v>107.0</v>
      </c>
    </row>
    <row r="43">
      <c r="A43" s="6" t="s">
        <v>83</v>
      </c>
      <c r="B43" s="4" t="s">
        <v>11</v>
      </c>
      <c r="C43" s="4">
        <v>103.0</v>
      </c>
    </row>
    <row r="44">
      <c r="A44" s="6" t="s">
        <v>84</v>
      </c>
      <c r="B44" s="4" t="s">
        <v>85</v>
      </c>
      <c r="C44" s="4">
        <v>102.0</v>
      </c>
    </row>
    <row r="45">
      <c r="A45" s="6" t="s">
        <v>86</v>
      </c>
      <c r="B45" s="4" t="s">
        <v>87</v>
      </c>
      <c r="C45" s="4">
        <v>102.0</v>
      </c>
    </row>
    <row r="46">
      <c r="A46" s="6" t="s">
        <v>88</v>
      </c>
      <c r="B46" s="4" t="s">
        <v>20</v>
      </c>
      <c r="C46" s="4">
        <v>101.0</v>
      </c>
    </row>
    <row r="47">
      <c r="A47" s="6" t="s">
        <v>89</v>
      </c>
      <c r="B47" s="4" t="s">
        <v>14</v>
      </c>
      <c r="C47" s="4">
        <v>101.0</v>
      </c>
    </row>
    <row r="48">
      <c r="A48" s="6" t="s">
        <v>90</v>
      </c>
      <c r="B48" s="4" t="s">
        <v>8</v>
      </c>
      <c r="C48" s="4">
        <v>101.0</v>
      </c>
    </row>
    <row r="49">
      <c r="A49" s="6" t="s">
        <v>91</v>
      </c>
      <c r="B49" s="4" t="s">
        <v>11</v>
      </c>
      <c r="C49" s="4">
        <v>100.0</v>
      </c>
    </row>
    <row r="50">
      <c r="A50" s="6" t="s">
        <v>92</v>
      </c>
      <c r="B50" s="4" t="s">
        <v>11</v>
      </c>
      <c r="C50" s="4">
        <v>97.0</v>
      </c>
    </row>
    <row r="51">
      <c r="A51" s="6" t="s">
        <v>93</v>
      </c>
      <c r="B51" s="4" t="s">
        <v>11</v>
      </c>
      <c r="C51" s="4">
        <v>96.0</v>
      </c>
    </row>
    <row r="52">
      <c r="A52" s="6" t="s">
        <v>94</v>
      </c>
      <c r="B52" s="4" t="s">
        <v>87</v>
      </c>
      <c r="C52" s="4">
        <v>92.0</v>
      </c>
    </row>
    <row r="53">
      <c r="A53" s="6" t="s">
        <v>95</v>
      </c>
      <c r="B53" s="4" t="s">
        <v>87</v>
      </c>
      <c r="C53" s="4">
        <v>88.0</v>
      </c>
    </row>
    <row r="54">
      <c r="A54" s="6" t="s">
        <v>96</v>
      </c>
      <c r="B54" s="4" t="s">
        <v>14</v>
      </c>
      <c r="C54" s="4">
        <v>87.0</v>
      </c>
    </row>
    <row r="55">
      <c r="A55" s="6" t="s">
        <v>97</v>
      </c>
      <c r="B55" s="4" t="s">
        <v>98</v>
      </c>
      <c r="C55" s="4">
        <v>87.0</v>
      </c>
    </row>
    <row r="56">
      <c r="A56" s="7" t="s">
        <v>99</v>
      </c>
      <c r="B56" s="4" t="s">
        <v>53</v>
      </c>
      <c r="C56" s="4">
        <v>82.0</v>
      </c>
    </row>
    <row r="57">
      <c r="A57" s="7" t="s">
        <v>100</v>
      </c>
      <c r="B57" s="4" t="s">
        <v>101</v>
      </c>
      <c r="C57" s="4">
        <v>82.0</v>
      </c>
    </row>
    <row r="58">
      <c r="A58" s="7" t="s">
        <v>102</v>
      </c>
      <c r="B58" s="4" t="s">
        <v>5</v>
      </c>
      <c r="C58" s="4">
        <v>78.0</v>
      </c>
    </row>
    <row r="59">
      <c r="A59" s="7" t="s">
        <v>103</v>
      </c>
      <c r="B59" s="4" t="s">
        <v>85</v>
      </c>
      <c r="C59" s="4">
        <v>77.0</v>
      </c>
    </row>
    <row r="60">
      <c r="A60" s="7" t="s">
        <v>104</v>
      </c>
      <c r="B60" s="4" t="s">
        <v>37</v>
      </c>
      <c r="C60" s="4">
        <v>75.0</v>
      </c>
    </row>
    <row r="61">
      <c r="A61" s="7" t="s">
        <v>105</v>
      </c>
      <c r="B61" s="4" t="s">
        <v>23</v>
      </c>
      <c r="C61" s="4">
        <v>74.0</v>
      </c>
    </row>
    <row r="62">
      <c r="A62" s="7" t="s">
        <v>106</v>
      </c>
      <c r="B62" s="4" t="s">
        <v>14</v>
      </c>
      <c r="C62" s="4">
        <v>72.0</v>
      </c>
    </row>
    <row r="63">
      <c r="A63" s="7" t="s">
        <v>107</v>
      </c>
      <c r="B63" s="4" t="s">
        <v>44</v>
      </c>
      <c r="C63" s="4">
        <v>71.0</v>
      </c>
    </row>
    <row r="64">
      <c r="A64" s="7" t="s">
        <v>108</v>
      </c>
      <c r="B64" s="4" t="s">
        <v>87</v>
      </c>
      <c r="C64" s="4">
        <v>68.0</v>
      </c>
    </row>
    <row r="65">
      <c r="A65" s="7" t="s">
        <v>109</v>
      </c>
      <c r="B65" s="4" t="s">
        <v>14</v>
      </c>
      <c r="C65" s="4">
        <v>68.0</v>
      </c>
    </row>
    <row r="66">
      <c r="A66" s="7" t="s">
        <v>110</v>
      </c>
      <c r="B66" s="4" t="s">
        <v>23</v>
      </c>
      <c r="C66" s="4">
        <v>67.0</v>
      </c>
    </row>
    <row r="67">
      <c r="A67" s="7" t="s">
        <v>111</v>
      </c>
      <c r="B67" s="4" t="s">
        <v>11</v>
      </c>
      <c r="C67" s="4">
        <v>66.0</v>
      </c>
    </row>
    <row r="68">
      <c r="A68" s="7" t="s">
        <v>112</v>
      </c>
      <c r="B68" s="4" t="s">
        <v>5</v>
      </c>
      <c r="C68" s="4">
        <v>65.0</v>
      </c>
    </row>
    <row r="69">
      <c r="A69" s="7" t="s">
        <v>113</v>
      </c>
      <c r="B69" s="4" t="s">
        <v>50</v>
      </c>
      <c r="C69" s="4">
        <v>64.0</v>
      </c>
    </row>
    <row r="70">
      <c r="A70" s="7" t="s">
        <v>114</v>
      </c>
      <c r="B70" s="4" t="s">
        <v>37</v>
      </c>
      <c r="C70" s="4">
        <v>61.0</v>
      </c>
    </row>
    <row r="71">
      <c r="A71" s="7" t="s">
        <v>115</v>
      </c>
      <c r="B71" s="4" t="s">
        <v>116</v>
      </c>
      <c r="C71" s="4">
        <v>61.0</v>
      </c>
    </row>
    <row r="72">
      <c r="A72" s="7" t="s">
        <v>117</v>
      </c>
      <c r="B72" s="4" t="s">
        <v>53</v>
      </c>
      <c r="C72" s="4">
        <v>57.0</v>
      </c>
    </row>
    <row r="73">
      <c r="A73" s="7" t="s">
        <v>118</v>
      </c>
      <c r="B73" s="4" t="s">
        <v>37</v>
      </c>
      <c r="C73" s="4">
        <v>55.0</v>
      </c>
    </row>
    <row r="74">
      <c r="A74" s="7" t="s">
        <v>119</v>
      </c>
      <c r="B74" s="4" t="s">
        <v>120</v>
      </c>
      <c r="C74" s="4">
        <v>54.0</v>
      </c>
    </row>
    <row r="75">
      <c r="A75" s="7" t="s">
        <v>121</v>
      </c>
      <c r="B75" s="4" t="s">
        <v>8</v>
      </c>
      <c r="C75" s="4">
        <v>54.0</v>
      </c>
    </row>
    <row r="76">
      <c r="A76" s="7" t="s">
        <v>122</v>
      </c>
      <c r="B76" s="4" t="s">
        <v>116</v>
      </c>
      <c r="C76" s="4">
        <v>53.0</v>
      </c>
    </row>
    <row r="77">
      <c r="A77" s="7" t="s">
        <v>123</v>
      </c>
      <c r="B77" s="4" t="s">
        <v>8</v>
      </c>
      <c r="C77" s="4">
        <v>53.0</v>
      </c>
    </row>
    <row r="78">
      <c r="A78" s="7" t="s">
        <v>124</v>
      </c>
      <c r="B78" s="4" t="s">
        <v>125</v>
      </c>
      <c r="C78" s="4">
        <v>52.0</v>
      </c>
    </row>
    <row r="79">
      <c r="A79" s="7" t="s">
        <v>126</v>
      </c>
      <c r="B79" s="4" t="s">
        <v>20</v>
      </c>
      <c r="C79" s="4">
        <v>51.0</v>
      </c>
    </row>
    <row r="80">
      <c r="A80" s="7" t="s">
        <v>127</v>
      </c>
      <c r="B80" s="4" t="s">
        <v>50</v>
      </c>
      <c r="C80" s="4">
        <v>51.0</v>
      </c>
    </row>
    <row r="81">
      <c r="A81" s="7" t="s">
        <v>128</v>
      </c>
      <c r="B81" s="4" t="s">
        <v>8</v>
      </c>
      <c r="C81" s="4">
        <v>50.0</v>
      </c>
    </row>
    <row r="82">
      <c r="A82" s="7" t="s">
        <v>129</v>
      </c>
      <c r="B82" s="4" t="s">
        <v>53</v>
      </c>
      <c r="C82" s="4">
        <v>49.0</v>
      </c>
    </row>
    <row r="83">
      <c r="A83" s="7" t="s">
        <v>130</v>
      </c>
      <c r="B83" s="4" t="s">
        <v>37</v>
      </c>
      <c r="C83" s="4">
        <v>48.0</v>
      </c>
    </row>
    <row r="84">
      <c r="A84" s="7" t="s">
        <v>131</v>
      </c>
      <c r="B84" s="4" t="s">
        <v>44</v>
      </c>
      <c r="C84" s="4">
        <v>47.0</v>
      </c>
    </row>
    <row r="85">
      <c r="A85" s="7" t="s">
        <v>132</v>
      </c>
      <c r="B85" s="4" t="s">
        <v>85</v>
      </c>
      <c r="C85" s="4">
        <v>47.0</v>
      </c>
    </row>
    <row r="86">
      <c r="A86" s="7" t="s">
        <v>133</v>
      </c>
      <c r="B86" s="4" t="s">
        <v>5</v>
      </c>
      <c r="C86" s="4">
        <v>46.0</v>
      </c>
    </row>
    <row r="87">
      <c r="A87" s="7" t="s">
        <v>134</v>
      </c>
      <c r="B87" s="4" t="s">
        <v>5</v>
      </c>
      <c r="C87" s="4">
        <v>45.0</v>
      </c>
    </row>
    <row r="88">
      <c r="A88" s="7" t="s">
        <v>135</v>
      </c>
      <c r="B88" s="4" t="s">
        <v>136</v>
      </c>
      <c r="C88" s="4">
        <v>45.0</v>
      </c>
    </row>
    <row r="89">
      <c r="A89" s="7" t="s">
        <v>137</v>
      </c>
      <c r="B89" s="4" t="s">
        <v>23</v>
      </c>
      <c r="C89" s="4">
        <v>44.0</v>
      </c>
    </row>
    <row r="90">
      <c r="A90" s="7" t="s">
        <v>138</v>
      </c>
      <c r="B90" s="4" t="s">
        <v>53</v>
      </c>
      <c r="C90" s="4">
        <v>43.0</v>
      </c>
    </row>
    <row r="91">
      <c r="A91" s="7" t="s">
        <v>139</v>
      </c>
      <c r="B91" s="4" t="s">
        <v>37</v>
      </c>
      <c r="C91" s="4">
        <v>43.0</v>
      </c>
    </row>
    <row r="92">
      <c r="A92" s="7" t="s">
        <v>140</v>
      </c>
      <c r="B92" s="4" t="s">
        <v>32</v>
      </c>
      <c r="C92" s="4">
        <v>43.0</v>
      </c>
    </row>
    <row r="93">
      <c r="A93" s="7" t="s">
        <v>141</v>
      </c>
      <c r="B93" s="4" t="s">
        <v>23</v>
      </c>
      <c r="C93" s="4">
        <v>42.0</v>
      </c>
    </row>
    <row r="94">
      <c r="A94" s="7" t="s">
        <v>142</v>
      </c>
      <c r="B94" s="4" t="s">
        <v>67</v>
      </c>
      <c r="C94" s="4">
        <v>42.0</v>
      </c>
    </row>
    <row r="95">
      <c r="A95" s="7" t="s">
        <v>143</v>
      </c>
      <c r="B95" s="4" t="s">
        <v>87</v>
      </c>
      <c r="C95" s="4">
        <v>42.0</v>
      </c>
    </row>
    <row r="96">
      <c r="A96" s="7" t="s">
        <v>144</v>
      </c>
      <c r="B96" s="4" t="s">
        <v>14</v>
      </c>
      <c r="C96" s="4">
        <v>41.0</v>
      </c>
    </row>
    <row r="97">
      <c r="A97" s="7" t="s">
        <v>145</v>
      </c>
      <c r="B97" s="4" t="s">
        <v>20</v>
      </c>
      <c r="C97" s="4">
        <v>41.0</v>
      </c>
    </row>
    <row r="98">
      <c r="A98" s="7" t="s">
        <v>146</v>
      </c>
      <c r="B98" s="4" t="s">
        <v>101</v>
      </c>
      <c r="C98" s="4">
        <v>40.0</v>
      </c>
    </row>
    <row r="99">
      <c r="A99" s="7" t="s">
        <v>147</v>
      </c>
      <c r="B99" s="4" t="s">
        <v>37</v>
      </c>
      <c r="C99" s="4">
        <v>40.0</v>
      </c>
    </row>
    <row r="100">
      <c r="A100" s="7" t="s">
        <v>148</v>
      </c>
      <c r="B100" s="4" t="s">
        <v>47</v>
      </c>
      <c r="C100" s="4">
        <v>40.0</v>
      </c>
    </row>
    <row r="101">
      <c r="A101" s="7" t="s">
        <v>149</v>
      </c>
      <c r="B101" s="4" t="s">
        <v>120</v>
      </c>
      <c r="C101" s="4">
        <v>39.0</v>
      </c>
    </row>
    <row r="102">
      <c r="A102" s="7" t="s">
        <v>150</v>
      </c>
      <c r="B102" s="4" t="s">
        <v>5</v>
      </c>
      <c r="C102" s="4">
        <v>39.0</v>
      </c>
    </row>
    <row r="103">
      <c r="A103" s="7" t="s">
        <v>151</v>
      </c>
      <c r="B103" s="4" t="s">
        <v>85</v>
      </c>
      <c r="C103" s="4">
        <v>39.0</v>
      </c>
    </row>
    <row r="104">
      <c r="A104" s="7" t="s">
        <v>152</v>
      </c>
      <c r="B104" s="4" t="s">
        <v>20</v>
      </c>
      <c r="C104" s="4">
        <v>39.0</v>
      </c>
    </row>
    <row r="105">
      <c r="A105" s="7" t="s">
        <v>153</v>
      </c>
      <c r="B105" s="4" t="s">
        <v>154</v>
      </c>
      <c r="C105" s="4">
        <v>37.0</v>
      </c>
    </row>
    <row r="106">
      <c r="A106" s="7" t="s">
        <v>155</v>
      </c>
      <c r="B106" s="4" t="s">
        <v>32</v>
      </c>
      <c r="C106" s="4">
        <v>37.0</v>
      </c>
    </row>
    <row r="107">
      <c r="A107" s="7" t="s">
        <v>156</v>
      </c>
      <c r="B107" s="4" t="s">
        <v>125</v>
      </c>
      <c r="C107" s="4">
        <v>36.0</v>
      </c>
    </row>
    <row r="108">
      <c r="A108" s="7" t="s">
        <v>157</v>
      </c>
      <c r="B108" s="4" t="s">
        <v>71</v>
      </c>
      <c r="C108" s="4">
        <v>36.0</v>
      </c>
    </row>
    <row r="109">
      <c r="A109" s="7" t="s">
        <v>158</v>
      </c>
      <c r="B109" s="4" t="s">
        <v>32</v>
      </c>
      <c r="C109" s="4">
        <v>35.0</v>
      </c>
    </row>
    <row r="110">
      <c r="A110" s="7" t="s">
        <v>159</v>
      </c>
      <c r="B110" s="4" t="s">
        <v>14</v>
      </c>
      <c r="C110" s="4">
        <v>35.0</v>
      </c>
    </row>
    <row r="111">
      <c r="A111" s="7" t="s">
        <v>160</v>
      </c>
      <c r="B111" s="4" t="s">
        <v>85</v>
      </c>
      <c r="C111" s="4">
        <v>34.0</v>
      </c>
    </row>
    <row r="112">
      <c r="A112" s="7" t="s">
        <v>161</v>
      </c>
      <c r="B112" s="4" t="s">
        <v>85</v>
      </c>
      <c r="C112" s="4">
        <v>34.0</v>
      </c>
    </row>
    <row r="113">
      <c r="A113" s="7" t="s">
        <v>162</v>
      </c>
      <c r="B113" s="4" t="s">
        <v>154</v>
      </c>
      <c r="C113" s="4">
        <v>33.0</v>
      </c>
    </row>
    <row r="114">
      <c r="A114" s="7" t="s">
        <v>163</v>
      </c>
      <c r="B114" s="4" t="s">
        <v>8</v>
      </c>
      <c r="C114" s="4">
        <v>33.0</v>
      </c>
    </row>
    <row r="115">
      <c r="A115" s="7" t="s">
        <v>164</v>
      </c>
      <c r="B115" s="4" t="s">
        <v>67</v>
      </c>
      <c r="C115" s="4">
        <v>33.0</v>
      </c>
    </row>
    <row r="116">
      <c r="A116" s="7" t="s">
        <v>165</v>
      </c>
      <c r="B116" s="4" t="s">
        <v>37</v>
      </c>
      <c r="C116" s="4">
        <v>33.0</v>
      </c>
    </row>
    <row r="117">
      <c r="A117" s="7" t="s">
        <v>166</v>
      </c>
      <c r="B117" s="4" t="s">
        <v>50</v>
      </c>
      <c r="C117" s="4">
        <v>32.0</v>
      </c>
    </row>
    <row r="118">
      <c r="A118" s="7" t="s">
        <v>167</v>
      </c>
      <c r="B118" s="4" t="s">
        <v>98</v>
      </c>
      <c r="C118" s="4">
        <v>32.0</v>
      </c>
    </row>
    <row r="119">
      <c r="A119" s="7" t="s">
        <v>168</v>
      </c>
      <c r="B119" s="4" t="s">
        <v>98</v>
      </c>
      <c r="C119" s="4">
        <v>31.0</v>
      </c>
    </row>
    <row r="120">
      <c r="A120" s="7" t="s">
        <v>169</v>
      </c>
      <c r="B120" s="4" t="s">
        <v>32</v>
      </c>
      <c r="C120" s="4">
        <v>30.0</v>
      </c>
    </row>
    <row r="121">
      <c r="A121" s="7" t="s">
        <v>170</v>
      </c>
      <c r="B121" s="4" t="s">
        <v>5</v>
      </c>
      <c r="C121" s="4">
        <v>30.0</v>
      </c>
    </row>
    <row r="122">
      <c r="A122" s="7" t="s">
        <v>171</v>
      </c>
      <c r="B122" s="4" t="s">
        <v>5</v>
      </c>
      <c r="C122" s="4">
        <v>29.0</v>
      </c>
    </row>
    <row r="123">
      <c r="A123" s="7" t="s">
        <v>172</v>
      </c>
      <c r="B123" s="4" t="s">
        <v>173</v>
      </c>
      <c r="C123" s="4">
        <v>28.0</v>
      </c>
    </row>
    <row r="124">
      <c r="A124" s="7" t="s">
        <v>174</v>
      </c>
      <c r="B124" s="4" t="s">
        <v>87</v>
      </c>
      <c r="C124" s="4">
        <v>28.0</v>
      </c>
    </row>
    <row r="125">
      <c r="A125" s="7" t="s">
        <v>175</v>
      </c>
      <c r="B125" s="4" t="s">
        <v>5</v>
      </c>
      <c r="C125" s="4">
        <v>28.0</v>
      </c>
    </row>
    <row r="126">
      <c r="A126" s="7" t="s">
        <v>176</v>
      </c>
      <c r="B126" s="4" t="s">
        <v>8</v>
      </c>
      <c r="C126" s="4">
        <v>27.0</v>
      </c>
    </row>
    <row r="127">
      <c r="A127" s="7" t="s">
        <v>177</v>
      </c>
      <c r="B127" s="4" t="s">
        <v>98</v>
      </c>
      <c r="C127" s="4">
        <v>27.0</v>
      </c>
    </row>
    <row r="128">
      <c r="A128" s="7" t="s">
        <v>178</v>
      </c>
      <c r="B128" s="4" t="s">
        <v>8</v>
      </c>
      <c r="C128" s="4">
        <v>27.0</v>
      </c>
    </row>
    <row r="129">
      <c r="A129" s="7" t="s">
        <v>179</v>
      </c>
      <c r="B129" s="4" t="s">
        <v>71</v>
      </c>
      <c r="C129" s="4">
        <v>27.0</v>
      </c>
    </row>
    <row r="130">
      <c r="A130" s="7" t="s">
        <v>180</v>
      </c>
      <c r="B130" s="4" t="s">
        <v>20</v>
      </c>
      <c r="C130" s="4">
        <v>26.0</v>
      </c>
    </row>
    <row r="131">
      <c r="A131" s="7" t="s">
        <v>181</v>
      </c>
      <c r="B131" s="4" t="s">
        <v>67</v>
      </c>
      <c r="C131" s="4">
        <v>26.0</v>
      </c>
    </row>
    <row r="132">
      <c r="A132" s="7" t="s">
        <v>182</v>
      </c>
      <c r="B132" s="4" t="s">
        <v>183</v>
      </c>
      <c r="C132" s="4">
        <v>26.0</v>
      </c>
    </row>
    <row r="133">
      <c r="A133" s="7" t="s">
        <v>184</v>
      </c>
      <c r="B133" s="4" t="s">
        <v>185</v>
      </c>
      <c r="C133" s="4">
        <v>25.0</v>
      </c>
    </row>
    <row r="134">
      <c r="A134" s="7" t="s">
        <v>186</v>
      </c>
      <c r="B134" s="4" t="s">
        <v>98</v>
      </c>
      <c r="C134" s="4">
        <v>25.0</v>
      </c>
    </row>
    <row r="135">
      <c r="A135" s="7" t="s">
        <v>187</v>
      </c>
      <c r="B135" s="4" t="s">
        <v>136</v>
      </c>
      <c r="C135" s="4">
        <v>25.0</v>
      </c>
    </row>
    <row r="136">
      <c r="A136" s="7" t="s">
        <v>188</v>
      </c>
      <c r="B136" s="4" t="s">
        <v>53</v>
      </c>
      <c r="C136" s="4">
        <v>25.0</v>
      </c>
    </row>
    <row r="137">
      <c r="A137" s="7" t="s">
        <v>189</v>
      </c>
      <c r="B137" s="4" t="s">
        <v>8</v>
      </c>
      <c r="C137" s="4">
        <v>24.0</v>
      </c>
    </row>
    <row r="138">
      <c r="A138" s="7" t="s">
        <v>190</v>
      </c>
      <c r="B138" s="4" t="s">
        <v>23</v>
      </c>
      <c r="C138" s="4">
        <v>24.0</v>
      </c>
    </row>
    <row r="139">
      <c r="A139" s="7" t="s">
        <v>191</v>
      </c>
      <c r="B139" s="4" t="s">
        <v>44</v>
      </c>
      <c r="C139" s="4">
        <v>24.0</v>
      </c>
    </row>
    <row r="140">
      <c r="A140" s="7" t="s">
        <v>192</v>
      </c>
      <c r="B140" s="4" t="s">
        <v>5</v>
      </c>
      <c r="C140" s="4">
        <v>24.0</v>
      </c>
    </row>
    <row r="141">
      <c r="A141" s="7" t="s">
        <v>193</v>
      </c>
      <c r="B141" s="4" t="s">
        <v>173</v>
      </c>
      <c r="C141" s="4">
        <v>24.0</v>
      </c>
    </row>
    <row r="142">
      <c r="A142" s="7" t="s">
        <v>194</v>
      </c>
      <c r="B142" s="4" t="s">
        <v>8</v>
      </c>
      <c r="C142" s="4">
        <v>23.0</v>
      </c>
    </row>
    <row r="143">
      <c r="A143" s="7" t="s">
        <v>195</v>
      </c>
      <c r="B143" s="4" t="s">
        <v>101</v>
      </c>
      <c r="C143" s="4">
        <v>23.0</v>
      </c>
    </row>
    <row r="144">
      <c r="A144" s="7" t="s">
        <v>196</v>
      </c>
      <c r="B144" s="4" t="s">
        <v>8</v>
      </c>
      <c r="C144" s="4">
        <v>23.0</v>
      </c>
    </row>
    <row r="145">
      <c r="A145" s="7" t="s">
        <v>197</v>
      </c>
      <c r="B145" s="4" t="s">
        <v>136</v>
      </c>
      <c r="C145" s="4">
        <v>22.0</v>
      </c>
    </row>
    <row r="146">
      <c r="A146" s="7" t="s">
        <v>198</v>
      </c>
      <c r="B146" s="4" t="s">
        <v>5</v>
      </c>
      <c r="C146" s="4">
        <v>22.0</v>
      </c>
    </row>
    <row r="147">
      <c r="A147" s="7" t="s">
        <v>199</v>
      </c>
      <c r="B147" s="4" t="s">
        <v>53</v>
      </c>
      <c r="C147" s="4">
        <v>22.0</v>
      </c>
    </row>
    <row r="148">
      <c r="A148" s="7" t="s">
        <v>200</v>
      </c>
      <c r="B148" s="4" t="s">
        <v>98</v>
      </c>
      <c r="C148" s="4">
        <v>21.0</v>
      </c>
    </row>
    <row r="149">
      <c r="A149" s="7" t="s">
        <v>201</v>
      </c>
      <c r="B149" s="4" t="s">
        <v>67</v>
      </c>
      <c r="C149" s="4">
        <v>20.0</v>
      </c>
    </row>
    <row r="150">
      <c r="A150" s="7" t="s">
        <v>202</v>
      </c>
      <c r="B150" s="4" t="s">
        <v>87</v>
      </c>
      <c r="C150" s="4">
        <v>20.0</v>
      </c>
    </row>
    <row r="151">
      <c r="A151" s="7" t="s">
        <v>203</v>
      </c>
      <c r="B151" s="4" t="s">
        <v>50</v>
      </c>
      <c r="C151" s="4">
        <v>20.0</v>
      </c>
    </row>
    <row r="152">
      <c r="A152" s="7" t="s">
        <v>204</v>
      </c>
      <c r="B152" s="4" t="s">
        <v>37</v>
      </c>
      <c r="C152" s="4">
        <v>20.0</v>
      </c>
    </row>
    <row r="153">
      <c r="A153" s="7" t="s">
        <v>205</v>
      </c>
      <c r="B153" s="4" t="s">
        <v>50</v>
      </c>
      <c r="C153" s="4">
        <v>20.0</v>
      </c>
    </row>
    <row r="154">
      <c r="A154" s="7" t="s">
        <v>206</v>
      </c>
      <c r="B154" s="4" t="s">
        <v>207</v>
      </c>
      <c r="C154" s="4">
        <v>19.0</v>
      </c>
    </row>
    <row r="155">
      <c r="A155" s="7" t="s">
        <v>208</v>
      </c>
      <c r="B155" s="4" t="s">
        <v>14</v>
      </c>
      <c r="C155" s="4">
        <v>19.0</v>
      </c>
    </row>
    <row r="156">
      <c r="A156" s="7" t="s">
        <v>209</v>
      </c>
      <c r="B156" s="4" t="s">
        <v>14</v>
      </c>
      <c r="C156" s="4">
        <v>19.0</v>
      </c>
    </row>
    <row r="157">
      <c r="A157" s="7" t="s">
        <v>210</v>
      </c>
      <c r="B157" s="4" t="s">
        <v>14</v>
      </c>
      <c r="C157" s="4">
        <v>19.0</v>
      </c>
    </row>
    <row r="158">
      <c r="A158" s="7" t="s">
        <v>211</v>
      </c>
      <c r="B158" s="4" t="s">
        <v>212</v>
      </c>
      <c r="C158" s="4">
        <v>19.0</v>
      </c>
    </row>
    <row r="159">
      <c r="A159" s="7" t="s">
        <v>213</v>
      </c>
      <c r="B159" s="4" t="s">
        <v>116</v>
      </c>
      <c r="C159" s="4">
        <v>18.0</v>
      </c>
    </row>
    <row r="160">
      <c r="A160" s="7" t="s">
        <v>214</v>
      </c>
      <c r="B160" s="4" t="s">
        <v>37</v>
      </c>
      <c r="C160" s="4">
        <v>18.0</v>
      </c>
    </row>
    <row r="161">
      <c r="A161" s="7" t="s">
        <v>215</v>
      </c>
      <c r="B161" s="4" t="s">
        <v>50</v>
      </c>
      <c r="C161" s="4">
        <v>18.0</v>
      </c>
    </row>
    <row r="162">
      <c r="A162" s="7" t="s">
        <v>216</v>
      </c>
      <c r="B162" s="4" t="s">
        <v>28</v>
      </c>
      <c r="C162" s="4">
        <v>18.0</v>
      </c>
    </row>
    <row r="163">
      <c r="A163" s="7" t="s">
        <v>217</v>
      </c>
      <c r="B163" s="4" t="s">
        <v>207</v>
      </c>
      <c r="C163" s="4">
        <v>18.0</v>
      </c>
    </row>
    <row r="164">
      <c r="A164" s="7" t="s">
        <v>218</v>
      </c>
      <c r="B164" s="4" t="s">
        <v>23</v>
      </c>
      <c r="C164" s="4">
        <v>18.0</v>
      </c>
    </row>
    <row r="165">
      <c r="A165" s="7" t="s">
        <v>219</v>
      </c>
      <c r="B165" s="4" t="s">
        <v>185</v>
      </c>
      <c r="C165" s="4">
        <v>17.0</v>
      </c>
    </row>
    <row r="166">
      <c r="A166" s="7" t="s">
        <v>220</v>
      </c>
      <c r="B166" s="4" t="s">
        <v>14</v>
      </c>
      <c r="C166" s="4">
        <v>17.0</v>
      </c>
    </row>
    <row r="167">
      <c r="A167" s="7" t="s">
        <v>221</v>
      </c>
      <c r="B167" s="4" t="s">
        <v>32</v>
      </c>
      <c r="C167" s="4">
        <v>17.0</v>
      </c>
    </row>
    <row r="168">
      <c r="A168" s="7" t="s">
        <v>222</v>
      </c>
      <c r="B168" s="4" t="s">
        <v>98</v>
      </c>
      <c r="C168" s="4">
        <v>17.0</v>
      </c>
    </row>
    <row r="169">
      <c r="A169" s="7" t="s">
        <v>223</v>
      </c>
      <c r="B169" s="4" t="s">
        <v>8</v>
      </c>
      <c r="C169" s="4">
        <v>17.0</v>
      </c>
    </row>
    <row r="170">
      <c r="A170" s="7" t="s">
        <v>224</v>
      </c>
      <c r="B170" s="4" t="s">
        <v>37</v>
      </c>
      <c r="C170" s="4">
        <v>17.0</v>
      </c>
    </row>
    <row r="171">
      <c r="A171" s="7" t="s">
        <v>225</v>
      </c>
      <c r="B171" s="4" t="s">
        <v>5</v>
      </c>
      <c r="C171" s="4">
        <v>17.0</v>
      </c>
    </row>
    <row r="172">
      <c r="A172" s="7" t="s">
        <v>226</v>
      </c>
      <c r="B172" s="4" t="s">
        <v>227</v>
      </c>
      <c r="C172" s="4">
        <v>17.0</v>
      </c>
    </row>
    <row r="173">
      <c r="A173" s="7" t="s">
        <v>228</v>
      </c>
      <c r="B173" s="4" t="s">
        <v>136</v>
      </c>
      <c r="C173" s="4">
        <v>17.0</v>
      </c>
    </row>
    <row r="174">
      <c r="A174" s="7" t="s">
        <v>229</v>
      </c>
      <c r="B174" s="4" t="s">
        <v>230</v>
      </c>
      <c r="C174" s="4">
        <v>17.0</v>
      </c>
    </row>
    <row r="175">
      <c r="A175" s="7" t="s">
        <v>231</v>
      </c>
      <c r="B175" s="4" t="s">
        <v>14</v>
      </c>
      <c r="C175" s="4">
        <v>16.0</v>
      </c>
    </row>
    <row r="176">
      <c r="A176" s="7" t="s">
        <v>232</v>
      </c>
      <c r="B176" s="4" t="s">
        <v>32</v>
      </c>
      <c r="C176" s="4">
        <v>16.0</v>
      </c>
    </row>
    <row r="177">
      <c r="A177" s="8" t="s">
        <v>233</v>
      </c>
      <c r="B177" s="4" t="s">
        <v>37</v>
      </c>
      <c r="C177" s="4">
        <v>16.0</v>
      </c>
    </row>
    <row r="178">
      <c r="A178" s="8" t="s">
        <v>234</v>
      </c>
      <c r="B178" s="4" t="s">
        <v>235</v>
      </c>
      <c r="C178" s="4">
        <v>16.0</v>
      </c>
    </row>
    <row r="179">
      <c r="A179" s="8" t="s">
        <v>236</v>
      </c>
      <c r="B179" s="4" t="s">
        <v>173</v>
      </c>
      <c r="C179" s="4">
        <v>15.0</v>
      </c>
    </row>
    <row r="180">
      <c r="A180" s="8" t="s">
        <v>237</v>
      </c>
      <c r="B180" s="4" t="s">
        <v>125</v>
      </c>
      <c r="C180" s="4">
        <v>15.0</v>
      </c>
    </row>
    <row r="181">
      <c r="A181" s="8" t="s">
        <v>238</v>
      </c>
      <c r="B181" s="4" t="s">
        <v>120</v>
      </c>
      <c r="C181" s="4">
        <v>14.0</v>
      </c>
    </row>
    <row r="182">
      <c r="A182" s="8" t="s">
        <v>239</v>
      </c>
      <c r="B182" s="4" t="s">
        <v>50</v>
      </c>
      <c r="C182" s="4">
        <v>14.0</v>
      </c>
    </row>
    <row r="183">
      <c r="A183" s="8" t="s">
        <v>240</v>
      </c>
      <c r="B183" s="4" t="s">
        <v>173</v>
      </c>
      <c r="C183" s="4">
        <v>14.0</v>
      </c>
    </row>
    <row r="184">
      <c r="A184" s="8" t="s">
        <v>241</v>
      </c>
      <c r="B184" s="4" t="s">
        <v>53</v>
      </c>
      <c r="C184" s="4">
        <v>14.0</v>
      </c>
    </row>
    <row r="185">
      <c r="A185" s="8" t="s">
        <v>242</v>
      </c>
      <c r="B185" s="4" t="s">
        <v>125</v>
      </c>
      <c r="C185" s="4">
        <v>14.0</v>
      </c>
    </row>
    <row r="186">
      <c r="A186" s="8" t="s">
        <v>243</v>
      </c>
      <c r="B186" s="4" t="s">
        <v>116</v>
      </c>
      <c r="C186" s="4">
        <v>14.0</v>
      </c>
    </row>
    <row r="187">
      <c r="A187" s="8" t="s">
        <v>244</v>
      </c>
      <c r="B187" s="4" t="s">
        <v>5</v>
      </c>
      <c r="C187" s="4">
        <v>14.0</v>
      </c>
    </row>
    <row r="188">
      <c r="A188" s="8" t="s">
        <v>245</v>
      </c>
      <c r="B188" s="4" t="s">
        <v>207</v>
      </c>
      <c r="C188" s="4">
        <v>13.0</v>
      </c>
    </row>
    <row r="189">
      <c r="A189" s="8" t="s">
        <v>246</v>
      </c>
      <c r="B189" s="4" t="s">
        <v>37</v>
      </c>
      <c r="C189" s="4">
        <v>13.0</v>
      </c>
    </row>
    <row r="190">
      <c r="A190" s="8" t="s">
        <v>247</v>
      </c>
      <c r="B190" s="4" t="s">
        <v>248</v>
      </c>
      <c r="C190" s="4">
        <v>13.0</v>
      </c>
    </row>
    <row r="191">
      <c r="A191" s="8" t="s">
        <v>249</v>
      </c>
      <c r="B191" s="4" t="s">
        <v>44</v>
      </c>
      <c r="C191" s="4">
        <v>13.0</v>
      </c>
    </row>
    <row r="192">
      <c r="A192" s="8" t="s">
        <v>250</v>
      </c>
      <c r="B192" s="4" t="s">
        <v>44</v>
      </c>
      <c r="C192" s="4">
        <v>13.0</v>
      </c>
    </row>
    <row r="193">
      <c r="A193" s="8" t="s">
        <v>251</v>
      </c>
      <c r="B193" s="4" t="s">
        <v>136</v>
      </c>
      <c r="C193" s="4">
        <v>13.0</v>
      </c>
    </row>
    <row r="194">
      <c r="A194" s="8" t="s">
        <v>252</v>
      </c>
      <c r="B194" s="4" t="s">
        <v>50</v>
      </c>
      <c r="C194" s="4">
        <v>13.0</v>
      </c>
    </row>
    <row r="195">
      <c r="A195" s="8" t="s">
        <v>253</v>
      </c>
      <c r="B195" s="4" t="s">
        <v>212</v>
      </c>
      <c r="C195" s="4">
        <v>13.0</v>
      </c>
    </row>
    <row r="196">
      <c r="A196" s="8" t="s">
        <v>254</v>
      </c>
      <c r="B196" s="4" t="s">
        <v>20</v>
      </c>
      <c r="C196" s="4">
        <v>13.0</v>
      </c>
    </row>
    <row r="197">
      <c r="A197" s="8" t="s">
        <v>255</v>
      </c>
      <c r="B197" s="4" t="s">
        <v>212</v>
      </c>
      <c r="C197" s="4">
        <v>13.0</v>
      </c>
    </row>
    <row r="198">
      <c r="A198" s="8" t="s">
        <v>256</v>
      </c>
      <c r="B198" s="4" t="s">
        <v>98</v>
      </c>
      <c r="C198" s="4">
        <v>13.0</v>
      </c>
    </row>
    <row r="199">
      <c r="A199" s="8" t="s">
        <v>257</v>
      </c>
      <c r="B199" s="4" t="s">
        <v>23</v>
      </c>
      <c r="C199" s="4">
        <v>12.0</v>
      </c>
    </row>
    <row r="200">
      <c r="A200" s="8" t="s">
        <v>258</v>
      </c>
      <c r="B200" s="4" t="s">
        <v>227</v>
      </c>
      <c r="C200" s="4">
        <v>12.0</v>
      </c>
    </row>
    <row r="201">
      <c r="A201" s="8" t="s">
        <v>259</v>
      </c>
      <c r="B201" s="4" t="s">
        <v>136</v>
      </c>
      <c r="C201" s="4">
        <v>12.0</v>
      </c>
    </row>
    <row r="202">
      <c r="A202" s="8" t="s">
        <v>260</v>
      </c>
      <c r="B202" s="4" t="s">
        <v>20</v>
      </c>
      <c r="C202" s="4">
        <v>12.0</v>
      </c>
    </row>
    <row r="203">
      <c r="A203" s="8" t="s">
        <v>261</v>
      </c>
      <c r="B203" s="4" t="s">
        <v>53</v>
      </c>
      <c r="C203" s="4">
        <v>12.0</v>
      </c>
    </row>
    <row r="204">
      <c r="A204" s="8" t="s">
        <v>262</v>
      </c>
      <c r="B204" s="4" t="s">
        <v>173</v>
      </c>
      <c r="C204" s="4">
        <v>12.0</v>
      </c>
    </row>
    <row r="205">
      <c r="A205" s="8" t="s">
        <v>263</v>
      </c>
      <c r="B205" s="4" t="s">
        <v>125</v>
      </c>
      <c r="C205" s="4">
        <v>12.0</v>
      </c>
    </row>
    <row r="206">
      <c r="A206" s="8" t="s">
        <v>264</v>
      </c>
      <c r="B206" s="4" t="s">
        <v>230</v>
      </c>
      <c r="C206" s="4">
        <v>12.0</v>
      </c>
    </row>
    <row r="207">
      <c r="A207" s="8" t="s">
        <v>265</v>
      </c>
      <c r="B207" s="4" t="s">
        <v>8</v>
      </c>
      <c r="C207" s="4">
        <v>12.0</v>
      </c>
    </row>
    <row r="208">
      <c r="A208" s="8" t="s">
        <v>266</v>
      </c>
      <c r="B208" s="4" t="s">
        <v>67</v>
      </c>
      <c r="C208" s="4">
        <v>12.0</v>
      </c>
    </row>
    <row r="209">
      <c r="A209" s="8" t="s">
        <v>267</v>
      </c>
      <c r="B209" s="4" t="s">
        <v>50</v>
      </c>
      <c r="C209" s="4">
        <v>12.0</v>
      </c>
    </row>
    <row r="210">
      <c r="A210" s="8" t="s">
        <v>268</v>
      </c>
      <c r="B210" s="4" t="s">
        <v>87</v>
      </c>
      <c r="C210" s="4">
        <v>12.0</v>
      </c>
    </row>
    <row r="211">
      <c r="A211" s="8" t="s">
        <v>269</v>
      </c>
      <c r="B211" s="4" t="s">
        <v>207</v>
      </c>
      <c r="C211" s="4">
        <v>11.0</v>
      </c>
    </row>
    <row r="212">
      <c r="A212" s="8" t="s">
        <v>270</v>
      </c>
      <c r="B212" s="4" t="s">
        <v>50</v>
      </c>
      <c r="C212" s="4">
        <v>11.0</v>
      </c>
    </row>
    <row r="213">
      <c r="A213" s="8" t="s">
        <v>271</v>
      </c>
      <c r="B213" s="4" t="s">
        <v>101</v>
      </c>
      <c r="C213" s="4">
        <v>11.0</v>
      </c>
    </row>
    <row r="214">
      <c r="A214" s="8" t="s">
        <v>272</v>
      </c>
      <c r="B214" s="4" t="s">
        <v>85</v>
      </c>
      <c r="C214" s="4">
        <v>11.0</v>
      </c>
    </row>
    <row r="215">
      <c r="A215" s="8" t="s">
        <v>273</v>
      </c>
      <c r="B215" s="4" t="s">
        <v>183</v>
      </c>
      <c r="C215" s="4">
        <v>11.0</v>
      </c>
    </row>
    <row r="216">
      <c r="A216" s="8" t="s">
        <v>274</v>
      </c>
      <c r="B216" s="4" t="s">
        <v>173</v>
      </c>
      <c r="C216" s="4">
        <v>11.0</v>
      </c>
    </row>
    <row r="217">
      <c r="A217" s="8" t="s">
        <v>275</v>
      </c>
      <c r="B217" s="4" t="s">
        <v>14</v>
      </c>
      <c r="C217" s="4">
        <v>11.0</v>
      </c>
    </row>
    <row r="218">
      <c r="A218" s="8" t="s">
        <v>276</v>
      </c>
      <c r="B218" s="4" t="s">
        <v>136</v>
      </c>
      <c r="C218" s="4">
        <v>11.0</v>
      </c>
    </row>
    <row r="219">
      <c r="A219" s="8" t="s">
        <v>277</v>
      </c>
      <c r="B219" s="4" t="s">
        <v>50</v>
      </c>
      <c r="C219" s="4">
        <v>11.0</v>
      </c>
    </row>
    <row r="220">
      <c r="A220" s="8" t="s">
        <v>278</v>
      </c>
      <c r="B220" s="4" t="s">
        <v>120</v>
      </c>
      <c r="C220" s="4">
        <v>11.0</v>
      </c>
    </row>
    <row r="221">
      <c r="A221" s="8" t="s">
        <v>279</v>
      </c>
      <c r="B221" s="4" t="s">
        <v>185</v>
      </c>
      <c r="C221" s="4">
        <v>10.0</v>
      </c>
    </row>
    <row r="222">
      <c r="A222" s="8" t="s">
        <v>280</v>
      </c>
      <c r="B222" s="4" t="s">
        <v>125</v>
      </c>
      <c r="C222" s="4">
        <v>10.0</v>
      </c>
    </row>
    <row r="223">
      <c r="A223" s="8" t="s">
        <v>281</v>
      </c>
      <c r="B223" s="4" t="s">
        <v>116</v>
      </c>
      <c r="C223" s="4">
        <v>10.0</v>
      </c>
    </row>
    <row r="224">
      <c r="A224" s="8" t="s">
        <v>282</v>
      </c>
      <c r="B224" s="4" t="s">
        <v>32</v>
      </c>
      <c r="C224" s="4">
        <v>10.0</v>
      </c>
    </row>
    <row r="225">
      <c r="A225" s="8" t="s">
        <v>283</v>
      </c>
      <c r="B225" s="4" t="s">
        <v>87</v>
      </c>
      <c r="C225" s="4">
        <v>10.0</v>
      </c>
    </row>
    <row r="226">
      <c r="A226" s="8" t="s">
        <v>284</v>
      </c>
      <c r="B226" s="4" t="s">
        <v>227</v>
      </c>
      <c r="C226" s="4">
        <v>10.0</v>
      </c>
    </row>
    <row r="227">
      <c r="A227" s="8" t="s">
        <v>285</v>
      </c>
      <c r="B227" s="4" t="s">
        <v>5</v>
      </c>
      <c r="C227" s="4">
        <v>10.0</v>
      </c>
    </row>
    <row r="228">
      <c r="A228" s="8" t="s">
        <v>286</v>
      </c>
      <c r="B228" s="4" t="s">
        <v>212</v>
      </c>
      <c r="C228" s="4">
        <v>10.0</v>
      </c>
    </row>
    <row r="229">
      <c r="A229" s="8" t="s">
        <v>287</v>
      </c>
      <c r="B229" s="4" t="s">
        <v>23</v>
      </c>
      <c r="C229" s="4">
        <v>10.0</v>
      </c>
    </row>
    <row r="230">
      <c r="A230" s="8" t="s">
        <v>288</v>
      </c>
      <c r="B230" s="4" t="s">
        <v>212</v>
      </c>
      <c r="C230" s="4">
        <v>9.0</v>
      </c>
    </row>
    <row r="231">
      <c r="A231" s="8" t="s">
        <v>289</v>
      </c>
      <c r="B231" s="4" t="s">
        <v>116</v>
      </c>
      <c r="C231" s="4">
        <v>9.0</v>
      </c>
    </row>
    <row r="232">
      <c r="A232" s="8" t="s">
        <v>290</v>
      </c>
      <c r="B232" s="4" t="s">
        <v>230</v>
      </c>
      <c r="C232" s="4">
        <v>9.0</v>
      </c>
    </row>
    <row r="233">
      <c r="A233" s="8" t="s">
        <v>291</v>
      </c>
      <c r="B233" s="4" t="s">
        <v>183</v>
      </c>
      <c r="C233" s="4">
        <v>9.0</v>
      </c>
    </row>
    <row r="234">
      <c r="A234" s="8" t="s">
        <v>292</v>
      </c>
      <c r="B234" s="4" t="s">
        <v>183</v>
      </c>
      <c r="C234" s="4">
        <v>9.0</v>
      </c>
    </row>
    <row r="235">
      <c r="A235" s="8" t="s">
        <v>293</v>
      </c>
      <c r="B235" s="4" t="s">
        <v>227</v>
      </c>
      <c r="C235" s="4">
        <v>9.0</v>
      </c>
    </row>
    <row r="236">
      <c r="A236" s="8" t="s">
        <v>294</v>
      </c>
      <c r="B236" s="4" t="s">
        <v>207</v>
      </c>
      <c r="C236" s="4">
        <v>9.0</v>
      </c>
    </row>
    <row r="237">
      <c r="A237" s="8" t="s">
        <v>295</v>
      </c>
      <c r="B237" s="4" t="s">
        <v>23</v>
      </c>
      <c r="C237" s="4">
        <v>9.0</v>
      </c>
    </row>
    <row r="238">
      <c r="A238" s="8" t="s">
        <v>296</v>
      </c>
      <c r="B238" s="4" t="s">
        <v>50</v>
      </c>
      <c r="C238" s="4">
        <v>9.0</v>
      </c>
    </row>
    <row r="239">
      <c r="A239" s="8" t="s">
        <v>297</v>
      </c>
      <c r="B239" s="4" t="s">
        <v>85</v>
      </c>
      <c r="C239" s="4">
        <v>9.0</v>
      </c>
    </row>
    <row r="240">
      <c r="A240" s="8" t="s">
        <v>298</v>
      </c>
      <c r="B240" s="4" t="s">
        <v>154</v>
      </c>
      <c r="C240" s="4">
        <v>9.0</v>
      </c>
    </row>
    <row r="241">
      <c r="A241" s="8" t="s">
        <v>299</v>
      </c>
      <c r="B241" s="4" t="s">
        <v>207</v>
      </c>
      <c r="C241" s="4">
        <v>9.0</v>
      </c>
    </row>
    <row r="242">
      <c r="A242" s="8" t="s">
        <v>300</v>
      </c>
      <c r="B242" s="4" t="s">
        <v>301</v>
      </c>
      <c r="C242" s="4">
        <v>9.0</v>
      </c>
    </row>
    <row r="243">
      <c r="A243" s="8" t="s">
        <v>302</v>
      </c>
      <c r="B243" s="4" t="s">
        <v>98</v>
      </c>
      <c r="C243" s="4">
        <v>8.0</v>
      </c>
    </row>
    <row r="244">
      <c r="A244" s="8" t="s">
        <v>303</v>
      </c>
      <c r="B244" s="4" t="s">
        <v>71</v>
      </c>
      <c r="C244" s="4">
        <v>8.0</v>
      </c>
    </row>
    <row r="245">
      <c r="A245" s="8" t="s">
        <v>304</v>
      </c>
      <c r="B245" s="4" t="s">
        <v>50</v>
      </c>
      <c r="C245" s="4">
        <v>8.0</v>
      </c>
    </row>
    <row r="246">
      <c r="A246" s="8" t="s">
        <v>305</v>
      </c>
      <c r="B246" s="4" t="s">
        <v>50</v>
      </c>
      <c r="C246" s="4">
        <v>8.0</v>
      </c>
    </row>
    <row r="247">
      <c r="A247" s="8" t="s">
        <v>306</v>
      </c>
      <c r="B247" s="4" t="s">
        <v>183</v>
      </c>
      <c r="C247" s="4">
        <v>8.0</v>
      </c>
    </row>
    <row r="248">
      <c r="A248" s="8" t="s">
        <v>307</v>
      </c>
      <c r="B248" s="4" t="s">
        <v>136</v>
      </c>
      <c r="C248" s="4">
        <v>8.0</v>
      </c>
    </row>
    <row r="249">
      <c r="A249" s="8" t="s">
        <v>308</v>
      </c>
      <c r="B249" s="4" t="s">
        <v>173</v>
      </c>
      <c r="C249" s="4">
        <v>8.0</v>
      </c>
    </row>
    <row r="250">
      <c r="A250" s="8" t="s">
        <v>309</v>
      </c>
      <c r="B250" s="4" t="s">
        <v>37</v>
      </c>
      <c r="C250" s="4">
        <v>8.0</v>
      </c>
    </row>
    <row r="251">
      <c r="A251" s="8" t="s">
        <v>310</v>
      </c>
      <c r="B251" s="4" t="s">
        <v>44</v>
      </c>
      <c r="C251" s="4">
        <v>8.0</v>
      </c>
    </row>
    <row r="252">
      <c r="A252" s="8" t="s">
        <v>311</v>
      </c>
      <c r="B252" s="4" t="s">
        <v>248</v>
      </c>
      <c r="C252" s="4">
        <v>8.0</v>
      </c>
    </row>
    <row r="253">
      <c r="A253" s="8" t="s">
        <v>312</v>
      </c>
      <c r="B253" s="4" t="s">
        <v>98</v>
      </c>
      <c r="C253" s="4">
        <v>8.0</v>
      </c>
    </row>
    <row r="254">
      <c r="A254" s="8" t="s">
        <v>313</v>
      </c>
      <c r="B254" s="4" t="s">
        <v>28</v>
      </c>
      <c r="C254" s="4">
        <v>8.0</v>
      </c>
    </row>
    <row r="255">
      <c r="A255" s="8" t="s">
        <v>314</v>
      </c>
      <c r="B255" s="4" t="s">
        <v>227</v>
      </c>
      <c r="C255" s="4">
        <v>8.0</v>
      </c>
    </row>
    <row r="256">
      <c r="A256" s="8" t="s">
        <v>315</v>
      </c>
      <c r="B256" s="4" t="s">
        <v>87</v>
      </c>
      <c r="C256" s="4">
        <v>7.0</v>
      </c>
    </row>
    <row r="257">
      <c r="A257" s="8" t="s">
        <v>316</v>
      </c>
      <c r="B257" s="4" t="s">
        <v>53</v>
      </c>
      <c r="C257" s="4">
        <v>7.0</v>
      </c>
    </row>
    <row r="258">
      <c r="A258" s="8" t="s">
        <v>317</v>
      </c>
      <c r="B258" s="4" t="s">
        <v>50</v>
      </c>
      <c r="C258" s="4">
        <v>7.0</v>
      </c>
    </row>
    <row r="259">
      <c r="A259" s="8" t="s">
        <v>318</v>
      </c>
      <c r="B259" s="4" t="s">
        <v>154</v>
      </c>
      <c r="C259" s="4">
        <v>7.0</v>
      </c>
    </row>
    <row r="260">
      <c r="A260" s="8" t="s">
        <v>319</v>
      </c>
      <c r="B260" s="4" t="s">
        <v>71</v>
      </c>
      <c r="C260" s="4">
        <v>7.0</v>
      </c>
    </row>
    <row r="261">
      <c r="A261" s="8" t="s">
        <v>320</v>
      </c>
      <c r="B261" s="4" t="s">
        <v>120</v>
      </c>
      <c r="C261" s="4">
        <v>7.0</v>
      </c>
    </row>
    <row r="262">
      <c r="A262" s="8" t="s">
        <v>321</v>
      </c>
      <c r="B262" s="4" t="s">
        <v>71</v>
      </c>
      <c r="C262" s="4">
        <v>7.0</v>
      </c>
    </row>
    <row r="263">
      <c r="A263" s="8" t="s">
        <v>322</v>
      </c>
      <c r="B263" s="4" t="s">
        <v>136</v>
      </c>
      <c r="C263" s="4">
        <v>7.0</v>
      </c>
    </row>
    <row r="264">
      <c r="A264" s="8" t="s">
        <v>323</v>
      </c>
      <c r="B264" s="4" t="s">
        <v>8</v>
      </c>
      <c r="C264" s="4">
        <v>7.0</v>
      </c>
    </row>
    <row r="265">
      <c r="A265" s="8" t="s">
        <v>324</v>
      </c>
      <c r="B265" s="4" t="s">
        <v>44</v>
      </c>
      <c r="C265" s="4">
        <v>7.0</v>
      </c>
    </row>
    <row r="266">
      <c r="A266" s="8" t="s">
        <v>325</v>
      </c>
      <c r="B266" s="4" t="s">
        <v>85</v>
      </c>
      <c r="C266" s="4">
        <v>7.0</v>
      </c>
    </row>
    <row r="267">
      <c r="A267" s="8" t="s">
        <v>326</v>
      </c>
      <c r="B267" s="4" t="s">
        <v>23</v>
      </c>
      <c r="C267" s="4">
        <v>7.0</v>
      </c>
    </row>
    <row r="268">
      <c r="A268" s="8" t="s">
        <v>327</v>
      </c>
      <c r="B268" s="4" t="s">
        <v>28</v>
      </c>
      <c r="C268" s="4">
        <v>7.0</v>
      </c>
    </row>
    <row r="269">
      <c r="A269" s="8" t="s">
        <v>328</v>
      </c>
      <c r="B269" s="4" t="s">
        <v>173</v>
      </c>
      <c r="C269" s="4">
        <v>7.0</v>
      </c>
    </row>
    <row r="270">
      <c r="A270" s="8" t="s">
        <v>329</v>
      </c>
      <c r="B270" s="4" t="s">
        <v>23</v>
      </c>
      <c r="C270" s="4">
        <v>7.0</v>
      </c>
    </row>
    <row r="271">
      <c r="A271" s="8" t="s">
        <v>330</v>
      </c>
      <c r="B271" s="4" t="s">
        <v>154</v>
      </c>
      <c r="C271" s="4">
        <v>7.0</v>
      </c>
    </row>
    <row r="272">
      <c r="A272" s="8" t="s">
        <v>331</v>
      </c>
      <c r="B272" s="4" t="s">
        <v>173</v>
      </c>
      <c r="C272" s="4">
        <v>6.0</v>
      </c>
    </row>
    <row r="273">
      <c r="A273" s="8" t="s">
        <v>332</v>
      </c>
      <c r="B273" s="4" t="s">
        <v>207</v>
      </c>
      <c r="C273" s="4">
        <v>6.0</v>
      </c>
    </row>
    <row r="274">
      <c r="A274" s="8" t="s">
        <v>333</v>
      </c>
      <c r="B274" s="4" t="s">
        <v>98</v>
      </c>
      <c r="C274" s="4">
        <v>6.0</v>
      </c>
    </row>
    <row r="275">
      <c r="A275" s="8" t="s">
        <v>334</v>
      </c>
      <c r="B275" s="4" t="s">
        <v>212</v>
      </c>
      <c r="C275" s="4">
        <v>6.0</v>
      </c>
    </row>
    <row r="276">
      <c r="A276" s="8" t="s">
        <v>335</v>
      </c>
      <c r="B276" s="4" t="s">
        <v>136</v>
      </c>
      <c r="C276" s="4">
        <v>6.0</v>
      </c>
    </row>
    <row r="277">
      <c r="A277" s="8" t="s">
        <v>336</v>
      </c>
      <c r="B277" s="4" t="s">
        <v>235</v>
      </c>
      <c r="C277" s="4">
        <v>6.0</v>
      </c>
    </row>
    <row r="278">
      <c r="A278" s="8" t="s">
        <v>337</v>
      </c>
      <c r="B278" s="4" t="s">
        <v>44</v>
      </c>
      <c r="C278" s="4">
        <v>6.0</v>
      </c>
    </row>
    <row r="279">
      <c r="A279" s="8" t="s">
        <v>338</v>
      </c>
      <c r="B279" s="4" t="s">
        <v>207</v>
      </c>
      <c r="C279" s="4">
        <v>6.0</v>
      </c>
    </row>
    <row r="280">
      <c r="A280" s="8" t="s">
        <v>339</v>
      </c>
      <c r="B280" s="4" t="s">
        <v>67</v>
      </c>
      <c r="C280" s="4">
        <v>6.0</v>
      </c>
    </row>
    <row r="281">
      <c r="A281" s="8" t="s">
        <v>340</v>
      </c>
      <c r="B281" s="4" t="s">
        <v>230</v>
      </c>
      <c r="C281" s="4">
        <v>6.0</v>
      </c>
    </row>
    <row r="282">
      <c r="A282" s="8" t="s">
        <v>341</v>
      </c>
      <c r="B282" s="4" t="s">
        <v>50</v>
      </c>
      <c r="C282" s="4">
        <v>6.0</v>
      </c>
    </row>
    <row r="283">
      <c r="A283" s="8" t="s">
        <v>342</v>
      </c>
      <c r="B283" s="4" t="s">
        <v>14</v>
      </c>
      <c r="C283" s="4">
        <v>6.0</v>
      </c>
    </row>
    <row r="284">
      <c r="A284" s="8" t="s">
        <v>343</v>
      </c>
      <c r="B284" s="4" t="s">
        <v>44</v>
      </c>
      <c r="C284" s="4">
        <v>6.0</v>
      </c>
    </row>
    <row r="285">
      <c r="A285" s="8" t="s">
        <v>344</v>
      </c>
      <c r="B285" s="4" t="s">
        <v>207</v>
      </c>
      <c r="C285" s="4">
        <v>6.0</v>
      </c>
    </row>
    <row r="286">
      <c r="A286" s="8" t="s">
        <v>345</v>
      </c>
      <c r="B286" s="4" t="s">
        <v>136</v>
      </c>
      <c r="C286" s="4">
        <v>6.0</v>
      </c>
    </row>
    <row r="287">
      <c r="A287" s="8" t="s">
        <v>346</v>
      </c>
      <c r="B287" s="4" t="s">
        <v>101</v>
      </c>
      <c r="C287" s="4">
        <v>6.0</v>
      </c>
    </row>
    <row r="288">
      <c r="A288" s="8" t="s">
        <v>347</v>
      </c>
      <c r="B288" s="4" t="s">
        <v>248</v>
      </c>
      <c r="C288" s="4">
        <v>6.0</v>
      </c>
    </row>
    <row r="289">
      <c r="A289" s="8" t="s">
        <v>348</v>
      </c>
      <c r="B289" s="4" t="s">
        <v>154</v>
      </c>
      <c r="C289" s="4">
        <v>6.0</v>
      </c>
    </row>
    <row r="290">
      <c r="A290" s="8" t="s">
        <v>349</v>
      </c>
      <c r="B290" s="4" t="s">
        <v>185</v>
      </c>
      <c r="C290" s="4">
        <v>6.0</v>
      </c>
    </row>
    <row r="291">
      <c r="A291" s="8" t="s">
        <v>350</v>
      </c>
      <c r="B291" s="4" t="s">
        <v>98</v>
      </c>
      <c r="C291" s="4">
        <v>6.0</v>
      </c>
    </row>
    <row r="292">
      <c r="A292" s="8" t="s">
        <v>351</v>
      </c>
      <c r="B292" s="4" t="s">
        <v>154</v>
      </c>
      <c r="C292" s="4">
        <v>6.0</v>
      </c>
    </row>
    <row r="293">
      <c r="A293" s="8" t="s">
        <v>352</v>
      </c>
      <c r="B293" s="4" t="s">
        <v>8</v>
      </c>
      <c r="C293" s="4">
        <v>6.0</v>
      </c>
    </row>
    <row r="294">
      <c r="A294" s="8" t="s">
        <v>353</v>
      </c>
      <c r="B294" s="4" t="s">
        <v>230</v>
      </c>
      <c r="C294" s="4">
        <v>6.0</v>
      </c>
    </row>
    <row r="295">
      <c r="A295" s="8" t="s">
        <v>354</v>
      </c>
      <c r="B295" s="4" t="s">
        <v>207</v>
      </c>
      <c r="C295" s="4">
        <v>5.0</v>
      </c>
    </row>
    <row r="296">
      <c r="A296" s="8" t="s">
        <v>355</v>
      </c>
      <c r="B296" s="4" t="s">
        <v>87</v>
      </c>
      <c r="C296" s="4">
        <v>5.0</v>
      </c>
    </row>
    <row r="297">
      <c r="A297" s="8" t="s">
        <v>356</v>
      </c>
      <c r="B297" s="4" t="s">
        <v>185</v>
      </c>
      <c r="C297" s="4">
        <v>5.0</v>
      </c>
    </row>
    <row r="298">
      <c r="A298" s="8" t="s">
        <v>357</v>
      </c>
      <c r="B298" s="4" t="s">
        <v>14</v>
      </c>
      <c r="C298" s="4">
        <v>5.0</v>
      </c>
    </row>
    <row r="299">
      <c r="A299" s="8" t="s">
        <v>358</v>
      </c>
      <c r="B299" s="4" t="s">
        <v>230</v>
      </c>
      <c r="C299" s="4">
        <v>5.0</v>
      </c>
    </row>
    <row r="300">
      <c r="A300" s="8" t="s">
        <v>359</v>
      </c>
      <c r="B300" s="4" t="s">
        <v>32</v>
      </c>
      <c r="C300" s="4">
        <v>5.0</v>
      </c>
    </row>
    <row r="301">
      <c r="A301" s="8" t="s">
        <v>360</v>
      </c>
      <c r="B301" s="4" t="s">
        <v>71</v>
      </c>
      <c r="C301" s="4">
        <v>5.0</v>
      </c>
    </row>
    <row r="302">
      <c r="A302" s="8" t="s">
        <v>361</v>
      </c>
      <c r="B302" s="4" t="s">
        <v>53</v>
      </c>
      <c r="C302" s="4">
        <v>5.0</v>
      </c>
    </row>
    <row r="303">
      <c r="A303" s="8" t="s">
        <v>362</v>
      </c>
      <c r="B303" s="4" t="s">
        <v>23</v>
      </c>
      <c r="C303" s="4">
        <v>5.0</v>
      </c>
    </row>
    <row r="304">
      <c r="A304" s="8" t="s">
        <v>363</v>
      </c>
      <c r="B304" s="4" t="s">
        <v>154</v>
      </c>
      <c r="C304" s="4">
        <v>5.0</v>
      </c>
    </row>
    <row r="305">
      <c r="A305" s="8" t="s">
        <v>364</v>
      </c>
      <c r="B305" s="4" t="s">
        <v>23</v>
      </c>
      <c r="C305" s="4">
        <v>5.0</v>
      </c>
    </row>
    <row r="306">
      <c r="A306" s="8" t="s">
        <v>365</v>
      </c>
      <c r="B306" s="4" t="s">
        <v>120</v>
      </c>
      <c r="C306" s="4">
        <v>5.0</v>
      </c>
    </row>
    <row r="307">
      <c r="A307" s="8" t="s">
        <v>366</v>
      </c>
      <c r="B307" s="4" t="s">
        <v>44</v>
      </c>
      <c r="C307" s="4">
        <v>5.0</v>
      </c>
    </row>
    <row r="308">
      <c r="A308" s="8" t="s">
        <v>367</v>
      </c>
      <c r="B308" s="4" t="s">
        <v>28</v>
      </c>
      <c r="C308" s="4">
        <v>5.0</v>
      </c>
    </row>
    <row r="309">
      <c r="A309" s="8" t="s">
        <v>368</v>
      </c>
      <c r="B309" s="4" t="s">
        <v>227</v>
      </c>
      <c r="C309" s="4">
        <v>5.0</v>
      </c>
    </row>
    <row r="310">
      <c r="A310" s="8" t="s">
        <v>369</v>
      </c>
      <c r="B310" s="4" t="s">
        <v>212</v>
      </c>
      <c r="C310" s="4">
        <v>5.0</v>
      </c>
    </row>
    <row r="311">
      <c r="A311" s="8" t="s">
        <v>370</v>
      </c>
      <c r="B311" s="4" t="s">
        <v>248</v>
      </c>
      <c r="C311" s="4">
        <v>5.0</v>
      </c>
    </row>
    <row r="312">
      <c r="A312" s="8" t="s">
        <v>371</v>
      </c>
      <c r="B312" s="4" t="s">
        <v>28</v>
      </c>
      <c r="C312" s="4">
        <v>5.0</v>
      </c>
    </row>
    <row r="313">
      <c r="A313" s="8" t="s">
        <v>372</v>
      </c>
      <c r="B313" s="4" t="s">
        <v>67</v>
      </c>
      <c r="C313" s="4">
        <v>5.0</v>
      </c>
    </row>
    <row r="314">
      <c r="A314" s="8" t="s">
        <v>373</v>
      </c>
      <c r="B314" s="4" t="s">
        <v>235</v>
      </c>
      <c r="C314" s="4">
        <v>4.0</v>
      </c>
    </row>
    <row r="315">
      <c r="A315" s="8" t="s">
        <v>374</v>
      </c>
      <c r="B315" s="4" t="s">
        <v>67</v>
      </c>
      <c r="C315" s="4">
        <v>4.0</v>
      </c>
    </row>
    <row r="316">
      <c r="A316" s="8" t="s">
        <v>375</v>
      </c>
      <c r="B316" s="4" t="s">
        <v>376</v>
      </c>
      <c r="C316" s="4">
        <v>4.0</v>
      </c>
    </row>
    <row r="317">
      <c r="A317" s="8" t="s">
        <v>377</v>
      </c>
      <c r="B317" s="4" t="s">
        <v>67</v>
      </c>
      <c r="C317" s="4">
        <v>4.0</v>
      </c>
    </row>
    <row r="318">
      <c r="A318" s="8" t="s">
        <v>378</v>
      </c>
      <c r="B318" s="4" t="s">
        <v>125</v>
      </c>
      <c r="C318" s="4">
        <v>4.0</v>
      </c>
    </row>
    <row r="319">
      <c r="A319" s="8" t="s">
        <v>379</v>
      </c>
      <c r="B319" s="4" t="s">
        <v>53</v>
      </c>
      <c r="C319" s="4">
        <v>4.0</v>
      </c>
    </row>
    <row r="320">
      <c r="A320" s="8" t="s">
        <v>380</v>
      </c>
      <c r="B320" s="4" t="s">
        <v>120</v>
      </c>
      <c r="C320" s="4">
        <v>4.0</v>
      </c>
    </row>
    <row r="321">
      <c r="A321" s="8" t="s">
        <v>381</v>
      </c>
      <c r="B321" s="4" t="s">
        <v>154</v>
      </c>
      <c r="C321" s="4">
        <v>4.0</v>
      </c>
    </row>
    <row r="322">
      <c r="A322" s="8" t="s">
        <v>382</v>
      </c>
      <c r="B322" s="4" t="s">
        <v>173</v>
      </c>
      <c r="C322" s="4">
        <v>4.0</v>
      </c>
    </row>
    <row r="323">
      <c r="A323" s="8" t="s">
        <v>383</v>
      </c>
      <c r="B323" s="4" t="s">
        <v>44</v>
      </c>
      <c r="C323" s="4">
        <v>4.0</v>
      </c>
    </row>
    <row r="324">
      <c r="A324" s="8" t="s">
        <v>384</v>
      </c>
      <c r="B324" s="4" t="s">
        <v>301</v>
      </c>
      <c r="C324" s="4">
        <v>4.0</v>
      </c>
    </row>
    <row r="325">
      <c r="A325" s="8" t="s">
        <v>385</v>
      </c>
      <c r="B325" s="4" t="s">
        <v>248</v>
      </c>
      <c r="C325" s="4">
        <v>4.0</v>
      </c>
    </row>
    <row r="326">
      <c r="A326" s="8" t="s">
        <v>386</v>
      </c>
      <c r="B326" s="4" t="s">
        <v>101</v>
      </c>
      <c r="C326" s="4">
        <v>4.0</v>
      </c>
    </row>
    <row r="327">
      <c r="A327" s="8" t="s">
        <v>387</v>
      </c>
      <c r="B327" s="4" t="s">
        <v>120</v>
      </c>
      <c r="C327" s="4">
        <v>4.0</v>
      </c>
    </row>
    <row r="328">
      <c r="A328" s="8" t="s">
        <v>388</v>
      </c>
      <c r="B328" s="4" t="s">
        <v>212</v>
      </c>
      <c r="C328" s="4">
        <v>4.0</v>
      </c>
    </row>
    <row r="329">
      <c r="A329" s="8" t="s">
        <v>389</v>
      </c>
      <c r="B329" s="4" t="s">
        <v>87</v>
      </c>
      <c r="C329" s="4">
        <v>4.0</v>
      </c>
    </row>
    <row r="330">
      <c r="A330" s="8" t="s">
        <v>390</v>
      </c>
      <c r="B330" s="4" t="s">
        <v>173</v>
      </c>
      <c r="C330" s="4">
        <v>3.0</v>
      </c>
    </row>
    <row r="331">
      <c r="A331" s="8" t="s">
        <v>391</v>
      </c>
      <c r="B331" s="4" t="s">
        <v>136</v>
      </c>
      <c r="C331" s="4">
        <v>3.0</v>
      </c>
    </row>
    <row r="332">
      <c r="A332" s="8" t="s">
        <v>392</v>
      </c>
      <c r="B332" s="4" t="s">
        <v>183</v>
      </c>
      <c r="C332" s="4">
        <v>3.0</v>
      </c>
    </row>
    <row r="333">
      <c r="A333" s="8" t="s">
        <v>393</v>
      </c>
      <c r="B333" s="4" t="s">
        <v>183</v>
      </c>
      <c r="C333" s="4">
        <v>3.0</v>
      </c>
    </row>
    <row r="334">
      <c r="A334" s="8" t="s">
        <v>394</v>
      </c>
      <c r="B334" s="4" t="s">
        <v>183</v>
      </c>
      <c r="C334" s="4">
        <v>3.0</v>
      </c>
    </row>
    <row r="335">
      <c r="A335" s="8" t="s">
        <v>395</v>
      </c>
      <c r="B335" s="4" t="s">
        <v>8</v>
      </c>
      <c r="C335" s="4">
        <v>3.0</v>
      </c>
    </row>
    <row r="336">
      <c r="A336" s="8" t="s">
        <v>396</v>
      </c>
      <c r="B336" s="4" t="s">
        <v>154</v>
      </c>
      <c r="C336" s="4">
        <v>3.0</v>
      </c>
    </row>
    <row r="337">
      <c r="A337" s="8" t="s">
        <v>397</v>
      </c>
      <c r="B337" s="4" t="s">
        <v>14</v>
      </c>
      <c r="C337" s="4">
        <v>3.0</v>
      </c>
    </row>
    <row r="338">
      <c r="A338" s="8" t="s">
        <v>398</v>
      </c>
      <c r="B338" s="4" t="s">
        <v>67</v>
      </c>
      <c r="C338" s="4">
        <v>3.0</v>
      </c>
    </row>
    <row r="339">
      <c r="A339" s="8" t="s">
        <v>399</v>
      </c>
      <c r="B339" s="4" t="s">
        <v>67</v>
      </c>
      <c r="C339" s="4">
        <v>3.0</v>
      </c>
    </row>
    <row r="340">
      <c r="A340" s="8" t="s">
        <v>400</v>
      </c>
      <c r="B340" s="4" t="s">
        <v>248</v>
      </c>
      <c r="C340" s="4">
        <v>3.0</v>
      </c>
    </row>
    <row r="341">
      <c r="A341" s="8" t="s">
        <v>401</v>
      </c>
      <c r="B341" s="4" t="s">
        <v>136</v>
      </c>
      <c r="C341" s="4">
        <v>3.0</v>
      </c>
    </row>
    <row r="342">
      <c r="A342" s="8" t="s">
        <v>402</v>
      </c>
      <c r="B342" s="4" t="s">
        <v>207</v>
      </c>
      <c r="C342" s="4">
        <v>3.0</v>
      </c>
    </row>
    <row r="343">
      <c r="A343" s="8" t="s">
        <v>403</v>
      </c>
      <c r="B343" s="4" t="s">
        <v>44</v>
      </c>
      <c r="C343" s="4">
        <v>3.0</v>
      </c>
    </row>
    <row r="344">
      <c r="A344" s="8" t="s">
        <v>404</v>
      </c>
      <c r="B344" s="4" t="s">
        <v>185</v>
      </c>
      <c r="C344" s="4">
        <v>3.0</v>
      </c>
    </row>
    <row r="345">
      <c r="A345" s="8" t="s">
        <v>405</v>
      </c>
      <c r="B345" s="4" t="s">
        <v>67</v>
      </c>
      <c r="C345" s="4">
        <v>3.0</v>
      </c>
    </row>
    <row r="346">
      <c r="A346" s="8" t="s">
        <v>406</v>
      </c>
      <c r="B346" s="4" t="s">
        <v>154</v>
      </c>
      <c r="C346" s="4">
        <v>3.0</v>
      </c>
    </row>
    <row r="347">
      <c r="A347" s="8" t="s">
        <v>407</v>
      </c>
      <c r="B347" s="4" t="s">
        <v>101</v>
      </c>
      <c r="C347" s="4">
        <v>3.0</v>
      </c>
    </row>
    <row r="348">
      <c r="A348" s="8" t="s">
        <v>408</v>
      </c>
      <c r="B348" s="4" t="s">
        <v>85</v>
      </c>
      <c r="C348" s="4">
        <v>3.0</v>
      </c>
    </row>
    <row r="349">
      <c r="A349" s="8" t="s">
        <v>409</v>
      </c>
      <c r="B349" s="4" t="s">
        <v>154</v>
      </c>
      <c r="C349" s="4">
        <v>3.0</v>
      </c>
    </row>
    <row r="350">
      <c r="A350" s="8" t="s">
        <v>410</v>
      </c>
      <c r="B350" s="4" t="s">
        <v>227</v>
      </c>
      <c r="C350" s="4">
        <v>2.0</v>
      </c>
    </row>
    <row r="351">
      <c r="A351" s="8" t="s">
        <v>411</v>
      </c>
      <c r="B351" s="4" t="s">
        <v>116</v>
      </c>
      <c r="C351" s="4">
        <v>2.0</v>
      </c>
    </row>
    <row r="352">
      <c r="A352" s="8" t="s">
        <v>412</v>
      </c>
      <c r="B352" s="4" t="s">
        <v>207</v>
      </c>
      <c r="C352" s="4">
        <v>2.0</v>
      </c>
    </row>
    <row r="353">
      <c r="A353" s="8" t="s">
        <v>413</v>
      </c>
      <c r="B353" s="4" t="s">
        <v>376</v>
      </c>
      <c r="C353" s="4">
        <v>2.0</v>
      </c>
    </row>
    <row r="354">
      <c r="A354" s="8" t="s">
        <v>414</v>
      </c>
      <c r="B354" s="4" t="s">
        <v>207</v>
      </c>
      <c r="C354" s="4">
        <v>2.0</v>
      </c>
    </row>
    <row r="355">
      <c r="A355" s="8" t="s">
        <v>415</v>
      </c>
      <c r="B355" s="4" t="s">
        <v>87</v>
      </c>
      <c r="C355" s="4">
        <v>2.0</v>
      </c>
    </row>
    <row r="356">
      <c r="A356" s="8" t="s">
        <v>416</v>
      </c>
      <c r="B356" s="4" t="s">
        <v>227</v>
      </c>
      <c r="C356" s="4">
        <v>2.0</v>
      </c>
    </row>
    <row r="357">
      <c r="A357" s="8" t="s">
        <v>417</v>
      </c>
      <c r="B357" s="4" t="s">
        <v>154</v>
      </c>
      <c r="C357" s="4">
        <v>2.0</v>
      </c>
    </row>
    <row r="358">
      <c r="A358" s="8" t="s">
        <v>418</v>
      </c>
      <c r="B358" s="4" t="s">
        <v>44</v>
      </c>
      <c r="C358" s="4">
        <v>2.0</v>
      </c>
    </row>
    <row r="359">
      <c r="A359" s="8" t="s">
        <v>419</v>
      </c>
      <c r="B359" s="4" t="s">
        <v>67</v>
      </c>
      <c r="C359" s="4">
        <v>2.0</v>
      </c>
    </row>
    <row r="360">
      <c r="A360" s="8" t="s">
        <v>420</v>
      </c>
      <c r="B360" s="4" t="s">
        <v>376</v>
      </c>
      <c r="C360" s="4">
        <v>2.0</v>
      </c>
    </row>
    <row r="361">
      <c r="A361" s="8" t="s">
        <v>421</v>
      </c>
      <c r="B361" s="4" t="s">
        <v>173</v>
      </c>
      <c r="C361" s="4">
        <v>2.0</v>
      </c>
    </row>
    <row r="362">
      <c r="A362" s="8" t="s">
        <v>422</v>
      </c>
      <c r="B362" s="4" t="s">
        <v>248</v>
      </c>
      <c r="C362" s="4">
        <v>2.0</v>
      </c>
    </row>
    <row r="363">
      <c r="A363" s="8" t="s">
        <v>423</v>
      </c>
      <c r="B363" s="4" t="s">
        <v>230</v>
      </c>
      <c r="C363" s="4">
        <v>2.0</v>
      </c>
    </row>
    <row r="364">
      <c r="A364" s="8" t="s">
        <v>424</v>
      </c>
      <c r="B364" s="4" t="s">
        <v>207</v>
      </c>
      <c r="C364" s="4">
        <v>2.0</v>
      </c>
    </row>
    <row r="365">
      <c r="A365" s="8" t="s">
        <v>425</v>
      </c>
      <c r="B365" s="4" t="s">
        <v>14</v>
      </c>
      <c r="C365" s="4">
        <v>2.0</v>
      </c>
    </row>
    <row r="366">
      <c r="A366" s="8" t="s">
        <v>426</v>
      </c>
      <c r="B366" s="4" t="s">
        <v>8</v>
      </c>
      <c r="C366" s="4">
        <v>2.0</v>
      </c>
    </row>
    <row r="367">
      <c r="A367" s="8" t="s">
        <v>427</v>
      </c>
      <c r="B367" s="4" t="s">
        <v>185</v>
      </c>
      <c r="C367" s="4">
        <v>2.0</v>
      </c>
    </row>
    <row r="368">
      <c r="A368" s="8" t="s">
        <v>428</v>
      </c>
      <c r="B368" s="4" t="s">
        <v>230</v>
      </c>
      <c r="C368" s="4">
        <v>2.0</v>
      </c>
    </row>
    <row r="369">
      <c r="A369" s="8" t="s">
        <v>429</v>
      </c>
      <c r="B369" s="4" t="s">
        <v>136</v>
      </c>
      <c r="C369" s="4">
        <v>2.0</v>
      </c>
    </row>
    <row r="370">
      <c r="A370" s="8" t="s">
        <v>430</v>
      </c>
      <c r="B370" s="4" t="s">
        <v>71</v>
      </c>
      <c r="C370" s="4">
        <v>2.0</v>
      </c>
    </row>
    <row r="371">
      <c r="A371" s="8" t="s">
        <v>431</v>
      </c>
      <c r="B371" s="4" t="s">
        <v>44</v>
      </c>
      <c r="C371" s="4">
        <v>2.0</v>
      </c>
    </row>
    <row r="372">
      <c r="A372" s="8" t="s">
        <v>432</v>
      </c>
      <c r="B372" s="4" t="s">
        <v>67</v>
      </c>
      <c r="C372" s="4">
        <v>2.0</v>
      </c>
    </row>
    <row r="373">
      <c r="A373" s="8" t="s">
        <v>433</v>
      </c>
      <c r="B373" s="4" t="s">
        <v>183</v>
      </c>
      <c r="C373" s="4">
        <v>1.0</v>
      </c>
    </row>
    <row r="374">
      <c r="A374" s="8" t="s">
        <v>434</v>
      </c>
      <c r="B374" s="4" t="s">
        <v>376</v>
      </c>
      <c r="C374" s="4">
        <v>1.0</v>
      </c>
    </row>
    <row r="375">
      <c r="A375" s="8" t="s">
        <v>435</v>
      </c>
      <c r="B375" s="4" t="s">
        <v>227</v>
      </c>
      <c r="C375" s="4">
        <v>1.0</v>
      </c>
    </row>
    <row r="376">
      <c r="A376" s="8" t="s">
        <v>436</v>
      </c>
      <c r="B376" s="4" t="s">
        <v>376</v>
      </c>
      <c r="C376" s="4">
        <v>1.0</v>
      </c>
    </row>
    <row r="377">
      <c r="A377" s="8" t="s">
        <v>437</v>
      </c>
      <c r="B377" s="4" t="s">
        <v>120</v>
      </c>
      <c r="C377" s="4">
        <v>1.0</v>
      </c>
    </row>
    <row r="378">
      <c r="A378" s="8" t="s">
        <v>438</v>
      </c>
      <c r="B378" s="4" t="s">
        <v>101</v>
      </c>
      <c r="C378" s="4">
        <v>1.0</v>
      </c>
    </row>
    <row r="379">
      <c r="A379" s="8" t="s">
        <v>439</v>
      </c>
      <c r="B379" s="4" t="s">
        <v>376</v>
      </c>
      <c r="C379" s="4">
        <v>1.0</v>
      </c>
    </row>
    <row r="380">
      <c r="A380" s="8" t="s">
        <v>440</v>
      </c>
      <c r="B380" s="4" t="s">
        <v>50</v>
      </c>
      <c r="C380" s="4">
        <v>1.0</v>
      </c>
    </row>
    <row r="381">
      <c r="A381" s="8" t="s">
        <v>441</v>
      </c>
      <c r="B381" s="4" t="s">
        <v>301</v>
      </c>
      <c r="C381" s="4">
        <v>1.0</v>
      </c>
    </row>
    <row r="382">
      <c r="A382" s="8" t="s">
        <v>442</v>
      </c>
      <c r="B382" s="4" t="s">
        <v>44</v>
      </c>
      <c r="C382" s="4">
        <v>1.0</v>
      </c>
    </row>
    <row r="383">
      <c r="A383" s="8" t="s">
        <v>443</v>
      </c>
      <c r="B383" s="4" t="s">
        <v>207</v>
      </c>
      <c r="C383" s="4">
        <v>1.0</v>
      </c>
    </row>
    <row r="384">
      <c r="A384" s="8" t="s">
        <v>444</v>
      </c>
      <c r="B384" s="4" t="s">
        <v>376</v>
      </c>
      <c r="C384" s="4">
        <v>1.0</v>
      </c>
    </row>
    <row r="385">
      <c r="A385" s="8" t="s">
        <v>445</v>
      </c>
      <c r="B385" s="4" t="s">
        <v>173</v>
      </c>
      <c r="C385" s="4">
        <v>1.0</v>
      </c>
    </row>
    <row r="386">
      <c r="A386" s="8" t="s">
        <v>446</v>
      </c>
      <c r="B386" s="4" t="s">
        <v>235</v>
      </c>
      <c r="C386" s="4">
        <v>1.0</v>
      </c>
    </row>
    <row r="387">
      <c r="A387" s="8" t="s">
        <v>447</v>
      </c>
      <c r="B387" s="4" t="s">
        <v>235</v>
      </c>
      <c r="C387" s="4">
        <v>1.0</v>
      </c>
    </row>
    <row r="388">
      <c r="A388" s="8" t="s">
        <v>448</v>
      </c>
      <c r="B388" s="4" t="s">
        <v>154</v>
      </c>
      <c r="C388" s="4">
        <v>0.0</v>
      </c>
    </row>
    <row r="389">
      <c r="A389" s="8" t="s">
        <v>449</v>
      </c>
      <c r="B389" s="4" t="s">
        <v>154</v>
      </c>
      <c r="C389" s="4">
        <v>0.0</v>
      </c>
    </row>
    <row r="390">
      <c r="A390" s="8" t="s">
        <v>450</v>
      </c>
      <c r="B390" s="4" t="s">
        <v>301</v>
      </c>
      <c r="C390" s="4">
        <v>0.0</v>
      </c>
    </row>
    <row r="391">
      <c r="A391" s="8" t="s">
        <v>451</v>
      </c>
      <c r="B391" s="4" t="s">
        <v>136</v>
      </c>
      <c r="C391" s="4">
        <v>0.0</v>
      </c>
    </row>
    <row r="392">
      <c r="A392" s="8" t="s">
        <v>452</v>
      </c>
      <c r="B392" s="4" t="s">
        <v>235</v>
      </c>
      <c r="C392" s="4">
        <v>0.0</v>
      </c>
    </row>
    <row r="393">
      <c r="A393" s="8" t="s">
        <v>453</v>
      </c>
      <c r="B393" s="4" t="s">
        <v>8</v>
      </c>
      <c r="C393" s="4">
        <v>0.0</v>
      </c>
    </row>
    <row r="394">
      <c r="A394" s="17"/>
      <c r="B394" s="4"/>
      <c r="C39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41.0"/>
    <col customWidth="1" min="3" max="3" width="30.75"/>
    <col customWidth="1" min="5" max="5" width="52.75"/>
    <col customWidth="1" min="7" max="7" width="16.5"/>
    <col customWidth="1" min="8" max="8" width="33.38"/>
    <col customWidth="1" min="9" max="9" width="35.75"/>
  </cols>
  <sheetData>
    <row r="1">
      <c r="A1" s="18" t="s">
        <v>454</v>
      </c>
      <c r="B1" s="18" t="s">
        <v>1</v>
      </c>
      <c r="C1" s="18" t="s">
        <v>455</v>
      </c>
    </row>
    <row r="2">
      <c r="A2" s="19" t="s">
        <v>18</v>
      </c>
      <c r="B2" s="20" t="s">
        <v>5</v>
      </c>
      <c r="C2" s="21">
        <f t="shared" ref="C2:C24" si="1">(1/35)*(1/23)*100</f>
        <v>0.1242236025</v>
      </c>
      <c r="E2" s="9" t="s">
        <v>21</v>
      </c>
      <c r="G2" s="22" t="s">
        <v>456</v>
      </c>
      <c r="H2" s="22" t="s">
        <v>457</v>
      </c>
      <c r="I2" s="23" t="s">
        <v>458</v>
      </c>
      <c r="J2" s="24" t="s">
        <v>459</v>
      </c>
    </row>
    <row r="3">
      <c r="A3" s="19" t="s">
        <v>16</v>
      </c>
      <c r="B3" s="20" t="s">
        <v>5</v>
      </c>
      <c r="C3" s="21">
        <f t="shared" si="1"/>
        <v>0.1242236025</v>
      </c>
      <c r="E3" s="10" t="s">
        <v>24</v>
      </c>
      <c r="G3" s="25">
        <v>10.0</v>
      </c>
      <c r="H3" s="26">
        <v>0.05</v>
      </c>
      <c r="I3" s="27">
        <v>0.5</v>
      </c>
      <c r="J3" s="27" t="s">
        <v>460</v>
      </c>
    </row>
    <row r="4">
      <c r="A4" s="19" t="s">
        <v>133</v>
      </c>
      <c r="B4" s="20" t="s">
        <v>5</v>
      </c>
      <c r="C4" s="21">
        <f t="shared" si="1"/>
        <v>0.1242236025</v>
      </c>
      <c r="E4" s="10" t="s">
        <v>26</v>
      </c>
      <c r="G4" s="25">
        <v>100.0</v>
      </c>
      <c r="H4" s="28">
        <f t="shared" ref="H4:H5" si="2">(G4^2)/(2*392)</f>
        <v>12.75510204</v>
      </c>
      <c r="I4" s="27">
        <v>15.0</v>
      </c>
      <c r="J4" s="29">
        <f t="shared" ref="J4:J5" si="3">((I4-H4)/H4)</f>
        <v>0.176</v>
      </c>
    </row>
    <row r="5">
      <c r="A5" s="19" t="s">
        <v>78</v>
      </c>
      <c r="B5" s="20" t="s">
        <v>5</v>
      </c>
      <c r="C5" s="21">
        <f t="shared" si="1"/>
        <v>0.1242236025</v>
      </c>
      <c r="E5" s="11"/>
      <c r="G5" s="25">
        <v>250.0</v>
      </c>
      <c r="H5" s="28">
        <f t="shared" si="2"/>
        <v>79.71938776</v>
      </c>
      <c r="I5" s="27">
        <v>86.0</v>
      </c>
      <c r="J5" s="29">
        <f t="shared" si="3"/>
        <v>0.078784</v>
      </c>
    </row>
    <row r="6">
      <c r="A6" s="19" t="s">
        <v>192</v>
      </c>
      <c r="B6" s="20" t="s">
        <v>5</v>
      </c>
      <c r="C6" s="21">
        <f t="shared" si="1"/>
        <v>0.1242236025</v>
      </c>
      <c r="E6" s="10" t="s">
        <v>30</v>
      </c>
      <c r="G6" s="30">
        <v>500.0</v>
      </c>
      <c r="H6" s="31">
        <f>(500^2)/(2*392)</f>
        <v>318.877551</v>
      </c>
      <c r="I6" s="32">
        <v>285.0</v>
      </c>
      <c r="J6" s="33">
        <f>-(I6-H6)/H6</f>
        <v>0.10624</v>
      </c>
    </row>
    <row r="7">
      <c r="A7" s="19" t="s">
        <v>79</v>
      </c>
      <c r="B7" s="20" t="s">
        <v>5</v>
      </c>
      <c r="C7" s="21">
        <f t="shared" si="1"/>
        <v>0.1242236025</v>
      </c>
      <c r="E7" s="10" t="s">
        <v>33</v>
      </c>
      <c r="G7" s="16" t="s">
        <v>461</v>
      </c>
      <c r="H7" s="34"/>
      <c r="I7" s="35" t="s">
        <v>462</v>
      </c>
    </row>
    <row r="8">
      <c r="A8" s="19" t="s">
        <v>76</v>
      </c>
      <c r="B8" s="20" t="s">
        <v>5</v>
      </c>
      <c r="C8" s="21">
        <f t="shared" si="1"/>
        <v>0.1242236025</v>
      </c>
      <c r="E8" s="10" t="s">
        <v>35</v>
      </c>
      <c r="G8" s="36"/>
      <c r="H8" s="37"/>
    </row>
    <row r="9">
      <c r="A9" s="19" t="s">
        <v>285</v>
      </c>
      <c r="B9" s="20" t="s">
        <v>5</v>
      </c>
      <c r="C9" s="21">
        <f t="shared" si="1"/>
        <v>0.1242236025</v>
      </c>
      <c r="E9" s="11"/>
    </row>
    <row r="10">
      <c r="A10" s="19" t="s">
        <v>25</v>
      </c>
      <c r="B10" s="20" t="s">
        <v>5</v>
      </c>
      <c r="C10" s="21">
        <f t="shared" si="1"/>
        <v>0.1242236025</v>
      </c>
      <c r="E10" s="12" t="s">
        <v>39</v>
      </c>
    </row>
    <row r="11">
      <c r="A11" s="19" t="s">
        <v>150</v>
      </c>
      <c r="B11" s="20" t="s">
        <v>5</v>
      </c>
      <c r="C11" s="21">
        <f t="shared" si="1"/>
        <v>0.1242236025</v>
      </c>
    </row>
    <row r="12">
      <c r="A12" s="19" t="s">
        <v>112</v>
      </c>
      <c r="B12" s="20" t="s">
        <v>5</v>
      </c>
      <c r="C12" s="21">
        <f t="shared" si="1"/>
        <v>0.1242236025</v>
      </c>
      <c r="E12" s="9" t="s">
        <v>463</v>
      </c>
    </row>
    <row r="13">
      <c r="A13" s="19" t="s">
        <v>198</v>
      </c>
      <c r="B13" s="20" t="s">
        <v>5</v>
      </c>
      <c r="C13" s="21">
        <f t="shared" si="1"/>
        <v>0.1242236025</v>
      </c>
      <c r="E13" s="14" t="s">
        <v>464</v>
      </c>
    </row>
    <row r="14">
      <c r="A14" s="19" t="s">
        <v>225</v>
      </c>
      <c r="B14" s="20" t="s">
        <v>5</v>
      </c>
      <c r="C14" s="21">
        <f t="shared" si="1"/>
        <v>0.1242236025</v>
      </c>
      <c r="E14" s="14" t="s">
        <v>465</v>
      </c>
    </row>
    <row r="15">
      <c r="A15" s="19" t="s">
        <v>102</v>
      </c>
      <c r="B15" s="20" t="s">
        <v>5</v>
      </c>
      <c r="C15" s="21">
        <f t="shared" si="1"/>
        <v>0.1242236025</v>
      </c>
      <c r="E15" s="14" t="s">
        <v>466</v>
      </c>
    </row>
    <row r="16">
      <c r="A16" s="19" t="s">
        <v>59</v>
      </c>
      <c r="B16" s="20" t="s">
        <v>5</v>
      </c>
      <c r="C16" s="21">
        <f t="shared" si="1"/>
        <v>0.1242236025</v>
      </c>
      <c r="E16" s="11"/>
    </row>
    <row r="17">
      <c r="A17" s="19" t="s">
        <v>171</v>
      </c>
      <c r="B17" s="20" t="s">
        <v>5</v>
      </c>
      <c r="C17" s="21">
        <f t="shared" si="1"/>
        <v>0.1242236025</v>
      </c>
      <c r="E17" s="11"/>
    </row>
    <row r="18">
      <c r="A18" s="19" t="s">
        <v>4</v>
      </c>
      <c r="B18" s="20" t="s">
        <v>5</v>
      </c>
      <c r="C18" s="21">
        <f t="shared" si="1"/>
        <v>0.1242236025</v>
      </c>
      <c r="E18" s="14" t="s">
        <v>467</v>
      </c>
    </row>
    <row r="19">
      <c r="A19" s="19" t="s">
        <v>41</v>
      </c>
      <c r="B19" s="20" t="s">
        <v>5</v>
      </c>
      <c r="C19" s="21">
        <f t="shared" si="1"/>
        <v>0.1242236025</v>
      </c>
      <c r="E19" s="14" t="s">
        <v>468</v>
      </c>
    </row>
    <row r="20">
      <c r="A20" s="19" t="s">
        <v>134</v>
      </c>
      <c r="B20" s="20" t="s">
        <v>5</v>
      </c>
      <c r="C20" s="21">
        <f t="shared" si="1"/>
        <v>0.1242236025</v>
      </c>
      <c r="E20" s="14" t="s">
        <v>469</v>
      </c>
    </row>
    <row r="21">
      <c r="A21" s="19" t="s">
        <v>175</v>
      </c>
      <c r="B21" s="20" t="s">
        <v>5</v>
      </c>
      <c r="C21" s="21">
        <f t="shared" si="1"/>
        <v>0.1242236025</v>
      </c>
      <c r="E21" s="14" t="s">
        <v>470</v>
      </c>
    </row>
    <row r="22">
      <c r="A22" s="19" t="s">
        <v>244</v>
      </c>
      <c r="B22" s="20" t="s">
        <v>5</v>
      </c>
      <c r="C22" s="21">
        <f t="shared" si="1"/>
        <v>0.1242236025</v>
      </c>
      <c r="E22" s="15" t="s">
        <v>471</v>
      </c>
    </row>
    <row r="23">
      <c r="A23" s="19" t="s">
        <v>64</v>
      </c>
      <c r="B23" s="20" t="s">
        <v>5</v>
      </c>
      <c r="C23" s="21">
        <f t="shared" si="1"/>
        <v>0.1242236025</v>
      </c>
      <c r="E23" s="38" t="s">
        <v>472</v>
      </c>
    </row>
    <row r="24">
      <c r="A24" s="19" t="s">
        <v>170</v>
      </c>
      <c r="B24" s="20" t="s">
        <v>5</v>
      </c>
      <c r="C24" s="21">
        <f t="shared" si="1"/>
        <v>0.1242236025</v>
      </c>
    </row>
    <row r="25">
      <c r="A25" s="19" t="s">
        <v>220</v>
      </c>
      <c r="B25" s="20" t="s">
        <v>14</v>
      </c>
      <c r="C25" s="21">
        <f t="shared" ref="C25:C44" si="4">(1/35)*(1/20)*100</f>
        <v>0.1428571429</v>
      </c>
      <c r="E25" s="39" t="s">
        <v>473</v>
      </c>
    </row>
    <row r="26">
      <c r="A26" s="19" t="s">
        <v>77</v>
      </c>
      <c r="B26" s="20" t="s">
        <v>14</v>
      </c>
      <c r="C26" s="21">
        <f t="shared" si="4"/>
        <v>0.1428571429</v>
      </c>
      <c r="E26" s="40" t="s">
        <v>474</v>
      </c>
    </row>
    <row r="27">
      <c r="A27" s="19" t="s">
        <v>144</v>
      </c>
      <c r="B27" s="20" t="s">
        <v>14</v>
      </c>
      <c r="C27" s="21">
        <f t="shared" si="4"/>
        <v>0.1428571429</v>
      </c>
      <c r="E27" s="40" t="s">
        <v>475</v>
      </c>
    </row>
    <row r="28">
      <c r="A28" s="19" t="s">
        <v>81</v>
      </c>
      <c r="B28" s="20" t="s">
        <v>14</v>
      </c>
      <c r="C28" s="21">
        <f t="shared" si="4"/>
        <v>0.1428571429</v>
      </c>
      <c r="E28" s="12" t="s">
        <v>476</v>
      </c>
    </row>
    <row r="29">
      <c r="A29" s="19" t="s">
        <v>397</v>
      </c>
      <c r="B29" s="20" t="s">
        <v>14</v>
      </c>
      <c r="C29" s="21">
        <f t="shared" si="4"/>
        <v>0.1428571429</v>
      </c>
    </row>
    <row r="30">
      <c r="A30" s="19" t="s">
        <v>13</v>
      </c>
      <c r="B30" s="20" t="s">
        <v>14</v>
      </c>
      <c r="C30" s="21">
        <f t="shared" si="4"/>
        <v>0.1428571429</v>
      </c>
      <c r="E30" s="17" t="s">
        <v>477</v>
      </c>
    </row>
    <row r="31">
      <c r="A31" s="19" t="s">
        <v>208</v>
      </c>
      <c r="B31" s="20" t="s">
        <v>14</v>
      </c>
      <c r="C31" s="21">
        <f t="shared" si="4"/>
        <v>0.1428571429</v>
      </c>
      <c r="E31" s="17" t="s">
        <v>478</v>
      </c>
    </row>
    <row r="32">
      <c r="A32" s="19" t="s">
        <v>357</v>
      </c>
      <c r="B32" s="20" t="s">
        <v>14</v>
      </c>
      <c r="C32" s="21">
        <f t="shared" si="4"/>
        <v>0.1428571429</v>
      </c>
      <c r="E32" s="17" t="s">
        <v>479</v>
      </c>
    </row>
    <row r="33">
      <c r="A33" s="19" t="s">
        <v>109</v>
      </c>
      <c r="B33" s="20" t="s">
        <v>14</v>
      </c>
      <c r="C33" s="21">
        <f t="shared" si="4"/>
        <v>0.1428571429</v>
      </c>
      <c r="E33" s="17" t="s">
        <v>480</v>
      </c>
    </row>
    <row r="34">
      <c r="A34" s="19" t="s">
        <v>96</v>
      </c>
      <c r="B34" s="20" t="s">
        <v>14</v>
      </c>
      <c r="C34" s="21">
        <f t="shared" si="4"/>
        <v>0.1428571429</v>
      </c>
    </row>
    <row r="35">
      <c r="A35" s="19" t="s">
        <v>342</v>
      </c>
      <c r="B35" s="20" t="s">
        <v>14</v>
      </c>
      <c r="C35" s="21">
        <f t="shared" si="4"/>
        <v>0.1428571429</v>
      </c>
    </row>
    <row r="36">
      <c r="A36" s="19" t="s">
        <v>209</v>
      </c>
      <c r="B36" s="20" t="s">
        <v>14</v>
      </c>
      <c r="C36" s="21">
        <f t="shared" si="4"/>
        <v>0.1428571429</v>
      </c>
    </row>
    <row r="37">
      <c r="A37" s="19" t="s">
        <v>89</v>
      </c>
      <c r="B37" s="20" t="s">
        <v>14</v>
      </c>
      <c r="C37" s="21">
        <f t="shared" si="4"/>
        <v>0.1428571429</v>
      </c>
    </row>
    <row r="38">
      <c r="A38" s="19" t="s">
        <v>231</v>
      </c>
      <c r="B38" s="20" t="s">
        <v>14</v>
      </c>
      <c r="C38" s="21">
        <f t="shared" si="4"/>
        <v>0.1428571429</v>
      </c>
    </row>
    <row r="39">
      <c r="A39" s="19" t="s">
        <v>210</v>
      </c>
      <c r="B39" s="20" t="s">
        <v>14</v>
      </c>
      <c r="C39" s="21">
        <f t="shared" si="4"/>
        <v>0.1428571429</v>
      </c>
    </row>
    <row r="40">
      <c r="A40" s="19" t="s">
        <v>275</v>
      </c>
      <c r="B40" s="20" t="s">
        <v>14</v>
      </c>
      <c r="C40" s="21">
        <f t="shared" si="4"/>
        <v>0.1428571429</v>
      </c>
    </row>
    <row r="41">
      <c r="A41" s="19" t="s">
        <v>425</v>
      </c>
      <c r="B41" s="20" t="s">
        <v>14</v>
      </c>
      <c r="C41" s="21">
        <f t="shared" si="4"/>
        <v>0.1428571429</v>
      </c>
    </row>
    <row r="42">
      <c r="A42" s="19" t="s">
        <v>82</v>
      </c>
      <c r="B42" s="20" t="s">
        <v>14</v>
      </c>
      <c r="C42" s="21">
        <f t="shared" si="4"/>
        <v>0.1428571429</v>
      </c>
    </row>
    <row r="43">
      <c r="A43" s="19" t="s">
        <v>106</v>
      </c>
      <c r="B43" s="20" t="s">
        <v>14</v>
      </c>
      <c r="C43" s="21">
        <f t="shared" si="4"/>
        <v>0.1428571429</v>
      </c>
    </row>
    <row r="44">
      <c r="A44" s="19" t="s">
        <v>159</v>
      </c>
      <c r="B44" s="20" t="s">
        <v>14</v>
      </c>
      <c r="C44" s="21">
        <f t="shared" si="4"/>
        <v>0.1428571429</v>
      </c>
    </row>
    <row r="45">
      <c r="A45" s="19" t="s">
        <v>270</v>
      </c>
      <c r="B45" s="20" t="s">
        <v>50</v>
      </c>
      <c r="C45" s="21">
        <f t="shared" ref="C45:C80" si="5">(1/35)*(1/18)*100</f>
        <v>0.1587301587</v>
      </c>
    </row>
    <row r="46">
      <c r="A46" s="19" t="s">
        <v>304</v>
      </c>
      <c r="B46" s="20" t="s">
        <v>50</v>
      </c>
      <c r="C46" s="21">
        <f t="shared" si="5"/>
        <v>0.1587301587</v>
      </c>
    </row>
    <row r="47">
      <c r="A47" s="19" t="s">
        <v>215</v>
      </c>
      <c r="B47" s="20" t="s">
        <v>50</v>
      </c>
      <c r="C47" s="21">
        <f t="shared" si="5"/>
        <v>0.1587301587</v>
      </c>
    </row>
    <row r="48">
      <c r="A48" s="19" t="s">
        <v>305</v>
      </c>
      <c r="B48" s="20" t="s">
        <v>50</v>
      </c>
      <c r="C48" s="21">
        <f t="shared" si="5"/>
        <v>0.1587301587</v>
      </c>
    </row>
    <row r="49">
      <c r="A49" s="19" t="s">
        <v>239</v>
      </c>
      <c r="B49" s="20" t="s">
        <v>50</v>
      </c>
      <c r="C49" s="21">
        <f t="shared" si="5"/>
        <v>0.1587301587</v>
      </c>
    </row>
    <row r="50">
      <c r="A50" s="19" t="s">
        <v>341</v>
      </c>
      <c r="B50" s="20" t="s">
        <v>50</v>
      </c>
      <c r="C50" s="21">
        <f t="shared" si="5"/>
        <v>0.1587301587</v>
      </c>
    </row>
    <row r="51">
      <c r="A51" s="19" t="s">
        <v>317</v>
      </c>
      <c r="B51" s="20" t="s">
        <v>50</v>
      </c>
      <c r="C51" s="21">
        <f t="shared" si="5"/>
        <v>0.1587301587</v>
      </c>
    </row>
    <row r="52">
      <c r="A52" s="19" t="s">
        <v>203</v>
      </c>
      <c r="B52" s="20" t="s">
        <v>50</v>
      </c>
      <c r="C52" s="21">
        <f t="shared" si="5"/>
        <v>0.1587301587</v>
      </c>
    </row>
    <row r="53">
      <c r="A53" s="19" t="s">
        <v>440</v>
      </c>
      <c r="B53" s="20" t="s">
        <v>50</v>
      </c>
      <c r="C53" s="21">
        <f t="shared" si="5"/>
        <v>0.1587301587</v>
      </c>
    </row>
    <row r="54">
      <c r="A54" s="19" t="s">
        <v>252</v>
      </c>
      <c r="B54" s="20" t="s">
        <v>50</v>
      </c>
      <c r="C54" s="21">
        <f t="shared" si="5"/>
        <v>0.1587301587</v>
      </c>
    </row>
    <row r="55">
      <c r="A55" s="19" t="s">
        <v>166</v>
      </c>
      <c r="B55" s="20" t="s">
        <v>50</v>
      </c>
      <c r="C55" s="21">
        <f t="shared" si="5"/>
        <v>0.1587301587</v>
      </c>
    </row>
    <row r="56">
      <c r="A56" s="19" t="s">
        <v>49</v>
      </c>
      <c r="B56" s="20" t="s">
        <v>50</v>
      </c>
      <c r="C56" s="21">
        <f t="shared" si="5"/>
        <v>0.1587301587</v>
      </c>
    </row>
    <row r="57">
      <c r="A57" s="19" t="s">
        <v>205</v>
      </c>
      <c r="B57" s="20" t="s">
        <v>50</v>
      </c>
      <c r="C57" s="21">
        <f t="shared" si="5"/>
        <v>0.1587301587</v>
      </c>
    </row>
    <row r="58">
      <c r="A58" s="19" t="s">
        <v>296</v>
      </c>
      <c r="B58" s="20" t="s">
        <v>50</v>
      </c>
      <c r="C58" s="21">
        <f t="shared" si="5"/>
        <v>0.1587301587</v>
      </c>
    </row>
    <row r="59">
      <c r="A59" s="19" t="s">
        <v>127</v>
      </c>
      <c r="B59" s="20" t="s">
        <v>50</v>
      </c>
      <c r="C59" s="21">
        <f t="shared" si="5"/>
        <v>0.1587301587</v>
      </c>
    </row>
    <row r="60">
      <c r="A60" s="19" t="s">
        <v>113</v>
      </c>
      <c r="B60" s="20" t="s">
        <v>50</v>
      </c>
      <c r="C60" s="21">
        <f t="shared" si="5"/>
        <v>0.1587301587</v>
      </c>
    </row>
    <row r="61">
      <c r="A61" s="19" t="s">
        <v>267</v>
      </c>
      <c r="B61" s="20" t="s">
        <v>50</v>
      </c>
      <c r="C61" s="21">
        <f t="shared" si="5"/>
        <v>0.1587301587</v>
      </c>
    </row>
    <row r="62">
      <c r="A62" s="19" t="s">
        <v>277</v>
      </c>
      <c r="B62" s="20" t="s">
        <v>50</v>
      </c>
      <c r="C62" s="21">
        <f t="shared" si="5"/>
        <v>0.1587301587</v>
      </c>
    </row>
    <row r="63">
      <c r="A63" s="19" t="s">
        <v>176</v>
      </c>
      <c r="B63" s="20" t="s">
        <v>8</v>
      </c>
      <c r="C63" s="21">
        <f t="shared" si="5"/>
        <v>0.1587301587</v>
      </c>
    </row>
    <row r="64">
      <c r="A64" s="19" t="s">
        <v>189</v>
      </c>
      <c r="B64" s="20" t="s">
        <v>8</v>
      </c>
      <c r="C64" s="21">
        <f t="shared" si="5"/>
        <v>0.1587301587</v>
      </c>
    </row>
    <row r="65">
      <c r="A65" s="19" t="s">
        <v>395</v>
      </c>
      <c r="B65" s="20" t="s">
        <v>8</v>
      </c>
      <c r="C65" s="21">
        <f t="shared" si="5"/>
        <v>0.1587301587</v>
      </c>
    </row>
    <row r="66">
      <c r="A66" s="19" t="s">
        <v>194</v>
      </c>
      <c r="B66" s="20" t="s">
        <v>8</v>
      </c>
      <c r="C66" s="21">
        <f t="shared" si="5"/>
        <v>0.1587301587</v>
      </c>
    </row>
    <row r="67">
      <c r="A67" s="19" t="s">
        <v>128</v>
      </c>
      <c r="B67" s="20" t="s">
        <v>8</v>
      </c>
      <c r="C67" s="21">
        <f t="shared" si="5"/>
        <v>0.1587301587</v>
      </c>
    </row>
    <row r="68">
      <c r="A68" s="19" t="s">
        <v>223</v>
      </c>
      <c r="B68" s="20" t="s">
        <v>8</v>
      </c>
      <c r="C68" s="21">
        <f t="shared" si="5"/>
        <v>0.1587301587</v>
      </c>
    </row>
    <row r="69">
      <c r="A69" s="19" t="s">
        <v>7</v>
      </c>
      <c r="B69" s="20" t="s">
        <v>8</v>
      </c>
      <c r="C69" s="21">
        <f t="shared" si="5"/>
        <v>0.1587301587</v>
      </c>
    </row>
    <row r="70">
      <c r="A70" s="19" t="s">
        <v>178</v>
      </c>
      <c r="B70" s="20" t="s">
        <v>8</v>
      </c>
      <c r="C70" s="21">
        <f t="shared" si="5"/>
        <v>0.1587301587</v>
      </c>
    </row>
    <row r="71">
      <c r="A71" s="19" t="s">
        <v>323</v>
      </c>
      <c r="B71" s="20" t="s">
        <v>8</v>
      </c>
      <c r="C71" s="21">
        <f t="shared" si="5"/>
        <v>0.1587301587</v>
      </c>
    </row>
    <row r="72">
      <c r="A72" s="19" t="s">
        <v>121</v>
      </c>
      <c r="B72" s="20" t="s">
        <v>8</v>
      </c>
      <c r="C72" s="21">
        <f t="shared" si="5"/>
        <v>0.1587301587</v>
      </c>
    </row>
    <row r="73">
      <c r="A73" s="19" t="s">
        <v>163</v>
      </c>
      <c r="B73" s="20" t="s">
        <v>8</v>
      </c>
      <c r="C73" s="21">
        <f t="shared" si="5"/>
        <v>0.1587301587</v>
      </c>
    </row>
    <row r="74">
      <c r="A74" s="19" t="s">
        <v>90</v>
      </c>
      <c r="B74" s="20" t="s">
        <v>8</v>
      </c>
      <c r="C74" s="21">
        <f t="shared" si="5"/>
        <v>0.1587301587</v>
      </c>
    </row>
    <row r="75">
      <c r="A75" s="19" t="s">
        <v>352</v>
      </c>
      <c r="B75" s="20" t="s">
        <v>8</v>
      </c>
      <c r="C75" s="21">
        <f t="shared" si="5"/>
        <v>0.1587301587</v>
      </c>
    </row>
    <row r="76">
      <c r="A76" s="19" t="s">
        <v>265</v>
      </c>
      <c r="B76" s="20" t="s">
        <v>8</v>
      </c>
      <c r="C76" s="21">
        <f t="shared" si="5"/>
        <v>0.1587301587</v>
      </c>
    </row>
    <row r="77">
      <c r="A77" s="19" t="s">
        <v>426</v>
      </c>
      <c r="B77" s="20" t="s">
        <v>8</v>
      </c>
      <c r="C77" s="21">
        <f t="shared" si="5"/>
        <v>0.1587301587</v>
      </c>
    </row>
    <row r="78">
      <c r="A78" s="19" t="s">
        <v>123</v>
      </c>
      <c r="B78" s="20" t="s">
        <v>8</v>
      </c>
      <c r="C78" s="21">
        <f t="shared" si="5"/>
        <v>0.1587301587</v>
      </c>
    </row>
    <row r="79">
      <c r="A79" s="19" t="s">
        <v>196</v>
      </c>
      <c r="B79" s="20" t="s">
        <v>8</v>
      </c>
      <c r="C79" s="21">
        <f t="shared" si="5"/>
        <v>0.1587301587</v>
      </c>
    </row>
    <row r="80">
      <c r="A80" s="19" t="s">
        <v>453</v>
      </c>
      <c r="B80" s="20" t="s">
        <v>8</v>
      </c>
      <c r="C80" s="21">
        <f t="shared" si="5"/>
        <v>0.1587301587</v>
      </c>
    </row>
    <row r="81">
      <c r="A81" s="41" t="s">
        <v>131</v>
      </c>
      <c r="B81" s="42" t="s">
        <v>44</v>
      </c>
      <c r="C81" s="43">
        <f t="shared" ref="C81:C97" si="6">(1/35)*(1/17)*100</f>
        <v>0.1680672269</v>
      </c>
    </row>
    <row r="82">
      <c r="A82" s="41" t="s">
        <v>418</v>
      </c>
      <c r="B82" s="42" t="s">
        <v>44</v>
      </c>
      <c r="C82" s="43">
        <f t="shared" si="6"/>
        <v>0.1680672269</v>
      </c>
    </row>
    <row r="83">
      <c r="A83" s="41" t="s">
        <v>337</v>
      </c>
      <c r="B83" s="42" t="s">
        <v>44</v>
      </c>
      <c r="C83" s="43">
        <f t="shared" si="6"/>
        <v>0.1680672269</v>
      </c>
    </row>
    <row r="84">
      <c r="A84" s="41" t="s">
        <v>249</v>
      </c>
      <c r="B84" s="42" t="s">
        <v>44</v>
      </c>
      <c r="C84" s="43">
        <f t="shared" si="6"/>
        <v>0.1680672269</v>
      </c>
    </row>
    <row r="85">
      <c r="A85" s="41" t="s">
        <v>250</v>
      </c>
      <c r="B85" s="42" t="s">
        <v>44</v>
      </c>
      <c r="C85" s="43">
        <f t="shared" si="6"/>
        <v>0.1680672269</v>
      </c>
    </row>
    <row r="86">
      <c r="A86" s="41" t="s">
        <v>343</v>
      </c>
      <c r="B86" s="42" t="s">
        <v>44</v>
      </c>
      <c r="C86" s="43">
        <f t="shared" si="6"/>
        <v>0.1680672269</v>
      </c>
    </row>
    <row r="87">
      <c r="A87" s="41" t="s">
        <v>191</v>
      </c>
      <c r="B87" s="42" t="s">
        <v>44</v>
      </c>
      <c r="C87" s="43">
        <f t="shared" si="6"/>
        <v>0.1680672269</v>
      </c>
    </row>
    <row r="88">
      <c r="A88" s="41" t="s">
        <v>72</v>
      </c>
      <c r="B88" s="42" t="s">
        <v>44</v>
      </c>
      <c r="C88" s="43">
        <f t="shared" si="6"/>
        <v>0.1680672269</v>
      </c>
    </row>
    <row r="89">
      <c r="A89" s="41" t="s">
        <v>310</v>
      </c>
      <c r="B89" s="42" t="s">
        <v>44</v>
      </c>
      <c r="C89" s="43">
        <f t="shared" si="6"/>
        <v>0.1680672269</v>
      </c>
    </row>
    <row r="90">
      <c r="A90" s="41" t="s">
        <v>383</v>
      </c>
      <c r="B90" s="42" t="s">
        <v>44</v>
      </c>
      <c r="C90" s="43">
        <f t="shared" si="6"/>
        <v>0.1680672269</v>
      </c>
    </row>
    <row r="91">
      <c r="A91" s="41" t="s">
        <v>403</v>
      </c>
      <c r="B91" s="42" t="s">
        <v>44</v>
      </c>
      <c r="C91" s="43">
        <f t="shared" si="6"/>
        <v>0.1680672269</v>
      </c>
    </row>
    <row r="92">
      <c r="A92" s="41" t="s">
        <v>43</v>
      </c>
      <c r="B92" s="42" t="s">
        <v>44</v>
      </c>
      <c r="C92" s="43">
        <f t="shared" si="6"/>
        <v>0.1680672269</v>
      </c>
    </row>
    <row r="93">
      <c r="A93" s="41" t="s">
        <v>324</v>
      </c>
      <c r="B93" s="42" t="s">
        <v>44</v>
      </c>
      <c r="C93" s="43">
        <f t="shared" si="6"/>
        <v>0.1680672269</v>
      </c>
    </row>
    <row r="94">
      <c r="A94" s="41" t="s">
        <v>442</v>
      </c>
      <c r="B94" s="42" t="s">
        <v>44</v>
      </c>
      <c r="C94" s="43">
        <f t="shared" si="6"/>
        <v>0.1680672269</v>
      </c>
    </row>
    <row r="95">
      <c r="A95" s="41" t="s">
        <v>366</v>
      </c>
      <c r="B95" s="42" t="s">
        <v>44</v>
      </c>
      <c r="C95" s="43">
        <f t="shared" si="6"/>
        <v>0.1680672269</v>
      </c>
    </row>
    <row r="96">
      <c r="A96" s="41" t="s">
        <v>107</v>
      </c>
      <c r="B96" s="42" t="s">
        <v>44</v>
      </c>
      <c r="C96" s="43">
        <f t="shared" si="6"/>
        <v>0.1680672269</v>
      </c>
    </row>
    <row r="97">
      <c r="A97" s="41" t="s">
        <v>431</v>
      </c>
      <c r="B97" s="42" t="s">
        <v>44</v>
      </c>
      <c r="C97" s="43">
        <f t="shared" si="6"/>
        <v>0.1680672269</v>
      </c>
    </row>
    <row r="98">
      <c r="A98" s="41" t="s">
        <v>257</v>
      </c>
      <c r="B98" s="42" t="s">
        <v>23</v>
      </c>
      <c r="C98" s="43">
        <f t="shared" ref="C98:C129" si="7">(1/35)*(1/16)*100</f>
        <v>0.1785714286</v>
      </c>
    </row>
    <row r="99">
      <c r="A99" s="41" t="s">
        <v>110</v>
      </c>
      <c r="B99" s="42" t="s">
        <v>23</v>
      </c>
      <c r="C99" s="43">
        <f t="shared" si="7"/>
        <v>0.1785714286</v>
      </c>
    </row>
    <row r="100">
      <c r="A100" s="41" t="s">
        <v>141</v>
      </c>
      <c r="B100" s="42" t="s">
        <v>23</v>
      </c>
      <c r="C100" s="43">
        <f t="shared" si="7"/>
        <v>0.1785714286</v>
      </c>
    </row>
    <row r="101">
      <c r="A101" s="41" t="s">
        <v>190</v>
      </c>
      <c r="B101" s="42" t="s">
        <v>23</v>
      </c>
      <c r="C101" s="43">
        <f t="shared" si="7"/>
        <v>0.1785714286</v>
      </c>
    </row>
    <row r="102">
      <c r="A102" s="41" t="s">
        <v>22</v>
      </c>
      <c r="B102" s="42" t="s">
        <v>23</v>
      </c>
      <c r="C102" s="43">
        <f t="shared" si="7"/>
        <v>0.1785714286</v>
      </c>
    </row>
    <row r="103">
      <c r="A103" s="41" t="s">
        <v>137</v>
      </c>
      <c r="B103" s="42" t="s">
        <v>23</v>
      </c>
      <c r="C103" s="43">
        <f t="shared" si="7"/>
        <v>0.1785714286</v>
      </c>
    </row>
    <row r="104">
      <c r="A104" s="41" t="s">
        <v>362</v>
      </c>
      <c r="B104" s="42" t="s">
        <v>23</v>
      </c>
      <c r="C104" s="43">
        <f t="shared" si="7"/>
        <v>0.1785714286</v>
      </c>
    </row>
    <row r="105">
      <c r="A105" s="41" t="s">
        <v>62</v>
      </c>
      <c r="B105" s="42" t="s">
        <v>23</v>
      </c>
      <c r="C105" s="43">
        <f t="shared" si="7"/>
        <v>0.1785714286</v>
      </c>
    </row>
    <row r="106">
      <c r="A106" s="41" t="s">
        <v>364</v>
      </c>
      <c r="B106" s="42" t="s">
        <v>23</v>
      </c>
      <c r="C106" s="43">
        <f t="shared" si="7"/>
        <v>0.1785714286</v>
      </c>
    </row>
    <row r="107">
      <c r="A107" s="41" t="s">
        <v>295</v>
      </c>
      <c r="B107" s="42" t="s">
        <v>23</v>
      </c>
      <c r="C107" s="43">
        <f t="shared" si="7"/>
        <v>0.1785714286</v>
      </c>
    </row>
    <row r="108">
      <c r="A108" s="41" t="s">
        <v>105</v>
      </c>
      <c r="B108" s="42" t="s">
        <v>23</v>
      </c>
      <c r="C108" s="43">
        <f t="shared" si="7"/>
        <v>0.1785714286</v>
      </c>
    </row>
    <row r="109">
      <c r="A109" s="41" t="s">
        <v>287</v>
      </c>
      <c r="B109" s="42" t="s">
        <v>23</v>
      </c>
      <c r="C109" s="43">
        <f t="shared" si="7"/>
        <v>0.1785714286</v>
      </c>
    </row>
    <row r="110">
      <c r="A110" s="41" t="s">
        <v>326</v>
      </c>
      <c r="B110" s="42" t="s">
        <v>23</v>
      </c>
      <c r="C110" s="43">
        <f t="shared" si="7"/>
        <v>0.1785714286</v>
      </c>
    </row>
    <row r="111">
      <c r="A111" s="41" t="s">
        <v>29</v>
      </c>
      <c r="B111" s="42" t="s">
        <v>23</v>
      </c>
      <c r="C111" s="43">
        <f t="shared" si="7"/>
        <v>0.1785714286</v>
      </c>
    </row>
    <row r="112">
      <c r="A112" s="41" t="s">
        <v>329</v>
      </c>
      <c r="B112" s="42" t="s">
        <v>23</v>
      </c>
      <c r="C112" s="43">
        <f t="shared" si="7"/>
        <v>0.1785714286</v>
      </c>
    </row>
    <row r="113">
      <c r="A113" s="41" t="s">
        <v>218</v>
      </c>
      <c r="B113" s="42" t="s">
        <v>23</v>
      </c>
      <c r="C113" s="43">
        <f t="shared" si="7"/>
        <v>0.1785714286</v>
      </c>
    </row>
    <row r="114">
      <c r="A114" s="41" t="s">
        <v>214</v>
      </c>
      <c r="B114" s="42" t="s">
        <v>37</v>
      </c>
      <c r="C114" s="43">
        <f t="shared" si="7"/>
        <v>0.1785714286</v>
      </c>
    </row>
    <row r="115">
      <c r="A115" s="41" t="s">
        <v>246</v>
      </c>
      <c r="B115" s="42" t="s">
        <v>37</v>
      </c>
      <c r="C115" s="43">
        <f t="shared" si="7"/>
        <v>0.1785714286</v>
      </c>
    </row>
    <row r="116">
      <c r="A116" s="41" t="s">
        <v>130</v>
      </c>
      <c r="B116" s="42" t="s">
        <v>37</v>
      </c>
      <c r="C116" s="43">
        <f t="shared" si="7"/>
        <v>0.1785714286</v>
      </c>
    </row>
    <row r="117">
      <c r="A117" s="41" t="s">
        <v>147</v>
      </c>
      <c r="B117" s="42" t="s">
        <v>37</v>
      </c>
      <c r="C117" s="43">
        <f t="shared" si="7"/>
        <v>0.1785714286</v>
      </c>
    </row>
    <row r="118">
      <c r="A118" s="41" t="s">
        <v>118</v>
      </c>
      <c r="B118" s="42" t="s">
        <v>37</v>
      </c>
      <c r="C118" s="43">
        <f t="shared" si="7"/>
        <v>0.1785714286</v>
      </c>
    </row>
    <row r="119">
      <c r="A119" s="41" t="s">
        <v>73</v>
      </c>
      <c r="B119" s="42" t="s">
        <v>37</v>
      </c>
      <c r="C119" s="43">
        <f t="shared" si="7"/>
        <v>0.1785714286</v>
      </c>
    </row>
    <row r="120">
      <c r="A120" s="41" t="s">
        <v>104</v>
      </c>
      <c r="B120" s="42" t="s">
        <v>37</v>
      </c>
      <c r="C120" s="43">
        <f t="shared" si="7"/>
        <v>0.1785714286</v>
      </c>
    </row>
    <row r="121">
      <c r="A121" s="41" t="s">
        <v>114</v>
      </c>
      <c r="B121" s="42" t="s">
        <v>37</v>
      </c>
      <c r="C121" s="43">
        <f t="shared" si="7"/>
        <v>0.1785714286</v>
      </c>
    </row>
    <row r="122">
      <c r="A122" s="41" t="s">
        <v>38</v>
      </c>
      <c r="B122" s="42" t="s">
        <v>37</v>
      </c>
      <c r="C122" s="43">
        <f t="shared" si="7"/>
        <v>0.1785714286</v>
      </c>
    </row>
    <row r="123">
      <c r="A123" s="41" t="s">
        <v>36</v>
      </c>
      <c r="B123" s="42" t="s">
        <v>37</v>
      </c>
      <c r="C123" s="43">
        <f t="shared" si="7"/>
        <v>0.1785714286</v>
      </c>
    </row>
    <row r="124">
      <c r="A124" s="41" t="s">
        <v>309</v>
      </c>
      <c r="B124" s="42" t="s">
        <v>37</v>
      </c>
      <c r="C124" s="43">
        <f t="shared" si="7"/>
        <v>0.1785714286</v>
      </c>
    </row>
    <row r="125">
      <c r="A125" s="41" t="s">
        <v>224</v>
      </c>
      <c r="B125" s="42" t="s">
        <v>37</v>
      </c>
      <c r="C125" s="43">
        <f t="shared" si="7"/>
        <v>0.1785714286</v>
      </c>
    </row>
    <row r="126">
      <c r="A126" s="41" t="s">
        <v>204</v>
      </c>
      <c r="B126" s="42" t="s">
        <v>37</v>
      </c>
      <c r="C126" s="43">
        <f t="shared" si="7"/>
        <v>0.1785714286</v>
      </c>
    </row>
    <row r="127">
      <c r="A127" s="41" t="s">
        <v>233</v>
      </c>
      <c r="B127" s="42" t="s">
        <v>37</v>
      </c>
      <c r="C127" s="43">
        <f t="shared" si="7"/>
        <v>0.1785714286</v>
      </c>
    </row>
    <row r="128">
      <c r="A128" s="41" t="s">
        <v>139</v>
      </c>
      <c r="B128" s="42" t="s">
        <v>37</v>
      </c>
      <c r="C128" s="43">
        <f t="shared" si="7"/>
        <v>0.1785714286</v>
      </c>
    </row>
    <row r="129">
      <c r="A129" s="41" t="s">
        <v>165</v>
      </c>
      <c r="B129" s="42" t="s">
        <v>37</v>
      </c>
      <c r="C129" s="43">
        <f t="shared" si="7"/>
        <v>0.1785714286</v>
      </c>
    </row>
    <row r="130">
      <c r="A130" s="44" t="s">
        <v>391</v>
      </c>
      <c r="B130" s="45" t="s">
        <v>136</v>
      </c>
      <c r="C130" s="46">
        <f t="shared" ref="C130:C189" si="8">(1/35)*(1/15)*100</f>
        <v>0.1904761905</v>
      </c>
    </row>
    <row r="131">
      <c r="A131" s="44" t="s">
        <v>335</v>
      </c>
      <c r="B131" s="45" t="s">
        <v>136</v>
      </c>
      <c r="C131" s="46">
        <f t="shared" si="8"/>
        <v>0.1904761905</v>
      </c>
    </row>
    <row r="132">
      <c r="A132" s="44" t="s">
        <v>259</v>
      </c>
      <c r="B132" s="45" t="s">
        <v>136</v>
      </c>
      <c r="C132" s="46">
        <f t="shared" si="8"/>
        <v>0.1904761905</v>
      </c>
    </row>
    <row r="133">
      <c r="A133" s="44" t="s">
        <v>197</v>
      </c>
      <c r="B133" s="45" t="s">
        <v>136</v>
      </c>
      <c r="C133" s="46">
        <f t="shared" si="8"/>
        <v>0.1904761905</v>
      </c>
    </row>
    <row r="134">
      <c r="A134" s="44" t="s">
        <v>345</v>
      </c>
      <c r="B134" s="45" t="s">
        <v>136</v>
      </c>
      <c r="C134" s="46">
        <f t="shared" si="8"/>
        <v>0.1904761905</v>
      </c>
    </row>
    <row r="135">
      <c r="A135" s="44" t="s">
        <v>251</v>
      </c>
      <c r="B135" s="45" t="s">
        <v>136</v>
      </c>
      <c r="C135" s="46">
        <f t="shared" si="8"/>
        <v>0.1904761905</v>
      </c>
    </row>
    <row r="136">
      <c r="A136" s="44" t="s">
        <v>307</v>
      </c>
      <c r="B136" s="45" t="s">
        <v>136</v>
      </c>
      <c r="C136" s="46">
        <f t="shared" si="8"/>
        <v>0.1904761905</v>
      </c>
    </row>
    <row r="137">
      <c r="A137" s="44" t="s">
        <v>401</v>
      </c>
      <c r="B137" s="45" t="s">
        <v>136</v>
      </c>
      <c r="C137" s="46">
        <f t="shared" si="8"/>
        <v>0.1904761905</v>
      </c>
    </row>
    <row r="138">
      <c r="A138" s="44" t="s">
        <v>187</v>
      </c>
      <c r="B138" s="45" t="s">
        <v>136</v>
      </c>
      <c r="C138" s="46">
        <f t="shared" si="8"/>
        <v>0.1904761905</v>
      </c>
    </row>
    <row r="139">
      <c r="A139" s="44" t="s">
        <v>322</v>
      </c>
      <c r="B139" s="45" t="s">
        <v>136</v>
      </c>
      <c r="C139" s="46">
        <f t="shared" si="8"/>
        <v>0.1904761905</v>
      </c>
    </row>
    <row r="140">
      <c r="A140" s="44" t="s">
        <v>451</v>
      </c>
      <c r="B140" s="45" t="s">
        <v>136</v>
      </c>
      <c r="C140" s="46">
        <f t="shared" si="8"/>
        <v>0.1904761905</v>
      </c>
    </row>
    <row r="141">
      <c r="A141" s="44" t="s">
        <v>228</v>
      </c>
      <c r="B141" s="45" t="s">
        <v>136</v>
      </c>
      <c r="C141" s="46">
        <f t="shared" si="8"/>
        <v>0.1904761905</v>
      </c>
    </row>
    <row r="142">
      <c r="A142" s="44" t="s">
        <v>135</v>
      </c>
      <c r="B142" s="45" t="s">
        <v>136</v>
      </c>
      <c r="C142" s="46">
        <f t="shared" si="8"/>
        <v>0.1904761905</v>
      </c>
    </row>
    <row r="143">
      <c r="A143" s="44" t="s">
        <v>276</v>
      </c>
      <c r="B143" s="45" t="s">
        <v>136</v>
      </c>
      <c r="C143" s="46">
        <f t="shared" si="8"/>
        <v>0.1904761905</v>
      </c>
    </row>
    <row r="144">
      <c r="A144" s="44" t="s">
        <v>429</v>
      </c>
      <c r="B144" s="45" t="s">
        <v>136</v>
      </c>
      <c r="C144" s="46">
        <f t="shared" si="8"/>
        <v>0.1904761905</v>
      </c>
    </row>
    <row r="145">
      <c r="A145" s="44" t="s">
        <v>412</v>
      </c>
      <c r="B145" s="45" t="s">
        <v>207</v>
      </c>
      <c r="C145" s="46">
        <f t="shared" si="8"/>
        <v>0.1904761905</v>
      </c>
    </row>
    <row r="146">
      <c r="A146" s="44" t="s">
        <v>245</v>
      </c>
      <c r="B146" s="45" t="s">
        <v>207</v>
      </c>
      <c r="C146" s="46">
        <f t="shared" si="8"/>
        <v>0.1904761905</v>
      </c>
    </row>
    <row r="147">
      <c r="A147" s="44" t="s">
        <v>332</v>
      </c>
      <c r="B147" s="45" t="s">
        <v>207</v>
      </c>
      <c r="C147" s="46">
        <f t="shared" si="8"/>
        <v>0.1904761905</v>
      </c>
    </row>
    <row r="148">
      <c r="A148" s="44" t="s">
        <v>269</v>
      </c>
      <c r="B148" s="45" t="s">
        <v>207</v>
      </c>
      <c r="C148" s="46">
        <f t="shared" si="8"/>
        <v>0.1904761905</v>
      </c>
    </row>
    <row r="149">
      <c r="A149" s="44" t="s">
        <v>354</v>
      </c>
      <c r="B149" s="45" t="s">
        <v>207</v>
      </c>
      <c r="C149" s="46">
        <f t="shared" si="8"/>
        <v>0.1904761905</v>
      </c>
    </row>
    <row r="150">
      <c r="A150" s="44" t="s">
        <v>414</v>
      </c>
      <c r="B150" s="45" t="s">
        <v>207</v>
      </c>
      <c r="C150" s="46">
        <f t="shared" si="8"/>
        <v>0.1904761905</v>
      </c>
    </row>
    <row r="151">
      <c r="A151" s="44" t="s">
        <v>206</v>
      </c>
      <c r="B151" s="45" t="s">
        <v>207</v>
      </c>
      <c r="C151" s="46">
        <f t="shared" si="8"/>
        <v>0.1904761905</v>
      </c>
    </row>
    <row r="152">
      <c r="A152" s="44" t="s">
        <v>338</v>
      </c>
      <c r="B152" s="45" t="s">
        <v>207</v>
      </c>
      <c r="C152" s="46">
        <f t="shared" si="8"/>
        <v>0.1904761905</v>
      </c>
    </row>
    <row r="153">
      <c r="A153" s="44" t="s">
        <v>344</v>
      </c>
      <c r="B153" s="45" t="s">
        <v>207</v>
      </c>
      <c r="C153" s="46">
        <f t="shared" si="8"/>
        <v>0.1904761905</v>
      </c>
    </row>
    <row r="154">
      <c r="A154" s="44" t="s">
        <v>402</v>
      </c>
      <c r="B154" s="45" t="s">
        <v>207</v>
      </c>
      <c r="C154" s="46">
        <f t="shared" si="8"/>
        <v>0.1904761905</v>
      </c>
    </row>
    <row r="155">
      <c r="A155" s="44" t="s">
        <v>294</v>
      </c>
      <c r="B155" s="45" t="s">
        <v>207</v>
      </c>
      <c r="C155" s="46">
        <f t="shared" si="8"/>
        <v>0.1904761905</v>
      </c>
    </row>
    <row r="156">
      <c r="A156" s="44" t="s">
        <v>424</v>
      </c>
      <c r="B156" s="45" t="s">
        <v>207</v>
      </c>
      <c r="C156" s="46">
        <f t="shared" si="8"/>
        <v>0.1904761905</v>
      </c>
    </row>
    <row r="157">
      <c r="A157" s="44" t="s">
        <v>443</v>
      </c>
      <c r="B157" s="45" t="s">
        <v>207</v>
      </c>
      <c r="C157" s="46">
        <f t="shared" si="8"/>
        <v>0.1904761905</v>
      </c>
    </row>
    <row r="158">
      <c r="A158" s="44" t="s">
        <v>217</v>
      </c>
      <c r="B158" s="45" t="s">
        <v>207</v>
      </c>
      <c r="C158" s="46">
        <f t="shared" si="8"/>
        <v>0.1904761905</v>
      </c>
    </row>
    <row r="159">
      <c r="A159" s="44" t="s">
        <v>299</v>
      </c>
      <c r="B159" s="45" t="s">
        <v>207</v>
      </c>
      <c r="C159" s="46">
        <f t="shared" si="8"/>
        <v>0.1904761905</v>
      </c>
    </row>
    <row r="160">
      <c r="A160" s="44" t="s">
        <v>162</v>
      </c>
      <c r="B160" s="45" t="s">
        <v>154</v>
      </c>
      <c r="C160" s="46">
        <f t="shared" si="8"/>
        <v>0.1904761905</v>
      </c>
    </row>
    <row r="161">
      <c r="A161" s="44" t="s">
        <v>448</v>
      </c>
      <c r="B161" s="45" t="s">
        <v>154</v>
      </c>
      <c r="C161" s="46">
        <f t="shared" si="8"/>
        <v>0.1904761905</v>
      </c>
    </row>
    <row r="162">
      <c r="A162" s="44" t="s">
        <v>396</v>
      </c>
      <c r="B162" s="45" t="s">
        <v>154</v>
      </c>
      <c r="C162" s="46">
        <f t="shared" si="8"/>
        <v>0.1904761905</v>
      </c>
    </row>
    <row r="163">
      <c r="A163" s="44" t="s">
        <v>449</v>
      </c>
      <c r="B163" s="45" t="s">
        <v>154</v>
      </c>
      <c r="C163" s="46">
        <f t="shared" si="8"/>
        <v>0.1904761905</v>
      </c>
    </row>
    <row r="164">
      <c r="A164" s="44" t="s">
        <v>417</v>
      </c>
      <c r="B164" s="45" t="s">
        <v>154</v>
      </c>
      <c r="C164" s="46">
        <f t="shared" si="8"/>
        <v>0.1904761905</v>
      </c>
    </row>
    <row r="165">
      <c r="A165" s="44" t="s">
        <v>153</v>
      </c>
      <c r="B165" s="45" t="s">
        <v>154</v>
      </c>
      <c r="C165" s="46">
        <f t="shared" si="8"/>
        <v>0.1904761905</v>
      </c>
    </row>
    <row r="166">
      <c r="A166" s="44" t="s">
        <v>381</v>
      </c>
      <c r="B166" s="45" t="s">
        <v>154</v>
      </c>
      <c r="C166" s="46">
        <f t="shared" si="8"/>
        <v>0.1904761905</v>
      </c>
    </row>
    <row r="167">
      <c r="A167" s="44" t="s">
        <v>318</v>
      </c>
      <c r="B167" s="45" t="s">
        <v>154</v>
      </c>
      <c r="C167" s="46">
        <f t="shared" si="8"/>
        <v>0.1904761905</v>
      </c>
    </row>
    <row r="168">
      <c r="A168" s="44" t="s">
        <v>348</v>
      </c>
      <c r="B168" s="45" t="s">
        <v>154</v>
      </c>
      <c r="C168" s="46">
        <f t="shared" si="8"/>
        <v>0.1904761905</v>
      </c>
    </row>
    <row r="169">
      <c r="A169" s="44" t="s">
        <v>363</v>
      </c>
      <c r="B169" s="45" t="s">
        <v>154</v>
      </c>
      <c r="C169" s="46">
        <f t="shared" si="8"/>
        <v>0.1904761905</v>
      </c>
    </row>
    <row r="170">
      <c r="A170" s="44" t="s">
        <v>351</v>
      </c>
      <c r="B170" s="45" t="s">
        <v>154</v>
      </c>
      <c r="C170" s="46">
        <f t="shared" si="8"/>
        <v>0.1904761905</v>
      </c>
    </row>
    <row r="171">
      <c r="A171" s="44" t="s">
        <v>406</v>
      </c>
      <c r="B171" s="45" t="s">
        <v>154</v>
      </c>
      <c r="C171" s="46">
        <f t="shared" si="8"/>
        <v>0.1904761905</v>
      </c>
    </row>
    <row r="172">
      <c r="A172" s="44" t="s">
        <v>298</v>
      </c>
      <c r="B172" s="45" t="s">
        <v>154</v>
      </c>
      <c r="C172" s="46">
        <f t="shared" si="8"/>
        <v>0.1904761905</v>
      </c>
    </row>
    <row r="173">
      <c r="A173" s="44" t="s">
        <v>409</v>
      </c>
      <c r="B173" s="45" t="s">
        <v>154</v>
      </c>
      <c r="C173" s="46">
        <f t="shared" si="8"/>
        <v>0.1904761905</v>
      </c>
    </row>
    <row r="174">
      <c r="A174" s="44" t="s">
        <v>330</v>
      </c>
      <c r="B174" s="45" t="s">
        <v>154</v>
      </c>
      <c r="C174" s="46">
        <f t="shared" si="8"/>
        <v>0.1904761905</v>
      </c>
    </row>
    <row r="175">
      <c r="A175" s="44" t="s">
        <v>374</v>
      </c>
      <c r="B175" s="45" t="s">
        <v>67</v>
      </c>
      <c r="C175" s="46">
        <f t="shared" si="8"/>
        <v>0.1904761905</v>
      </c>
    </row>
    <row r="176">
      <c r="A176" s="44" t="s">
        <v>377</v>
      </c>
      <c r="B176" s="45" t="s">
        <v>67</v>
      </c>
      <c r="C176" s="46">
        <f t="shared" si="8"/>
        <v>0.1904761905</v>
      </c>
    </row>
    <row r="177">
      <c r="A177" s="44" t="s">
        <v>398</v>
      </c>
      <c r="B177" s="45" t="s">
        <v>67</v>
      </c>
      <c r="C177" s="46">
        <f t="shared" si="8"/>
        <v>0.1904761905</v>
      </c>
    </row>
    <row r="178">
      <c r="A178" s="44" t="s">
        <v>399</v>
      </c>
      <c r="B178" s="45" t="s">
        <v>67</v>
      </c>
      <c r="C178" s="46">
        <f t="shared" si="8"/>
        <v>0.1904761905</v>
      </c>
    </row>
    <row r="179">
      <c r="A179" s="44" t="s">
        <v>201</v>
      </c>
      <c r="B179" s="45" t="s">
        <v>67</v>
      </c>
      <c r="C179" s="46">
        <f t="shared" si="8"/>
        <v>0.1904761905</v>
      </c>
    </row>
    <row r="180">
      <c r="A180" s="44" t="s">
        <v>419</v>
      </c>
      <c r="B180" s="45" t="s">
        <v>67</v>
      </c>
      <c r="C180" s="46">
        <f t="shared" si="8"/>
        <v>0.1904761905</v>
      </c>
    </row>
    <row r="181">
      <c r="A181" s="44" t="s">
        <v>339</v>
      </c>
      <c r="B181" s="45" t="s">
        <v>67</v>
      </c>
      <c r="C181" s="46">
        <f t="shared" si="8"/>
        <v>0.1904761905</v>
      </c>
    </row>
    <row r="182">
      <c r="A182" s="44" t="s">
        <v>66</v>
      </c>
      <c r="B182" s="45" t="s">
        <v>67</v>
      </c>
      <c r="C182" s="46">
        <f t="shared" si="8"/>
        <v>0.1904761905</v>
      </c>
    </row>
    <row r="183">
      <c r="A183" s="44" t="s">
        <v>181</v>
      </c>
      <c r="B183" s="45" t="s">
        <v>67</v>
      </c>
      <c r="C183" s="46">
        <f t="shared" si="8"/>
        <v>0.1904761905</v>
      </c>
    </row>
    <row r="184">
      <c r="A184" s="44" t="s">
        <v>405</v>
      </c>
      <c r="B184" s="45" t="s">
        <v>67</v>
      </c>
      <c r="C184" s="46">
        <f t="shared" si="8"/>
        <v>0.1904761905</v>
      </c>
    </row>
    <row r="185">
      <c r="A185" s="44" t="s">
        <v>142</v>
      </c>
      <c r="B185" s="45" t="s">
        <v>67</v>
      </c>
      <c r="C185" s="46">
        <f t="shared" si="8"/>
        <v>0.1904761905</v>
      </c>
    </row>
    <row r="186">
      <c r="A186" s="44" t="s">
        <v>164</v>
      </c>
      <c r="B186" s="45" t="s">
        <v>67</v>
      </c>
      <c r="C186" s="46">
        <f t="shared" si="8"/>
        <v>0.1904761905</v>
      </c>
    </row>
    <row r="187">
      <c r="A187" s="44" t="s">
        <v>266</v>
      </c>
      <c r="B187" s="45" t="s">
        <v>67</v>
      </c>
      <c r="C187" s="46">
        <f t="shared" si="8"/>
        <v>0.1904761905</v>
      </c>
    </row>
    <row r="188">
      <c r="A188" s="44" t="s">
        <v>372</v>
      </c>
      <c r="B188" s="45" t="s">
        <v>67</v>
      </c>
      <c r="C188" s="46">
        <f t="shared" si="8"/>
        <v>0.1904761905</v>
      </c>
    </row>
    <row r="189">
      <c r="A189" s="44" t="s">
        <v>432</v>
      </c>
      <c r="B189" s="45" t="s">
        <v>67</v>
      </c>
      <c r="C189" s="46">
        <f t="shared" si="8"/>
        <v>0.1904761905</v>
      </c>
    </row>
    <row r="190">
      <c r="A190" s="47" t="s">
        <v>390</v>
      </c>
      <c r="B190" s="48" t="s">
        <v>173</v>
      </c>
      <c r="C190" s="49">
        <f t="shared" ref="C190:C228" si="9">(1/35)*(1/13)*100</f>
        <v>0.2197802198</v>
      </c>
    </row>
    <row r="191">
      <c r="A191" s="47" t="s">
        <v>331</v>
      </c>
      <c r="B191" s="48" t="s">
        <v>173</v>
      </c>
      <c r="C191" s="49">
        <f t="shared" si="9"/>
        <v>0.2197802198</v>
      </c>
    </row>
    <row r="192">
      <c r="A192" s="47" t="s">
        <v>421</v>
      </c>
      <c r="B192" s="48" t="s">
        <v>173</v>
      </c>
      <c r="C192" s="49">
        <f t="shared" si="9"/>
        <v>0.2197802198</v>
      </c>
    </row>
    <row r="193">
      <c r="A193" s="47" t="s">
        <v>308</v>
      </c>
      <c r="B193" s="48" t="s">
        <v>173</v>
      </c>
      <c r="C193" s="49">
        <f t="shared" si="9"/>
        <v>0.2197802198</v>
      </c>
    </row>
    <row r="194">
      <c r="A194" s="47" t="s">
        <v>172</v>
      </c>
      <c r="B194" s="48" t="s">
        <v>173</v>
      </c>
      <c r="C194" s="49">
        <f t="shared" si="9"/>
        <v>0.2197802198</v>
      </c>
    </row>
    <row r="195">
      <c r="A195" s="47" t="s">
        <v>262</v>
      </c>
      <c r="B195" s="48" t="s">
        <v>173</v>
      </c>
      <c r="C195" s="49">
        <f t="shared" si="9"/>
        <v>0.2197802198</v>
      </c>
    </row>
    <row r="196">
      <c r="A196" s="47" t="s">
        <v>382</v>
      </c>
      <c r="B196" s="48" t="s">
        <v>173</v>
      </c>
      <c r="C196" s="49">
        <f t="shared" si="9"/>
        <v>0.2197802198</v>
      </c>
    </row>
    <row r="197">
      <c r="A197" s="47" t="s">
        <v>274</v>
      </c>
      <c r="B197" s="48" t="s">
        <v>173</v>
      </c>
      <c r="C197" s="49">
        <f t="shared" si="9"/>
        <v>0.2197802198</v>
      </c>
    </row>
    <row r="198">
      <c r="A198" s="47" t="s">
        <v>240</v>
      </c>
      <c r="B198" s="48" t="s">
        <v>173</v>
      </c>
      <c r="C198" s="49">
        <f t="shared" si="9"/>
        <v>0.2197802198</v>
      </c>
    </row>
    <row r="199">
      <c r="A199" s="47" t="s">
        <v>193</v>
      </c>
      <c r="B199" s="48" t="s">
        <v>173</v>
      </c>
      <c r="C199" s="49">
        <f t="shared" si="9"/>
        <v>0.2197802198</v>
      </c>
    </row>
    <row r="200">
      <c r="A200" s="47" t="s">
        <v>328</v>
      </c>
      <c r="B200" s="48" t="s">
        <v>173</v>
      </c>
      <c r="C200" s="49">
        <f t="shared" si="9"/>
        <v>0.2197802198</v>
      </c>
    </row>
    <row r="201">
      <c r="A201" s="47" t="s">
        <v>445</v>
      </c>
      <c r="B201" s="48" t="s">
        <v>173</v>
      </c>
      <c r="C201" s="49">
        <f t="shared" si="9"/>
        <v>0.2197802198</v>
      </c>
    </row>
    <row r="202">
      <c r="A202" s="47" t="s">
        <v>236</v>
      </c>
      <c r="B202" s="48" t="s">
        <v>173</v>
      </c>
      <c r="C202" s="49">
        <f t="shared" si="9"/>
        <v>0.2197802198</v>
      </c>
    </row>
    <row r="203">
      <c r="A203" s="47" t="s">
        <v>74</v>
      </c>
      <c r="B203" s="48" t="s">
        <v>53</v>
      </c>
      <c r="C203" s="49">
        <f t="shared" si="9"/>
        <v>0.2197802198</v>
      </c>
    </row>
    <row r="204">
      <c r="A204" s="47" t="s">
        <v>117</v>
      </c>
      <c r="B204" s="48" t="s">
        <v>53</v>
      </c>
      <c r="C204" s="49">
        <f t="shared" si="9"/>
        <v>0.2197802198</v>
      </c>
    </row>
    <row r="205">
      <c r="A205" s="47" t="s">
        <v>99</v>
      </c>
      <c r="B205" s="48" t="s">
        <v>53</v>
      </c>
      <c r="C205" s="49">
        <f t="shared" si="9"/>
        <v>0.2197802198</v>
      </c>
    </row>
    <row r="206">
      <c r="A206" s="47" t="s">
        <v>379</v>
      </c>
      <c r="B206" s="48" t="s">
        <v>53</v>
      </c>
      <c r="C206" s="49">
        <f t="shared" si="9"/>
        <v>0.2197802198</v>
      </c>
    </row>
    <row r="207">
      <c r="A207" s="47" t="s">
        <v>316</v>
      </c>
      <c r="B207" s="48" t="s">
        <v>53</v>
      </c>
      <c r="C207" s="49">
        <f t="shared" si="9"/>
        <v>0.2197802198</v>
      </c>
    </row>
    <row r="208">
      <c r="A208" s="47" t="s">
        <v>361</v>
      </c>
      <c r="B208" s="48" t="s">
        <v>53</v>
      </c>
      <c r="C208" s="49">
        <f t="shared" si="9"/>
        <v>0.2197802198</v>
      </c>
    </row>
    <row r="209">
      <c r="A209" s="47" t="s">
        <v>138</v>
      </c>
      <c r="B209" s="48" t="s">
        <v>53</v>
      </c>
      <c r="C209" s="49">
        <f t="shared" si="9"/>
        <v>0.2197802198</v>
      </c>
    </row>
    <row r="210">
      <c r="A210" s="47" t="s">
        <v>261</v>
      </c>
      <c r="B210" s="48" t="s">
        <v>53</v>
      </c>
      <c r="C210" s="49">
        <f t="shared" si="9"/>
        <v>0.2197802198</v>
      </c>
    </row>
    <row r="211">
      <c r="A211" s="47" t="s">
        <v>241</v>
      </c>
      <c r="B211" s="48" t="s">
        <v>53</v>
      </c>
      <c r="C211" s="49">
        <f t="shared" si="9"/>
        <v>0.2197802198</v>
      </c>
    </row>
    <row r="212">
      <c r="A212" s="47" t="s">
        <v>52</v>
      </c>
      <c r="B212" s="48" t="s">
        <v>53</v>
      </c>
      <c r="C212" s="49">
        <f t="shared" si="9"/>
        <v>0.2197802198</v>
      </c>
    </row>
    <row r="213">
      <c r="A213" s="47" t="s">
        <v>129</v>
      </c>
      <c r="B213" s="48" t="s">
        <v>53</v>
      </c>
      <c r="C213" s="49">
        <f t="shared" si="9"/>
        <v>0.2197802198</v>
      </c>
    </row>
    <row r="214">
      <c r="A214" s="47" t="s">
        <v>188</v>
      </c>
      <c r="B214" s="48" t="s">
        <v>53</v>
      </c>
      <c r="C214" s="49">
        <f t="shared" si="9"/>
        <v>0.2197802198</v>
      </c>
    </row>
    <row r="215">
      <c r="A215" s="47" t="s">
        <v>199</v>
      </c>
      <c r="B215" s="48" t="s">
        <v>53</v>
      </c>
      <c r="C215" s="49">
        <f t="shared" si="9"/>
        <v>0.2197802198</v>
      </c>
    </row>
    <row r="216">
      <c r="A216" s="47" t="s">
        <v>315</v>
      </c>
      <c r="B216" s="48" t="s">
        <v>87</v>
      </c>
      <c r="C216" s="49">
        <f t="shared" si="9"/>
        <v>0.2197802198</v>
      </c>
    </row>
    <row r="217">
      <c r="A217" s="47" t="s">
        <v>415</v>
      </c>
      <c r="B217" s="48" t="s">
        <v>87</v>
      </c>
      <c r="C217" s="49">
        <f t="shared" si="9"/>
        <v>0.2197802198</v>
      </c>
    </row>
    <row r="218">
      <c r="A218" s="47" t="s">
        <v>355</v>
      </c>
      <c r="B218" s="48" t="s">
        <v>87</v>
      </c>
      <c r="C218" s="49">
        <f t="shared" si="9"/>
        <v>0.2197802198</v>
      </c>
    </row>
    <row r="219">
      <c r="A219" s="47" t="s">
        <v>108</v>
      </c>
      <c r="B219" s="48" t="s">
        <v>87</v>
      </c>
      <c r="C219" s="49">
        <f t="shared" si="9"/>
        <v>0.2197802198</v>
      </c>
    </row>
    <row r="220">
      <c r="A220" s="47" t="s">
        <v>202</v>
      </c>
      <c r="B220" s="48" t="s">
        <v>87</v>
      </c>
      <c r="C220" s="49">
        <f t="shared" si="9"/>
        <v>0.2197802198</v>
      </c>
    </row>
    <row r="221">
      <c r="A221" s="47" t="s">
        <v>283</v>
      </c>
      <c r="B221" s="48" t="s">
        <v>87</v>
      </c>
      <c r="C221" s="49">
        <f t="shared" si="9"/>
        <v>0.2197802198</v>
      </c>
    </row>
    <row r="222">
      <c r="A222" s="47" t="s">
        <v>95</v>
      </c>
      <c r="B222" s="48" t="s">
        <v>87</v>
      </c>
      <c r="C222" s="49">
        <f t="shared" si="9"/>
        <v>0.2197802198</v>
      </c>
    </row>
    <row r="223">
      <c r="A223" s="47" t="s">
        <v>86</v>
      </c>
      <c r="B223" s="48" t="s">
        <v>87</v>
      </c>
      <c r="C223" s="49">
        <f t="shared" si="9"/>
        <v>0.2197802198</v>
      </c>
    </row>
    <row r="224">
      <c r="A224" s="47" t="s">
        <v>174</v>
      </c>
      <c r="B224" s="48" t="s">
        <v>87</v>
      </c>
      <c r="C224" s="49">
        <f t="shared" si="9"/>
        <v>0.2197802198</v>
      </c>
    </row>
    <row r="225">
      <c r="A225" s="47" t="s">
        <v>389</v>
      </c>
      <c r="B225" s="48" t="s">
        <v>87</v>
      </c>
      <c r="C225" s="49">
        <f t="shared" si="9"/>
        <v>0.2197802198</v>
      </c>
    </row>
    <row r="226">
      <c r="A226" s="47" t="s">
        <v>94</v>
      </c>
      <c r="B226" s="48" t="s">
        <v>87</v>
      </c>
      <c r="C226" s="49">
        <f t="shared" si="9"/>
        <v>0.2197802198</v>
      </c>
    </row>
    <row r="227">
      <c r="A227" s="47" t="s">
        <v>268</v>
      </c>
      <c r="B227" s="48" t="s">
        <v>87</v>
      </c>
      <c r="C227" s="49">
        <f t="shared" si="9"/>
        <v>0.2197802198</v>
      </c>
    </row>
    <row r="228">
      <c r="A228" s="47" t="s">
        <v>143</v>
      </c>
      <c r="B228" s="48" t="s">
        <v>87</v>
      </c>
      <c r="C228" s="49">
        <f t="shared" si="9"/>
        <v>0.2197802198</v>
      </c>
    </row>
    <row r="229">
      <c r="A229" s="47" t="s">
        <v>302</v>
      </c>
      <c r="B229" s="48" t="s">
        <v>98</v>
      </c>
      <c r="C229" s="49">
        <f t="shared" ref="C229:C240" si="10">(1/35)*(1/12)*100</f>
        <v>0.2380952381</v>
      </c>
    </row>
    <row r="230">
      <c r="A230" s="47" t="s">
        <v>333</v>
      </c>
      <c r="B230" s="48" t="s">
        <v>98</v>
      </c>
      <c r="C230" s="49">
        <f t="shared" si="10"/>
        <v>0.2380952381</v>
      </c>
    </row>
    <row r="231">
      <c r="A231" s="47" t="s">
        <v>177</v>
      </c>
      <c r="B231" s="48" t="s">
        <v>98</v>
      </c>
      <c r="C231" s="49">
        <f t="shared" si="10"/>
        <v>0.2380952381</v>
      </c>
    </row>
    <row r="232">
      <c r="A232" s="47" t="s">
        <v>222</v>
      </c>
      <c r="B232" s="48" t="s">
        <v>98</v>
      </c>
      <c r="C232" s="49">
        <f t="shared" si="10"/>
        <v>0.2380952381</v>
      </c>
    </row>
    <row r="233">
      <c r="A233" s="47" t="s">
        <v>200</v>
      </c>
      <c r="B233" s="48" t="s">
        <v>98</v>
      </c>
      <c r="C233" s="49">
        <f t="shared" si="10"/>
        <v>0.2380952381</v>
      </c>
    </row>
    <row r="234">
      <c r="A234" s="47" t="s">
        <v>168</v>
      </c>
      <c r="B234" s="48" t="s">
        <v>98</v>
      </c>
      <c r="C234" s="49">
        <f t="shared" si="10"/>
        <v>0.2380952381</v>
      </c>
    </row>
    <row r="235">
      <c r="A235" s="47" t="s">
        <v>186</v>
      </c>
      <c r="B235" s="48" t="s">
        <v>98</v>
      </c>
      <c r="C235" s="49">
        <f t="shared" si="10"/>
        <v>0.2380952381</v>
      </c>
    </row>
    <row r="236">
      <c r="A236" s="47" t="s">
        <v>256</v>
      </c>
      <c r="B236" s="48" t="s">
        <v>98</v>
      </c>
      <c r="C236" s="49">
        <f t="shared" si="10"/>
        <v>0.2380952381</v>
      </c>
    </row>
    <row r="237">
      <c r="A237" s="47" t="s">
        <v>350</v>
      </c>
      <c r="B237" s="48" t="s">
        <v>98</v>
      </c>
      <c r="C237" s="49">
        <f t="shared" si="10"/>
        <v>0.2380952381</v>
      </c>
    </row>
    <row r="238">
      <c r="A238" s="47" t="s">
        <v>312</v>
      </c>
      <c r="B238" s="48" t="s">
        <v>98</v>
      </c>
      <c r="C238" s="49">
        <f t="shared" si="10"/>
        <v>0.2380952381</v>
      </c>
    </row>
    <row r="239">
      <c r="A239" s="47" t="s">
        <v>97</v>
      </c>
      <c r="B239" s="48" t="s">
        <v>98</v>
      </c>
      <c r="C239" s="49">
        <f t="shared" si="10"/>
        <v>0.2380952381</v>
      </c>
    </row>
    <row r="240">
      <c r="A240" s="47" t="s">
        <v>167</v>
      </c>
      <c r="B240" s="48" t="s">
        <v>98</v>
      </c>
      <c r="C240" s="49">
        <f t="shared" si="10"/>
        <v>0.2380952381</v>
      </c>
    </row>
    <row r="241">
      <c r="A241" s="8" t="s">
        <v>10</v>
      </c>
      <c r="B241" s="50" t="s">
        <v>11</v>
      </c>
      <c r="C241" s="51">
        <f t="shared" ref="C241:C251" si="11">(1/35)*(1/11)*100</f>
        <v>0.2597402597</v>
      </c>
    </row>
    <row r="242">
      <c r="A242" s="8" t="s">
        <v>83</v>
      </c>
      <c r="B242" s="50" t="s">
        <v>11</v>
      </c>
      <c r="C242" s="51">
        <f t="shared" si="11"/>
        <v>0.2597402597</v>
      </c>
    </row>
    <row r="243">
      <c r="A243" s="8" t="s">
        <v>91</v>
      </c>
      <c r="B243" s="50" t="s">
        <v>11</v>
      </c>
      <c r="C243" s="51">
        <f t="shared" si="11"/>
        <v>0.2597402597</v>
      </c>
    </row>
    <row r="244">
      <c r="A244" s="8" t="s">
        <v>40</v>
      </c>
      <c r="B244" s="50" t="s">
        <v>11</v>
      </c>
      <c r="C244" s="51">
        <f t="shared" si="11"/>
        <v>0.2597402597</v>
      </c>
    </row>
    <row r="245">
      <c r="A245" s="8" t="s">
        <v>92</v>
      </c>
      <c r="B245" s="50" t="s">
        <v>11</v>
      </c>
      <c r="C245" s="51">
        <f t="shared" si="11"/>
        <v>0.2597402597</v>
      </c>
    </row>
    <row r="246">
      <c r="A246" s="8" t="s">
        <v>93</v>
      </c>
      <c r="B246" s="50" t="s">
        <v>11</v>
      </c>
      <c r="C246" s="51">
        <f t="shared" si="11"/>
        <v>0.2597402597</v>
      </c>
    </row>
    <row r="247">
      <c r="A247" s="8" t="s">
        <v>69</v>
      </c>
      <c r="B247" s="50" t="s">
        <v>11</v>
      </c>
      <c r="C247" s="51">
        <f t="shared" si="11"/>
        <v>0.2597402597</v>
      </c>
    </row>
    <row r="248">
      <c r="A248" s="8" t="s">
        <v>80</v>
      </c>
      <c r="B248" s="50" t="s">
        <v>11</v>
      </c>
      <c r="C248" s="51">
        <f t="shared" si="11"/>
        <v>0.2597402597</v>
      </c>
    </row>
    <row r="249">
      <c r="A249" s="8" t="s">
        <v>111</v>
      </c>
      <c r="B249" s="50" t="s">
        <v>11</v>
      </c>
      <c r="C249" s="51">
        <f t="shared" si="11"/>
        <v>0.2597402597</v>
      </c>
    </row>
    <row r="250">
      <c r="A250" s="8" t="s">
        <v>60</v>
      </c>
      <c r="B250" s="50" t="s">
        <v>11</v>
      </c>
      <c r="C250" s="51">
        <f t="shared" si="11"/>
        <v>0.2597402597</v>
      </c>
    </row>
    <row r="251">
      <c r="A251" s="8" t="s">
        <v>75</v>
      </c>
      <c r="B251" s="50" t="s">
        <v>11</v>
      </c>
      <c r="C251" s="51">
        <f t="shared" si="11"/>
        <v>0.2597402597</v>
      </c>
    </row>
    <row r="252">
      <c r="A252" s="8" t="s">
        <v>126</v>
      </c>
      <c r="B252" s="50" t="s">
        <v>20</v>
      </c>
      <c r="C252" s="51">
        <f t="shared" ref="C252:C271" si="12">(1/35)*(1/10)*100</f>
        <v>0.2857142857</v>
      </c>
    </row>
    <row r="253">
      <c r="A253" s="8" t="s">
        <v>19</v>
      </c>
      <c r="B253" s="50" t="s">
        <v>20</v>
      </c>
      <c r="C253" s="51">
        <f t="shared" si="12"/>
        <v>0.2857142857</v>
      </c>
    </row>
    <row r="254">
      <c r="A254" s="8" t="s">
        <v>180</v>
      </c>
      <c r="B254" s="50" t="s">
        <v>20</v>
      </c>
      <c r="C254" s="51">
        <f t="shared" si="12"/>
        <v>0.2857142857</v>
      </c>
    </row>
    <row r="255">
      <c r="A255" s="8" t="s">
        <v>260</v>
      </c>
      <c r="B255" s="50" t="s">
        <v>20</v>
      </c>
      <c r="C255" s="51">
        <f t="shared" si="12"/>
        <v>0.2857142857</v>
      </c>
    </row>
    <row r="256">
      <c r="A256" s="8" t="s">
        <v>57</v>
      </c>
      <c r="B256" s="50" t="s">
        <v>20</v>
      </c>
      <c r="C256" s="51">
        <f t="shared" si="12"/>
        <v>0.2857142857</v>
      </c>
    </row>
    <row r="257">
      <c r="A257" s="8" t="s">
        <v>88</v>
      </c>
      <c r="B257" s="50" t="s">
        <v>20</v>
      </c>
      <c r="C257" s="51">
        <f t="shared" si="12"/>
        <v>0.2857142857</v>
      </c>
    </row>
    <row r="258">
      <c r="A258" s="8" t="s">
        <v>34</v>
      </c>
      <c r="B258" s="50" t="s">
        <v>20</v>
      </c>
      <c r="C258" s="51">
        <f t="shared" si="12"/>
        <v>0.2857142857</v>
      </c>
    </row>
    <row r="259">
      <c r="A259" s="8" t="s">
        <v>145</v>
      </c>
      <c r="B259" s="50" t="s">
        <v>20</v>
      </c>
      <c r="C259" s="51">
        <f t="shared" si="12"/>
        <v>0.2857142857</v>
      </c>
    </row>
    <row r="260">
      <c r="A260" s="8" t="s">
        <v>254</v>
      </c>
      <c r="B260" s="50" t="s">
        <v>20</v>
      </c>
      <c r="C260" s="51">
        <f t="shared" si="12"/>
        <v>0.2857142857</v>
      </c>
    </row>
    <row r="261">
      <c r="A261" s="8" t="s">
        <v>152</v>
      </c>
      <c r="B261" s="50" t="s">
        <v>20</v>
      </c>
      <c r="C261" s="51">
        <f t="shared" si="12"/>
        <v>0.2857142857</v>
      </c>
    </row>
    <row r="262">
      <c r="A262" s="8" t="s">
        <v>103</v>
      </c>
      <c r="B262" s="50" t="s">
        <v>85</v>
      </c>
      <c r="C262" s="51">
        <f t="shared" si="12"/>
        <v>0.2857142857</v>
      </c>
    </row>
    <row r="263">
      <c r="A263" s="8" t="s">
        <v>272</v>
      </c>
      <c r="B263" s="50" t="s">
        <v>85</v>
      </c>
      <c r="C263" s="51">
        <f t="shared" si="12"/>
        <v>0.2857142857</v>
      </c>
    </row>
    <row r="264">
      <c r="A264" s="8" t="s">
        <v>84</v>
      </c>
      <c r="B264" s="50" t="s">
        <v>85</v>
      </c>
      <c r="C264" s="51">
        <f t="shared" si="12"/>
        <v>0.2857142857</v>
      </c>
    </row>
    <row r="265">
      <c r="A265" s="8" t="s">
        <v>160</v>
      </c>
      <c r="B265" s="50" t="s">
        <v>85</v>
      </c>
      <c r="C265" s="51">
        <f t="shared" si="12"/>
        <v>0.2857142857</v>
      </c>
    </row>
    <row r="266">
      <c r="A266" s="8" t="s">
        <v>132</v>
      </c>
      <c r="B266" s="50" t="s">
        <v>85</v>
      </c>
      <c r="C266" s="51">
        <f t="shared" si="12"/>
        <v>0.2857142857</v>
      </c>
    </row>
    <row r="267">
      <c r="A267" s="8" t="s">
        <v>325</v>
      </c>
      <c r="B267" s="50" t="s">
        <v>85</v>
      </c>
      <c r="C267" s="51">
        <f t="shared" si="12"/>
        <v>0.2857142857</v>
      </c>
    </row>
    <row r="268">
      <c r="A268" s="8" t="s">
        <v>151</v>
      </c>
      <c r="B268" s="50" t="s">
        <v>85</v>
      </c>
      <c r="C268" s="51">
        <f t="shared" si="12"/>
        <v>0.2857142857</v>
      </c>
    </row>
    <row r="269">
      <c r="A269" s="8" t="s">
        <v>297</v>
      </c>
      <c r="B269" s="50" t="s">
        <v>85</v>
      </c>
      <c r="C269" s="51">
        <f t="shared" si="12"/>
        <v>0.2857142857</v>
      </c>
    </row>
    <row r="270">
      <c r="A270" s="8" t="s">
        <v>408</v>
      </c>
      <c r="B270" s="50" t="s">
        <v>85</v>
      </c>
      <c r="C270" s="51">
        <f t="shared" si="12"/>
        <v>0.2857142857</v>
      </c>
    </row>
    <row r="271">
      <c r="A271" s="8" t="s">
        <v>161</v>
      </c>
      <c r="B271" s="50" t="s">
        <v>85</v>
      </c>
      <c r="C271" s="51">
        <f t="shared" si="12"/>
        <v>0.2857142857</v>
      </c>
    </row>
    <row r="272">
      <c r="A272" s="52" t="s">
        <v>433</v>
      </c>
      <c r="B272" s="53" t="s">
        <v>183</v>
      </c>
      <c r="C272" s="54">
        <f t="shared" ref="C272:C307" si="13">(1/35)*(1/9)*100</f>
        <v>0.3174603175</v>
      </c>
    </row>
    <row r="273">
      <c r="A273" s="52" t="s">
        <v>392</v>
      </c>
      <c r="B273" s="53" t="s">
        <v>183</v>
      </c>
      <c r="C273" s="54">
        <f t="shared" si="13"/>
        <v>0.3174603175</v>
      </c>
    </row>
    <row r="274">
      <c r="A274" s="52" t="s">
        <v>393</v>
      </c>
      <c r="B274" s="53" t="s">
        <v>183</v>
      </c>
      <c r="C274" s="54">
        <f t="shared" si="13"/>
        <v>0.3174603175</v>
      </c>
    </row>
    <row r="275">
      <c r="A275" s="52" t="s">
        <v>394</v>
      </c>
      <c r="B275" s="53" t="s">
        <v>183</v>
      </c>
      <c r="C275" s="54">
        <f t="shared" si="13"/>
        <v>0.3174603175</v>
      </c>
    </row>
    <row r="276">
      <c r="A276" s="52" t="s">
        <v>291</v>
      </c>
      <c r="B276" s="53" t="s">
        <v>183</v>
      </c>
      <c r="C276" s="54">
        <f t="shared" si="13"/>
        <v>0.3174603175</v>
      </c>
    </row>
    <row r="277">
      <c r="A277" s="52" t="s">
        <v>306</v>
      </c>
      <c r="B277" s="53" t="s">
        <v>183</v>
      </c>
      <c r="C277" s="54">
        <f t="shared" si="13"/>
        <v>0.3174603175</v>
      </c>
    </row>
    <row r="278">
      <c r="A278" s="52" t="s">
        <v>292</v>
      </c>
      <c r="B278" s="53" t="s">
        <v>183</v>
      </c>
      <c r="C278" s="54">
        <f t="shared" si="13"/>
        <v>0.3174603175</v>
      </c>
    </row>
    <row r="279">
      <c r="A279" s="52" t="s">
        <v>273</v>
      </c>
      <c r="B279" s="53" t="s">
        <v>183</v>
      </c>
      <c r="C279" s="54">
        <f t="shared" si="13"/>
        <v>0.3174603175</v>
      </c>
    </row>
    <row r="280">
      <c r="A280" s="52" t="s">
        <v>182</v>
      </c>
      <c r="B280" s="53" t="s">
        <v>183</v>
      </c>
      <c r="C280" s="54">
        <f t="shared" si="13"/>
        <v>0.3174603175</v>
      </c>
    </row>
    <row r="281">
      <c r="A281" s="52" t="s">
        <v>169</v>
      </c>
      <c r="B281" s="53" t="s">
        <v>32</v>
      </c>
      <c r="C281" s="54">
        <f t="shared" si="13"/>
        <v>0.3174603175</v>
      </c>
    </row>
    <row r="282">
      <c r="A282" s="52" t="s">
        <v>31</v>
      </c>
      <c r="B282" s="53" t="s">
        <v>32</v>
      </c>
      <c r="C282" s="54">
        <f t="shared" si="13"/>
        <v>0.3174603175</v>
      </c>
    </row>
    <row r="283">
      <c r="A283" s="52" t="s">
        <v>158</v>
      </c>
      <c r="B283" s="53" t="s">
        <v>32</v>
      </c>
      <c r="C283" s="54">
        <f t="shared" si="13"/>
        <v>0.3174603175</v>
      </c>
    </row>
    <row r="284">
      <c r="A284" s="52" t="s">
        <v>282</v>
      </c>
      <c r="B284" s="53" t="s">
        <v>32</v>
      </c>
      <c r="C284" s="54">
        <f t="shared" si="13"/>
        <v>0.3174603175</v>
      </c>
    </row>
    <row r="285">
      <c r="A285" s="52" t="s">
        <v>221</v>
      </c>
      <c r="B285" s="53" t="s">
        <v>32</v>
      </c>
      <c r="C285" s="54">
        <f t="shared" si="13"/>
        <v>0.3174603175</v>
      </c>
    </row>
    <row r="286">
      <c r="A286" s="52" t="s">
        <v>359</v>
      </c>
      <c r="B286" s="53" t="s">
        <v>32</v>
      </c>
      <c r="C286" s="54">
        <f t="shared" si="13"/>
        <v>0.3174603175</v>
      </c>
    </row>
    <row r="287">
      <c r="A287" s="52" t="s">
        <v>232</v>
      </c>
      <c r="B287" s="53" t="s">
        <v>32</v>
      </c>
      <c r="C287" s="54">
        <f t="shared" si="13"/>
        <v>0.3174603175</v>
      </c>
    </row>
    <row r="288">
      <c r="A288" s="52" t="s">
        <v>155</v>
      </c>
      <c r="B288" s="53" t="s">
        <v>32</v>
      </c>
      <c r="C288" s="54">
        <f t="shared" si="13"/>
        <v>0.3174603175</v>
      </c>
    </row>
    <row r="289">
      <c r="A289" s="52" t="s">
        <v>140</v>
      </c>
      <c r="B289" s="53" t="s">
        <v>32</v>
      </c>
      <c r="C289" s="54">
        <f t="shared" si="13"/>
        <v>0.3174603175</v>
      </c>
    </row>
    <row r="290">
      <c r="A290" s="52" t="s">
        <v>410</v>
      </c>
      <c r="B290" s="53" t="s">
        <v>227</v>
      </c>
      <c r="C290" s="54">
        <f t="shared" si="13"/>
        <v>0.3174603175</v>
      </c>
    </row>
    <row r="291">
      <c r="A291" s="52" t="s">
        <v>258</v>
      </c>
      <c r="B291" s="53" t="s">
        <v>227</v>
      </c>
      <c r="C291" s="54">
        <f t="shared" si="13"/>
        <v>0.3174603175</v>
      </c>
    </row>
    <row r="292">
      <c r="A292" s="52" t="s">
        <v>435</v>
      </c>
      <c r="B292" s="53" t="s">
        <v>227</v>
      </c>
      <c r="C292" s="54">
        <f t="shared" si="13"/>
        <v>0.3174603175</v>
      </c>
    </row>
    <row r="293">
      <c r="A293" s="52" t="s">
        <v>416</v>
      </c>
      <c r="B293" s="53" t="s">
        <v>227</v>
      </c>
      <c r="C293" s="54">
        <f t="shared" si="13"/>
        <v>0.3174603175</v>
      </c>
    </row>
    <row r="294">
      <c r="A294" s="52" t="s">
        <v>284</v>
      </c>
      <c r="B294" s="53" t="s">
        <v>227</v>
      </c>
      <c r="C294" s="54">
        <f t="shared" si="13"/>
        <v>0.3174603175</v>
      </c>
    </row>
    <row r="295">
      <c r="A295" s="52" t="s">
        <v>293</v>
      </c>
      <c r="B295" s="53" t="s">
        <v>227</v>
      </c>
      <c r="C295" s="54">
        <f t="shared" si="13"/>
        <v>0.3174603175</v>
      </c>
    </row>
    <row r="296">
      <c r="A296" s="52" t="s">
        <v>226</v>
      </c>
      <c r="B296" s="53" t="s">
        <v>227</v>
      </c>
      <c r="C296" s="54">
        <f t="shared" si="13"/>
        <v>0.3174603175</v>
      </c>
    </row>
    <row r="297">
      <c r="A297" s="52" t="s">
        <v>368</v>
      </c>
      <c r="B297" s="53" t="s">
        <v>227</v>
      </c>
      <c r="C297" s="54">
        <f t="shared" si="13"/>
        <v>0.3174603175</v>
      </c>
    </row>
    <row r="298">
      <c r="A298" s="52" t="s">
        <v>314</v>
      </c>
      <c r="B298" s="53" t="s">
        <v>227</v>
      </c>
      <c r="C298" s="54">
        <f t="shared" si="13"/>
        <v>0.3174603175</v>
      </c>
    </row>
    <row r="299">
      <c r="A299" s="52" t="s">
        <v>238</v>
      </c>
      <c r="B299" s="53" t="s">
        <v>120</v>
      </c>
      <c r="C299" s="54">
        <f t="shared" si="13"/>
        <v>0.3174603175</v>
      </c>
    </row>
    <row r="300">
      <c r="A300" s="52" t="s">
        <v>437</v>
      </c>
      <c r="B300" s="53" t="s">
        <v>120</v>
      </c>
      <c r="C300" s="54">
        <f t="shared" si="13"/>
        <v>0.3174603175</v>
      </c>
    </row>
    <row r="301">
      <c r="A301" s="52" t="s">
        <v>149</v>
      </c>
      <c r="B301" s="53" t="s">
        <v>120</v>
      </c>
      <c r="C301" s="54">
        <f t="shared" si="13"/>
        <v>0.3174603175</v>
      </c>
    </row>
    <row r="302">
      <c r="A302" s="52" t="s">
        <v>380</v>
      </c>
      <c r="B302" s="53" t="s">
        <v>120</v>
      </c>
      <c r="C302" s="54">
        <f t="shared" si="13"/>
        <v>0.3174603175</v>
      </c>
    </row>
    <row r="303">
      <c r="A303" s="52" t="s">
        <v>320</v>
      </c>
      <c r="B303" s="53" t="s">
        <v>120</v>
      </c>
      <c r="C303" s="54">
        <f t="shared" si="13"/>
        <v>0.3174603175</v>
      </c>
    </row>
    <row r="304">
      <c r="A304" s="52" t="s">
        <v>119</v>
      </c>
      <c r="B304" s="53" t="s">
        <v>120</v>
      </c>
      <c r="C304" s="54">
        <f t="shared" si="13"/>
        <v>0.3174603175</v>
      </c>
    </row>
    <row r="305">
      <c r="A305" s="52" t="s">
        <v>365</v>
      </c>
      <c r="B305" s="53" t="s">
        <v>120</v>
      </c>
      <c r="C305" s="54">
        <f t="shared" si="13"/>
        <v>0.3174603175</v>
      </c>
    </row>
    <row r="306">
      <c r="A306" s="52" t="s">
        <v>387</v>
      </c>
      <c r="B306" s="53" t="s">
        <v>120</v>
      </c>
      <c r="C306" s="54">
        <f t="shared" si="13"/>
        <v>0.3174603175</v>
      </c>
    </row>
    <row r="307">
      <c r="A307" s="52" t="s">
        <v>278</v>
      </c>
      <c r="B307" s="53" t="s">
        <v>120</v>
      </c>
      <c r="C307" s="54">
        <f t="shared" si="13"/>
        <v>0.3174603175</v>
      </c>
    </row>
    <row r="308">
      <c r="A308" s="52" t="s">
        <v>303</v>
      </c>
      <c r="B308" s="53" t="s">
        <v>71</v>
      </c>
      <c r="C308" s="54">
        <f t="shared" ref="C308:C339" si="14">(1/35)*(1/8)*100</f>
        <v>0.3571428571</v>
      </c>
    </row>
    <row r="309">
      <c r="A309" s="52" t="s">
        <v>157</v>
      </c>
      <c r="B309" s="53" t="s">
        <v>71</v>
      </c>
      <c r="C309" s="54">
        <f t="shared" si="14"/>
        <v>0.3571428571</v>
      </c>
    </row>
    <row r="310">
      <c r="A310" s="52" t="s">
        <v>360</v>
      </c>
      <c r="B310" s="53" t="s">
        <v>71</v>
      </c>
      <c r="C310" s="54">
        <f t="shared" si="14"/>
        <v>0.3571428571</v>
      </c>
    </row>
    <row r="311">
      <c r="A311" s="52" t="s">
        <v>319</v>
      </c>
      <c r="B311" s="53" t="s">
        <v>71</v>
      </c>
      <c r="C311" s="54">
        <f t="shared" si="14"/>
        <v>0.3571428571</v>
      </c>
    </row>
    <row r="312">
      <c r="A312" s="52" t="s">
        <v>321</v>
      </c>
      <c r="B312" s="53" t="s">
        <v>71</v>
      </c>
      <c r="C312" s="54">
        <f t="shared" si="14"/>
        <v>0.3571428571</v>
      </c>
    </row>
    <row r="313">
      <c r="A313" s="52" t="s">
        <v>179</v>
      </c>
      <c r="B313" s="53" t="s">
        <v>71</v>
      </c>
      <c r="C313" s="54">
        <f t="shared" si="14"/>
        <v>0.3571428571</v>
      </c>
    </row>
    <row r="314">
      <c r="A314" s="52" t="s">
        <v>70</v>
      </c>
      <c r="B314" s="53" t="s">
        <v>71</v>
      </c>
      <c r="C314" s="54">
        <f t="shared" si="14"/>
        <v>0.3571428571</v>
      </c>
    </row>
    <row r="315">
      <c r="A315" s="52" t="s">
        <v>430</v>
      </c>
      <c r="B315" s="53" t="s">
        <v>71</v>
      </c>
      <c r="C315" s="54">
        <f t="shared" si="14"/>
        <v>0.3571428571</v>
      </c>
    </row>
    <row r="316">
      <c r="A316" s="52" t="s">
        <v>146</v>
      </c>
      <c r="B316" s="53" t="s">
        <v>101</v>
      </c>
      <c r="C316" s="54">
        <f t="shared" si="14"/>
        <v>0.3571428571</v>
      </c>
    </row>
    <row r="317">
      <c r="A317" s="52" t="s">
        <v>271</v>
      </c>
      <c r="B317" s="53" t="s">
        <v>101</v>
      </c>
      <c r="C317" s="54">
        <f t="shared" si="14"/>
        <v>0.3571428571</v>
      </c>
    </row>
    <row r="318">
      <c r="A318" s="52" t="s">
        <v>100</v>
      </c>
      <c r="B318" s="53" t="s">
        <v>101</v>
      </c>
      <c r="C318" s="54">
        <f t="shared" si="14"/>
        <v>0.3571428571</v>
      </c>
    </row>
    <row r="319">
      <c r="A319" s="52" t="s">
        <v>438</v>
      </c>
      <c r="B319" s="53" t="s">
        <v>101</v>
      </c>
      <c r="C319" s="54">
        <f t="shared" si="14"/>
        <v>0.3571428571</v>
      </c>
    </row>
    <row r="320">
      <c r="A320" s="52" t="s">
        <v>195</v>
      </c>
      <c r="B320" s="53" t="s">
        <v>101</v>
      </c>
      <c r="C320" s="54">
        <f t="shared" si="14"/>
        <v>0.3571428571</v>
      </c>
    </row>
    <row r="321">
      <c r="A321" s="52" t="s">
        <v>346</v>
      </c>
      <c r="B321" s="53" t="s">
        <v>101</v>
      </c>
      <c r="C321" s="54">
        <f t="shared" si="14"/>
        <v>0.3571428571</v>
      </c>
    </row>
    <row r="322">
      <c r="A322" s="52" t="s">
        <v>407</v>
      </c>
      <c r="B322" s="53" t="s">
        <v>101</v>
      </c>
      <c r="C322" s="54">
        <f t="shared" si="14"/>
        <v>0.3571428571</v>
      </c>
    </row>
    <row r="323">
      <c r="A323" s="52" t="s">
        <v>386</v>
      </c>
      <c r="B323" s="53" t="s">
        <v>101</v>
      </c>
      <c r="C323" s="54">
        <f t="shared" si="14"/>
        <v>0.3571428571</v>
      </c>
    </row>
    <row r="324">
      <c r="A324" s="52" t="s">
        <v>288</v>
      </c>
      <c r="B324" s="53" t="s">
        <v>212</v>
      </c>
      <c r="C324" s="54">
        <f t="shared" si="14"/>
        <v>0.3571428571</v>
      </c>
    </row>
    <row r="325">
      <c r="A325" s="52" t="s">
        <v>334</v>
      </c>
      <c r="B325" s="53" t="s">
        <v>212</v>
      </c>
      <c r="C325" s="54">
        <f t="shared" si="14"/>
        <v>0.3571428571</v>
      </c>
    </row>
    <row r="326">
      <c r="A326" s="52" t="s">
        <v>253</v>
      </c>
      <c r="B326" s="53" t="s">
        <v>212</v>
      </c>
      <c r="C326" s="54">
        <f t="shared" si="14"/>
        <v>0.3571428571</v>
      </c>
    </row>
    <row r="327">
      <c r="A327" s="52" t="s">
        <v>255</v>
      </c>
      <c r="B327" s="53" t="s">
        <v>212</v>
      </c>
      <c r="C327" s="54">
        <f t="shared" si="14"/>
        <v>0.3571428571</v>
      </c>
    </row>
    <row r="328">
      <c r="A328" s="52" t="s">
        <v>286</v>
      </c>
      <c r="B328" s="53" t="s">
        <v>212</v>
      </c>
      <c r="C328" s="54">
        <f t="shared" si="14"/>
        <v>0.3571428571</v>
      </c>
    </row>
    <row r="329">
      <c r="A329" s="52" t="s">
        <v>369</v>
      </c>
      <c r="B329" s="53" t="s">
        <v>212</v>
      </c>
      <c r="C329" s="54">
        <f t="shared" si="14"/>
        <v>0.3571428571</v>
      </c>
    </row>
    <row r="330">
      <c r="A330" s="52" t="s">
        <v>388</v>
      </c>
      <c r="B330" s="53" t="s">
        <v>212</v>
      </c>
      <c r="C330" s="54">
        <f t="shared" si="14"/>
        <v>0.3571428571</v>
      </c>
    </row>
    <row r="331">
      <c r="A331" s="52" t="s">
        <v>211</v>
      </c>
      <c r="B331" s="53" t="s">
        <v>212</v>
      </c>
      <c r="C331" s="54">
        <f t="shared" si="14"/>
        <v>0.3571428571</v>
      </c>
    </row>
    <row r="332">
      <c r="A332" s="52" t="s">
        <v>290</v>
      </c>
      <c r="B332" s="53" t="s">
        <v>230</v>
      </c>
      <c r="C332" s="54">
        <f t="shared" si="14"/>
        <v>0.3571428571</v>
      </c>
    </row>
    <row r="333">
      <c r="A333" s="52" t="s">
        <v>358</v>
      </c>
      <c r="B333" s="53" t="s">
        <v>230</v>
      </c>
      <c r="C333" s="54">
        <f t="shared" si="14"/>
        <v>0.3571428571</v>
      </c>
    </row>
    <row r="334">
      <c r="A334" s="52" t="s">
        <v>340</v>
      </c>
      <c r="B334" s="53" t="s">
        <v>230</v>
      </c>
      <c r="C334" s="54">
        <f t="shared" si="14"/>
        <v>0.3571428571</v>
      </c>
    </row>
    <row r="335">
      <c r="A335" s="52" t="s">
        <v>423</v>
      </c>
      <c r="B335" s="53" t="s">
        <v>230</v>
      </c>
      <c r="C335" s="54">
        <f t="shared" si="14"/>
        <v>0.3571428571</v>
      </c>
    </row>
    <row r="336">
      <c r="A336" s="52" t="s">
        <v>264</v>
      </c>
      <c r="B336" s="53" t="s">
        <v>230</v>
      </c>
      <c r="C336" s="54">
        <f t="shared" si="14"/>
        <v>0.3571428571</v>
      </c>
    </row>
    <row r="337">
      <c r="A337" s="52" t="s">
        <v>229</v>
      </c>
      <c r="B337" s="53" t="s">
        <v>230</v>
      </c>
      <c r="C337" s="54">
        <f t="shared" si="14"/>
        <v>0.3571428571</v>
      </c>
    </row>
    <row r="338">
      <c r="A338" s="52" t="s">
        <v>353</v>
      </c>
      <c r="B338" s="53" t="s">
        <v>230</v>
      </c>
      <c r="C338" s="54">
        <f t="shared" si="14"/>
        <v>0.3571428571</v>
      </c>
    </row>
    <row r="339">
      <c r="A339" s="52" t="s">
        <v>428</v>
      </c>
      <c r="B339" s="53" t="s">
        <v>230</v>
      </c>
      <c r="C339" s="54">
        <f t="shared" si="14"/>
        <v>0.3571428571</v>
      </c>
    </row>
    <row r="340">
      <c r="A340" s="55" t="s">
        <v>213</v>
      </c>
      <c r="B340" s="56" t="s">
        <v>116</v>
      </c>
      <c r="C340" s="57">
        <f t="shared" ref="C340:C374" si="15">(1/35)*(1/7)*100</f>
        <v>0.4081632653</v>
      </c>
    </row>
    <row r="341">
      <c r="A341" s="55" t="s">
        <v>411</v>
      </c>
      <c r="B341" s="56" t="s">
        <v>116</v>
      </c>
      <c r="C341" s="57">
        <f t="shared" si="15"/>
        <v>0.4081632653</v>
      </c>
    </row>
    <row r="342">
      <c r="A342" s="55" t="s">
        <v>281</v>
      </c>
      <c r="B342" s="56" t="s">
        <v>116</v>
      </c>
      <c r="C342" s="57">
        <f t="shared" si="15"/>
        <v>0.4081632653</v>
      </c>
    </row>
    <row r="343">
      <c r="A343" s="55" t="s">
        <v>289</v>
      </c>
      <c r="B343" s="56" t="s">
        <v>116</v>
      </c>
      <c r="C343" s="57">
        <f t="shared" si="15"/>
        <v>0.4081632653</v>
      </c>
    </row>
    <row r="344">
      <c r="A344" s="55" t="s">
        <v>115</v>
      </c>
      <c r="B344" s="56" t="s">
        <v>116</v>
      </c>
      <c r="C344" s="57">
        <f t="shared" si="15"/>
        <v>0.4081632653</v>
      </c>
    </row>
    <row r="345">
      <c r="A345" s="55" t="s">
        <v>122</v>
      </c>
      <c r="B345" s="56" t="s">
        <v>116</v>
      </c>
      <c r="C345" s="57">
        <f t="shared" si="15"/>
        <v>0.4081632653</v>
      </c>
    </row>
    <row r="346">
      <c r="A346" s="55" t="s">
        <v>243</v>
      </c>
      <c r="B346" s="56" t="s">
        <v>116</v>
      </c>
      <c r="C346" s="57">
        <f t="shared" si="15"/>
        <v>0.4081632653</v>
      </c>
    </row>
    <row r="347">
      <c r="A347" s="55" t="s">
        <v>219</v>
      </c>
      <c r="B347" s="56" t="s">
        <v>185</v>
      </c>
      <c r="C347" s="57">
        <f t="shared" si="15"/>
        <v>0.4081632653</v>
      </c>
    </row>
    <row r="348">
      <c r="A348" s="55" t="s">
        <v>279</v>
      </c>
      <c r="B348" s="56" t="s">
        <v>185</v>
      </c>
      <c r="C348" s="57">
        <f t="shared" si="15"/>
        <v>0.4081632653</v>
      </c>
    </row>
    <row r="349">
      <c r="A349" s="55" t="s">
        <v>184</v>
      </c>
      <c r="B349" s="56" t="s">
        <v>185</v>
      </c>
      <c r="C349" s="57">
        <f t="shared" si="15"/>
        <v>0.4081632653</v>
      </c>
    </row>
    <row r="350">
      <c r="A350" s="55" t="s">
        <v>356</v>
      </c>
      <c r="B350" s="56" t="s">
        <v>185</v>
      </c>
      <c r="C350" s="57">
        <f t="shared" si="15"/>
        <v>0.4081632653</v>
      </c>
    </row>
    <row r="351">
      <c r="A351" s="55" t="s">
        <v>349</v>
      </c>
      <c r="B351" s="56" t="s">
        <v>185</v>
      </c>
      <c r="C351" s="57">
        <f t="shared" si="15"/>
        <v>0.4081632653</v>
      </c>
    </row>
    <row r="352">
      <c r="A352" s="55" t="s">
        <v>404</v>
      </c>
      <c r="B352" s="56" t="s">
        <v>185</v>
      </c>
      <c r="C352" s="57">
        <f t="shared" si="15"/>
        <v>0.4081632653</v>
      </c>
    </row>
    <row r="353">
      <c r="A353" s="55" t="s">
        <v>427</v>
      </c>
      <c r="B353" s="56" t="s">
        <v>185</v>
      </c>
      <c r="C353" s="57">
        <f t="shared" si="15"/>
        <v>0.4081632653</v>
      </c>
    </row>
    <row r="354">
      <c r="A354" s="55" t="s">
        <v>413</v>
      </c>
      <c r="B354" s="56" t="s">
        <v>376</v>
      </c>
      <c r="C354" s="57">
        <f t="shared" si="15"/>
        <v>0.4081632653</v>
      </c>
    </row>
    <row r="355">
      <c r="A355" s="55" t="s">
        <v>375</v>
      </c>
      <c r="B355" s="56" t="s">
        <v>376</v>
      </c>
      <c r="C355" s="57">
        <f t="shared" si="15"/>
        <v>0.4081632653</v>
      </c>
    </row>
    <row r="356">
      <c r="A356" s="55" t="s">
        <v>434</v>
      </c>
      <c r="B356" s="56" t="s">
        <v>376</v>
      </c>
      <c r="C356" s="57">
        <f t="shared" si="15"/>
        <v>0.4081632653</v>
      </c>
    </row>
    <row r="357">
      <c r="A357" s="55" t="s">
        <v>436</v>
      </c>
      <c r="B357" s="56" t="s">
        <v>376</v>
      </c>
      <c r="C357" s="57">
        <f t="shared" si="15"/>
        <v>0.4081632653</v>
      </c>
    </row>
    <row r="358">
      <c r="A358" s="55" t="s">
        <v>420</v>
      </c>
      <c r="B358" s="56" t="s">
        <v>376</v>
      </c>
      <c r="C358" s="57">
        <f t="shared" si="15"/>
        <v>0.4081632653</v>
      </c>
    </row>
    <row r="359">
      <c r="A359" s="55" t="s">
        <v>439</v>
      </c>
      <c r="B359" s="56" t="s">
        <v>376</v>
      </c>
      <c r="C359" s="57">
        <f t="shared" si="15"/>
        <v>0.4081632653</v>
      </c>
    </row>
    <row r="360">
      <c r="A360" s="55" t="s">
        <v>444</v>
      </c>
      <c r="B360" s="56" t="s">
        <v>376</v>
      </c>
      <c r="C360" s="57">
        <f t="shared" si="15"/>
        <v>0.4081632653</v>
      </c>
    </row>
    <row r="361">
      <c r="A361" s="55" t="s">
        <v>247</v>
      </c>
      <c r="B361" s="56" t="s">
        <v>248</v>
      </c>
      <c r="C361" s="57">
        <f t="shared" si="15"/>
        <v>0.4081632653</v>
      </c>
    </row>
    <row r="362">
      <c r="A362" s="55" t="s">
        <v>400</v>
      </c>
      <c r="B362" s="56" t="s">
        <v>248</v>
      </c>
      <c r="C362" s="57">
        <f t="shared" si="15"/>
        <v>0.4081632653</v>
      </c>
    </row>
    <row r="363">
      <c r="A363" s="55" t="s">
        <v>422</v>
      </c>
      <c r="B363" s="56" t="s">
        <v>248</v>
      </c>
      <c r="C363" s="57">
        <f t="shared" si="15"/>
        <v>0.4081632653</v>
      </c>
    </row>
    <row r="364">
      <c r="A364" s="55" t="s">
        <v>347</v>
      </c>
      <c r="B364" s="56" t="s">
        <v>248</v>
      </c>
      <c r="C364" s="57">
        <f t="shared" si="15"/>
        <v>0.4081632653</v>
      </c>
    </row>
    <row r="365">
      <c r="A365" s="55" t="s">
        <v>311</v>
      </c>
      <c r="B365" s="56" t="s">
        <v>248</v>
      </c>
      <c r="C365" s="57">
        <f t="shared" si="15"/>
        <v>0.4081632653</v>
      </c>
    </row>
    <row r="366">
      <c r="A366" s="55" t="s">
        <v>385</v>
      </c>
      <c r="B366" s="56" t="s">
        <v>248</v>
      </c>
      <c r="C366" s="57">
        <f t="shared" si="15"/>
        <v>0.4081632653</v>
      </c>
    </row>
    <row r="367">
      <c r="A367" s="55" t="s">
        <v>370</v>
      </c>
      <c r="B367" s="56" t="s">
        <v>248</v>
      </c>
      <c r="C367" s="57">
        <f t="shared" si="15"/>
        <v>0.4081632653</v>
      </c>
    </row>
    <row r="368">
      <c r="A368" s="55" t="s">
        <v>280</v>
      </c>
      <c r="B368" s="56" t="s">
        <v>125</v>
      </c>
      <c r="C368" s="57">
        <f t="shared" si="15"/>
        <v>0.4081632653</v>
      </c>
    </row>
    <row r="369">
      <c r="A369" s="55" t="s">
        <v>156</v>
      </c>
      <c r="B369" s="56" t="s">
        <v>125</v>
      </c>
      <c r="C369" s="57">
        <f t="shared" si="15"/>
        <v>0.4081632653</v>
      </c>
    </row>
    <row r="370">
      <c r="A370" s="55" t="s">
        <v>378</v>
      </c>
      <c r="B370" s="56" t="s">
        <v>125</v>
      </c>
      <c r="C370" s="57">
        <f t="shared" si="15"/>
        <v>0.4081632653</v>
      </c>
    </row>
    <row r="371">
      <c r="A371" s="55" t="s">
        <v>263</v>
      </c>
      <c r="B371" s="56" t="s">
        <v>125</v>
      </c>
      <c r="C371" s="57">
        <f t="shared" si="15"/>
        <v>0.4081632653</v>
      </c>
    </row>
    <row r="372">
      <c r="A372" s="55" t="s">
        <v>124</v>
      </c>
      <c r="B372" s="56" t="s">
        <v>125</v>
      </c>
      <c r="C372" s="57">
        <f t="shared" si="15"/>
        <v>0.4081632653</v>
      </c>
    </row>
    <row r="373">
      <c r="A373" s="55" t="s">
        <v>242</v>
      </c>
      <c r="B373" s="56" t="s">
        <v>125</v>
      </c>
      <c r="C373" s="57">
        <f t="shared" si="15"/>
        <v>0.4081632653</v>
      </c>
    </row>
    <row r="374">
      <c r="A374" s="55" t="s">
        <v>237</v>
      </c>
      <c r="B374" s="56" t="s">
        <v>125</v>
      </c>
      <c r="C374" s="57">
        <f t="shared" si="15"/>
        <v>0.4081632653</v>
      </c>
    </row>
    <row r="375">
      <c r="A375" s="55" t="s">
        <v>481</v>
      </c>
      <c r="B375" s="56" t="s">
        <v>235</v>
      </c>
      <c r="C375" s="57">
        <f t="shared" ref="C375:C380" si="16">(1/35*1/6)*100</f>
        <v>0.4761904762</v>
      </c>
    </row>
    <row r="376">
      <c r="A376" s="55" t="s">
        <v>336</v>
      </c>
      <c r="B376" s="56" t="s">
        <v>235</v>
      </c>
      <c r="C376" s="57">
        <f t="shared" si="16"/>
        <v>0.4761904762</v>
      </c>
    </row>
    <row r="377">
      <c r="A377" s="55" t="s">
        <v>234</v>
      </c>
      <c r="B377" s="56" t="s">
        <v>235</v>
      </c>
      <c r="C377" s="57">
        <f t="shared" si="16"/>
        <v>0.4761904762</v>
      </c>
    </row>
    <row r="378">
      <c r="A378" s="55" t="s">
        <v>446</v>
      </c>
      <c r="B378" s="56" t="s">
        <v>235</v>
      </c>
      <c r="C378" s="57">
        <f t="shared" si="16"/>
        <v>0.4761904762</v>
      </c>
    </row>
    <row r="379">
      <c r="A379" s="55" t="s">
        <v>452</v>
      </c>
      <c r="B379" s="56" t="s">
        <v>235</v>
      </c>
      <c r="C379" s="57">
        <f t="shared" si="16"/>
        <v>0.4761904762</v>
      </c>
    </row>
    <row r="380">
      <c r="A380" s="55" t="s">
        <v>447</v>
      </c>
      <c r="B380" s="56" t="s">
        <v>235</v>
      </c>
      <c r="C380" s="57">
        <f t="shared" si="16"/>
        <v>0.4761904762</v>
      </c>
    </row>
    <row r="381">
      <c r="A381" s="55" t="s">
        <v>216</v>
      </c>
      <c r="B381" s="56" t="s">
        <v>28</v>
      </c>
      <c r="C381" s="57">
        <f t="shared" ref="C381:C386" si="17">(1/35)*(1/6)*100</f>
        <v>0.4761904762</v>
      </c>
    </row>
    <row r="382">
      <c r="A382" s="55" t="s">
        <v>27</v>
      </c>
      <c r="B382" s="56" t="s">
        <v>28</v>
      </c>
      <c r="C382" s="57">
        <f t="shared" si="17"/>
        <v>0.4761904762</v>
      </c>
    </row>
    <row r="383">
      <c r="A383" s="55" t="s">
        <v>327</v>
      </c>
      <c r="B383" s="56" t="s">
        <v>28</v>
      </c>
      <c r="C383" s="57">
        <f t="shared" si="17"/>
        <v>0.4761904762</v>
      </c>
    </row>
    <row r="384">
      <c r="A384" s="55" t="s">
        <v>367</v>
      </c>
      <c r="B384" s="56" t="s">
        <v>28</v>
      </c>
      <c r="C384" s="57">
        <f t="shared" si="17"/>
        <v>0.4761904762</v>
      </c>
    </row>
    <row r="385">
      <c r="A385" s="55" t="s">
        <v>371</v>
      </c>
      <c r="B385" s="56" t="s">
        <v>28</v>
      </c>
      <c r="C385" s="57">
        <f t="shared" si="17"/>
        <v>0.4761904762</v>
      </c>
    </row>
    <row r="386">
      <c r="A386" s="55" t="s">
        <v>313</v>
      </c>
      <c r="B386" s="56" t="s">
        <v>28</v>
      </c>
      <c r="C386" s="57">
        <f t="shared" si="17"/>
        <v>0.4761904762</v>
      </c>
    </row>
    <row r="387">
      <c r="A387" s="5" t="s">
        <v>384</v>
      </c>
      <c r="B387" s="58" t="s">
        <v>301</v>
      </c>
      <c r="C387" s="59">
        <f t="shared" ref="C387:C390" si="18">(1/35)*(1/4)*100</f>
        <v>0.7142857143</v>
      </c>
    </row>
    <row r="388">
      <c r="A388" s="5" t="s">
        <v>450</v>
      </c>
      <c r="B388" s="58" t="s">
        <v>301</v>
      </c>
      <c r="C388" s="59">
        <f t="shared" si="18"/>
        <v>0.7142857143</v>
      </c>
    </row>
    <row r="389">
      <c r="A389" s="5" t="s">
        <v>441</v>
      </c>
      <c r="B389" s="58" t="s">
        <v>301</v>
      </c>
      <c r="C389" s="59">
        <f t="shared" si="18"/>
        <v>0.7142857143</v>
      </c>
    </row>
    <row r="390">
      <c r="A390" s="5" t="s">
        <v>300</v>
      </c>
      <c r="B390" s="58" t="s">
        <v>301</v>
      </c>
      <c r="C390" s="59">
        <f t="shared" si="18"/>
        <v>0.7142857143</v>
      </c>
    </row>
    <row r="391">
      <c r="A391" s="5" t="s">
        <v>55</v>
      </c>
      <c r="B391" s="58" t="s">
        <v>47</v>
      </c>
      <c r="C391" s="59">
        <f t="shared" ref="C391:C393" si="19">(1/35*1/3)*100</f>
        <v>0.9523809524</v>
      </c>
    </row>
    <row r="392">
      <c r="A392" s="5" t="s">
        <v>148</v>
      </c>
      <c r="B392" s="58" t="s">
        <v>47</v>
      </c>
      <c r="C392" s="59">
        <f t="shared" si="19"/>
        <v>0.9523809524</v>
      </c>
    </row>
    <row r="393">
      <c r="A393" s="5" t="s">
        <v>46</v>
      </c>
      <c r="B393" s="58" t="s">
        <v>47</v>
      </c>
      <c r="C393" s="59">
        <f t="shared" si="19"/>
        <v>0.9523809524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3" width="39.5"/>
    <col customWidth="1" min="5" max="5" width="48.75"/>
    <col customWidth="1" min="6" max="6" width="9.75"/>
    <col customWidth="1" min="7" max="7" width="9.5"/>
  </cols>
  <sheetData>
    <row r="1">
      <c r="A1" s="2" t="s">
        <v>482</v>
      </c>
      <c r="B1" s="1" t="s">
        <v>1</v>
      </c>
      <c r="C1" s="1" t="s">
        <v>2</v>
      </c>
      <c r="E1" s="36"/>
    </row>
    <row r="2">
      <c r="A2" s="17" t="s">
        <v>390</v>
      </c>
      <c r="B2" s="4" t="s">
        <v>173</v>
      </c>
      <c r="C2" s="17">
        <v>3.0</v>
      </c>
      <c r="E2" s="9" t="s">
        <v>21</v>
      </c>
    </row>
    <row r="3">
      <c r="A3" s="17" t="s">
        <v>176</v>
      </c>
      <c r="B3" s="4" t="s">
        <v>8</v>
      </c>
      <c r="C3" s="17">
        <v>27.0</v>
      </c>
      <c r="E3" s="10" t="s">
        <v>24</v>
      </c>
    </row>
    <row r="4">
      <c r="A4" s="17" t="s">
        <v>162</v>
      </c>
      <c r="B4" s="4" t="s">
        <v>154</v>
      </c>
      <c r="C4" s="17">
        <v>33.0</v>
      </c>
      <c r="E4" s="10" t="s">
        <v>26</v>
      </c>
    </row>
    <row r="5">
      <c r="A5" s="17" t="s">
        <v>410</v>
      </c>
      <c r="B5" s="4" t="s">
        <v>227</v>
      </c>
      <c r="C5" s="17">
        <v>2.0</v>
      </c>
      <c r="E5" s="11"/>
    </row>
    <row r="6">
      <c r="A6" s="17" t="s">
        <v>213</v>
      </c>
      <c r="B6" s="4" t="s">
        <v>116</v>
      </c>
      <c r="C6" s="17">
        <v>18.0</v>
      </c>
      <c r="E6" s="10" t="s">
        <v>30</v>
      </c>
    </row>
    <row r="7">
      <c r="A7" s="17" t="s">
        <v>238</v>
      </c>
      <c r="B7" s="4" t="s">
        <v>120</v>
      </c>
      <c r="C7" s="17">
        <v>14.0</v>
      </c>
      <c r="E7" s="10" t="s">
        <v>33</v>
      </c>
    </row>
    <row r="8">
      <c r="A8" s="17" t="s">
        <v>411</v>
      </c>
      <c r="B8" s="4" t="s">
        <v>116</v>
      </c>
      <c r="C8" s="17">
        <v>2.0</v>
      </c>
      <c r="E8" s="10" t="s">
        <v>35</v>
      </c>
    </row>
    <row r="9">
      <c r="A9" s="17" t="s">
        <v>169</v>
      </c>
      <c r="B9" s="4" t="s">
        <v>32</v>
      </c>
      <c r="C9" s="17">
        <v>30.0</v>
      </c>
      <c r="E9" s="11"/>
    </row>
    <row r="10">
      <c r="A10" s="17" t="s">
        <v>219</v>
      </c>
      <c r="B10" s="4" t="s">
        <v>185</v>
      </c>
      <c r="C10" s="17">
        <v>17.0</v>
      </c>
      <c r="E10" s="12" t="s">
        <v>39</v>
      </c>
    </row>
    <row r="11">
      <c r="A11" s="17" t="s">
        <v>331</v>
      </c>
      <c r="B11" s="4" t="s">
        <v>173</v>
      </c>
      <c r="C11" s="17">
        <v>6.0</v>
      </c>
    </row>
    <row r="12">
      <c r="A12" s="17" t="s">
        <v>481</v>
      </c>
      <c r="B12" s="4" t="s">
        <v>235</v>
      </c>
      <c r="C12" s="17">
        <v>4.0</v>
      </c>
    </row>
    <row r="13">
      <c r="A13" s="17" t="s">
        <v>412</v>
      </c>
      <c r="B13" s="4" t="s">
        <v>207</v>
      </c>
      <c r="C13" s="17">
        <v>2.0</v>
      </c>
    </row>
    <row r="14">
      <c r="A14" s="17" t="s">
        <v>18</v>
      </c>
      <c r="B14" s="4" t="s">
        <v>5</v>
      </c>
      <c r="C14" s="17">
        <v>271.0</v>
      </c>
      <c r="E14" s="60"/>
    </row>
    <row r="15">
      <c r="A15" s="17" t="s">
        <v>279</v>
      </c>
      <c r="B15" s="4" t="s">
        <v>185</v>
      </c>
      <c r="C15" s="17">
        <v>10.0</v>
      </c>
    </row>
    <row r="16">
      <c r="A16" s="17" t="s">
        <v>374</v>
      </c>
      <c r="B16" s="4" t="s">
        <v>67</v>
      </c>
      <c r="C16" s="17">
        <v>4.0</v>
      </c>
    </row>
    <row r="17">
      <c r="A17" s="17" t="s">
        <v>184</v>
      </c>
      <c r="B17" s="4" t="s">
        <v>185</v>
      </c>
      <c r="C17" s="17">
        <v>25.0</v>
      </c>
    </row>
    <row r="18">
      <c r="A18" s="17" t="s">
        <v>31</v>
      </c>
      <c r="B18" s="4" t="s">
        <v>32</v>
      </c>
      <c r="C18" s="17">
        <v>256.0</v>
      </c>
    </row>
    <row r="19">
      <c r="A19" s="17" t="s">
        <v>146</v>
      </c>
      <c r="B19" s="4" t="s">
        <v>101</v>
      </c>
      <c r="C19" s="17">
        <v>40.0</v>
      </c>
    </row>
    <row r="20">
      <c r="A20" s="17" t="s">
        <v>288</v>
      </c>
      <c r="B20" s="4" t="s">
        <v>212</v>
      </c>
      <c r="C20" s="17">
        <v>9.0</v>
      </c>
    </row>
    <row r="21">
      <c r="A21" s="17" t="s">
        <v>10</v>
      </c>
      <c r="B21" s="4" t="s">
        <v>11</v>
      </c>
      <c r="C21" s="17">
        <v>312.0</v>
      </c>
      <c r="E21" s="60"/>
    </row>
    <row r="22">
      <c r="A22" s="17" t="s">
        <v>74</v>
      </c>
      <c r="B22" s="4" t="s">
        <v>53</v>
      </c>
      <c r="C22" s="17">
        <v>128.0</v>
      </c>
    </row>
    <row r="23">
      <c r="A23" s="17" t="s">
        <v>433</v>
      </c>
      <c r="B23" s="4" t="s">
        <v>183</v>
      </c>
      <c r="C23" s="17">
        <v>1.0</v>
      </c>
    </row>
    <row r="24">
      <c r="A24" s="17" t="s">
        <v>158</v>
      </c>
      <c r="B24" s="4" t="s">
        <v>32</v>
      </c>
      <c r="C24" s="17">
        <v>35.0</v>
      </c>
    </row>
    <row r="25">
      <c r="A25" s="17" t="s">
        <v>302</v>
      </c>
      <c r="B25" s="4" t="s">
        <v>98</v>
      </c>
      <c r="C25" s="17">
        <v>8.0</v>
      </c>
    </row>
    <row r="26">
      <c r="A26" s="17" t="s">
        <v>315</v>
      </c>
      <c r="B26" s="4" t="s">
        <v>87</v>
      </c>
      <c r="C26" s="17">
        <v>7.0</v>
      </c>
    </row>
    <row r="27">
      <c r="A27" s="17" t="s">
        <v>126</v>
      </c>
      <c r="B27" s="4" t="s">
        <v>20</v>
      </c>
      <c r="C27" s="17">
        <v>51.0</v>
      </c>
    </row>
    <row r="28">
      <c r="A28" s="17" t="s">
        <v>280</v>
      </c>
      <c r="B28" s="4" t="s">
        <v>125</v>
      </c>
      <c r="C28" s="17">
        <v>10.0</v>
      </c>
    </row>
    <row r="29">
      <c r="A29" s="17" t="s">
        <v>257</v>
      </c>
      <c r="B29" s="4" t="s">
        <v>23</v>
      </c>
      <c r="C29" s="17">
        <v>12.0</v>
      </c>
    </row>
    <row r="30">
      <c r="A30" s="17" t="s">
        <v>214</v>
      </c>
      <c r="B30" s="4" t="s">
        <v>37</v>
      </c>
      <c r="C30" s="17">
        <v>18.0</v>
      </c>
    </row>
    <row r="31">
      <c r="A31" s="17" t="s">
        <v>391</v>
      </c>
      <c r="B31" s="4" t="s">
        <v>136</v>
      </c>
      <c r="C31" s="17">
        <v>3.0</v>
      </c>
    </row>
    <row r="32">
      <c r="A32" s="17" t="s">
        <v>19</v>
      </c>
      <c r="B32" s="4" t="s">
        <v>20</v>
      </c>
      <c r="C32" s="17">
        <v>262.0</v>
      </c>
      <c r="E32" s="60"/>
    </row>
    <row r="33">
      <c r="A33" s="17" t="s">
        <v>392</v>
      </c>
      <c r="B33" s="4" t="s">
        <v>183</v>
      </c>
      <c r="C33" s="17">
        <v>3.0</v>
      </c>
    </row>
    <row r="34">
      <c r="A34" s="17" t="s">
        <v>245</v>
      </c>
      <c r="B34" s="4" t="s">
        <v>207</v>
      </c>
      <c r="C34" s="17">
        <v>13.0</v>
      </c>
    </row>
    <row r="35">
      <c r="A35" s="17" t="s">
        <v>393</v>
      </c>
      <c r="B35" s="4" t="s">
        <v>183</v>
      </c>
      <c r="C35" s="17">
        <v>3.0</v>
      </c>
    </row>
    <row r="36">
      <c r="A36" s="17" t="s">
        <v>246</v>
      </c>
      <c r="B36" s="4" t="s">
        <v>37</v>
      </c>
      <c r="C36" s="17">
        <v>13.0</v>
      </c>
    </row>
    <row r="37">
      <c r="A37" s="17" t="s">
        <v>413</v>
      </c>
      <c r="B37" s="4" t="s">
        <v>376</v>
      </c>
      <c r="C37" s="17">
        <v>2.0</v>
      </c>
    </row>
    <row r="38">
      <c r="A38" s="17" t="s">
        <v>332</v>
      </c>
      <c r="B38" s="4" t="s">
        <v>207</v>
      </c>
      <c r="C38" s="17">
        <v>6.0</v>
      </c>
    </row>
    <row r="39">
      <c r="A39" s="17" t="s">
        <v>156</v>
      </c>
      <c r="B39" s="4" t="s">
        <v>125</v>
      </c>
      <c r="C39" s="17">
        <v>36.0</v>
      </c>
    </row>
    <row r="40">
      <c r="A40" s="17" t="s">
        <v>375</v>
      </c>
      <c r="B40" s="4" t="s">
        <v>376</v>
      </c>
      <c r="C40" s="17">
        <v>4.0</v>
      </c>
    </row>
    <row r="41">
      <c r="A41" s="17" t="s">
        <v>333</v>
      </c>
      <c r="B41" s="4" t="s">
        <v>98</v>
      </c>
      <c r="C41" s="17">
        <v>6.0</v>
      </c>
    </row>
    <row r="42">
      <c r="A42" s="17" t="s">
        <v>131</v>
      </c>
      <c r="B42" s="4" t="s">
        <v>44</v>
      </c>
      <c r="C42" s="17">
        <v>47.0</v>
      </c>
    </row>
    <row r="43">
      <c r="A43" s="17" t="s">
        <v>303</v>
      </c>
      <c r="B43" s="4" t="s">
        <v>71</v>
      </c>
      <c r="C43" s="17">
        <v>8.0</v>
      </c>
    </row>
    <row r="44">
      <c r="A44" s="17" t="s">
        <v>130</v>
      </c>
      <c r="B44" s="4" t="s">
        <v>37</v>
      </c>
      <c r="C44" s="17">
        <v>48.0</v>
      </c>
    </row>
    <row r="45">
      <c r="A45" s="17" t="s">
        <v>434</v>
      </c>
      <c r="B45" s="4" t="s">
        <v>376</v>
      </c>
      <c r="C45" s="17">
        <v>1.0</v>
      </c>
    </row>
    <row r="46">
      <c r="A46" s="17" t="s">
        <v>189</v>
      </c>
      <c r="B46" s="4" t="s">
        <v>8</v>
      </c>
      <c r="C46" s="17">
        <v>24.0</v>
      </c>
    </row>
    <row r="47">
      <c r="A47" s="17" t="s">
        <v>103</v>
      </c>
      <c r="B47" s="4" t="s">
        <v>85</v>
      </c>
      <c r="C47" s="17">
        <v>77.0</v>
      </c>
    </row>
    <row r="48">
      <c r="A48" s="17" t="s">
        <v>110</v>
      </c>
      <c r="B48" s="4" t="s">
        <v>23</v>
      </c>
      <c r="C48" s="17">
        <v>67.0</v>
      </c>
    </row>
    <row r="49">
      <c r="A49" s="17" t="s">
        <v>16</v>
      </c>
      <c r="B49" s="4" t="s">
        <v>5</v>
      </c>
      <c r="C49" s="17">
        <v>278.0</v>
      </c>
      <c r="E49" s="60"/>
    </row>
    <row r="50">
      <c r="A50" s="17" t="s">
        <v>220</v>
      </c>
      <c r="B50" s="4" t="s">
        <v>14</v>
      </c>
      <c r="C50" s="17">
        <v>17.0</v>
      </c>
    </row>
    <row r="51">
      <c r="A51" s="17" t="s">
        <v>147</v>
      </c>
      <c r="B51" s="4" t="s">
        <v>37</v>
      </c>
      <c r="C51" s="17">
        <v>40.0</v>
      </c>
    </row>
    <row r="52">
      <c r="A52" s="17" t="s">
        <v>117</v>
      </c>
      <c r="B52" s="4" t="s">
        <v>53</v>
      </c>
      <c r="C52" s="17">
        <v>57.0</v>
      </c>
    </row>
    <row r="53">
      <c r="A53" s="17" t="s">
        <v>258</v>
      </c>
      <c r="B53" s="4" t="s">
        <v>227</v>
      </c>
      <c r="C53" s="17">
        <v>12.0</v>
      </c>
    </row>
    <row r="54">
      <c r="A54" s="17" t="s">
        <v>281</v>
      </c>
      <c r="B54" s="4" t="s">
        <v>116</v>
      </c>
      <c r="C54" s="17">
        <v>10.0</v>
      </c>
    </row>
    <row r="55">
      <c r="A55" s="17" t="s">
        <v>448</v>
      </c>
      <c r="B55" s="4" t="s">
        <v>154</v>
      </c>
      <c r="C55" s="17">
        <v>0.0</v>
      </c>
    </row>
    <row r="56">
      <c r="A56" s="17" t="s">
        <v>435</v>
      </c>
      <c r="B56" s="4" t="s">
        <v>227</v>
      </c>
      <c r="C56" s="17">
        <v>1.0</v>
      </c>
    </row>
    <row r="57">
      <c r="A57" s="17" t="s">
        <v>269</v>
      </c>
      <c r="B57" s="4" t="s">
        <v>207</v>
      </c>
      <c r="C57" s="17">
        <v>11.0</v>
      </c>
    </row>
    <row r="58">
      <c r="A58" s="17" t="s">
        <v>354</v>
      </c>
      <c r="B58" s="4" t="s">
        <v>207</v>
      </c>
      <c r="C58" s="17">
        <v>5.0</v>
      </c>
    </row>
    <row r="59">
      <c r="A59" s="17" t="s">
        <v>394</v>
      </c>
      <c r="B59" s="4" t="s">
        <v>183</v>
      </c>
      <c r="C59" s="17">
        <v>3.0</v>
      </c>
    </row>
    <row r="60">
      <c r="A60" s="17" t="s">
        <v>180</v>
      </c>
      <c r="B60" s="4" t="s">
        <v>20</v>
      </c>
      <c r="C60" s="17">
        <v>26.0</v>
      </c>
    </row>
    <row r="61">
      <c r="A61" s="17" t="s">
        <v>436</v>
      </c>
      <c r="B61" s="4" t="s">
        <v>376</v>
      </c>
      <c r="C61" s="17">
        <v>1.0</v>
      </c>
    </row>
    <row r="62">
      <c r="A62" s="17" t="s">
        <v>377</v>
      </c>
      <c r="B62" s="4" t="s">
        <v>67</v>
      </c>
      <c r="C62" s="17">
        <v>4.0</v>
      </c>
    </row>
    <row r="63">
      <c r="A63" s="17" t="s">
        <v>247</v>
      </c>
      <c r="B63" s="4" t="s">
        <v>248</v>
      </c>
      <c r="C63" s="17">
        <v>13.0</v>
      </c>
    </row>
    <row r="64">
      <c r="A64" s="17" t="s">
        <v>77</v>
      </c>
      <c r="B64" s="4" t="s">
        <v>14</v>
      </c>
      <c r="C64" s="17">
        <v>123.0</v>
      </c>
    </row>
    <row r="65">
      <c r="A65" s="17" t="s">
        <v>118</v>
      </c>
      <c r="B65" s="4" t="s">
        <v>37</v>
      </c>
      <c r="C65" s="17">
        <v>55.0</v>
      </c>
    </row>
    <row r="66">
      <c r="A66" s="17" t="s">
        <v>282</v>
      </c>
      <c r="B66" s="4" t="s">
        <v>32</v>
      </c>
      <c r="C66" s="17">
        <v>10.0</v>
      </c>
    </row>
    <row r="67">
      <c r="A67" s="17" t="s">
        <v>395</v>
      </c>
      <c r="B67" s="4" t="s">
        <v>8</v>
      </c>
      <c r="C67" s="17">
        <v>3.0</v>
      </c>
    </row>
    <row r="68">
      <c r="A68" s="17" t="s">
        <v>270</v>
      </c>
      <c r="B68" s="4" t="s">
        <v>50</v>
      </c>
      <c r="C68" s="17">
        <v>11.0</v>
      </c>
    </row>
    <row r="69">
      <c r="A69" s="17" t="s">
        <v>437</v>
      </c>
      <c r="B69" s="4" t="s">
        <v>120</v>
      </c>
      <c r="C69" s="17">
        <v>1.0</v>
      </c>
    </row>
    <row r="70">
      <c r="A70" s="17" t="s">
        <v>414</v>
      </c>
      <c r="B70" s="4" t="s">
        <v>207</v>
      </c>
      <c r="C70" s="17">
        <v>2.0</v>
      </c>
    </row>
    <row r="71">
      <c r="A71" s="17" t="s">
        <v>144</v>
      </c>
      <c r="B71" s="4" t="s">
        <v>14</v>
      </c>
      <c r="C71" s="17">
        <v>41.0</v>
      </c>
    </row>
    <row r="72">
      <c r="A72" s="17" t="s">
        <v>194</v>
      </c>
      <c r="B72" s="4" t="s">
        <v>8</v>
      </c>
      <c r="C72" s="17">
        <v>23.0</v>
      </c>
    </row>
    <row r="73">
      <c r="A73" s="17" t="s">
        <v>334</v>
      </c>
      <c r="B73" s="4" t="s">
        <v>212</v>
      </c>
      <c r="C73" s="17">
        <v>6.0</v>
      </c>
    </row>
    <row r="74">
      <c r="A74" s="17" t="s">
        <v>415</v>
      </c>
      <c r="B74" s="4" t="s">
        <v>87</v>
      </c>
      <c r="C74" s="17">
        <v>2.0</v>
      </c>
    </row>
    <row r="75">
      <c r="A75" s="17" t="s">
        <v>221</v>
      </c>
      <c r="B75" s="4" t="s">
        <v>32</v>
      </c>
      <c r="C75" s="17">
        <v>17.0</v>
      </c>
    </row>
    <row r="76">
      <c r="A76" s="17" t="s">
        <v>416</v>
      </c>
      <c r="B76" s="4" t="s">
        <v>227</v>
      </c>
      <c r="C76" s="17">
        <v>2.0</v>
      </c>
    </row>
    <row r="77">
      <c r="A77" s="17" t="s">
        <v>206</v>
      </c>
      <c r="B77" s="4" t="s">
        <v>207</v>
      </c>
      <c r="C77" s="17">
        <v>19.0</v>
      </c>
    </row>
    <row r="78">
      <c r="A78" s="17" t="s">
        <v>177</v>
      </c>
      <c r="B78" s="4" t="s">
        <v>98</v>
      </c>
      <c r="C78" s="17">
        <v>27.0</v>
      </c>
    </row>
    <row r="79">
      <c r="A79" s="17" t="s">
        <v>335</v>
      </c>
      <c r="B79" s="4" t="s">
        <v>136</v>
      </c>
      <c r="C79" s="17">
        <v>6.0</v>
      </c>
    </row>
    <row r="80">
      <c r="A80" s="17" t="s">
        <v>141</v>
      </c>
      <c r="B80" s="4" t="s">
        <v>23</v>
      </c>
      <c r="C80" s="17">
        <v>42.0</v>
      </c>
    </row>
    <row r="81">
      <c r="A81" s="17" t="s">
        <v>73</v>
      </c>
      <c r="B81" s="4" t="s">
        <v>37</v>
      </c>
      <c r="C81" s="17">
        <v>134.0</v>
      </c>
    </row>
    <row r="82">
      <c r="A82" s="17" t="s">
        <v>190</v>
      </c>
      <c r="B82" s="4" t="s">
        <v>23</v>
      </c>
      <c r="C82" s="17">
        <v>24.0</v>
      </c>
    </row>
    <row r="83">
      <c r="A83" s="17" t="s">
        <v>157</v>
      </c>
      <c r="B83" s="4" t="s">
        <v>71</v>
      </c>
      <c r="C83" s="17">
        <v>36.0</v>
      </c>
    </row>
    <row r="84">
      <c r="A84" s="17" t="s">
        <v>83</v>
      </c>
      <c r="B84" s="4" t="s">
        <v>11</v>
      </c>
      <c r="C84" s="17">
        <v>103.0</v>
      </c>
    </row>
    <row r="85">
      <c r="A85" s="17" t="s">
        <v>396</v>
      </c>
      <c r="B85" s="4" t="s">
        <v>154</v>
      </c>
      <c r="C85" s="17">
        <v>3.0</v>
      </c>
    </row>
    <row r="86">
      <c r="A86" s="17" t="s">
        <v>259</v>
      </c>
      <c r="B86" s="4" t="s">
        <v>136</v>
      </c>
      <c r="C86" s="17">
        <v>12.0</v>
      </c>
    </row>
    <row r="87">
      <c r="A87" s="17" t="s">
        <v>81</v>
      </c>
      <c r="B87" s="4" t="s">
        <v>14</v>
      </c>
      <c r="C87" s="17">
        <v>107.0</v>
      </c>
    </row>
    <row r="88">
      <c r="A88" s="17" t="s">
        <v>397</v>
      </c>
      <c r="B88" s="4" t="s">
        <v>14</v>
      </c>
      <c r="C88" s="17">
        <v>3.0</v>
      </c>
    </row>
    <row r="89">
      <c r="A89" s="17" t="s">
        <v>378</v>
      </c>
      <c r="B89" s="4" t="s">
        <v>125</v>
      </c>
      <c r="C89" s="17">
        <v>4.0</v>
      </c>
    </row>
    <row r="90">
      <c r="A90" s="17" t="s">
        <v>271</v>
      </c>
      <c r="B90" s="4" t="s">
        <v>101</v>
      </c>
      <c r="C90" s="17">
        <v>11.0</v>
      </c>
    </row>
    <row r="91">
      <c r="A91" s="17" t="s">
        <v>398</v>
      </c>
      <c r="B91" s="4" t="s">
        <v>67</v>
      </c>
      <c r="C91" s="17">
        <v>3.0</v>
      </c>
    </row>
    <row r="92">
      <c r="A92" s="17" t="s">
        <v>399</v>
      </c>
      <c r="B92" s="4" t="s">
        <v>67</v>
      </c>
      <c r="C92" s="17">
        <v>3.0</v>
      </c>
    </row>
    <row r="93">
      <c r="A93" s="17" t="s">
        <v>336</v>
      </c>
      <c r="B93" s="4" t="s">
        <v>235</v>
      </c>
      <c r="C93" s="17">
        <v>6.0</v>
      </c>
    </row>
    <row r="94">
      <c r="A94" s="17" t="s">
        <v>449</v>
      </c>
      <c r="B94" s="4" t="s">
        <v>154</v>
      </c>
      <c r="C94" s="17">
        <v>0.0</v>
      </c>
    </row>
    <row r="95">
      <c r="A95" s="17" t="s">
        <v>13</v>
      </c>
      <c r="B95" s="4" t="s">
        <v>14</v>
      </c>
      <c r="C95" s="17">
        <v>294.0</v>
      </c>
      <c r="E95" s="61"/>
    </row>
    <row r="96">
      <c r="A96" s="17" t="s">
        <v>208</v>
      </c>
      <c r="B96" s="4" t="s">
        <v>14</v>
      </c>
      <c r="C96" s="17">
        <v>19.0</v>
      </c>
    </row>
    <row r="97">
      <c r="A97" s="17" t="s">
        <v>201</v>
      </c>
      <c r="B97" s="4" t="s">
        <v>67</v>
      </c>
      <c r="C97" s="17">
        <v>20.0</v>
      </c>
    </row>
    <row r="98">
      <c r="A98" s="17" t="s">
        <v>104</v>
      </c>
      <c r="B98" s="4" t="s">
        <v>37</v>
      </c>
      <c r="C98" s="17">
        <v>75.0</v>
      </c>
    </row>
    <row r="99">
      <c r="A99" s="17" t="s">
        <v>304</v>
      </c>
      <c r="B99" s="4" t="s">
        <v>50</v>
      </c>
      <c r="C99" s="17">
        <v>8.0</v>
      </c>
    </row>
    <row r="100">
      <c r="A100" s="17" t="s">
        <v>272</v>
      </c>
      <c r="B100" s="4" t="s">
        <v>85</v>
      </c>
      <c r="C100" s="17">
        <v>11.0</v>
      </c>
    </row>
    <row r="101">
      <c r="A101" s="17" t="s">
        <v>215</v>
      </c>
      <c r="B101" s="4" t="s">
        <v>50</v>
      </c>
      <c r="C101" s="17">
        <v>18.0</v>
      </c>
    </row>
    <row r="102">
      <c r="A102" s="17" t="s">
        <v>99</v>
      </c>
      <c r="B102" s="4" t="s">
        <v>53</v>
      </c>
      <c r="C102" s="17">
        <v>82.0</v>
      </c>
    </row>
    <row r="103">
      <c r="A103" s="17" t="s">
        <v>355</v>
      </c>
      <c r="B103" s="4" t="s">
        <v>87</v>
      </c>
      <c r="C103" s="17">
        <v>5.0</v>
      </c>
    </row>
    <row r="104">
      <c r="A104" s="17" t="s">
        <v>417</v>
      </c>
      <c r="B104" s="4" t="s">
        <v>154</v>
      </c>
      <c r="C104" s="17">
        <v>2.0</v>
      </c>
    </row>
    <row r="105">
      <c r="A105" s="17" t="s">
        <v>197</v>
      </c>
      <c r="B105" s="4" t="s">
        <v>136</v>
      </c>
      <c r="C105" s="17">
        <v>22.0</v>
      </c>
    </row>
    <row r="106">
      <c r="A106" s="17" t="s">
        <v>222</v>
      </c>
      <c r="B106" s="4" t="s">
        <v>98</v>
      </c>
      <c r="C106" s="17">
        <v>17.0</v>
      </c>
    </row>
    <row r="107">
      <c r="A107" s="17" t="s">
        <v>356</v>
      </c>
      <c r="B107" s="4" t="s">
        <v>185</v>
      </c>
      <c r="C107" s="17">
        <v>5.0</v>
      </c>
    </row>
    <row r="108">
      <c r="A108" s="17" t="s">
        <v>114</v>
      </c>
      <c r="B108" s="4" t="s">
        <v>37</v>
      </c>
      <c r="C108" s="17">
        <v>61.0</v>
      </c>
    </row>
    <row r="109">
      <c r="A109" s="17" t="s">
        <v>418</v>
      </c>
      <c r="B109" s="4" t="s">
        <v>44</v>
      </c>
      <c r="C109" s="17">
        <v>2.0</v>
      </c>
    </row>
    <row r="110">
      <c r="A110" s="17" t="s">
        <v>260</v>
      </c>
      <c r="B110" s="4" t="s">
        <v>20</v>
      </c>
      <c r="C110" s="17">
        <v>12.0</v>
      </c>
    </row>
    <row r="111">
      <c r="A111" s="17" t="s">
        <v>289</v>
      </c>
      <c r="B111" s="4" t="s">
        <v>116</v>
      </c>
      <c r="C111" s="17">
        <v>9.0</v>
      </c>
    </row>
    <row r="112">
      <c r="A112" s="17" t="s">
        <v>290</v>
      </c>
      <c r="B112" s="4" t="s">
        <v>230</v>
      </c>
      <c r="C112" s="17">
        <v>9.0</v>
      </c>
    </row>
    <row r="113">
      <c r="A113" s="17" t="s">
        <v>337</v>
      </c>
      <c r="B113" s="4" t="s">
        <v>44</v>
      </c>
      <c r="C113" s="17">
        <v>6.0</v>
      </c>
    </row>
    <row r="114">
      <c r="A114" s="17" t="s">
        <v>57</v>
      </c>
      <c r="B114" s="4" t="s">
        <v>20</v>
      </c>
      <c r="C114" s="17">
        <v>183.0</v>
      </c>
    </row>
    <row r="115">
      <c r="A115" s="17" t="s">
        <v>305</v>
      </c>
      <c r="B115" s="4" t="s">
        <v>50</v>
      </c>
      <c r="C115" s="17">
        <v>8.0</v>
      </c>
    </row>
    <row r="116">
      <c r="A116" s="17" t="s">
        <v>200</v>
      </c>
      <c r="B116" s="4" t="s">
        <v>98</v>
      </c>
      <c r="C116" s="17">
        <v>21.0</v>
      </c>
    </row>
    <row r="117">
      <c r="A117" s="17" t="s">
        <v>91</v>
      </c>
      <c r="B117" s="4" t="s">
        <v>11</v>
      </c>
      <c r="C117" s="17">
        <v>100.0</v>
      </c>
    </row>
    <row r="118">
      <c r="A118" s="17" t="s">
        <v>357</v>
      </c>
      <c r="B118" s="4" t="s">
        <v>14</v>
      </c>
      <c r="C118" s="17">
        <v>5.0</v>
      </c>
    </row>
    <row r="119">
      <c r="A119" s="17" t="s">
        <v>108</v>
      </c>
      <c r="B119" s="4" t="s">
        <v>87</v>
      </c>
      <c r="C119" s="17">
        <v>68.0</v>
      </c>
    </row>
    <row r="120">
      <c r="A120" s="17" t="s">
        <v>338</v>
      </c>
      <c r="B120" s="4" t="s">
        <v>207</v>
      </c>
      <c r="C120" s="17">
        <v>6.0</v>
      </c>
    </row>
    <row r="121">
      <c r="A121" s="17" t="s">
        <v>109</v>
      </c>
      <c r="B121" s="4" t="s">
        <v>14</v>
      </c>
      <c r="C121" s="17">
        <v>68.0</v>
      </c>
    </row>
    <row r="122">
      <c r="A122" s="17" t="s">
        <v>115</v>
      </c>
      <c r="B122" s="4" t="s">
        <v>116</v>
      </c>
      <c r="C122" s="17">
        <v>61.0</v>
      </c>
    </row>
    <row r="123">
      <c r="A123" s="17" t="s">
        <v>249</v>
      </c>
      <c r="B123" s="4" t="s">
        <v>44</v>
      </c>
      <c r="C123" s="17">
        <v>13.0</v>
      </c>
    </row>
    <row r="124">
      <c r="A124" s="17" t="s">
        <v>239</v>
      </c>
      <c r="B124" s="4" t="s">
        <v>50</v>
      </c>
      <c r="C124" s="17">
        <v>14.0</v>
      </c>
    </row>
    <row r="125">
      <c r="A125" s="17" t="s">
        <v>419</v>
      </c>
      <c r="B125" s="4" t="s">
        <v>67</v>
      </c>
      <c r="C125" s="17">
        <v>2.0</v>
      </c>
    </row>
    <row r="126">
      <c r="A126" s="17" t="s">
        <v>291</v>
      </c>
      <c r="B126" s="4" t="s">
        <v>183</v>
      </c>
      <c r="C126" s="17">
        <v>9.0</v>
      </c>
    </row>
    <row r="127">
      <c r="A127" s="17" t="s">
        <v>358</v>
      </c>
      <c r="B127" s="4" t="s">
        <v>230</v>
      </c>
      <c r="C127" s="17">
        <v>5.0</v>
      </c>
    </row>
    <row r="128">
      <c r="A128" s="17" t="s">
        <v>168</v>
      </c>
      <c r="B128" s="4" t="s">
        <v>98</v>
      </c>
      <c r="C128" s="17">
        <v>31.0</v>
      </c>
    </row>
    <row r="129">
      <c r="A129" s="17" t="s">
        <v>339</v>
      </c>
      <c r="B129" s="4" t="s">
        <v>67</v>
      </c>
      <c r="C129" s="17">
        <v>6.0</v>
      </c>
    </row>
    <row r="130">
      <c r="A130" s="17" t="s">
        <v>186</v>
      </c>
      <c r="B130" s="4" t="s">
        <v>98</v>
      </c>
      <c r="C130" s="17">
        <v>25.0</v>
      </c>
    </row>
    <row r="131">
      <c r="A131" s="17" t="s">
        <v>400</v>
      </c>
      <c r="B131" s="4" t="s">
        <v>248</v>
      </c>
      <c r="C131" s="17">
        <v>3.0</v>
      </c>
    </row>
    <row r="132">
      <c r="A132" s="17" t="s">
        <v>88</v>
      </c>
      <c r="B132" s="4" t="s">
        <v>20</v>
      </c>
      <c r="C132" s="17">
        <v>101.0</v>
      </c>
    </row>
    <row r="133">
      <c r="A133" s="17" t="s">
        <v>149</v>
      </c>
      <c r="B133" s="4" t="s">
        <v>120</v>
      </c>
      <c r="C133" s="17">
        <v>39.0</v>
      </c>
    </row>
    <row r="134">
      <c r="A134" s="17" t="s">
        <v>202</v>
      </c>
      <c r="B134" s="4" t="s">
        <v>87</v>
      </c>
      <c r="C134" s="17">
        <v>20.0</v>
      </c>
    </row>
    <row r="135">
      <c r="A135" s="17" t="s">
        <v>40</v>
      </c>
      <c r="B135" s="4" t="s">
        <v>11</v>
      </c>
      <c r="C135" s="17">
        <v>211.0</v>
      </c>
    </row>
    <row r="136">
      <c r="A136" s="17" t="s">
        <v>34</v>
      </c>
      <c r="B136" s="4" t="s">
        <v>20</v>
      </c>
      <c r="C136" s="17">
        <v>251.0</v>
      </c>
    </row>
    <row r="137">
      <c r="A137" s="17" t="s">
        <v>133</v>
      </c>
      <c r="B137" s="4" t="s">
        <v>5</v>
      </c>
      <c r="C137" s="17">
        <v>46.0</v>
      </c>
    </row>
    <row r="138">
      <c r="A138" s="17" t="s">
        <v>128</v>
      </c>
      <c r="B138" s="4" t="s">
        <v>8</v>
      </c>
      <c r="C138" s="17">
        <v>50.0</v>
      </c>
    </row>
    <row r="139">
      <c r="A139" s="17" t="s">
        <v>340</v>
      </c>
      <c r="B139" s="4" t="s">
        <v>230</v>
      </c>
      <c r="C139" s="17">
        <v>6.0</v>
      </c>
    </row>
    <row r="140">
      <c r="A140" s="17" t="s">
        <v>379</v>
      </c>
      <c r="B140" s="4" t="s">
        <v>53</v>
      </c>
      <c r="C140" s="17">
        <v>4.0</v>
      </c>
    </row>
    <row r="141">
      <c r="A141" s="17" t="s">
        <v>84</v>
      </c>
      <c r="B141" s="4" t="s">
        <v>85</v>
      </c>
      <c r="C141" s="17">
        <v>102.0</v>
      </c>
    </row>
    <row r="142">
      <c r="A142" s="17" t="s">
        <v>100</v>
      </c>
      <c r="B142" s="4" t="s">
        <v>101</v>
      </c>
      <c r="C142" s="17">
        <v>82.0</v>
      </c>
    </row>
    <row r="143">
      <c r="A143" s="17" t="s">
        <v>96</v>
      </c>
      <c r="B143" s="4" t="s">
        <v>14</v>
      </c>
      <c r="C143" s="17">
        <v>87.0</v>
      </c>
    </row>
    <row r="144">
      <c r="A144" s="17" t="s">
        <v>359</v>
      </c>
      <c r="B144" s="4" t="s">
        <v>32</v>
      </c>
      <c r="C144" s="17">
        <v>5.0</v>
      </c>
    </row>
    <row r="145">
      <c r="A145" s="17" t="s">
        <v>250</v>
      </c>
      <c r="B145" s="4" t="s">
        <v>44</v>
      </c>
      <c r="C145" s="17">
        <v>13.0</v>
      </c>
    </row>
    <row r="146">
      <c r="A146" s="17" t="s">
        <v>92</v>
      </c>
      <c r="B146" s="4" t="s">
        <v>11</v>
      </c>
      <c r="C146" s="17">
        <v>97.0</v>
      </c>
    </row>
    <row r="147">
      <c r="A147" s="17" t="s">
        <v>316</v>
      </c>
      <c r="B147" s="4" t="s">
        <v>53</v>
      </c>
      <c r="C147" s="17">
        <v>7.0</v>
      </c>
    </row>
    <row r="148">
      <c r="A148" s="17" t="s">
        <v>283</v>
      </c>
      <c r="B148" s="4" t="s">
        <v>87</v>
      </c>
      <c r="C148" s="17">
        <v>10.0</v>
      </c>
    </row>
    <row r="149">
      <c r="A149" s="17" t="s">
        <v>341</v>
      </c>
      <c r="B149" s="4" t="s">
        <v>50</v>
      </c>
      <c r="C149" s="17">
        <v>6.0</v>
      </c>
    </row>
    <row r="150">
      <c r="A150" s="17" t="s">
        <v>145</v>
      </c>
      <c r="B150" s="4" t="s">
        <v>20</v>
      </c>
      <c r="C150" s="17">
        <v>41.0</v>
      </c>
    </row>
    <row r="151">
      <c r="A151" s="17" t="s">
        <v>342</v>
      </c>
      <c r="B151" s="4" t="s">
        <v>14</v>
      </c>
      <c r="C151" s="17">
        <v>6.0</v>
      </c>
    </row>
    <row r="152">
      <c r="A152" s="17" t="s">
        <v>153</v>
      </c>
      <c r="B152" s="4" t="s">
        <v>154</v>
      </c>
      <c r="C152" s="17">
        <v>37.0</v>
      </c>
    </row>
    <row r="153">
      <c r="A153" s="17" t="s">
        <v>209</v>
      </c>
      <c r="B153" s="4" t="s">
        <v>14</v>
      </c>
      <c r="C153" s="17">
        <v>19.0</v>
      </c>
    </row>
    <row r="154">
      <c r="A154" s="17" t="s">
        <v>122</v>
      </c>
      <c r="B154" s="4" t="s">
        <v>116</v>
      </c>
      <c r="C154" s="17">
        <v>53.0</v>
      </c>
    </row>
    <row r="155">
      <c r="A155" s="17" t="s">
        <v>89</v>
      </c>
      <c r="B155" s="4" t="s">
        <v>14</v>
      </c>
      <c r="C155" s="17">
        <v>101.0</v>
      </c>
    </row>
    <row r="156">
      <c r="A156" s="17" t="s">
        <v>317</v>
      </c>
      <c r="B156" s="4" t="s">
        <v>50</v>
      </c>
      <c r="C156" s="17">
        <v>7.0</v>
      </c>
    </row>
    <row r="157">
      <c r="A157" s="17" t="s">
        <v>160</v>
      </c>
      <c r="B157" s="4" t="s">
        <v>85</v>
      </c>
      <c r="C157" s="17">
        <v>34.0</v>
      </c>
    </row>
    <row r="158">
      <c r="A158" s="17" t="s">
        <v>343</v>
      </c>
      <c r="B158" s="4" t="s">
        <v>44</v>
      </c>
      <c r="C158" s="17">
        <v>6.0</v>
      </c>
    </row>
    <row r="159">
      <c r="A159" s="17" t="s">
        <v>38</v>
      </c>
      <c r="B159" s="4" t="s">
        <v>37</v>
      </c>
      <c r="C159" s="17">
        <v>223.0</v>
      </c>
    </row>
    <row r="160">
      <c r="A160" s="17" t="s">
        <v>380</v>
      </c>
      <c r="B160" s="4" t="s">
        <v>120</v>
      </c>
      <c r="C160" s="17">
        <v>4.0</v>
      </c>
    </row>
    <row r="161">
      <c r="A161" s="17" t="s">
        <v>306</v>
      </c>
      <c r="B161" s="4" t="s">
        <v>183</v>
      </c>
      <c r="C161" s="17">
        <v>8.0</v>
      </c>
    </row>
    <row r="162">
      <c r="A162" s="17" t="s">
        <v>438</v>
      </c>
      <c r="B162" s="4" t="s">
        <v>101</v>
      </c>
      <c r="C162" s="17">
        <v>1.0</v>
      </c>
    </row>
    <row r="163">
      <c r="A163" s="17" t="s">
        <v>344</v>
      </c>
      <c r="B163" s="4" t="s">
        <v>207</v>
      </c>
      <c r="C163" s="17">
        <v>6.0</v>
      </c>
    </row>
    <row r="164">
      <c r="A164" s="17" t="s">
        <v>345</v>
      </c>
      <c r="B164" s="4" t="s">
        <v>136</v>
      </c>
      <c r="C164" s="17">
        <v>6.0</v>
      </c>
    </row>
    <row r="165">
      <c r="A165" s="17" t="s">
        <v>251</v>
      </c>
      <c r="B165" s="4" t="s">
        <v>136</v>
      </c>
      <c r="C165" s="17">
        <v>13.0</v>
      </c>
    </row>
    <row r="166">
      <c r="A166" s="17" t="s">
        <v>360</v>
      </c>
      <c r="B166" s="4" t="s">
        <v>71</v>
      </c>
      <c r="C166" s="17">
        <v>5.0</v>
      </c>
    </row>
    <row r="167">
      <c r="A167" s="17" t="s">
        <v>361</v>
      </c>
      <c r="B167" s="4" t="s">
        <v>53</v>
      </c>
      <c r="C167" s="17">
        <v>5.0</v>
      </c>
    </row>
    <row r="168">
      <c r="A168" s="17" t="s">
        <v>195</v>
      </c>
      <c r="B168" s="4" t="s">
        <v>101</v>
      </c>
      <c r="C168" s="17">
        <v>23.0</v>
      </c>
    </row>
    <row r="169">
      <c r="A169" s="17" t="s">
        <v>346</v>
      </c>
      <c r="B169" s="4" t="s">
        <v>101</v>
      </c>
      <c r="C169" s="17">
        <v>6.0</v>
      </c>
    </row>
    <row r="170">
      <c r="A170" s="17" t="s">
        <v>284</v>
      </c>
      <c r="B170" s="4" t="s">
        <v>227</v>
      </c>
      <c r="C170" s="17">
        <v>10.0</v>
      </c>
    </row>
    <row r="171">
      <c r="A171" s="17" t="s">
        <v>420</v>
      </c>
      <c r="B171" s="4" t="s">
        <v>376</v>
      </c>
      <c r="C171" s="17">
        <v>2.0</v>
      </c>
    </row>
    <row r="172">
      <c r="A172" s="17" t="s">
        <v>223</v>
      </c>
      <c r="B172" s="4" t="s">
        <v>8</v>
      </c>
      <c r="C172" s="17">
        <v>17.0</v>
      </c>
    </row>
    <row r="173">
      <c r="A173" s="17" t="s">
        <v>203</v>
      </c>
      <c r="B173" s="4" t="s">
        <v>50</v>
      </c>
      <c r="C173" s="17">
        <v>20.0</v>
      </c>
    </row>
    <row r="174">
      <c r="A174" s="17" t="s">
        <v>439</v>
      </c>
      <c r="B174" s="4" t="s">
        <v>376</v>
      </c>
      <c r="C174" s="17">
        <v>1.0</v>
      </c>
    </row>
    <row r="175">
      <c r="A175" s="17" t="s">
        <v>231</v>
      </c>
      <c r="B175" s="4" t="s">
        <v>14</v>
      </c>
      <c r="C175" s="17">
        <v>16.0</v>
      </c>
    </row>
    <row r="176">
      <c r="A176" s="17" t="s">
        <v>138</v>
      </c>
      <c r="B176" s="4" t="s">
        <v>53</v>
      </c>
      <c r="C176" s="17">
        <v>43.0</v>
      </c>
    </row>
    <row r="177">
      <c r="A177" s="17" t="s">
        <v>216</v>
      </c>
      <c r="B177" s="4" t="s">
        <v>28</v>
      </c>
      <c r="C177" s="17">
        <v>18.0</v>
      </c>
    </row>
    <row r="178">
      <c r="A178" s="17" t="s">
        <v>440</v>
      </c>
      <c r="B178" s="4" t="s">
        <v>50</v>
      </c>
      <c r="C178" s="17">
        <v>1.0</v>
      </c>
    </row>
    <row r="179">
      <c r="A179" s="17" t="s">
        <v>381</v>
      </c>
      <c r="B179" s="4" t="s">
        <v>154</v>
      </c>
      <c r="C179" s="17">
        <v>4.0</v>
      </c>
    </row>
    <row r="180">
      <c r="A180" s="17" t="s">
        <v>261</v>
      </c>
      <c r="B180" s="4" t="s">
        <v>53</v>
      </c>
      <c r="C180" s="17">
        <v>12.0</v>
      </c>
    </row>
    <row r="181">
      <c r="A181" s="17" t="s">
        <v>307</v>
      </c>
      <c r="B181" s="4" t="s">
        <v>136</v>
      </c>
      <c r="C181" s="17">
        <v>8.0</v>
      </c>
    </row>
    <row r="182">
      <c r="A182" s="17" t="s">
        <v>421</v>
      </c>
      <c r="B182" s="4" t="s">
        <v>173</v>
      </c>
      <c r="C182" s="17">
        <v>2.0</v>
      </c>
    </row>
    <row r="183">
      <c r="A183" s="17" t="s">
        <v>308</v>
      </c>
      <c r="B183" s="4" t="s">
        <v>173</v>
      </c>
      <c r="C183" s="17">
        <v>8.0</v>
      </c>
    </row>
    <row r="184">
      <c r="A184" s="17" t="s">
        <v>252</v>
      </c>
      <c r="B184" s="4" t="s">
        <v>50</v>
      </c>
      <c r="C184" s="17">
        <v>13.0</v>
      </c>
    </row>
    <row r="185">
      <c r="A185" s="17" t="s">
        <v>172</v>
      </c>
      <c r="B185" s="4" t="s">
        <v>173</v>
      </c>
      <c r="C185" s="17">
        <v>28.0</v>
      </c>
    </row>
    <row r="186">
      <c r="A186" s="17" t="s">
        <v>166</v>
      </c>
      <c r="B186" s="4" t="s">
        <v>50</v>
      </c>
      <c r="C186" s="17">
        <v>32.0</v>
      </c>
    </row>
    <row r="187">
      <c r="A187" s="17" t="s">
        <v>262</v>
      </c>
      <c r="B187" s="4" t="s">
        <v>173</v>
      </c>
      <c r="C187" s="17">
        <v>12.0</v>
      </c>
    </row>
    <row r="188">
      <c r="A188" s="17" t="s">
        <v>191</v>
      </c>
      <c r="B188" s="4" t="s">
        <v>44</v>
      </c>
      <c r="C188" s="17">
        <v>24.0</v>
      </c>
    </row>
    <row r="189">
      <c r="A189" s="17" t="s">
        <v>22</v>
      </c>
      <c r="B189" s="4" t="s">
        <v>23</v>
      </c>
      <c r="C189" s="17">
        <v>260.0</v>
      </c>
      <c r="E189" s="61"/>
    </row>
    <row r="190">
      <c r="A190" s="17" t="s">
        <v>132</v>
      </c>
      <c r="B190" s="4" t="s">
        <v>85</v>
      </c>
      <c r="C190" s="17">
        <v>47.0</v>
      </c>
    </row>
    <row r="191">
      <c r="A191" s="17" t="s">
        <v>66</v>
      </c>
      <c r="B191" s="4" t="s">
        <v>67</v>
      </c>
      <c r="C191" s="17">
        <v>144.0</v>
      </c>
    </row>
    <row r="192">
      <c r="A192" s="17" t="s">
        <v>137</v>
      </c>
      <c r="B192" s="4" t="s">
        <v>23</v>
      </c>
      <c r="C192" s="17">
        <v>44.0</v>
      </c>
    </row>
    <row r="193">
      <c r="A193" s="17" t="s">
        <v>78</v>
      </c>
      <c r="B193" s="4" t="s">
        <v>5</v>
      </c>
      <c r="C193" s="17">
        <v>121.0</v>
      </c>
    </row>
    <row r="194">
      <c r="A194" s="17" t="s">
        <v>192</v>
      </c>
      <c r="B194" s="4" t="s">
        <v>5</v>
      </c>
      <c r="C194" s="17">
        <v>24.0</v>
      </c>
    </row>
    <row r="195">
      <c r="A195" s="17" t="s">
        <v>232</v>
      </c>
      <c r="B195" s="4" t="s">
        <v>32</v>
      </c>
      <c r="C195" s="17">
        <v>16.0</v>
      </c>
    </row>
    <row r="196">
      <c r="A196" s="17" t="s">
        <v>292</v>
      </c>
      <c r="B196" s="4" t="s">
        <v>183</v>
      </c>
      <c r="C196" s="17">
        <v>9.0</v>
      </c>
    </row>
    <row r="197">
      <c r="A197" s="17" t="s">
        <v>72</v>
      </c>
      <c r="B197" s="4" t="s">
        <v>44</v>
      </c>
      <c r="C197" s="17">
        <v>138.0</v>
      </c>
    </row>
    <row r="198">
      <c r="A198" s="17" t="s">
        <v>318</v>
      </c>
      <c r="B198" s="4" t="s">
        <v>154</v>
      </c>
      <c r="C198" s="17">
        <v>7.0</v>
      </c>
    </row>
    <row r="199">
      <c r="A199" s="17" t="s">
        <v>79</v>
      </c>
      <c r="B199" s="4" t="s">
        <v>5</v>
      </c>
      <c r="C199" s="17">
        <v>121.0</v>
      </c>
    </row>
    <row r="200">
      <c r="A200" s="17" t="s">
        <v>319</v>
      </c>
      <c r="B200" s="4" t="s">
        <v>71</v>
      </c>
      <c r="C200" s="17">
        <v>7.0</v>
      </c>
    </row>
    <row r="201">
      <c r="A201" s="17" t="s">
        <v>76</v>
      </c>
      <c r="B201" s="4" t="s">
        <v>5</v>
      </c>
      <c r="C201" s="17">
        <v>127.0</v>
      </c>
    </row>
    <row r="202">
      <c r="A202" s="17" t="s">
        <v>253</v>
      </c>
      <c r="B202" s="4" t="s">
        <v>212</v>
      </c>
      <c r="C202" s="17">
        <v>13.0</v>
      </c>
    </row>
    <row r="203">
      <c r="A203" s="17" t="s">
        <v>285</v>
      </c>
      <c r="B203" s="4" t="s">
        <v>5</v>
      </c>
      <c r="C203" s="17">
        <v>10.0</v>
      </c>
    </row>
    <row r="204">
      <c r="A204" s="17" t="s">
        <v>401</v>
      </c>
      <c r="B204" s="4" t="s">
        <v>136</v>
      </c>
      <c r="C204" s="17">
        <v>3.0</v>
      </c>
    </row>
    <row r="205">
      <c r="A205" s="17" t="s">
        <v>273</v>
      </c>
      <c r="B205" s="4" t="s">
        <v>183</v>
      </c>
      <c r="C205" s="17">
        <v>11.0</v>
      </c>
    </row>
    <row r="206">
      <c r="A206" s="17" t="s">
        <v>362</v>
      </c>
      <c r="B206" s="4" t="s">
        <v>23</v>
      </c>
      <c r="C206" s="17">
        <v>5.0</v>
      </c>
    </row>
    <row r="207">
      <c r="A207" s="17" t="s">
        <v>93</v>
      </c>
      <c r="B207" s="4" t="s">
        <v>11</v>
      </c>
      <c r="C207" s="17">
        <v>96.0</v>
      </c>
    </row>
    <row r="208">
      <c r="A208" s="17" t="s">
        <v>263</v>
      </c>
      <c r="B208" s="4" t="s">
        <v>125</v>
      </c>
      <c r="C208" s="17">
        <v>12.0</v>
      </c>
    </row>
    <row r="209">
      <c r="A209" s="17" t="s">
        <v>422</v>
      </c>
      <c r="B209" s="4" t="s">
        <v>248</v>
      </c>
      <c r="C209" s="17">
        <v>2.0</v>
      </c>
    </row>
    <row r="210">
      <c r="A210" s="17" t="s">
        <v>49</v>
      </c>
      <c r="B210" s="4" t="s">
        <v>50</v>
      </c>
      <c r="C210" s="17">
        <v>193.0</v>
      </c>
    </row>
    <row r="211">
      <c r="A211" s="17" t="s">
        <v>402</v>
      </c>
      <c r="B211" s="4" t="s">
        <v>207</v>
      </c>
      <c r="C211" s="17">
        <v>3.0</v>
      </c>
    </row>
    <row r="212">
      <c r="A212" s="17" t="s">
        <v>347</v>
      </c>
      <c r="B212" s="4" t="s">
        <v>248</v>
      </c>
      <c r="C212" s="17">
        <v>6.0</v>
      </c>
    </row>
    <row r="213">
      <c r="A213" s="17" t="s">
        <v>69</v>
      </c>
      <c r="B213" s="4" t="s">
        <v>11</v>
      </c>
      <c r="C213" s="17">
        <v>144.0</v>
      </c>
    </row>
    <row r="214">
      <c r="A214" s="17" t="s">
        <v>25</v>
      </c>
      <c r="B214" s="4" t="s">
        <v>5</v>
      </c>
      <c r="C214" s="17">
        <v>260.0</v>
      </c>
      <c r="E214" s="60"/>
    </row>
    <row r="215">
      <c r="A215" s="17" t="s">
        <v>254</v>
      </c>
      <c r="B215" s="4" t="s">
        <v>20</v>
      </c>
      <c r="C215" s="17">
        <v>13.0</v>
      </c>
    </row>
    <row r="216">
      <c r="A216" s="17" t="s">
        <v>293</v>
      </c>
      <c r="B216" s="4" t="s">
        <v>227</v>
      </c>
      <c r="C216" s="17">
        <v>9.0</v>
      </c>
    </row>
    <row r="217">
      <c r="A217" s="17" t="s">
        <v>382</v>
      </c>
      <c r="B217" s="4" t="s">
        <v>173</v>
      </c>
      <c r="C217" s="17">
        <v>4.0</v>
      </c>
    </row>
    <row r="218">
      <c r="A218" s="17" t="s">
        <v>36</v>
      </c>
      <c r="B218" s="4" t="s">
        <v>37</v>
      </c>
      <c r="C218" s="17">
        <v>239.0</v>
      </c>
    </row>
    <row r="219">
      <c r="A219" s="17" t="s">
        <v>348</v>
      </c>
      <c r="B219" s="4" t="s">
        <v>154</v>
      </c>
      <c r="C219" s="17">
        <v>6.0</v>
      </c>
    </row>
    <row r="220">
      <c r="A220" s="17" t="s">
        <v>320</v>
      </c>
      <c r="B220" s="4" t="s">
        <v>120</v>
      </c>
      <c r="C220" s="17">
        <v>7.0</v>
      </c>
    </row>
    <row r="221">
      <c r="A221" s="17" t="s">
        <v>309</v>
      </c>
      <c r="B221" s="4" t="s">
        <v>37</v>
      </c>
      <c r="C221" s="17">
        <v>8.0</v>
      </c>
    </row>
    <row r="222">
      <c r="A222" s="17" t="s">
        <v>224</v>
      </c>
      <c r="B222" s="4" t="s">
        <v>37</v>
      </c>
      <c r="C222" s="17">
        <v>17.0</v>
      </c>
    </row>
    <row r="223">
      <c r="A223" s="17" t="s">
        <v>310</v>
      </c>
      <c r="B223" s="4" t="s">
        <v>44</v>
      </c>
      <c r="C223" s="17">
        <v>8.0</v>
      </c>
    </row>
    <row r="224">
      <c r="A224" s="17" t="s">
        <v>363</v>
      </c>
      <c r="B224" s="4" t="s">
        <v>154</v>
      </c>
      <c r="C224" s="17">
        <v>5.0</v>
      </c>
    </row>
    <row r="225">
      <c r="A225" s="17" t="s">
        <v>383</v>
      </c>
      <c r="B225" s="4" t="s">
        <v>44</v>
      </c>
      <c r="C225" s="17">
        <v>4.0</v>
      </c>
    </row>
    <row r="226">
      <c r="A226" s="17" t="s">
        <v>62</v>
      </c>
      <c r="B226" s="4" t="s">
        <v>23</v>
      </c>
      <c r="C226" s="17">
        <v>147.0</v>
      </c>
    </row>
    <row r="227">
      <c r="A227" s="17" t="s">
        <v>204</v>
      </c>
      <c r="B227" s="4" t="s">
        <v>37</v>
      </c>
      <c r="C227" s="17">
        <v>20.0</v>
      </c>
    </row>
    <row r="228">
      <c r="A228" s="17" t="s">
        <v>255</v>
      </c>
      <c r="B228" s="4" t="s">
        <v>212</v>
      </c>
      <c r="C228" s="17">
        <v>13.0</v>
      </c>
    </row>
    <row r="229">
      <c r="A229" s="17" t="s">
        <v>256</v>
      </c>
      <c r="B229" s="4" t="s">
        <v>98</v>
      </c>
      <c r="C229" s="17">
        <v>13.0</v>
      </c>
    </row>
    <row r="230">
      <c r="A230" s="17" t="s">
        <v>55</v>
      </c>
      <c r="B230" s="4" t="s">
        <v>47</v>
      </c>
      <c r="C230" s="17">
        <v>188.0</v>
      </c>
    </row>
    <row r="231">
      <c r="A231" s="17" t="s">
        <v>7</v>
      </c>
      <c r="B231" s="4" t="s">
        <v>8</v>
      </c>
      <c r="C231" s="17">
        <v>340.0</v>
      </c>
      <c r="E231" s="60"/>
    </row>
    <row r="232">
      <c r="A232" s="17" t="s">
        <v>286</v>
      </c>
      <c r="B232" s="4" t="s">
        <v>212</v>
      </c>
      <c r="C232" s="17">
        <v>10.0</v>
      </c>
    </row>
    <row r="233">
      <c r="A233" s="17" t="s">
        <v>187</v>
      </c>
      <c r="B233" s="4" t="s">
        <v>136</v>
      </c>
      <c r="C233" s="17">
        <v>25.0</v>
      </c>
    </row>
    <row r="234">
      <c r="A234" s="17" t="s">
        <v>119</v>
      </c>
      <c r="B234" s="4" t="s">
        <v>120</v>
      </c>
      <c r="C234" s="17">
        <v>54.0</v>
      </c>
    </row>
    <row r="235">
      <c r="A235" s="17" t="s">
        <v>27</v>
      </c>
      <c r="B235" s="4" t="s">
        <v>28</v>
      </c>
      <c r="C235" s="17">
        <v>259.0</v>
      </c>
    </row>
    <row r="236">
      <c r="A236" s="17" t="s">
        <v>150</v>
      </c>
      <c r="B236" s="4" t="s">
        <v>5</v>
      </c>
      <c r="C236" s="17">
        <v>39.0</v>
      </c>
    </row>
    <row r="237">
      <c r="A237" s="17" t="s">
        <v>274</v>
      </c>
      <c r="B237" s="4" t="s">
        <v>173</v>
      </c>
      <c r="C237" s="17">
        <v>11.0</v>
      </c>
    </row>
    <row r="238">
      <c r="A238" s="17" t="s">
        <v>178</v>
      </c>
      <c r="B238" s="4" t="s">
        <v>8</v>
      </c>
      <c r="C238" s="17">
        <v>27.0</v>
      </c>
    </row>
    <row r="239">
      <c r="A239" s="17" t="s">
        <v>210</v>
      </c>
      <c r="B239" s="4" t="s">
        <v>14</v>
      </c>
      <c r="C239" s="17">
        <v>19.0</v>
      </c>
    </row>
    <row r="240">
      <c r="A240" s="17" t="s">
        <v>403</v>
      </c>
      <c r="B240" s="4" t="s">
        <v>44</v>
      </c>
      <c r="C240" s="17">
        <v>3.0</v>
      </c>
    </row>
    <row r="241">
      <c r="A241" s="17" t="s">
        <v>112</v>
      </c>
      <c r="B241" s="4" t="s">
        <v>5</v>
      </c>
      <c r="C241" s="17">
        <v>65.0</v>
      </c>
    </row>
    <row r="242">
      <c r="A242" s="17" t="s">
        <v>198</v>
      </c>
      <c r="B242" s="4" t="s">
        <v>5</v>
      </c>
      <c r="C242" s="17">
        <v>22.0</v>
      </c>
    </row>
    <row r="243">
      <c r="A243" s="17" t="s">
        <v>43</v>
      </c>
      <c r="B243" s="4" t="s">
        <v>44</v>
      </c>
      <c r="C243" s="17">
        <v>201.0</v>
      </c>
    </row>
    <row r="244">
      <c r="A244" s="17" t="s">
        <v>225</v>
      </c>
      <c r="B244" s="4" t="s">
        <v>5</v>
      </c>
      <c r="C244" s="17">
        <v>17.0</v>
      </c>
    </row>
    <row r="245">
      <c r="A245" s="17" t="s">
        <v>423</v>
      </c>
      <c r="B245" s="4" t="s">
        <v>230</v>
      </c>
      <c r="C245" s="17">
        <v>2.0</v>
      </c>
    </row>
    <row r="246">
      <c r="A246" s="17" t="s">
        <v>294</v>
      </c>
      <c r="B246" s="4" t="s">
        <v>207</v>
      </c>
      <c r="C246" s="17">
        <v>9.0</v>
      </c>
    </row>
    <row r="247">
      <c r="A247" s="17" t="s">
        <v>311</v>
      </c>
      <c r="B247" s="4" t="s">
        <v>248</v>
      </c>
      <c r="C247" s="17">
        <v>8.0</v>
      </c>
    </row>
    <row r="248">
      <c r="A248" s="17" t="s">
        <v>95</v>
      </c>
      <c r="B248" s="4" t="s">
        <v>87</v>
      </c>
      <c r="C248" s="17">
        <v>88.0</v>
      </c>
    </row>
    <row r="249">
      <c r="A249" s="17" t="s">
        <v>364</v>
      </c>
      <c r="B249" s="4" t="s">
        <v>23</v>
      </c>
      <c r="C249" s="17">
        <v>5.0</v>
      </c>
    </row>
    <row r="250">
      <c r="A250" s="17" t="s">
        <v>321</v>
      </c>
      <c r="B250" s="4" t="s">
        <v>71</v>
      </c>
      <c r="C250" s="17">
        <v>7.0</v>
      </c>
    </row>
    <row r="251">
      <c r="A251" s="17" t="s">
        <v>264</v>
      </c>
      <c r="B251" s="4" t="s">
        <v>230</v>
      </c>
      <c r="C251" s="17">
        <v>12.0</v>
      </c>
    </row>
    <row r="252">
      <c r="A252" s="17" t="s">
        <v>384</v>
      </c>
      <c r="B252" s="4" t="s">
        <v>301</v>
      </c>
      <c r="C252" s="17">
        <v>4.0</v>
      </c>
    </row>
    <row r="253">
      <c r="A253" s="17" t="s">
        <v>322</v>
      </c>
      <c r="B253" s="4" t="s">
        <v>136</v>
      </c>
      <c r="C253" s="17">
        <v>7.0</v>
      </c>
    </row>
    <row r="254">
      <c r="A254" s="17" t="s">
        <v>323</v>
      </c>
      <c r="B254" s="4" t="s">
        <v>8</v>
      </c>
      <c r="C254" s="17">
        <v>7.0</v>
      </c>
    </row>
    <row r="255">
      <c r="A255" s="17" t="s">
        <v>450</v>
      </c>
      <c r="B255" s="4" t="s">
        <v>301</v>
      </c>
      <c r="C255" s="17">
        <v>0.0</v>
      </c>
    </row>
    <row r="256">
      <c r="A256" s="17" t="s">
        <v>275</v>
      </c>
      <c r="B256" s="4" t="s">
        <v>14</v>
      </c>
      <c r="C256" s="17">
        <v>11.0</v>
      </c>
    </row>
    <row r="257">
      <c r="A257" s="17" t="s">
        <v>148</v>
      </c>
      <c r="B257" s="4" t="s">
        <v>47</v>
      </c>
      <c r="C257" s="17">
        <v>40.0</v>
      </c>
    </row>
    <row r="258">
      <c r="A258" s="17" t="s">
        <v>349</v>
      </c>
      <c r="B258" s="4" t="s">
        <v>185</v>
      </c>
      <c r="C258" s="17">
        <v>6.0</v>
      </c>
    </row>
    <row r="259">
      <c r="A259" s="17" t="s">
        <v>295</v>
      </c>
      <c r="B259" s="4" t="s">
        <v>23</v>
      </c>
      <c r="C259" s="17">
        <v>9.0</v>
      </c>
    </row>
    <row r="260">
      <c r="A260" s="17" t="s">
        <v>102</v>
      </c>
      <c r="B260" s="4" t="s">
        <v>5</v>
      </c>
      <c r="C260" s="17">
        <v>78.0</v>
      </c>
    </row>
    <row r="261">
      <c r="A261" s="17" t="s">
        <v>350</v>
      </c>
      <c r="B261" s="4" t="s">
        <v>98</v>
      </c>
      <c r="C261" s="17">
        <v>6.0</v>
      </c>
    </row>
    <row r="262">
      <c r="A262" s="17" t="s">
        <v>365</v>
      </c>
      <c r="B262" s="4" t="s">
        <v>120</v>
      </c>
      <c r="C262" s="17">
        <v>5.0</v>
      </c>
    </row>
    <row r="263">
      <c r="A263" s="17" t="s">
        <v>351</v>
      </c>
      <c r="B263" s="4" t="s">
        <v>154</v>
      </c>
      <c r="C263" s="17">
        <v>6.0</v>
      </c>
    </row>
    <row r="264">
      <c r="A264" s="17" t="s">
        <v>404</v>
      </c>
      <c r="B264" s="4" t="s">
        <v>185</v>
      </c>
      <c r="C264" s="17">
        <v>3.0</v>
      </c>
    </row>
    <row r="265">
      <c r="A265" s="17" t="s">
        <v>312</v>
      </c>
      <c r="B265" s="4" t="s">
        <v>98</v>
      </c>
      <c r="C265" s="17">
        <v>8.0</v>
      </c>
    </row>
    <row r="266">
      <c r="A266" s="17" t="s">
        <v>181</v>
      </c>
      <c r="B266" s="4" t="s">
        <v>67</v>
      </c>
      <c r="C266" s="17">
        <v>26.0</v>
      </c>
    </row>
    <row r="267">
      <c r="A267" s="17" t="s">
        <v>179</v>
      </c>
      <c r="B267" s="4" t="s">
        <v>71</v>
      </c>
      <c r="C267" s="17">
        <v>27.0</v>
      </c>
    </row>
    <row r="268">
      <c r="A268" s="17" t="s">
        <v>324</v>
      </c>
      <c r="B268" s="4" t="s">
        <v>44</v>
      </c>
      <c r="C268" s="17">
        <v>7.0</v>
      </c>
    </row>
    <row r="269">
      <c r="A269" s="17" t="s">
        <v>441</v>
      </c>
      <c r="B269" s="4" t="s">
        <v>301</v>
      </c>
      <c r="C269" s="17">
        <v>1.0</v>
      </c>
    </row>
    <row r="270">
      <c r="A270" s="17" t="s">
        <v>451</v>
      </c>
      <c r="B270" s="4" t="s">
        <v>136</v>
      </c>
      <c r="C270" s="17">
        <v>0.0</v>
      </c>
    </row>
    <row r="271">
      <c r="A271" s="17" t="s">
        <v>405</v>
      </c>
      <c r="B271" s="4" t="s">
        <v>67</v>
      </c>
      <c r="C271" s="17">
        <v>3.0</v>
      </c>
    </row>
    <row r="272">
      <c r="A272" s="17" t="s">
        <v>121</v>
      </c>
      <c r="B272" s="4" t="s">
        <v>8</v>
      </c>
      <c r="C272" s="17">
        <v>54.0</v>
      </c>
    </row>
    <row r="273">
      <c r="A273" s="17" t="s">
        <v>163</v>
      </c>
      <c r="B273" s="4" t="s">
        <v>8</v>
      </c>
      <c r="C273" s="17">
        <v>33.0</v>
      </c>
    </row>
    <row r="274">
      <c r="A274" s="17" t="s">
        <v>240</v>
      </c>
      <c r="B274" s="4" t="s">
        <v>173</v>
      </c>
      <c r="C274" s="17">
        <v>14.0</v>
      </c>
    </row>
    <row r="275">
      <c r="A275" s="17" t="s">
        <v>226</v>
      </c>
      <c r="B275" s="4" t="s">
        <v>227</v>
      </c>
      <c r="C275" s="17">
        <v>17.0</v>
      </c>
    </row>
    <row r="276">
      <c r="A276" s="17" t="s">
        <v>406</v>
      </c>
      <c r="B276" s="4" t="s">
        <v>154</v>
      </c>
      <c r="C276" s="17">
        <v>3.0</v>
      </c>
    </row>
    <row r="277">
      <c r="A277" s="17" t="s">
        <v>105</v>
      </c>
      <c r="B277" s="4" t="s">
        <v>23</v>
      </c>
      <c r="C277" s="17">
        <v>74.0</v>
      </c>
    </row>
    <row r="278">
      <c r="A278" s="17" t="s">
        <v>424</v>
      </c>
      <c r="B278" s="4" t="s">
        <v>207</v>
      </c>
      <c r="C278" s="17">
        <v>2.0</v>
      </c>
    </row>
    <row r="279">
      <c r="A279" s="17" t="s">
        <v>325</v>
      </c>
      <c r="B279" s="4" t="s">
        <v>85</v>
      </c>
      <c r="C279" s="17">
        <v>7.0</v>
      </c>
    </row>
    <row r="280">
      <c r="A280" s="17" t="s">
        <v>151</v>
      </c>
      <c r="B280" s="4" t="s">
        <v>85</v>
      </c>
      <c r="C280" s="17">
        <v>39.0</v>
      </c>
    </row>
    <row r="281">
      <c r="A281" s="17" t="s">
        <v>155</v>
      </c>
      <c r="B281" s="4" t="s">
        <v>32</v>
      </c>
      <c r="C281" s="17">
        <v>37.0</v>
      </c>
    </row>
    <row r="282">
      <c r="A282" s="17" t="s">
        <v>86</v>
      </c>
      <c r="B282" s="4" t="s">
        <v>87</v>
      </c>
      <c r="C282" s="17">
        <v>102.0</v>
      </c>
    </row>
    <row r="283">
      <c r="A283" s="17" t="s">
        <v>228</v>
      </c>
      <c r="B283" s="4" t="s">
        <v>136</v>
      </c>
      <c r="C283" s="17">
        <v>17.0</v>
      </c>
    </row>
    <row r="284">
      <c r="A284" s="17" t="s">
        <v>193</v>
      </c>
      <c r="B284" s="4" t="s">
        <v>173</v>
      </c>
      <c r="C284" s="17">
        <v>24.0</v>
      </c>
    </row>
    <row r="285">
      <c r="A285" s="17" t="s">
        <v>425</v>
      </c>
      <c r="B285" s="4" t="s">
        <v>14</v>
      </c>
      <c r="C285" s="17">
        <v>2.0</v>
      </c>
    </row>
    <row r="286">
      <c r="A286" s="17" t="s">
        <v>182</v>
      </c>
      <c r="B286" s="4" t="s">
        <v>183</v>
      </c>
      <c r="C286" s="17">
        <v>26.0</v>
      </c>
    </row>
    <row r="287">
      <c r="A287" s="17" t="s">
        <v>442</v>
      </c>
      <c r="B287" s="4" t="s">
        <v>44</v>
      </c>
      <c r="C287" s="17">
        <v>1.0</v>
      </c>
    </row>
    <row r="288">
      <c r="A288" s="17" t="s">
        <v>287</v>
      </c>
      <c r="B288" s="4" t="s">
        <v>23</v>
      </c>
      <c r="C288" s="17">
        <v>10.0</v>
      </c>
    </row>
    <row r="289">
      <c r="A289" s="17" t="s">
        <v>90</v>
      </c>
      <c r="B289" s="4" t="s">
        <v>8</v>
      </c>
      <c r="C289" s="17">
        <v>101.0</v>
      </c>
    </row>
    <row r="290">
      <c r="A290" s="17" t="s">
        <v>233</v>
      </c>
      <c r="B290" s="4" t="s">
        <v>37</v>
      </c>
      <c r="C290" s="17">
        <v>16.0</v>
      </c>
    </row>
    <row r="291">
      <c r="A291" s="17" t="s">
        <v>205</v>
      </c>
      <c r="B291" s="4" t="s">
        <v>50</v>
      </c>
      <c r="C291" s="17">
        <v>20.0</v>
      </c>
    </row>
    <row r="292">
      <c r="A292" s="17" t="s">
        <v>241</v>
      </c>
      <c r="B292" s="4" t="s">
        <v>53</v>
      </c>
      <c r="C292" s="17">
        <v>14.0</v>
      </c>
    </row>
    <row r="293">
      <c r="A293" s="17" t="s">
        <v>296</v>
      </c>
      <c r="B293" s="4" t="s">
        <v>50</v>
      </c>
      <c r="C293" s="17">
        <v>9.0</v>
      </c>
    </row>
    <row r="294">
      <c r="A294" s="17" t="s">
        <v>326</v>
      </c>
      <c r="B294" s="4" t="s">
        <v>23</v>
      </c>
      <c r="C294" s="17">
        <v>7.0</v>
      </c>
    </row>
    <row r="295">
      <c r="A295" s="17" t="s">
        <v>59</v>
      </c>
      <c r="B295" s="4" t="s">
        <v>5</v>
      </c>
      <c r="C295" s="17">
        <v>179.0</v>
      </c>
    </row>
    <row r="296">
      <c r="A296" s="17" t="s">
        <v>171</v>
      </c>
      <c r="B296" s="4" t="s">
        <v>5</v>
      </c>
      <c r="C296" s="17">
        <v>29.0</v>
      </c>
    </row>
    <row r="297">
      <c r="A297" s="17" t="s">
        <v>297</v>
      </c>
      <c r="B297" s="4" t="s">
        <v>85</v>
      </c>
      <c r="C297" s="17">
        <v>9.0</v>
      </c>
    </row>
    <row r="298">
      <c r="A298" s="17" t="s">
        <v>366</v>
      </c>
      <c r="B298" s="4" t="s">
        <v>44</v>
      </c>
      <c r="C298" s="17">
        <v>5.0</v>
      </c>
    </row>
    <row r="299">
      <c r="A299" s="17" t="s">
        <v>127</v>
      </c>
      <c r="B299" s="4" t="s">
        <v>50</v>
      </c>
      <c r="C299" s="17">
        <v>51.0</v>
      </c>
    </row>
    <row r="300">
      <c r="A300" s="17" t="s">
        <v>298</v>
      </c>
      <c r="B300" s="4" t="s">
        <v>154</v>
      </c>
      <c r="C300" s="17">
        <v>9.0</v>
      </c>
    </row>
    <row r="301">
      <c r="A301" s="17" t="s">
        <v>4</v>
      </c>
      <c r="B301" s="4" t="s">
        <v>5</v>
      </c>
      <c r="C301" s="17">
        <v>707.0</v>
      </c>
      <c r="E301" s="62"/>
    </row>
    <row r="302">
      <c r="A302" s="17" t="s">
        <v>327</v>
      </c>
      <c r="B302" s="4" t="s">
        <v>28</v>
      </c>
      <c r="C302" s="17">
        <v>7.0</v>
      </c>
    </row>
    <row r="303">
      <c r="A303" s="17" t="s">
        <v>142</v>
      </c>
      <c r="B303" s="4" t="s">
        <v>67</v>
      </c>
      <c r="C303" s="17">
        <v>42.0</v>
      </c>
    </row>
    <row r="304">
      <c r="A304" s="17" t="s">
        <v>385</v>
      </c>
      <c r="B304" s="4" t="s">
        <v>248</v>
      </c>
      <c r="C304" s="17">
        <v>4.0</v>
      </c>
    </row>
    <row r="305">
      <c r="A305" s="17" t="s">
        <v>367</v>
      </c>
      <c r="B305" s="4" t="s">
        <v>28</v>
      </c>
      <c r="C305" s="17">
        <v>5.0</v>
      </c>
    </row>
    <row r="306">
      <c r="A306" s="17" t="s">
        <v>113</v>
      </c>
      <c r="B306" s="4" t="s">
        <v>50</v>
      </c>
      <c r="C306" s="17">
        <v>64.0</v>
      </c>
    </row>
    <row r="307">
      <c r="A307" s="17" t="s">
        <v>352</v>
      </c>
      <c r="B307" s="4" t="s">
        <v>8</v>
      </c>
      <c r="C307" s="17">
        <v>6.0</v>
      </c>
    </row>
    <row r="308">
      <c r="A308" s="17" t="s">
        <v>443</v>
      </c>
      <c r="B308" s="4" t="s">
        <v>207</v>
      </c>
      <c r="C308" s="17">
        <v>1.0</v>
      </c>
    </row>
    <row r="309">
      <c r="A309" s="17" t="s">
        <v>52</v>
      </c>
      <c r="B309" s="4" t="s">
        <v>53</v>
      </c>
      <c r="C309" s="17">
        <v>190.0</v>
      </c>
    </row>
    <row r="310">
      <c r="A310" s="17" t="s">
        <v>328</v>
      </c>
      <c r="B310" s="4" t="s">
        <v>173</v>
      </c>
      <c r="C310" s="17">
        <v>7.0</v>
      </c>
    </row>
    <row r="311">
      <c r="A311" s="17" t="s">
        <v>444</v>
      </c>
      <c r="B311" s="4" t="s">
        <v>376</v>
      </c>
      <c r="C311" s="17">
        <v>1.0</v>
      </c>
    </row>
    <row r="312">
      <c r="A312" s="17" t="s">
        <v>368</v>
      </c>
      <c r="B312" s="4" t="s">
        <v>227</v>
      </c>
      <c r="C312" s="17">
        <v>5.0</v>
      </c>
    </row>
    <row r="313">
      <c r="A313" s="17" t="s">
        <v>217</v>
      </c>
      <c r="B313" s="4" t="s">
        <v>207</v>
      </c>
      <c r="C313" s="17">
        <v>18.0</v>
      </c>
    </row>
    <row r="314">
      <c r="A314" s="17" t="s">
        <v>234</v>
      </c>
      <c r="B314" s="4" t="s">
        <v>235</v>
      </c>
      <c r="C314" s="17">
        <v>16.0</v>
      </c>
    </row>
    <row r="315">
      <c r="A315" s="17" t="s">
        <v>407</v>
      </c>
      <c r="B315" s="4" t="s">
        <v>101</v>
      </c>
      <c r="C315" s="17">
        <v>3.0</v>
      </c>
    </row>
    <row r="316">
      <c r="A316" s="17" t="s">
        <v>124</v>
      </c>
      <c r="B316" s="4" t="s">
        <v>125</v>
      </c>
      <c r="C316" s="17">
        <v>52.0</v>
      </c>
    </row>
    <row r="317">
      <c r="A317" s="17" t="s">
        <v>369</v>
      </c>
      <c r="B317" s="4" t="s">
        <v>212</v>
      </c>
      <c r="C317" s="17">
        <v>5.0</v>
      </c>
    </row>
    <row r="318">
      <c r="A318" s="17" t="s">
        <v>370</v>
      </c>
      <c r="B318" s="4" t="s">
        <v>248</v>
      </c>
      <c r="C318" s="17">
        <v>5.0</v>
      </c>
    </row>
    <row r="319">
      <c r="A319" s="17" t="s">
        <v>164</v>
      </c>
      <c r="B319" s="4" t="s">
        <v>67</v>
      </c>
      <c r="C319" s="17">
        <v>33.0</v>
      </c>
    </row>
    <row r="320">
      <c r="A320" s="17" t="s">
        <v>41</v>
      </c>
      <c r="B320" s="4" t="s">
        <v>5</v>
      </c>
      <c r="C320" s="17">
        <v>211.0</v>
      </c>
    </row>
    <row r="321">
      <c r="A321" s="17" t="s">
        <v>242</v>
      </c>
      <c r="B321" s="4" t="s">
        <v>125</v>
      </c>
      <c r="C321" s="17">
        <v>14.0</v>
      </c>
    </row>
    <row r="322">
      <c r="A322" s="17" t="s">
        <v>82</v>
      </c>
      <c r="B322" s="4" t="s">
        <v>14</v>
      </c>
      <c r="C322" s="17">
        <v>107.0</v>
      </c>
    </row>
    <row r="323">
      <c r="A323" s="17" t="s">
        <v>134</v>
      </c>
      <c r="B323" s="4" t="s">
        <v>5</v>
      </c>
      <c r="C323" s="17">
        <v>45.0</v>
      </c>
    </row>
    <row r="324">
      <c r="A324" s="17" t="s">
        <v>265</v>
      </c>
      <c r="B324" s="4" t="s">
        <v>8</v>
      </c>
      <c r="C324" s="17">
        <v>12.0</v>
      </c>
    </row>
    <row r="325">
      <c r="A325" s="17" t="s">
        <v>299</v>
      </c>
      <c r="B325" s="4" t="s">
        <v>207</v>
      </c>
      <c r="C325" s="17">
        <v>9.0</v>
      </c>
    </row>
    <row r="326">
      <c r="A326" s="17" t="s">
        <v>408</v>
      </c>
      <c r="B326" s="4" t="s">
        <v>85</v>
      </c>
      <c r="C326" s="17">
        <v>3.0</v>
      </c>
    </row>
    <row r="327">
      <c r="A327" s="17" t="s">
        <v>266</v>
      </c>
      <c r="B327" s="4" t="s">
        <v>67</v>
      </c>
      <c r="C327" s="17">
        <v>12.0</v>
      </c>
    </row>
    <row r="328">
      <c r="A328" s="17" t="s">
        <v>107</v>
      </c>
      <c r="B328" s="4" t="s">
        <v>44</v>
      </c>
      <c r="C328" s="17">
        <v>71.0</v>
      </c>
    </row>
    <row r="329">
      <c r="A329" s="17" t="s">
        <v>229</v>
      </c>
      <c r="B329" s="4" t="s">
        <v>230</v>
      </c>
      <c r="C329" s="17">
        <v>17.0</v>
      </c>
    </row>
    <row r="330">
      <c r="A330" s="17" t="s">
        <v>426</v>
      </c>
      <c r="B330" s="4" t="s">
        <v>8</v>
      </c>
      <c r="C330" s="17">
        <v>2.0</v>
      </c>
    </row>
    <row r="331">
      <c r="A331" s="17" t="s">
        <v>139</v>
      </c>
      <c r="B331" s="4" t="s">
        <v>37</v>
      </c>
      <c r="C331" s="17">
        <v>43.0</v>
      </c>
    </row>
    <row r="332">
      <c r="A332" s="17" t="s">
        <v>70</v>
      </c>
      <c r="B332" s="4" t="s">
        <v>71</v>
      </c>
      <c r="C332" s="17">
        <v>139.0</v>
      </c>
    </row>
    <row r="333">
      <c r="A333" s="17" t="s">
        <v>353</v>
      </c>
      <c r="B333" s="4" t="s">
        <v>230</v>
      </c>
      <c r="C333" s="17">
        <v>6.0</v>
      </c>
    </row>
    <row r="334">
      <c r="A334" s="17" t="s">
        <v>80</v>
      </c>
      <c r="B334" s="4" t="s">
        <v>11</v>
      </c>
      <c r="C334" s="17">
        <v>108.0</v>
      </c>
    </row>
    <row r="335">
      <c r="A335" s="17" t="s">
        <v>243</v>
      </c>
      <c r="B335" s="4" t="s">
        <v>116</v>
      </c>
      <c r="C335" s="17">
        <v>14.0</v>
      </c>
    </row>
    <row r="336">
      <c r="A336" s="17" t="s">
        <v>106</v>
      </c>
      <c r="B336" s="4" t="s">
        <v>14</v>
      </c>
      <c r="C336" s="17">
        <v>72.0</v>
      </c>
    </row>
    <row r="337">
      <c r="A337" s="17" t="s">
        <v>427</v>
      </c>
      <c r="B337" s="4" t="s">
        <v>185</v>
      </c>
      <c r="C337" s="17">
        <v>2.0</v>
      </c>
    </row>
    <row r="338">
      <c r="A338" s="17" t="s">
        <v>386</v>
      </c>
      <c r="B338" s="4" t="s">
        <v>101</v>
      </c>
      <c r="C338" s="17">
        <v>4.0</v>
      </c>
    </row>
    <row r="339">
      <c r="A339" s="17" t="s">
        <v>445</v>
      </c>
      <c r="B339" s="4" t="s">
        <v>173</v>
      </c>
      <c r="C339" s="17">
        <v>1.0</v>
      </c>
    </row>
    <row r="340">
      <c r="A340" s="17" t="s">
        <v>371</v>
      </c>
      <c r="B340" s="4" t="s">
        <v>28</v>
      </c>
      <c r="C340" s="17">
        <v>5.0</v>
      </c>
    </row>
    <row r="341">
      <c r="A341" s="17" t="s">
        <v>409</v>
      </c>
      <c r="B341" s="4" t="s">
        <v>154</v>
      </c>
      <c r="C341" s="17">
        <v>3.0</v>
      </c>
    </row>
    <row r="342">
      <c r="A342" s="17" t="s">
        <v>129</v>
      </c>
      <c r="B342" s="4" t="s">
        <v>53</v>
      </c>
      <c r="C342" s="17">
        <v>49.0</v>
      </c>
    </row>
    <row r="343">
      <c r="A343" s="17" t="s">
        <v>161</v>
      </c>
      <c r="B343" s="4" t="s">
        <v>85</v>
      </c>
      <c r="C343" s="17">
        <v>34.0</v>
      </c>
    </row>
    <row r="344">
      <c r="A344" s="17" t="s">
        <v>123</v>
      </c>
      <c r="B344" s="4" t="s">
        <v>8</v>
      </c>
      <c r="C344" s="17">
        <v>53.0</v>
      </c>
    </row>
    <row r="345">
      <c r="A345" s="17" t="s">
        <v>174</v>
      </c>
      <c r="B345" s="4" t="s">
        <v>87</v>
      </c>
      <c r="C345" s="17">
        <v>28.0</v>
      </c>
    </row>
    <row r="346">
      <c r="A346" s="17" t="s">
        <v>140</v>
      </c>
      <c r="B346" s="4" t="s">
        <v>32</v>
      </c>
      <c r="C346" s="17">
        <v>43.0</v>
      </c>
    </row>
    <row r="347">
      <c r="A347" s="17" t="s">
        <v>175</v>
      </c>
      <c r="B347" s="4" t="s">
        <v>5</v>
      </c>
      <c r="C347" s="17">
        <v>28.0</v>
      </c>
    </row>
    <row r="348">
      <c r="A348" s="17" t="s">
        <v>29</v>
      </c>
      <c r="B348" s="4" t="s">
        <v>23</v>
      </c>
      <c r="C348" s="17">
        <v>258.0</v>
      </c>
    </row>
    <row r="349">
      <c r="A349" s="17" t="s">
        <v>446</v>
      </c>
      <c r="B349" s="4" t="s">
        <v>235</v>
      </c>
      <c r="C349" s="17">
        <v>1.0</v>
      </c>
    </row>
    <row r="350">
      <c r="A350" s="17" t="s">
        <v>387</v>
      </c>
      <c r="B350" s="4" t="s">
        <v>120</v>
      </c>
      <c r="C350" s="17">
        <v>4.0</v>
      </c>
    </row>
    <row r="351">
      <c r="A351" s="17" t="s">
        <v>196</v>
      </c>
      <c r="B351" s="4" t="s">
        <v>8</v>
      </c>
      <c r="C351" s="17">
        <v>23.0</v>
      </c>
    </row>
    <row r="352">
      <c r="A352" s="17" t="s">
        <v>388</v>
      </c>
      <c r="B352" s="4" t="s">
        <v>212</v>
      </c>
      <c r="C352" s="17">
        <v>4.0</v>
      </c>
    </row>
    <row r="353">
      <c r="A353" s="17" t="s">
        <v>452</v>
      </c>
      <c r="B353" s="4" t="s">
        <v>235</v>
      </c>
      <c r="C353" s="17">
        <v>0.0</v>
      </c>
    </row>
    <row r="354">
      <c r="A354" s="17" t="s">
        <v>244</v>
      </c>
      <c r="B354" s="4" t="s">
        <v>5</v>
      </c>
      <c r="C354" s="17">
        <v>14.0</v>
      </c>
    </row>
    <row r="355">
      <c r="A355" s="17" t="s">
        <v>267</v>
      </c>
      <c r="B355" s="4" t="s">
        <v>50</v>
      </c>
      <c r="C355" s="17">
        <v>12.0</v>
      </c>
    </row>
    <row r="356">
      <c r="A356" s="17" t="s">
        <v>428</v>
      </c>
      <c r="B356" s="4" t="s">
        <v>230</v>
      </c>
      <c r="C356" s="17">
        <v>2.0</v>
      </c>
    </row>
    <row r="357">
      <c r="A357" s="17" t="s">
        <v>329</v>
      </c>
      <c r="B357" s="4" t="s">
        <v>23</v>
      </c>
      <c r="C357" s="17">
        <v>7.0</v>
      </c>
    </row>
    <row r="358">
      <c r="A358" s="17" t="s">
        <v>64</v>
      </c>
      <c r="B358" s="4" t="s">
        <v>5</v>
      </c>
      <c r="C358" s="17">
        <v>145.0</v>
      </c>
    </row>
    <row r="359">
      <c r="A359" s="17" t="s">
        <v>313</v>
      </c>
      <c r="B359" s="4" t="s">
        <v>28</v>
      </c>
      <c r="C359" s="17">
        <v>8.0</v>
      </c>
    </row>
    <row r="360">
      <c r="A360" s="17" t="s">
        <v>453</v>
      </c>
      <c r="B360" s="4" t="s">
        <v>8</v>
      </c>
      <c r="C360" s="17">
        <v>0.0</v>
      </c>
    </row>
    <row r="361">
      <c r="A361" s="17" t="s">
        <v>135</v>
      </c>
      <c r="B361" s="4" t="s">
        <v>136</v>
      </c>
      <c r="C361" s="17">
        <v>45.0</v>
      </c>
    </row>
    <row r="362">
      <c r="A362" s="17" t="s">
        <v>188</v>
      </c>
      <c r="B362" s="4" t="s">
        <v>53</v>
      </c>
      <c r="C362" s="17">
        <v>25.0</v>
      </c>
      <c r="M362" s="17"/>
    </row>
    <row r="363">
      <c r="A363" s="17" t="s">
        <v>97</v>
      </c>
      <c r="B363" s="4" t="s">
        <v>98</v>
      </c>
      <c r="C363" s="17">
        <v>87.0</v>
      </c>
    </row>
    <row r="364">
      <c r="A364" s="17" t="s">
        <v>159</v>
      </c>
      <c r="B364" s="4" t="s">
        <v>14</v>
      </c>
      <c r="C364" s="17">
        <v>35.0</v>
      </c>
    </row>
    <row r="365">
      <c r="A365" s="17" t="s">
        <v>389</v>
      </c>
      <c r="B365" s="4" t="s">
        <v>87</v>
      </c>
      <c r="C365" s="17">
        <v>4.0</v>
      </c>
    </row>
    <row r="366">
      <c r="A366" s="17" t="s">
        <v>300</v>
      </c>
      <c r="B366" s="4" t="s">
        <v>301</v>
      </c>
      <c r="C366" s="17">
        <v>9.0</v>
      </c>
    </row>
    <row r="367">
      <c r="A367" s="17" t="s">
        <v>170</v>
      </c>
      <c r="B367" s="4" t="s">
        <v>5</v>
      </c>
      <c r="C367" s="17">
        <v>30.0</v>
      </c>
    </row>
    <row r="368">
      <c r="A368" s="17" t="s">
        <v>330</v>
      </c>
      <c r="B368" s="4" t="s">
        <v>154</v>
      </c>
      <c r="C368" s="17">
        <v>7.0</v>
      </c>
    </row>
    <row r="369">
      <c r="A369" s="17" t="s">
        <v>167</v>
      </c>
      <c r="B369" s="4" t="s">
        <v>98</v>
      </c>
      <c r="C369" s="17">
        <v>32.0</v>
      </c>
    </row>
    <row r="370">
      <c r="A370" s="17" t="s">
        <v>276</v>
      </c>
      <c r="B370" s="4" t="s">
        <v>136</v>
      </c>
      <c r="C370" s="17">
        <v>11.0</v>
      </c>
    </row>
    <row r="371">
      <c r="A371" s="17" t="s">
        <v>236</v>
      </c>
      <c r="B371" s="4" t="s">
        <v>173</v>
      </c>
      <c r="C371" s="17">
        <v>15.0</v>
      </c>
    </row>
    <row r="372">
      <c r="A372" s="17" t="s">
        <v>237</v>
      </c>
      <c r="B372" s="4" t="s">
        <v>125</v>
      </c>
      <c r="C372" s="17">
        <v>15.0</v>
      </c>
    </row>
    <row r="373">
      <c r="A373" s="17" t="s">
        <v>429</v>
      </c>
      <c r="B373" s="4" t="s">
        <v>136</v>
      </c>
      <c r="C373" s="17">
        <v>2.0</v>
      </c>
    </row>
    <row r="374">
      <c r="A374" s="17" t="s">
        <v>430</v>
      </c>
      <c r="B374" s="4" t="s">
        <v>71</v>
      </c>
      <c r="C374" s="17">
        <v>2.0</v>
      </c>
    </row>
    <row r="375">
      <c r="A375" s="17" t="s">
        <v>94</v>
      </c>
      <c r="B375" s="4" t="s">
        <v>87</v>
      </c>
      <c r="C375" s="17">
        <v>92.0</v>
      </c>
    </row>
    <row r="376">
      <c r="A376" s="17" t="s">
        <v>447</v>
      </c>
      <c r="B376" s="4" t="s">
        <v>235</v>
      </c>
      <c r="C376" s="17">
        <v>1.0</v>
      </c>
    </row>
    <row r="377">
      <c r="A377" s="17" t="s">
        <v>372</v>
      </c>
      <c r="B377" s="4" t="s">
        <v>67</v>
      </c>
      <c r="C377" s="17">
        <v>5.0</v>
      </c>
    </row>
    <row r="378">
      <c r="A378" s="17" t="s">
        <v>314</v>
      </c>
      <c r="B378" s="4" t="s">
        <v>227</v>
      </c>
      <c r="C378" s="17">
        <v>8.0</v>
      </c>
    </row>
    <row r="379">
      <c r="A379" s="17" t="s">
        <v>111</v>
      </c>
      <c r="B379" s="4" t="s">
        <v>11</v>
      </c>
      <c r="C379" s="17">
        <v>66.0</v>
      </c>
    </row>
    <row r="380">
      <c r="A380" s="17" t="s">
        <v>218</v>
      </c>
      <c r="B380" s="4" t="s">
        <v>23</v>
      </c>
      <c r="C380" s="17">
        <v>18.0</v>
      </c>
    </row>
    <row r="381">
      <c r="A381" s="17" t="s">
        <v>199</v>
      </c>
      <c r="B381" s="4" t="s">
        <v>53</v>
      </c>
      <c r="C381" s="17">
        <v>22.0</v>
      </c>
    </row>
    <row r="382">
      <c r="A382" s="17" t="s">
        <v>165</v>
      </c>
      <c r="B382" s="4" t="s">
        <v>37</v>
      </c>
      <c r="C382" s="17">
        <v>33.0</v>
      </c>
    </row>
    <row r="383">
      <c r="A383" s="17" t="s">
        <v>211</v>
      </c>
      <c r="B383" s="4" t="s">
        <v>212</v>
      </c>
      <c r="C383" s="17">
        <v>19.0</v>
      </c>
    </row>
    <row r="384">
      <c r="A384" s="17" t="s">
        <v>277</v>
      </c>
      <c r="B384" s="4" t="s">
        <v>50</v>
      </c>
      <c r="C384" s="17">
        <v>11.0</v>
      </c>
    </row>
    <row r="385">
      <c r="A385" s="17" t="s">
        <v>431</v>
      </c>
      <c r="B385" s="4" t="s">
        <v>44</v>
      </c>
      <c r="C385" s="17">
        <v>2.0</v>
      </c>
    </row>
    <row r="386">
      <c r="A386" s="17" t="s">
        <v>268</v>
      </c>
      <c r="B386" s="4" t="s">
        <v>87</v>
      </c>
      <c r="C386" s="17">
        <v>12.0</v>
      </c>
    </row>
    <row r="387">
      <c r="A387" s="17" t="s">
        <v>60</v>
      </c>
      <c r="B387" s="4" t="s">
        <v>11</v>
      </c>
      <c r="C387" s="17">
        <v>163.0</v>
      </c>
    </row>
    <row r="388">
      <c r="A388" s="17" t="s">
        <v>143</v>
      </c>
      <c r="B388" s="4" t="s">
        <v>87</v>
      </c>
      <c r="C388" s="17">
        <v>42.0</v>
      </c>
    </row>
    <row r="389">
      <c r="A389" s="17" t="s">
        <v>432</v>
      </c>
      <c r="B389" s="4" t="s">
        <v>67</v>
      </c>
      <c r="C389" s="17">
        <v>2.0</v>
      </c>
    </row>
    <row r="390">
      <c r="A390" s="17" t="s">
        <v>75</v>
      </c>
      <c r="B390" s="4" t="s">
        <v>11</v>
      </c>
      <c r="C390" s="17">
        <v>128.0</v>
      </c>
    </row>
    <row r="391">
      <c r="A391" s="17" t="s">
        <v>278</v>
      </c>
      <c r="B391" s="4" t="s">
        <v>120</v>
      </c>
      <c r="C391" s="17">
        <v>11.0</v>
      </c>
    </row>
    <row r="392">
      <c r="A392" s="17" t="s">
        <v>152</v>
      </c>
      <c r="B392" s="4" t="s">
        <v>20</v>
      </c>
      <c r="C392" s="17">
        <v>39.0</v>
      </c>
    </row>
    <row r="393">
      <c r="A393" s="17" t="s">
        <v>46</v>
      </c>
      <c r="B393" s="4" t="s">
        <v>47</v>
      </c>
      <c r="C393" s="17">
        <v>198.0</v>
      </c>
    </row>
  </sheetData>
  <drawing r:id="rId1"/>
</worksheet>
</file>