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 Krol\Documents\School\MCL\Planar Disk Packings\data\"/>
    </mc:Choice>
  </mc:AlternateContent>
  <xr:revisionPtr revIDLastSave="0" documentId="13_ncr:1_{869B4743-A70C-49FA-AACE-3CFB6F5C0520}" xr6:coauthVersionLast="32" xr6:coauthVersionMax="32" xr10:uidLastSave="{00000000-0000-0000-0000-000000000000}"/>
  <bookViews>
    <workbookView xWindow="0" yWindow="0" windowWidth="20490" windowHeight="7545" xr2:uid="{19FF4FC1-192B-468A-A49D-410F5C9A997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7" i="1" l="1"/>
  <c r="K28" i="1"/>
  <c r="K29" i="1"/>
  <c r="K30" i="1"/>
  <c r="K26" i="1"/>
  <c r="I27" i="1"/>
  <c r="I28" i="1"/>
  <c r="I29" i="1"/>
  <c r="I30" i="1"/>
  <c r="I26" i="1"/>
  <c r="G27" i="1"/>
  <c r="G28" i="1"/>
  <c r="G29" i="1"/>
  <c r="G30" i="1"/>
  <c r="G26" i="1"/>
  <c r="E27" i="1"/>
  <c r="E28" i="1"/>
  <c r="E29" i="1"/>
  <c r="E30" i="1"/>
  <c r="E26" i="1"/>
  <c r="C27" i="1"/>
  <c r="C28" i="1"/>
  <c r="C29" i="1"/>
  <c r="C30" i="1"/>
  <c r="C26" i="1"/>
  <c r="A27" i="1"/>
  <c r="A28" i="1"/>
  <c r="A29" i="1"/>
  <c r="A30" i="1"/>
  <c r="A26" i="1"/>
  <c r="I18" i="1"/>
  <c r="C18" i="1"/>
  <c r="G18" i="1"/>
  <c r="E18" i="1"/>
  <c r="K18" i="1"/>
  <c r="A18" i="1"/>
  <c r="J23" i="1"/>
  <c r="J22" i="1"/>
  <c r="J21" i="1"/>
  <c r="J20" i="1"/>
  <c r="J19" i="1"/>
  <c r="D23" i="1"/>
  <c r="D22" i="1"/>
  <c r="D21" i="1"/>
  <c r="D20" i="1"/>
  <c r="D19" i="1"/>
  <c r="H23" i="1"/>
  <c r="H22" i="1"/>
  <c r="H21" i="1"/>
  <c r="H20" i="1"/>
  <c r="H19" i="1"/>
  <c r="F23" i="1"/>
  <c r="F22" i="1"/>
  <c r="F21" i="1"/>
  <c r="F20" i="1"/>
  <c r="F19" i="1"/>
  <c r="L23" i="1"/>
  <c r="L22" i="1"/>
  <c r="L21" i="1"/>
  <c r="L20" i="1"/>
  <c r="L19" i="1"/>
  <c r="I22" i="1"/>
  <c r="C22" i="1"/>
  <c r="G22" i="1"/>
  <c r="E22" i="1"/>
  <c r="K22" i="1"/>
  <c r="I21" i="1"/>
  <c r="C21" i="1"/>
  <c r="G21" i="1"/>
  <c r="E21" i="1"/>
  <c r="K21" i="1"/>
  <c r="I20" i="1"/>
  <c r="C20" i="1"/>
  <c r="G20" i="1"/>
  <c r="E20" i="1"/>
  <c r="K20" i="1"/>
  <c r="B23" i="1"/>
  <c r="B22" i="1"/>
  <c r="B21" i="1"/>
  <c r="B20" i="1"/>
  <c r="B19" i="1"/>
  <c r="A23" i="1"/>
  <c r="A22" i="1"/>
  <c r="A21" i="1"/>
  <c r="A20" i="1"/>
  <c r="A19" i="1"/>
  <c r="M12" i="1"/>
  <c r="M13" i="1"/>
  <c r="M14" i="1"/>
  <c r="M15" i="1"/>
  <c r="M16" i="1"/>
  <c r="L12" i="1"/>
  <c r="L13" i="1"/>
  <c r="L14" i="1"/>
  <c r="L15" i="1"/>
  <c r="L16" i="1"/>
  <c r="K12" i="1"/>
  <c r="K13" i="1"/>
  <c r="K14" i="1"/>
  <c r="K15" i="1"/>
  <c r="K16" i="1"/>
  <c r="J12" i="1"/>
  <c r="J13" i="1"/>
  <c r="J14" i="1"/>
  <c r="J15" i="1"/>
  <c r="J16" i="1"/>
  <c r="I12" i="1"/>
  <c r="I13" i="1"/>
  <c r="I14" i="1"/>
  <c r="I15" i="1"/>
  <c r="I16" i="1"/>
  <c r="H12" i="1"/>
  <c r="H13" i="1"/>
  <c r="H14" i="1"/>
  <c r="H15" i="1"/>
  <c r="H16" i="1"/>
  <c r="G12" i="1"/>
  <c r="G13" i="1"/>
  <c r="G14" i="1"/>
  <c r="G15" i="1"/>
  <c r="G16" i="1"/>
  <c r="F12" i="1"/>
  <c r="F13" i="1"/>
  <c r="F14" i="1"/>
  <c r="F15" i="1"/>
  <c r="F16" i="1"/>
  <c r="E12" i="1"/>
  <c r="E13" i="1"/>
  <c r="E14" i="1"/>
  <c r="E15" i="1"/>
  <c r="E16" i="1"/>
  <c r="D12" i="1"/>
  <c r="D13" i="1"/>
  <c r="D14" i="1"/>
  <c r="D15" i="1"/>
  <c r="D16" i="1"/>
  <c r="M11" i="1"/>
  <c r="L11" i="1"/>
  <c r="K11" i="1"/>
  <c r="J11" i="1"/>
  <c r="I11" i="1"/>
  <c r="H11" i="1"/>
  <c r="F11" i="1"/>
  <c r="D11" i="1"/>
  <c r="G11" i="1"/>
  <c r="E11" i="1"/>
</calcChain>
</file>

<file path=xl/sharedStrings.xml><?xml version="1.0" encoding="utf-8"?>
<sst xmlns="http://schemas.openxmlformats.org/spreadsheetml/2006/main" count="39" uniqueCount="15">
  <si>
    <t>RADIUS 1</t>
  </si>
  <si>
    <t>RADIUS 2</t>
  </si>
  <si>
    <t>Set Data</t>
  </si>
  <si>
    <t>Calculated Data (0% Radius 1)</t>
  </si>
  <si>
    <t>Calculated Data (25% Radius 1)</t>
  </si>
  <si>
    <t>Calculated Data (50% Radius 1)</t>
  </si>
  <si>
    <t>Calculated Data (75% Radius 1)</t>
  </si>
  <si>
    <t>Calculated Data (100% Radius 1)</t>
  </si>
  <si>
    <t>PERSON</t>
  </si>
  <si>
    <t>R1 Count</t>
  </si>
  <si>
    <t>R2 Count</t>
  </si>
  <si>
    <t>Density</t>
  </si>
  <si>
    <t>Jacob</t>
  </si>
  <si>
    <t>Rohit</t>
  </si>
  <si>
    <t>Ivan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</si>
</sst>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CCCCCC"/>
      </right>
      <top style="thin">
        <color indexed="64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/>
      <top style="thin">
        <color indexed="64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8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horizontal="right" wrapText="1"/>
    </xf>
    <xf numFmtId="0" fontId="1" fillId="0" borderId="12" xfId="0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1" fillId="0" borderId="9" xfId="0" applyFont="1" applyBorder="1" applyAlignment="1">
      <alignment horizontal="right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wrapText="1"/>
    </xf>
    <xf numFmtId="0" fontId="1" fillId="0" borderId="15" xfId="0" applyFont="1" applyBorder="1" applyAlignment="1">
      <alignment wrapText="1"/>
    </xf>
    <xf numFmtId="0" fontId="1" fillId="0" borderId="16" xfId="0" applyFont="1" applyBorder="1" applyAlignment="1">
      <alignment wrapText="1"/>
    </xf>
    <xf numFmtId="0" fontId="0" fillId="0" borderId="0" xfId="0" applyBorder="1"/>
    <xf numFmtId="0" fontId="0" fillId="0" borderId="17" xfId="0" applyBorder="1"/>
    <xf numFmtId="0" fontId="1" fillId="0" borderId="18" xfId="0" applyFont="1" applyBorder="1" applyAlignment="1">
      <alignment wrapText="1"/>
    </xf>
    <xf numFmtId="0" fontId="1" fillId="0" borderId="19" xfId="0" applyFont="1" applyBorder="1" applyAlignment="1">
      <alignment horizontal="right" wrapText="1"/>
    </xf>
    <xf numFmtId="0" fontId="0" fillId="0" borderId="20" xfId="0" applyBorder="1"/>
    <xf numFmtId="0" fontId="0" fillId="0" borderId="21" xfId="0" applyBorder="1"/>
    <xf numFmtId="0" fontId="1" fillId="0" borderId="22" xfId="0" applyFont="1" applyBorder="1" applyAlignment="1">
      <alignment wrapText="1"/>
    </xf>
    <xf numFmtId="0" fontId="1" fillId="0" borderId="23" xfId="0" applyFont="1" applyBorder="1" applyAlignment="1">
      <alignment horizontal="right" wrapText="1"/>
    </xf>
    <xf numFmtId="0" fontId="1" fillId="0" borderId="24" xfId="0" applyFont="1" applyBorder="1" applyAlignment="1">
      <alignment horizontal="right" wrapText="1"/>
    </xf>
    <xf numFmtId="0" fontId="0" fillId="0" borderId="25" xfId="0" applyBorder="1"/>
    <xf numFmtId="0" fontId="0" fillId="0" borderId="26" xfId="0" applyBorder="1"/>
    <xf numFmtId="9" fontId="0" fillId="0" borderId="27" xfId="0" applyNumberFormat="1" applyBorder="1" applyAlignment="1">
      <alignment horizontal="center"/>
    </xf>
    <xf numFmtId="9" fontId="0" fillId="0" borderId="28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1" fillId="0" borderId="0" xfId="0" applyFont="1" applyFill="1" applyBorder="1" applyAlignment="1">
      <alignment horizontal="right" wrapText="1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1" fillId="0" borderId="35" xfId="0" applyFont="1" applyFill="1" applyBorder="1" applyAlignment="1">
      <alignment horizontal="center" wrapText="1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1" fillId="0" borderId="38" xfId="0" applyFont="1" applyFill="1" applyBorder="1" applyAlignment="1">
      <alignment horizontal="center" wrapText="1"/>
    </xf>
    <xf numFmtId="0" fontId="0" fillId="0" borderId="39" xfId="0" applyBorder="1"/>
    <xf numFmtId="0" fontId="0" fillId="0" borderId="40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1" xfId="0" applyBorder="1"/>
    <xf numFmtId="0" fontId="0" fillId="0" borderId="3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vs. Proportion of Radius 1</a:t>
            </a:r>
          </a:p>
          <a:p>
            <a:pPr>
              <a:defRPr/>
            </a:pPr>
            <a:r>
              <a:rPr lang="en-US" b="1"/>
              <a:t>r=1, r=0.9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Sheet1!$A$26:$A$30</c:f>
              <c:numCache>
                <c:formatCode>General</c:formatCode>
                <c:ptCount val="5"/>
                <c:pt idx="0">
                  <c:v>0</c:v>
                </c:pt>
                <c:pt idx="1">
                  <c:v>24.697336561743342</c:v>
                </c:pt>
                <c:pt idx="2">
                  <c:v>48.717948717948715</c:v>
                </c:pt>
                <c:pt idx="3">
                  <c:v>74.866310160427801</c:v>
                </c:pt>
                <c:pt idx="4">
                  <c:v>100</c:v>
                </c:pt>
              </c:numCache>
            </c:numRef>
          </c:xVal>
          <c:yVal>
            <c:numRef>
              <c:f>Sheet1!$B$26:$B$30</c:f>
              <c:numCache>
                <c:formatCode>General</c:formatCode>
                <c:ptCount val="5"/>
                <c:pt idx="0">
                  <c:v>0.74060000000000004</c:v>
                </c:pt>
                <c:pt idx="1">
                  <c:v>0.73880000000000001</c:v>
                </c:pt>
                <c:pt idx="2">
                  <c:v>0.73440000000000005</c:v>
                </c:pt>
                <c:pt idx="3">
                  <c:v>0.7409</c:v>
                </c:pt>
                <c:pt idx="4">
                  <c:v>0.73019999999999996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90-4F8E-8C7E-7508E4DB1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08008"/>
        <c:axId val="465908336"/>
      </c:scatterChart>
      <c:valAx>
        <c:axId val="4659080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08336"/>
        <c:crosses val="autoZero"/>
        <c:crossBetween val="midCat"/>
      </c:valAx>
      <c:valAx>
        <c:axId val="46590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08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Density vs. Proportion of Radius 1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1" i="0" baseline="0">
                <a:effectLst/>
              </a:rPr>
              <a:t>r=1, r=0.8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579225088143985E-2"/>
          <c:y val="0.20382929642445213"/>
          <c:w val="0.85168388422268326"/>
          <c:h val="0.6891429401774604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Sheet1!$C$26:$C$30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50.112359550561806</c:v>
                </c:pt>
                <c:pt idx="3">
                  <c:v>75.125628140703512</c:v>
                </c:pt>
                <c:pt idx="4">
                  <c:v>100</c:v>
                </c:pt>
              </c:numCache>
            </c:numRef>
          </c:xVal>
          <c:yVal>
            <c:numRef>
              <c:f>Sheet1!$D$26:$D$30</c:f>
              <c:numCache>
                <c:formatCode>General</c:formatCode>
                <c:ptCount val="5"/>
                <c:pt idx="0">
                  <c:v>0.73240000000000005</c:v>
                </c:pt>
                <c:pt idx="1">
                  <c:v>0.75139999999999996</c:v>
                </c:pt>
                <c:pt idx="2">
                  <c:v>0.7611</c:v>
                </c:pt>
                <c:pt idx="3">
                  <c:v>0.75260000000000005</c:v>
                </c:pt>
                <c:pt idx="4">
                  <c:v>0.73860000000000003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E7-4400-B504-8C2F92989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914440"/>
        <c:axId val="473915424"/>
      </c:scatterChart>
      <c:valAx>
        <c:axId val="47391444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15424"/>
        <c:crosses val="autoZero"/>
        <c:crossBetween val="midCat"/>
      </c:valAx>
      <c:valAx>
        <c:axId val="47391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14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vs. Proportion of Radius 1</a:t>
            </a:r>
          </a:p>
          <a:p>
            <a:pPr>
              <a:defRPr/>
            </a:pPr>
            <a:r>
              <a:rPr lang="en-US" b="1"/>
              <a:t>r=1, r=0.7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Sheet1!$E$26:$E$30</c:f>
              <c:numCache>
                <c:formatCode>General</c:formatCode>
                <c:ptCount val="5"/>
                <c:pt idx="0">
                  <c:v>0</c:v>
                </c:pt>
                <c:pt idx="1">
                  <c:v>25.287356321839084</c:v>
                </c:pt>
                <c:pt idx="2">
                  <c:v>54.325955734406442</c:v>
                </c:pt>
                <c:pt idx="3">
                  <c:v>75.178997613365155</c:v>
                </c:pt>
                <c:pt idx="4">
                  <c:v>100</c:v>
                </c:pt>
              </c:numCache>
            </c:numRef>
          </c:xVal>
          <c:yVal>
            <c:numRef>
              <c:f>Sheet1!$F$26:$F$30</c:f>
              <c:numCache>
                <c:formatCode>General</c:formatCode>
                <c:ptCount val="5"/>
                <c:pt idx="0">
                  <c:v>0.75449999999999995</c:v>
                </c:pt>
                <c:pt idx="1">
                  <c:v>0.76649999999999996</c:v>
                </c:pt>
                <c:pt idx="2">
                  <c:v>0.75170000000000003</c:v>
                </c:pt>
                <c:pt idx="3">
                  <c:v>0.75609999999999999</c:v>
                </c:pt>
                <c:pt idx="4">
                  <c:v>0.73860000000000003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3A-4807-BF69-A92958740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361280"/>
        <c:axId val="479358328"/>
      </c:scatterChart>
      <c:valAx>
        <c:axId val="47936128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58328"/>
        <c:crosses val="autoZero"/>
        <c:crossBetween val="midCat"/>
      </c:valAx>
      <c:valAx>
        <c:axId val="47935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6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vs. Proportion of Radius 1</a:t>
            </a:r>
          </a:p>
          <a:p>
            <a:pPr>
              <a:defRPr/>
            </a:pPr>
            <a:r>
              <a:rPr lang="en-US" b="1"/>
              <a:t>r=1, r=0.6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Sheet1!$G$26:$G$30</c:f>
              <c:numCache>
                <c:formatCode>General</c:formatCode>
                <c:ptCount val="5"/>
                <c:pt idx="0">
                  <c:v>0</c:v>
                </c:pt>
                <c:pt idx="1">
                  <c:v>25.500667556742325</c:v>
                </c:pt>
                <c:pt idx="2">
                  <c:v>52.416356877323423</c:v>
                </c:pt>
                <c:pt idx="3">
                  <c:v>74.712643678160916</c:v>
                </c:pt>
                <c:pt idx="4">
                  <c:v>100</c:v>
                </c:pt>
              </c:numCache>
            </c:numRef>
          </c:xVal>
          <c:yVal>
            <c:numRef>
              <c:f>Sheet1!$H$26:$H$30</c:f>
              <c:numCache>
                <c:formatCode>General</c:formatCode>
                <c:ptCount val="5"/>
                <c:pt idx="0">
                  <c:v>0.77129999999999999</c:v>
                </c:pt>
                <c:pt idx="1">
                  <c:v>0.77180000000000004</c:v>
                </c:pt>
                <c:pt idx="2">
                  <c:v>0.748</c:v>
                </c:pt>
                <c:pt idx="3">
                  <c:v>0.75270000000000004</c:v>
                </c:pt>
                <c:pt idx="4">
                  <c:v>0.74480000000000002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0A-4D57-BA11-48A86E10F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911160"/>
        <c:axId val="473912472"/>
      </c:scatterChart>
      <c:valAx>
        <c:axId val="47391116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12472"/>
        <c:crosses val="autoZero"/>
        <c:crossBetween val="midCat"/>
      </c:valAx>
      <c:valAx>
        <c:axId val="47391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11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vs. Proportion of Radius 1</a:t>
            </a:r>
          </a:p>
          <a:p>
            <a:pPr>
              <a:defRPr/>
            </a:pPr>
            <a:r>
              <a:rPr lang="en-US" b="1"/>
              <a:t>r=1, r=0.5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Sheet1!$I$26:$I$30</c:f>
              <c:numCache>
                <c:formatCode>General</c:formatCode>
                <c:ptCount val="5"/>
                <c:pt idx="0">
                  <c:v>0</c:v>
                </c:pt>
                <c:pt idx="1">
                  <c:v>25.18248175182482</c:v>
                </c:pt>
                <c:pt idx="2">
                  <c:v>50.17985611510791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Sheet1!$J$26:$J$30</c:f>
              <c:numCache>
                <c:formatCode>General</c:formatCode>
                <c:ptCount val="5"/>
                <c:pt idx="0">
                  <c:v>0.74639999999999995</c:v>
                </c:pt>
                <c:pt idx="1">
                  <c:v>0.74119999999999997</c:v>
                </c:pt>
                <c:pt idx="2">
                  <c:v>0.72389999999999999</c:v>
                </c:pt>
                <c:pt idx="3">
                  <c:v>0.75270000000000004</c:v>
                </c:pt>
                <c:pt idx="4">
                  <c:v>0.74270000000000003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55-49CC-8A85-DB6412EC8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945000"/>
        <c:axId val="583272520"/>
      </c:scatterChart>
      <c:valAx>
        <c:axId val="47794500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72520"/>
        <c:crosses val="autoZero"/>
        <c:crossBetween val="midCat"/>
      </c:valAx>
      <c:valAx>
        <c:axId val="58327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945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vs. Proportion of Radius 1</a:t>
            </a:r>
          </a:p>
          <a:p>
            <a:pPr>
              <a:defRPr/>
            </a:pPr>
            <a:r>
              <a:rPr lang="en-US" b="1"/>
              <a:t>r=1, r=0.4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Sheet1!$K$26:$K$30</c:f>
              <c:numCache>
                <c:formatCode>General</c:formatCode>
                <c:ptCount val="5"/>
                <c:pt idx="0">
                  <c:v>0</c:v>
                </c:pt>
                <c:pt idx="1">
                  <c:v>22.351885098743267</c:v>
                </c:pt>
                <c:pt idx="2">
                  <c:v>48.68624420401855</c:v>
                </c:pt>
                <c:pt idx="3">
                  <c:v>71.551724137931032</c:v>
                </c:pt>
                <c:pt idx="4">
                  <c:v>100</c:v>
                </c:pt>
              </c:numCache>
            </c:numRef>
          </c:xVal>
          <c:yVal>
            <c:numRef>
              <c:f>Sheet1!$L$26:$L$30</c:f>
              <c:numCache>
                <c:formatCode>General</c:formatCode>
                <c:ptCount val="5"/>
                <c:pt idx="0">
                  <c:v>0.8135</c:v>
                </c:pt>
                <c:pt idx="1">
                  <c:v>0.80120000000000002</c:v>
                </c:pt>
                <c:pt idx="2">
                  <c:v>0.76359999999999995</c:v>
                </c:pt>
                <c:pt idx="3">
                  <c:v>0.73670000000000002</c:v>
                </c:pt>
                <c:pt idx="4">
                  <c:v>0.75529999999999997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2E-43F9-8384-A5D3C7589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133168"/>
        <c:axId val="586134152"/>
      </c:scatterChart>
      <c:valAx>
        <c:axId val="58613316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34152"/>
        <c:crosses val="autoZero"/>
        <c:crossBetween val="midCat"/>
      </c:valAx>
      <c:valAx>
        <c:axId val="58613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3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222250</xdr:colOff>
      <xdr:row>11</xdr:row>
      <xdr:rowOff>1587</xdr:rowOff>
    </xdr:from>
    <xdr:to>
      <xdr:col>22</xdr:col>
      <xdr:colOff>520700</xdr:colOff>
      <xdr:row>25</xdr:row>
      <xdr:rowOff>11112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0622FA-5C9A-4E58-A032-7008EE571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10054</xdr:colOff>
      <xdr:row>11</xdr:row>
      <xdr:rowOff>28574</xdr:rowOff>
    </xdr:from>
    <xdr:to>
      <xdr:col>30</xdr:col>
      <xdr:colOff>314854</xdr:colOff>
      <xdr:row>25</xdr:row>
      <xdr:rowOff>11112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3AEE07-583D-475D-9C5E-635BEBB873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481542</xdr:colOff>
      <xdr:row>11</xdr:row>
      <xdr:rowOff>3571</xdr:rowOff>
    </xdr:from>
    <xdr:to>
      <xdr:col>38</xdr:col>
      <xdr:colOff>195792</xdr:colOff>
      <xdr:row>24</xdr:row>
      <xdr:rowOff>175021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D8972E-D921-4820-BCA4-FC7F8CF0A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198438</xdr:colOff>
      <xdr:row>25</xdr:row>
      <xdr:rowOff>103188</xdr:rowOff>
    </xdr:from>
    <xdr:to>
      <xdr:col>22</xdr:col>
      <xdr:colOff>519906</xdr:colOff>
      <xdr:row>40</xdr:row>
      <xdr:rowOff>4763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7DF3C2-BA76-4A03-AA1D-4F12FA84C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13229</xdr:colOff>
      <xdr:row>25</xdr:row>
      <xdr:rowOff>110728</xdr:rowOff>
    </xdr:from>
    <xdr:to>
      <xdr:col>30</xdr:col>
      <xdr:colOff>334698</xdr:colOff>
      <xdr:row>40</xdr:row>
      <xdr:rowOff>4365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4B5D5B8-AF4A-4874-A10F-64A4F320AA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473604</xdr:colOff>
      <xdr:row>25</xdr:row>
      <xdr:rowOff>110066</xdr:rowOff>
    </xdr:from>
    <xdr:to>
      <xdr:col>38</xdr:col>
      <xdr:colOff>219604</xdr:colOff>
      <xdr:row>39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364004-5089-4AB9-B00B-EF07003F0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855E5-B2DC-4835-B0C8-B76BEE2D39DD}">
  <dimension ref="A1:R30"/>
  <sheetViews>
    <sheetView tabSelected="1" topLeftCell="J10" zoomScale="64" zoomScaleNormal="100" workbookViewId="0">
      <selection activeCell="AN23" sqref="AN23"/>
    </sheetView>
  </sheetViews>
  <sheetFormatPr defaultRowHeight="15" x14ac:dyDescent="0.25"/>
  <sheetData>
    <row r="1" spans="1:18" ht="25.5" customHeight="1" thickBot="1" x14ac:dyDescent="0.3">
      <c r="A1" s="9" t="s">
        <v>2</v>
      </c>
      <c r="B1" s="10"/>
      <c r="C1" s="11"/>
      <c r="D1" s="12" t="s">
        <v>3</v>
      </c>
      <c r="E1" s="13"/>
      <c r="F1" s="14"/>
      <c r="G1" s="15" t="s">
        <v>4</v>
      </c>
      <c r="H1" s="13"/>
      <c r="I1" s="14"/>
      <c r="J1" s="15" t="s">
        <v>5</v>
      </c>
      <c r="K1" s="13"/>
      <c r="L1" s="14"/>
      <c r="M1" s="15" t="s">
        <v>6</v>
      </c>
      <c r="N1" s="13"/>
      <c r="O1" s="14"/>
      <c r="P1" s="15" t="s">
        <v>7</v>
      </c>
      <c r="Q1" s="13"/>
      <c r="R1" s="14"/>
    </row>
    <row r="2" spans="1:18" ht="27" thickBot="1" x14ac:dyDescent="0.3">
      <c r="A2" s="1" t="s">
        <v>8</v>
      </c>
      <c r="B2" s="2" t="s">
        <v>0</v>
      </c>
      <c r="C2" s="3" t="s">
        <v>1</v>
      </c>
      <c r="D2" s="2" t="s">
        <v>9</v>
      </c>
      <c r="E2" s="2" t="s">
        <v>10</v>
      </c>
      <c r="F2" s="3" t="s">
        <v>11</v>
      </c>
      <c r="G2" s="2" t="s">
        <v>9</v>
      </c>
      <c r="H2" s="2" t="s">
        <v>10</v>
      </c>
      <c r="I2" s="3" t="s">
        <v>11</v>
      </c>
      <c r="J2" s="2" t="s">
        <v>9</v>
      </c>
      <c r="K2" s="2" t="s">
        <v>10</v>
      </c>
      <c r="L2" s="3" t="s">
        <v>11</v>
      </c>
      <c r="M2" s="2" t="s">
        <v>9</v>
      </c>
      <c r="N2" s="2" t="s">
        <v>10</v>
      </c>
      <c r="O2" s="3" t="s">
        <v>11</v>
      </c>
      <c r="P2" s="2" t="s">
        <v>9</v>
      </c>
      <c r="Q2" s="2" t="s">
        <v>10</v>
      </c>
      <c r="R2" s="3" t="s">
        <v>11</v>
      </c>
    </row>
    <row r="3" spans="1:18" ht="15.75" thickBot="1" x14ac:dyDescent="0.3">
      <c r="A3" s="4" t="s">
        <v>12</v>
      </c>
      <c r="B3" s="5">
        <v>20</v>
      </c>
      <c r="C3" s="6">
        <v>18</v>
      </c>
      <c r="D3" s="5">
        <v>0</v>
      </c>
      <c r="E3" s="5">
        <v>441</v>
      </c>
      <c r="F3" s="6">
        <v>0.74060000000000004</v>
      </c>
      <c r="G3" s="5">
        <v>102</v>
      </c>
      <c r="H3" s="5">
        <v>311</v>
      </c>
      <c r="I3" s="6">
        <v>0.73880000000000001</v>
      </c>
      <c r="J3" s="5">
        <v>190</v>
      </c>
      <c r="K3" s="5">
        <v>200</v>
      </c>
      <c r="L3" s="6">
        <v>0.73440000000000005</v>
      </c>
      <c r="M3" s="5">
        <v>280</v>
      </c>
      <c r="N3" s="5">
        <v>94</v>
      </c>
      <c r="O3" s="6">
        <v>0.7409</v>
      </c>
      <c r="P3" s="5">
        <v>354</v>
      </c>
      <c r="Q3" s="5">
        <v>0</v>
      </c>
      <c r="R3" s="6">
        <v>0.73019999999999996</v>
      </c>
    </row>
    <row r="4" spans="1:18" ht="15.75" thickBot="1" x14ac:dyDescent="0.3">
      <c r="A4" s="4" t="s">
        <v>12</v>
      </c>
      <c r="B4" s="5">
        <v>20</v>
      </c>
      <c r="C4" s="6">
        <v>8</v>
      </c>
      <c r="D4" s="5">
        <v>0</v>
      </c>
      <c r="E4" s="5">
        <v>2447</v>
      </c>
      <c r="F4" s="6">
        <v>0.8135</v>
      </c>
      <c r="G4" s="5">
        <v>249</v>
      </c>
      <c r="H4" s="5">
        <v>865</v>
      </c>
      <c r="I4" s="6">
        <v>0.80120000000000002</v>
      </c>
      <c r="J4" s="5">
        <v>315</v>
      </c>
      <c r="K4" s="5">
        <v>332</v>
      </c>
      <c r="L4" s="6">
        <v>0.76359999999999995</v>
      </c>
      <c r="M4" s="5">
        <v>332</v>
      </c>
      <c r="N4" s="5">
        <v>132</v>
      </c>
      <c r="O4" s="6">
        <v>0.73670000000000002</v>
      </c>
      <c r="P4" s="5">
        <v>368</v>
      </c>
      <c r="Q4" s="5">
        <v>0</v>
      </c>
      <c r="R4" s="6">
        <v>0.75529999999999997</v>
      </c>
    </row>
    <row r="5" spans="1:18" ht="15.75" thickBot="1" x14ac:dyDescent="0.3">
      <c r="A5" s="4" t="s">
        <v>13</v>
      </c>
      <c r="B5" s="5">
        <v>20</v>
      </c>
      <c r="C5" s="6">
        <v>14</v>
      </c>
      <c r="D5" s="5">
        <v>0</v>
      </c>
      <c r="E5" s="5">
        <v>737</v>
      </c>
      <c r="F5" s="6">
        <v>0.75449999999999995</v>
      </c>
      <c r="G5" s="5">
        <v>154</v>
      </c>
      <c r="H5" s="5">
        <v>455</v>
      </c>
      <c r="I5" s="6">
        <v>0.76649999999999996</v>
      </c>
      <c r="J5" s="5">
        <v>270</v>
      </c>
      <c r="K5" s="5">
        <v>227</v>
      </c>
      <c r="L5" s="6">
        <v>0.75170000000000003</v>
      </c>
      <c r="M5" s="5">
        <v>315</v>
      </c>
      <c r="N5" s="5">
        <v>104</v>
      </c>
      <c r="O5" s="6">
        <v>0.75609999999999999</v>
      </c>
      <c r="P5" s="5">
        <v>353</v>
      </c>
      <c r="Q5" s="5">
        <v>0</v>
      </c>
      <c r="R5" s="6">
        <v>0.73860000000000003</v>
      </c>
    </row>
    <row r="6" spans="1:18" ht="15.75" thickBot="1" x14ac:dyDescent="0.3">
      <c r="A6" s="4" t="s">
        <v>13</v>
      </c>
      <c r="B6" s="5">
        <v>20</v>
      </c>
      <c r="C6" s="6">
        <v>12</v>
      </c>
      <c r="D6" s="5">
        <v>0</v>
      </c>
      <c r="E6" s="5">
        <v>1029</v>
      </c>
      <c r="F6" s="6">
        <v>0.77129999999999999</v>
      </c>
      <c r="G6" s="5">
        <v>191</v>
      </c>
      <c r="H6" s="5">
        <v>558</v>
      </c>
      <c r="I6" s="6">
        <v>0.77180000000000004</v>
      </c>
      <c r="J6" s="5">
        <v>282</v>
      </c>
      <c r="K6" s="5">
        <v>256</v>
      </c>
      <c r="L6" s="6">
        <v>0.748</v>
      </c>
      <c r="M6" s="5">
        <v>325</v>
      </c>
      <c r="N6" s="5">
        <v>110</v>
      </c>
      <c r="O6" s="6">
        <v>0.75270000000000004</v>
      </c>
      <c r="P6" s="5">
        <v>358</v>
      </c>
      <c r="Q6" s="5">
        <v>0</v>
      </c>
      <c r="R6" s="6">
        <v>0.74480000000000002</v>
      </c>
    </row>
    <row r="7" spans="1:18" ht="15.75" thickBot="1" x14ac:dyDescent="0.3">
      <c r="A7" s="4" t="s">
        <v>14</v>
      </c>
      <c r="B7" s="5">
        <v>20</v>
      </c>
      <c r="C7" s="6">
        <v>16</v>
      </c>
      <c r="D7" s="5">
        <v>0</v>
      </c>
      <c r="E7" s="5">
        <v>554</v>
      </c>
      <c r="F7" s="6">
        <v>0.73240000000000005</v>
      </c>
      <c r="G7" s="5">
        <v>123</v>
      </c>
      <c r="H7" s="5">
        <v>369</v>
      </c>
      <c r="I7" s="6">
        <v>0.75139999999999996</v>
      </c>
      <c r="J7" s="5">
        <v>223</v>
      </c>
      <c r="K7" s="5">
        <v>222</v>
      </c>
      <c r="L7" s="6">
        <v>0.7611</v>
      </c>
      <c r="M7" s="5">
        <v>299</v>
      </c>
      <c r="N7" s="5">
        <v>99</v>
      </c>
      <c r="O7" s="6">
        <v>0.75260000000000005</v>
      </c>
      <c r="P7" s="5">
        <v>355</v>
      </c>
      <c r="Q7" s="5">
        <v>0</v>
      </c>
      <c r="R7" s="6">
        <v>0.73860000000000003</v>
      </c>
    </row>
    <row r="8" spans="1:18" ht="15.75" thickBot="1" x14ac:dyDescent="0.3">
      <c r="A8" s="1" t="s">
        <v>14</v>
      </c>
      <c r="B8" s="7">
        <v>20</v>
      </c>
      <c r="C8" s="8">
        <v>10</v>
      </c>
      <c r="D8" s="7">
        <v>0</v>
      </c>
      <c r="E8" s="7">
        <v>1444</v>
      </c>
      <c r="F8" s="8">
        <v>0.74639999999999995</v>
      </c>
      <c r="G8" s="7">
        <v>207</v>
      </c>
      <c r="H8" s="7">
        <v>615</v>
      </c>
      <c r="I8" s="8">
        <v>0.74119999999999997</v>
      </c>
      <c r="J8" s="7">
        <v>279</v>
      </c>
      <c r="K8" s="7">
        <v>277</v>
      </c>
      <c r="L8" s="8">
        <v>0.72389999999999999</v>
      </c>
      <c r="M8" s="7">
        <v>333</v>
      </c>
      <c r="N8" s="7">
        <v>111</v>
      </c>
      <c r="O8" s="8">
        <v>0.75270000000000004</v>
      </c>
      <c r="P8" s="7">
        <v>356</v>
      </c>
      <c r="Q8" s="7">
        <v>0</v>
      </c>
      <c r="R8" s="8">
        <v>0.74270000000000003</v>
      </c>
    </row>
    <row r="10" spans="1:18" ht="27" thickBot="1" x14ac:dyDescent="0.3">
      <c r="A10" s="16" t="s">
        <v>8</v>
      </c>
      <c r="B10" s="17" t="s">
        <v>0</v>
      </c>
      <c r="C10" s="25" t="s">
        <v>1</v>
      </c>
      <c r="D10" s="30">
        <v>0</v>
      </c>
      <c r="E10" s="31"/>
      <c r="F10" s="31">
        <v>0.25</v>
      </c>
      <c r="G10" s="31"/>
      <c r="H10" s="31">
        <v>0.5</v>
      </c>
      <c r="I10" s="31"/>
      <c r="J10" s="31">
        <v>0.75</v>
      </c>
      <c r="K10" s="32"/>
      <c r="L10" s="31">
        <v>1</v>
      </c>
      <c r="M10" s="33"/>
    </row>
    <row r="11" spans="1:18" ht="15.75" thickBot="1" x14ac:dyDescent="0.3">
      <c r="A11" s="18" t="s">
        <v>12</v>
      </c>
      <c r="B11" s="5">
        <v>20</v>
      </c>
      <c r="C11" s="26">
        <v>18</v>
      </c>
      <c r="D11" s="28">
        <f>D3/(E3+D3)</f>
        <v>0</v>
      </c>
      <c r="E11" s="19">
        <f>F3</f>
        <v>0.74060000000000004</v>
      </c>
      <c r="F11" s="19">
        <f>G3/(G3+H3)</f>
        <v>0.24697336561743341</v>
      </c>
      <c r="G11" s="19">
        <f>I3</f>
        <v>0.73880000000000001</v>
      </c>
      <c r="H11" s="19">
        <f>J3/(J3+K3)</f>
        <v>0.48717948717948717</v>
      </c>
      <c r="I11" s="19">
        <f>L3</f>
        <v>0.73440000000000005</v>
      </c>
      <c r="J11" s="19">
        <f>M3/(M3+N3)</f>
        <v>0.74866310160427807</v>
      </c>
      <c r="K11" s="19">
        <f>O3</f>
        <v>0.7409</v>
      </c>
      <c r="L11" s="19">
        <f>P3/(P3+Q3)</f>
        <v>1</v>
      </c>
      <c r="M11" s="20">
        <f>R3</f>
        <v>0.73019999999999996</v>
      </c>
    </row>
    <row r="12" spans="1:18" ht="15.75" thickBot="1" x14ac:dyDescent="0.3">
      <c r="A12" s="18" t="s">
        <v>12</v>
      </c>
      <c r="B12" s="5">
        <v>20</v>
      </c>
      <c r="C12" s="26">
        <v>8</v>
      </c>
      <c r="D12" s="28">
        <f t="shared" ref="D12:D16" si="0">D4/(E4+D4)</f>
        <v>0</v>
      </c>
      <c r="E12" s="19">
        <f t="shared" ref="E12:E16" si="1">F4</f>
        <v>0.8135</v>
      </c>
      <c r="F12" s="19">
        <f t="shared" ref="F12:F16" si="2">G4/(G4+H4)</f>
        <v>0.22351885098743268</v>
      </c>
      <c r="G12" s="19">
        <f t="shared" ref="G12:G16" si="3">I4</f>
        <v>0.80120000000000002</v>
      </c>
      <c r="H12" s="19">
        <f t="shared" ref="H12:H16" si="4">J4/(J4+K4)</f>
        <v>0.48686244204018547</v>
      </c>
      <c r="I12" s="19">
        <f t="shared" ref="I12:I16" si="5">L4</f>
        <v>0.76359999999999995</v>
      </c>
      <c r="J12" s="19">
        <f t="shared" ref="J12:J16" si="6">M4/(M4+N4)</f>
        <v>0.71551724137931039</v>
      </c>
      <c r="K12" s="19">
        <f t="shared" ref="K12:K16" si="7">O4</f>
        <v>0.73670000000000002</v>
      </c>
      <c r="L12" s="19">
        <f t="shared" ref="L12:L16" si="8">P4/(P4+Q4)</f>
        <v>1</v>
      </c>
      <c r="M12" s="20">
        <f t="shared" ref="M12:M16" si="9">R4</f>
        <v>0.75529999999999997</v>
      </c>
    </row>
    <row r="13" spans="1:18" ht="15.75" thickBot="1" x14ac:dyDescent="0.3">
      <c r="A13" s="18" t="s">
        <v>13</v>
      </c>
      <c r="B13" s="5">
        <v>20</v>
      </c>
      <c r="C13" s="26">
        <v>14</v>
      </c>
      <c r="D13" s="28">
        <f t="shared" si="0"/>
        <v>0</v>
      </c>
      <c r="E13" s="19">
        <f t="shared" si="1"/>
        <v>0.75449999999999995</v>
      </c>
      <c r="F13" s="19">
        <f t="shared" si="2"/>
        <v>0.25287356321839083</v>
      </c>
      <c r="G13" s="19">
        <f t="shared" si="3"/>
        <v>0.76649999999999996</v>
      </c>
      <c r="H13" s="19">
        <f t="shared" si="4"/>
        <v>0.54325955734406439</v>
      </c>
      <c r="I13" s="19">
        <f t="shared" si="5"/>
        <v>0.75170000000000003</v>
      </c>
      <c r="J13" s="19">
        <f t="shared" si="6"/>
        <v>0.75178997613365151</v>
      </c>
      <c r="K13" s="19">
        <f t="shared" si="7"/>
        <v>0.75609999999999999</v>
      </c>
      <c r="L13" s="19">
        <f t="shared" si="8"/>
        <v>1</v>
      </c>
      <c r="M13" s="20">
        <f t="shared" si="9"/>
        <v>0.73860000000000003</v>
      </c>
    </row>
    <row r="14" spans="1:18" ht="15.75" thickBot="1" x14ac:dyDescent="0.3">
      <c r="A14" s="18" t="s">
        <v>13</v>
      </c>
      <c r="B14" s="5">
        <v>20</v>
      </c>
      <c r="C14" s="26">
        <v>12</v>
      </c>
      <c r="D14" s="28">
        <f t="shared" si="0"/>
        <v>0</v>
      </c>
      <c r="E14" s="19">
        <f t="shared" si="1"/>
        <v>0.77129999999999999</v>
      </c>
      <c r="F14" s="19">
        <f t="shared" si="2"/>
        <v>0.25500667556742324</v>
      </c>
      <c r="G14" s="19">
        <f t="shared" si="3"/>
        <v>0.77180000000000004</v>
      </c>
      <c r="H14" s="19">
        <f t="shared" si="4"/>
        <v>0.52416356877323422</v>
      </c>
      <c r="I14" s="19">
        <f t="shared" si="5"/>
        <v>0.748</v>
      </c>
      <c r="J14" s="19">
        <f t="shared" si="6"/>
        <v>0.74712643678160917</v>
      </c>
      <c r="K14" s="19">
        <f t="shared" si="7"/>
        <v>0.75270000000000004</v>
      </c>
      <c r="L14" s="19">
        <f t="shared" si="8"/>
        <v>1</v>
      </c>
      <c r="M14" s="20">
        <f t="shared" si="9"/>
        <v>0.74480000000000002</v>
      </c>
    </row>
    <row r="15" spans="1:18" ht="15.75" thickBot="1" x14ac:dyDescent="0.3">
      <c r="A15" s="18" t="s">
        <v>14</v>
      </c>
      <c r="B15" s="5">
        <v>20</v>
      </c>
      <c r="C15" s="26">
        <v>16</v>
      </c>
      <c r="D15" s="28">
        <f t="shared" si="0"/>
        <v>0</v>
      </c>
      <c r="E15" s="19">
        <f t="shared" si="1"/>
        <v>0.73240000000000005</v>
      </c>
      <c r="F15" s="19">
        <f t="shared" si="2"/>
        <v>0.25</v>
      </c>
      <c r="G15" s="19">
        <f t="shared" si="3"/>
        <v>0.75139999999999996</v>
      </c>
      <c r="H15" s="19">
        <f t="shared" si="4"/>
        <v>0.50112359550561802</v>
      </c>
      <c r="I15" s="19">
        <f t="shared" si="5"/>
        <v>0.7611</v>
      </c>
      <c r="J15" s="19">
        <f t="shared" si="6"/>
        <v>0.75125628140703515</v>
      </c>
      <c r="K15" s="19">
        <f t="shared" si="7"/>
        <v>0.75260000000000005</v>
      </c>
      <c r="L15" s="19">
        <f t="shared" si="8"/>
        <v>1</v>
      </c>
      <c r="M15" s="20">
        <f t="shared" si="9"/>
        <v>0.73860000000000003</v>
      </c>
    </row>
    <row r="16" spans="1:18" x14ac:dyDescent="0.25">
      <c r="A16" s="21" t="s">
        <v>14</v>
      </c>
      <c r="B16" s="22">
        <v>20</v>
      </c>
      <c r="C16" s="27">
        <v>10</v>
      </c>
      <c r="D16" s="29">
        <f t="shared" si="0"/>
        <v>0</v>
      </c>
      <c r="E16" s="23">
        <f t="shared" si="1"/>
        <v>0.74639999999999995</v>
      </c>
      <c r="F16" s="23">
        <f t="shared" si="2"/>
        <v>0.2518248175182482</v>
      </c>
      <c r="G16" s="23">
        <f t="shared" si="3"/>
        <v>0.74119999999999997</v>
      </c>
      <c r="H16" s="23">
        <f t="shared" si="4"/>
        <v>0.50179856115107913</v>
      </c>
      <c r="I16" s="23">
        <f t="shared" si="5"/>
        <v>0.72389999999999999</v>
      </c>
      <c r="J16" s="23">
        <f t="shared" si="6"/>
        <v>0.75</v>
      </c>
      <c r="K16" s="23">
        <f t="shared" si="7"/>
        <v>0.75270000000000004</v>
      </c>
      <c r="L16" s="23">
        <f t="shared" si="8"/>
        <v>1</v>
      </c>
      <c r="M16" s="24">
        <f t="shared" si="9"/>
        <v>0.74270000000000003</v>
      </c>
    </row>
    <row r="17" spans="1:12" ht="15.75" thickBot="1" x14ac:dyDescent="0.3"/>
    <row r="18" spans="1:12" x14ac:dyDescent="0.25">
      <c r="A18" s="40">
        <f>18/20</f>
        <v>0.9</v>
      </c>
      <c r="B18" s="43"/>
      <c r="C18" s="45">
        <f>16/20</f>
        <v>0.8</v>
      </c>
      <c r="D18" s="46"/>
      <c r="E18" s="45">
        <f>14/20</f>
        <v>0.7</v>
      </c>
      <c r="F18" s="46"/>
      <c r="G18" s="45">
        <f>12/20</f>
        <v>0.6</v>
      </c>
      <c r="H18" s="46"/>
      <c r="I18" s="45">
        <f>10/20</f>
        <v>0.5</v>
      </c>
      <c r="J18" s="46"/>
      <c r="K18" s="41">
        <f>8/20</f>
        <v>0.4</v>
      </c>
      <c r="L18" s="42"/>
    </row>
    <row r="19" spans="1:12" x14ac:dyDescent="0.25">
      <c r="A19" s="35">
        <f>D11</f>
        <v>0</v>
      </c>
      <c r="B19" s="20">
        <f>E11</f>
        <v>0.74060000000000004</v>
      </c>
      <c r="C19" s="28">
        <v>0</v>
      </c>
      <c r="D19" s="20">
        <f>E15</f>
        <v>0.73240000000000005</v>
      </c>
      <c r="E19" s="28">
        <v>0</v>
      </c>
      <c r="F19" s="20">
        <f>E13</f>
        <v>0.75449999999999995</v>
      </c>
      <c r="G19" s="28">
        <v>0</v>
      </c>
      <c r="H19" s="20">
        <f>E14</f>
        <v>0.77129999999999999</v>
      </c>
      <c r="I19" s="28">
        <v>0</v>
      </c>
      <c r="J19" s="20">
        <f>E16</f>
        <v>0.74639999999999995</v>
      </c>
      <c r="K19" s="34">
        <v>0</v>
      </c>
      <c r="L19" s="36">
        <f>E12</f>
        <v>0.8135</v>
      </c>
    </row>
    <row r="20" spans="1:12" x14ac:dyDescent="0.25">
      <c r="A20" s="35">
        <f>F11</f>
        <v>0.24697336561743341</v>
      </c>
      <c r="B20" s="20">
        <f>G11</f>
        <v>0.73880000000000001</v>
      </c>
      <c r="C20" s="28">
        <f>F15</f>
        <v>0.25</v>
      </c>
      <c r="D20" s="20">
        <f>G15</f>
        <v>0.75139999999999996</v>
      </c>
      <c r="E20" s="28">
        <f>F13</f>
        <v>0.25287356321839083</v>
      </c>
      <c r="F20" s="20">
        <f>G13</f>
        <v>0.76649999999999996</v>
      </c>
      <c r="G20" s="28">
        <f>F14</f>
        <v>0.25500667556742324</v>
      </c>
      <c r="H20" s="20">
        <f>G14</f>
        <v>0.77180000000000004</v>
      </c>
      <c r="I20" s="28">
        <f>F16</f>
        <v>0.2518248175182482</v>
      </c>
      <c r="J20" s="20">
        <f>G16</f>
        <v>0.74119999999999997</v>
      </c>
      <c r="K20" s="19">
        <f>F12</f>
        <v>0.22351885098743268</v>
      </c>
      <c r="L20" s="36">
        <f>G12</f>
        <v>0.80120000000000002</v>
      </c>
    </row>
    <row r="21" spans="1:12" x14ac:dyDescent="0.25">
      <c r="A21" s="35">
        <f>H11</f>
        <v>0.48717948717948717</v>
      </c>
      <c r="B21" s="20">
        <f>I11</f>
        <v>0.73440000000000005</v>
      </c>
      <c r="C21" s="28">
        <f>H15</f>
        <v>0.50112359550561802</v>
      </c>
      <c r="D21" s="20">
        <f>I15</f>
        <v>0.7611</v>
      </c>
      <c r="E21" s="28">
        <f>H13</f>
        <v>0.54325955734406439</v>
      </c>
      <c r="F21" s="20">
        <f>I13</f>
        <v>0.75170000000000003</v>
      </c>
      <c r="G21" s="28">
        <f>H14</f>
        <v>0.52416356877323422</v>
      </c>
      <c r="H21" s="20">
        <f>I14</f>
        <v>0.748</v>
      </c>
      <c r="I21" s="28">
        <f>H16</f>
        <v>0.50179856115107913</v>
      </c>
      <c r="J21" s="20">
        <f>I16</f>
        <v>0.72389999999999999</v>
      </c>
      <c r="K21" s="19">
        <f>H12</f>
        <v>0.48686244204018547</v>
      </c>
      <c r="L21" s="36">
        <f>I12</f>
        <v>0.76359999999999995</v>
      </c>
    </row>
    <row r="22" spans="1:12" x14ac:dyDescent="0.25">
      <c r="A22" s="35">
        <f>J11</f>
        <v>0.74866310160427807</v>
      </c>
      <c r="B22" s="20">
        <f>K11</f>
        <v>0.7409</v>
      </c>
      <c r="C22" s="28">
        <f>J15</f>
        <v>0.75125628140703515</v>
      </c>
      <c r="D22" s="20">
        <f>K15</f>
        <v>0.75260000000000005</v>
      </c>
      <c r="E22" s="28">
        <f>J13</f>
        <v>0.75178997613365151</v>
      </c>
      <c r="F22" s="20">
        <f>K13</f>
        <v>0.75609999999999999</v>
      </c>
      <c r="G22" s="28">
        <f>J14</f>
        <v>0.74712643678160917</v>
      </c>
      <c r="H22" s="20">
        <f>K14</f>
        <v>0.75270000000000004</v>
      </c>
      <c r="I22" s="28">
        <f>J16</f>
        <v>0.75</v>
      </c>
      <c r="J22" s="20">
        <f>K16</f>
        <v>0.75270000000000004</v>
      </c>
      <c r="K22" s="19">
        <f>J12</f>
        <v>0.71551724137931039</v>
      </c>
      <c r="L22" s="36">
        <f>K12</f>
        <v>0.73670000000000002</v>
      </c>
    </row>
    <row r="23" spans="1:12" ht="15.75" thickBot="1" x14ac:dyDescent="0.3">
      <c r="A23" s="37">
        <f>L11</f>
        <v>1</v>
      </c>
      <c r="B23" s="44">
        <f>M11</f>
        <v>0.73019999999999996</v>
      </c>
      <c r="C23" s="47">
        <v>1</v>
      </c>
      <c r="D23" s="44">
        <f>M15</f>
        <v>0.73860000000000003</v>
      </c>
      <c r="E23" s="47">
        <v>1</v>
      </c>
      <c r="F23" s="44">
        <f>M13</f>
        <v>0.73860000000000003</v>
      </c>
      <c r="G23" s="47">
        <v>1</v>
      </c>
      <c r="H23" s="44">
        <f>M14</f>
        <v>0.74480000000000002</v>
      </c>
      <c r="I23" s="47">
        <v>1</v>
      </c>
      <c r="J23" s="44">
        <f>M16</f>
        <v>0.74270000000000003</v>
      </c>
      <c r="K23" s="38">
        <v>1</v>
      </c>
      <c r="L23" s="39">
        <f>M12</f>
        <v>0.75529999999999997</v>
      </c>
    </row>
    <row r="24" spans="1:12" ht="15.75" thickBot="1" x14ac:dyDescent="0.3"/>
    <row r="25" spans="1:12" x14ac:dyDescent="0.25">
      <c r="A25" s="48">
        <v>0.9</v>
      </c>
      <c r="B25" s="46"/>
      <c r="C25" s="45">
        <v>0.8</v>
      </c>
      <c r="D25" s="46"/>
      <c r="E25" s="45">
        <v>0.7</v>
      </c>
      <c r="F25" s="46"/>
      <c r="G25" s="41">
        <v>0.6</v>
      </c>
      <c r="H25" s="46"/>
      <c r="I25" s="45">
        <v>0.5</v>
      </c>
      <c r="J25" s="46"/>
      <c r="K25" s="41">
        <v>0.4</v>
      </c>
      <c r="L25" s="42"/>
    </row>
    <row r="26" spans="1:12" x14ac:dyDescent="0.25">
      <c r="A26" s="35">
        <f>A19*100</f>
        <v>0</v>
      </c>
      <c r="B26" s="20">
        <v>0.74060000000000004</v>
      </c>
      <c r="C26" s="28">
        <f>C19*100</f>
        <v>0</v>
      </c>
      <c r="D26" s="20">
        <v>0.73240000000000005</v>
      </c>
      <c r="E26" s="28">
        <f>E19*100</f>
        <v>0</v>
      </c>
      <c r="F26" s="20">
        <v>0.75449999999999995</v>
      </c>
      <c r="G26" s="19">
        <f>G19*100</f>
        <v>0</v>
      </c>
      <c r="H26" s="20">
        <v>0.77129999999999999</v>
      </c>
      <c r="I26" s="28">
        <f>I19*100</f>
        <v>0</v>
      </c>
      <c r="J26" s="20">
        <v>0.74639999999999995</v>
      </c>
      <c r="K26" s="19">
        <f>K19*100</f>
        <v>0</v>
      </c>
      <c r="L26" s="36">
        <v>0.8135</v>
      </c>
    </row>
    <row r="27" spans="1:12" x14ac:dyDescent="0.25">
      <c r="A27" s="35">
        <f t="shared" ref="A27:A30" si="10">A20*100</f>
        <v>24.697336561743342</v>
      </c>
      <c r="B27" s="20">
        <v>0.73880000000000001</v>
      </c>
      <c r="C27" s="28">
        <f t="shared" ref="C27:C30" si="11">C20*100</f>
        <v>25</v>
      </c>
      <c r="D27" s="20">
        <v>0.75139999999999996</v>
      </c>
      <c r="E27" s="28">
        <f t="shared" ref="E27:E30" si="12">E20*100</f>
        <v>25.287356321839084</v>
      </c>
      <c r="F27" s="20">
        <v>0.76649999999999996</v>
      </c>
      <c r="G27" s="19">
        <f t="shared" ref="G27:G30" si="13">G20*100</f>
        <v>25.500667556742325</v>
      </c>
      <c r="H27" s="20">
        <v>0.77180000000000004</v>
      </c>
      <c r="I27" s="28">
        <f t="shared" ref="I27:I30" si="14">I20*100</f>
        <v>25.18248175182482</v>
      </c>
      <c r="J27" s="20">
        <v>0.74119999999999997</v>
      </c>
      <c r="K27" s="19">
        <f t="shared" ref="K27:K30" si="15">K20*100</f>
        <v>22.351885098743267</v>
      </c>
      <c r="L27" s="36">
        <v>0.80120000000000002</v>
      </c>
    </row>
    <row r="28" spans="1:12" x14ac:dyDescent="0.25">
      <c r="A28" s="35">
        <f t="shared" si="10"/>
        <v>48.717948717948715</v>
      </c>
      <c r="B28" s="20">
        <v>0.73440000000000005</v>
      </c>
      <c r="C28" s="28">
        <f t="shared" si="11"/>
        <v>50.112359550561806</v>
      </c>
      <c r="D28" s="20">
        <v>0.7611</v>
      </c>
      <c r="E28" s="28">
        <f t="shared" si="12"/>
        <v>54.325955734406442</v>
      </c>
      <c r="F28" s="20">
        <v>0.75170000000000003</v>
      </c>
      <c r="G28" s="19">
        <f t="shared" si="13"/>
        <v>52.416356877323423</v>
      </c>
      <c r="H28" s="20">
        <v>0.748</v>
      </c>
      <c r="I28" s="28">
        <f t="shared" si="14"/>
        <v>50.17985611510791</v>
      </c>
      <c r="J28" s="20">
        <v>0.72389999999999999</v>
      </c>
      <c r="K28" s="19">
        <f t="shared" si="15"/>
        <v>48.68624420401855</v>
      </c>
      <c r="L28" s="36">
        <v>0.76359999999999995</v>
      </c>
    </row>
    <row r="29" spans="1:12" x14ac:dyDescent="0.25">
      <c r="A29" s="35">
        <f t="shared" si="10"/>
        <v>74.866310160427801</v>
      </c>
      <c r="B29" s="20">
        <v>0.7409</v>
      </c>
      <c r="C29" s="28">
        <f t="shared" si="11"/>
        <v>75.125628140703512</v>
      </c>
      <c r="D29" s="20">
        <v>0.75260000000000005</v>
      </c>
      <c r="E29" s="28">
        <f t="shared" si="12"/>
        <v>75.178997613365155</v>
      </c>
      <c r="F29" s="20">
        <v>0.75609999999999999</v>
      </c>
      <c r="G29" s="19">
        <f t="shared" si="13"/>
        <v>74.712643678160916</v>
      </c>
      <c r="H29" s="20">
        <v>0.75270000000000004</v>
      </c>
      <c r="I29" s="28">
        <f t="shared" si="14"/>
        <v>75</v>
      </c>
      <c r="J29" s="20">
        <v>0.75270000000000004</v>
      </c>
      <c r="K29" s="19">
        <f t="shared" si="15"/>
        <v>71.551724137931032</v>
      </c>
      <c r="L29" s="36">
        <v>0.73670000000000002</v>
      </c>
    </row>
    <row r="30" spans="1:12" ht="15.75" thickBot="1" x14ac:dyDescent="0.3">
      <c r="A30" s="37">
        <f t="shared" si="10"/>
        <v>100</v>
      </c>
      <c r="B30" s="44">
        <v>0.73019999999999996</v>
      </c>
      <c r="C30" s="47">
        <f t="shared" si="11"/>
        <v>100</v>
      </c>
      <c r="D30" s="44">
        <v>0.73860000000000003</v>
      </c>
      <c r="E30" s="47">
        <f t="shared" si="12"/>
        <v>100</v>
      </c>
      <c r="F30" s="44">
        <v>0.73860000000000003</v>
      </c>
      <c r="G30" s="38">
        <f t="shared" si="13"/>
        <v>100</v>
      </c>
      <c r="H30" s="44">
        <v>0.74480000000000002</v>
      </c>
      <c r="I30" s="47">
        <f t="shared" si="14"/>
        <v>100</v>
      </c>
      <c r="J30" s="44">
        <v>0.74270000000000003</v>
      </c>
      <c r="K30" s="38">
        <f t="shared" si="15"/>
        <v>100</v>
      </c>
      <c r="L30" s="39">
        <v>0.75529999999999997</v>
      </c>
    </row>
  </sheetData>
  <mergeCells count="23">
    <mergeCell ref="C18:D18"/>
    <mergeCell ref="A25:B25"/>
    <mergeCell ref="C25:D25"/>
    <mergeCell ref="E25:F25"/>
    <mergeCell ref="G25:H25"/>
    <mergeCell ref="I25:J25"/>
    <mergeCell ref="K25:L25"/>
    <mergeCell ref="D10:E10"/>
    <mergeCell ref="F10:G10"/>
    <mergeCell ref="H10:I10"/>
    <mergeCell ref="J10:K10"/>
    <mergeCell ref="L10:M10"/>
    <mergeCell ref="A18:B18"/>
    <mergeCell ref="K18:L18"/>
    <mergeCell ref="E18:F18"/>
    <mergeCell ref="G18:H18"/>
    <mergeCell ref="I18:J18"/>
    <mergeCell ref="A1:C1"/>
    <mergeCell ref="D1:F1"/>
    <mergeCell ref="G1:I1"/>
    <mergeCell ref="J1:L1"/>
    <mergeCell ref="M1:O1"/>
    <mergeCell ref="P1:R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Krol</dc:creator>
  <cp:lastModifiedBy>Jacob Krol</cp:lastModifiedBy>
  <dcterms:created xsi:type="dcterms:W3CDTF">2018-04-30T02:59:49Z</dcterms:created>
  <dcterms:modified xsi:type="dcterms:W3CDTF">2018-04-30T13:45:24Z</dcterms:modified>
</cp:coreProperties>
</file>