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goDB data" sheetId="1" r:id="rId4"/>
    <sheet state="visible" name="Redis data" sheetId="2" r:id="rId5"/>
    <sheet state="visible" name="Results Graphed" sheetId="3" r:id="rId6"/>
    <sheet state="visible" name="Results Analysis" sheetId="4" r:id="rId7"/>
  </sheets>
  <definedNames/>
  <calcPr/>
</workbook>
</file>

<file path=xl/sharedStrings.xml><?xml version="1.0" encoding="utf-8"?>
<sst xmlns="http://schemas.openxmlformats.org/spreadsheetml/2006/main" count="184" uniqueCount="79">
  <si>
    <t>Test Number</t>
  </si>
  <si>
    <t>CPU Usage (%)</t>
  </si>
  <si>
    <t>Memory Usage (%)</t>
  </si>
  <si>
    <t>Trial 1 (ms)</t>
  </si>
  <si>
    <t>Trial 2 (ms)</t>
  </si>
  <si>
    <t>Trial 3 (ms)</t>
  </si>
  <si>
    <t>Trial 4 (ms)</t>
  </si>
  <si>
    <t>Trial 5 (ms)</t>
  </si>
  <si>
    <t>Trial 6 (ms)</t>
  </si>
  <si>
    <t>Trial 7 (ms)</t>
  </si>
  <si>
    <t>Trial 8 (ms)</t>
  </si>
  <si>
    <t>Trial 9 (ms)</t>
  </si>
  <si>
    <t>Trial 10 (ms)</t>
  </si>
  <si>
    <t>Median Value (ms)</t>
  </si>
  <si>
    <t>Mean Value (ms)</t>
  </si>
  <si>
    <t>Difference (in percent)</t>
  </si>
  <si>
    <t>Standard Deviation (ms)</t>
  </si>
  <si>
    <t>CI Lower Bound</t>
  </si>
  <si>
    <t>CI Upper Bound</t>
  </si>
  <si>
    <t>95% Confidence Interval (ms)</t>
  </si>
  <si>
    <t>Trial 1 (s)</t>
  </si>
  <si>
    <t>Trial 2 (s)</t>
  </si>
  <si>
    <t>Trial 3 (s)</t>
  </si>
  <si>
    <t>Trial 4 (s)</t>
  </si>
  <si>
    <t>Trial 5 (s)</t>
  </si>
  <si>
    <t>Trial 6 (s)</t>
  </si>
  <si>
    <t>Trial 7 (s)</t>
  </si>
  <si>
    <t>Trial 8 (s)</t>
  </si>
  <si>
    <t>Trial 9 (s)</t>
  </si>
  <si>
    <t>Trial 10 (s)</t>
  </si>
  <si>
    <t>xx</t>
  </si>
  <si>
    <t>CPU Usage</t>
  </si>
  <si>
    <t>Memory Usage</t>
  </si>
  <si>
    <t>50.00%</t>
  </si>
  <si>
    <t>19.60%</t>
  </si>
  <si>
    <t>0.00%</t>
  </si>
  <si>
    <t>53.80%</t>
  </si>
  <si>
    <t>19.70%</t>
  </si>
  <si>
    <t>54.10%</t>
  </si>
  <si>
    <t>54.30%</t>
  </si>
  <si>
    <t>55.00%</t>
  </si>
  <si>
    <t>100.00%</t>
  </si>
  <si>
    <t>Test #</t>
  </si>
  <si>
    <t>MongoDB</t>
  </si>
  <si>
    <t>Redis</t>
  </si>
  <si>
    <t>MongoDB Lower Bound</t>
  </si>
  <si>
    <t>MongoDB Upper Bound</t>
  </si>
  <si>
    <t>Redis Lower Bound</t>
  </si>
  <si>
    <t>Redis Upper Bound</t>
  </si>
  <si>
    <t>Test Category</t>
  </si>
  <si>
    <t>Test Description</t>
  </si>
  <si>
    <t>Reading - Data Quantity</t>
  </si>
  <si>
    <t>Time to retrieve clinics, limit count = 1</t>
  </si>
  <si>
    <t>Time to retrieve all clinics (5 results)</t>
  </si>
  <si>
    <t>Time to retrieve owners, limit count = 1</t>
  </si>
  <si>
    <t>Time to retrieve all owners (2000 results)</t>
  </si>
  <si>
    <t>Time to retrieve pet records, limit count = 1</t>
  </si>
  <si>
    <t>Time to retrieve pet records, limit count = 500</t>
  </si>
  <si>
    <t>Time to retrieve all pet records (10000 results)</t>
  </si>
  <si>
    <t>Reading - Operational Complexity</t>
  </si>
  <si>
    <t>Time to retrieve a pet record with PetID=7777 (1 result)</t>
  </si>
  <si>
    <t>Time to retrieve the address of the clinic associated with the pet record with PetID=7777, by joining on ClinicID (1 result)</t>
  </si>
  <si>
    <t>Time to retrieve the surname of the owner associated with the pet record with PetID=7777, by joining on OwnerID (1 result)</t>
  </si>
  <si>
    <t>Time to retrieve all pet records who are not spayed or neutered (~5000 results)</t>
  </si>
  <si>
    <t>Time to retrieve all pet records who are cats (~1900 results)</t>
  </si>
  <si>
    <t>Time to retrieve the total amount of fees paid by all owners</t>
  </si>
  <si>
    <t>Time to retrieve the average age of all pet records</t>
  </si>
  <si>
    <t>Writing</t>
  </si>
  <si>
    <t>Time to add a new clinic (ClinicID = 6)</t>
  </si>
  <si>
    <t>Time to add a new owner (OwnerID = 2001)</t>
  </si>
  <si>
    <t>Time to add a new pet record (PetID = 10001)</t>
  </si>
  <si>
    <t>Updating</t>
  </si>
  <si>
    <t>Time to update a clinic 
 (for ClinicID = 5, numberOfVets = 9)</t>
  </si>
  <si>
    <t>Time to update an owner
 (for OwnerID = 2000, Surname = "SMITH")</t>
  </si>
  <si>
    <t>Time to update a pet record
 (for PetID = 10000, Name = "Finnegan")</t>
  </si>
  <si>
    <t>MongoDB Mean Time (ms)</t>
  </si>
  <si>
    <t>MongoDB 95% Confidence Interval (ms)</t>
  </si>
  <si>
    <t>Redis Mean Time (ms)</t>
  </si>
  <si>
    <t>Redis 95% Confidence Interval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</si>
</sst>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"/>
  </numFmts>
  <fonts count="12">
    <font>
      <sz val="10.0"/>
      <color rgb="FF000000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Times New Roman"/>
    </font>
    <font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A3A3A3"/>
      </left>
      <right style="thin">
        <color rgb="FFA3A3A3"/>
      </right>
      <top style="thin">
        <color rgb="FFA3A3A3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right" readingOrder="0" shrinkToFit="0" wrapText="1"/>
    </xf>
    <xf borderId="2" fillId="0" fontId="2" numFmtId="164" xfId="0" applyAlignment="1" applyBorder="1" applyFont="1" applyNumberForma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2" numFmtId="164" xfId="0" applyAlignment="1" applyFont="1" applyNumberForma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165" xfId="0" applyAlignment="1" applyFont="1" applyNumberFormat="1">
      <alignment horizontal="left" readingOrder="0" shrinkToFit="0" wrapText="1"/>
    </xf>
    <xf borderId="0" fillId="0" fontId="4" numFmtId="165" xfId="0" applyAlignment="1" applyFont="1" applyNumberFormat="1">
      <alignment horizontal="right" readingOrder="0" shrinkToFit="0" wrapText="1"/>
    </xf>
    <xf borderId="0" fillId="0" fontId="3" numFmtId="165" xfId="0" applyFont="1" applyNumberFormat="1"/>
    <xf borderId="1" fillId="2" fontId="1" numFmtId="49" xfId="0" applyAlignment="1" applyBorder="1" applyFont="1" applyNumberFormat="1">
      <alignment horizontal="center" readingOrder="0" shrinkToFit="0" wrapText="1"/>
    </xf>
    <xf borderId="2" fillId="0" fontId="2" numFmtId="49" xfId="0" applyAlignment="1" applyBorder="1" applyFont="1" applyNumberFormat="1">
      <alignment horizontal="left" readingOrder="0" shrinkToFit="0" wrapText="1"/>
    </xf>
    <xf borderId="2" fillId="0" fontId="4" numFmtId="0" xfId="0" applyAlignment="1" applyBorder="1" applyFont="1">
      <alignment horizontal="right" readingOrder="0" shrinkToFit="0" wrapText="1"/>
    </xf>
    <xf borderId="2" fillId="0" fontId="4" numFmtId="164" xfId="0" applyAlignment="1" applyBorder="1" applyFont="1" applyNumberFormat="1">
      <alignment horizontal="right" readingOrder="0" shrinkToFit="0" wrapText="1"/>
    </xf>
    <xf borderId="0" fillId="0" fontId="3" numFmtId="49" xfId="0" applyFont="1" applyNumberFormat="1"/>
    <xf borderId="0" fillId="0" fontId="2" numFmtId="49" xfId="0" applyAlignment="1" applyFont="1" applyNumberFormat="1">
      <alignment horizontal="left" readingOrder="0" shrinkToFit="0" wrapText="1"/>
    </xf>
    <xf borderId="2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 shrinkToFit="0" wrapText="1"/>
    </xf>
    <xf borderId="2" fillId="0" fontId="6" numFmtId="0" xfId="0" applyAlignment="1" applyBorder="1" applyFont="1">
      <alignment horizontal="right" shrinkToFit="0" vertical="bottom" wrapText="1"/>
    </xf>
    <xf borderId="2" fillId="0" fontId="6" numFmtId="164" xfId="0" applyAlignment="1" applyBorder="1" applyFont="1" applyNumberFormat="1">
      <alignment horizontal="right" shrinkToFit="0" vertical="bottom" wrapText="1"/>
    </xf>
    <xf borderId="2" fillId="0" fontId="6" numFmtId="164" xfId="0" applyBorder="1" applyFont="1" applyNumberFormat="1"/>
    <xf borderId="2" fillId="0" fontId="6" numFmtId="0" xfId="0" applyAlignment="1" applyBorder="1" applyFont="1">
      <alignment horizontal="left" readingOrder="0" shrinkToFit="0" wrapText="1"/>
    </xf>
    <xf borderId="3" fillId="0" fontId="7" numFmtId="0" xfId="0" applyAlignment="1" applyBorder="1" applyFont="1">
      <alignment readingOrder="0" shrinkToFit="0" vertical="top" wrapText="1"/>
    </xf>
    <xf borderId="0" fillId="0" fontId="8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shrinkToFit="0" vertical="bottom" wrapText="1"/>
    </xf>
    <xf borderId="0" fillId="0" fontId="10" numFmtId="0" xfId="0" applyAlignment="1" applyFont="1">
      <alignment horizontal="left" readingOrder="0" shrinkToFit="0" wrapText="1"/>
    </xf>
    <xf borderId="0" fillId="0" fontId="11" numFmtId="165" xfId="0" applyAlignment="1" applyFont="1" applyNumberFormat="1">
      <alignment horizontal="right" shrinkToFit="0" vertical="bottom" wrapText="1"/>
    </xf>
    <xf borderId="2" fillId="0" fontId="5" numFmtId="0" xfId="0" applyAlignment="1" applyBorder="1" applyFont="1">
      <alignment horizontal="center" readingOrder="0" shrinkToFit="0" vertical="bottom" wrapText="1"/>
    </xf>
    <xf borderId="2" fillId="0" fontId="6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6">
    <tableStyle count="3" pivot="0" name="MongoDB data-style">
      <tableStyleElement dxfId="1" type="headerRow"/>
      <tableStyleElement dxfId="2" type="firstRowStripe"/>
      <tableStyleElement dxfId="3" type="secondRowStripe"/>
    </tableStyle>
    <tableStyle count="3" pivot="0" name="MongoDB data-style 2">
      <tableStyleElement dxfId="1" type="headerRow"/>
      <tableStyleElement dxfId="2" type="firstRowStripe"/>
      <tableStyleElement dxfId="3" type="secondRowStripe"/>
    </tableStyle>
    <tableStyle count="3" pivot="0" name="Redis data-style">
      <tableStyleElement dxfId="4" type="headerRow"/>
      <tableStyleElement dxfId="2" type="firstRowStripe"/>
      <tableStyleElement dxfId="5" type="secondRowStripe"/>
    </tableStyle>
    <tableStyle count="3" pivot="0" name="Results Graphed-style">
      <tableStyleElement dxfId="6" type="headerRow"/>
      <tableStyleElement dxfId="2" type="firstRowStripe"/>
      <tableStyleElement dxfId="7" type="secondRowStripe"/>
    </tableStyle>
    <tableStyle count="3" pivot="0" name="Results Graphed-style 2">
      <tableStyleElement dxfId="6" type="headerRow"/>
      <tableStyleElement dxfId="2" type="firstRowStripe"/>
      <tableStyleElement dxfId="7" type="secondRowStripe"/>
    </tableStyle>
    <tableStyle count="2" pivot="0" name="Results Analysis-style"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Performance Results Across All Tests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Graphed'!$B$1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cat>
            <c:strRef>
              <c:f>'Results Graphed'!$A$2:$A$21</c:f>
            </c:strRef>
          </c:cat>
          <c:val>
            <c:numRef>
              <c:f>'Results Graphed'!$B$2:$B$21</c:f>
              <c:numCache/>
            </c:numRef>
          </c:val>
        </c:ser>
        <c:ser>
          <c:idx val="1"/>
          <c:order val="1"/>
          <c:tx>
            <c:strRef>
              <c:f>'Results Graphed'!$C$1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'Results Graphed'!$A$2:$A$21</c:f>
            </c:strRef>
          </c:cat>
          <c:val>
            <c:numRef>
              <c:f>'Results Graphed'!$C$2:$C$21</c:f>
              <c:numCache/>
            </c:numRef>
          </c:val>
        </c:ser>
        <c:axId val="316212524"/>
        <c:axId val="1214643899"/>
      </c:barChart>
      <c:catAx>
        <c:axId val="316212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Test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14643899"/>
      </c:catAx>
      <c:valAx>
        <c:axId val="1214643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31621252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Performance Results Across Comparable Tests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Graphed'!$B$26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'Results Graphed'!$A$27:$A$41</c:f>
            </c:strRef>
          </c:cat>
          <c:val>
            <c:numRef>
              <c:f>'Results Graphed'!$B$27:$B$41</c:f>
              <c:numCache/>
            </c:numRef>
          </c:val>
        </c:ser>
        <c:ser>
          <c:idx val="1"/>
          <c:order val="1"/>
          <c:tx>
            <c:strRef>
              <c:f>'Results Graphed'!$C$26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'Results Graphed'!$A$27:$A$41</c:f>
            </c:strRef>
          </c:cat>
          <c:val>
            <c:numRef>
              <c:f>'Results Graphed'!$C$27:$C$41</c:f>
              <c:numCache/>
            </c:numRef>
          </c:val>
        </c:ser>
        <c:axId val="508000245"/>
        <c:axId val="728155971"/>
      </c:barChart>
      <c:catAx>
        <c:axId val="50800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Test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728155971"/>
      </c:catAx>
      <c:valAx>
        <c:axId val="728155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0800024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10</xdr:row>
      <xdr:rowOff>200025</xdr:rowOff>
    </xdr:from>
    <xdr:ext cx="4600575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18</xdr:row>
      <xdr:rowOff>295275</xdr:rowOff>
    </xdr:from>
    <xdr:ext cx="4600575" cy="2552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40" displayName="Table_1" name="Table_1" id="1">
  <tableColumns count="20">
    <tableColumn name="Test Number" id="1"/>
    <tableColumn name="CPU Usage (%)" id="2"/>
    <tableColumn name="Memory Usage (%)" id="3"/>
    <tableColumn name="Trial 1 (ms)" id="4"/>
    <tableColumn name="Trial 2 (ms)" id="5"/>
    <tableColumn name="Trial 3 (ms)" id="6"/>
    <tableColumn name="Trial 4 (ms)" id="7"/>
    <tableColumn name="Trial 5 (ms)" id="8"/>
    <tableColumn name="Trial 6 (ms)" id="9"/>
    <tableColumn name="Trial 7 (ms)" id="10"/>
    <tableColumn name="Trial 8 (ms)" id="11"/>
    <tableColumn name="Trial 9 (ms)" id="12"/>
    <tableColumn name="Trial 10 (ms)" id="13"/>
    <tableColumn name="Median Value (ms)" id="14"/>
    <tableColumn name="Mean Value (ms)" id="15"/>
    <tableColumn name="Difference (in percent)" id="16"/>
    <tableColumn name="Standard Deviation (ms)" id="17"/>
    <tableColumn name="CI Lower Bound" id="18"/>
    <tableColumn name="CI Upper Bound" id="19"/>
    <tableColumn name="95% Confidence Interval (ms)" id="20"/>
  </tableColumns>
  <tableStyleInfo name="MongoDB data-style" showColumnStripes="0" showFirstColumn="1" showLastColumn="1" showRowStripes="1"/>
</table>
</file>

<file path=xl/tables/table2.xml><?xml version="1.0" encoding="utf-8"?>
<table xmlns="http://schemas.openxmlformats.org/spreadsheetml/2006/main" ref="W1:AF21" displayName="Table_2" name="Table_2" id="2">
  <tableColumns count="10">
    <tableColumn name="Trial 1 (s)" id="1"/>
    <tableColumn name="Trial 2 (s)" id="2"/>
    <tableColumn name="Trial 3 (s)" id="3"/>
    <tableColumn name="Trial 4 (s)" id="4"/>
    <tableColumn name="Trial 5 (s)" id="5"/>
    <tableColumn name="Trial 6 (s)" id="6"/>
    <tableColumn name="Trial 7 (s)" id="7"/>
    <tableColumn name="Trial 8 (s)" id="8"/>
    <tableColumn name="Trial 9 (s)" id="9"/>
    <tableColumn name="Trial 10 (s)" id="10"/>
  </tableColumns>
  <tableStyleInfo name="MongoDB data-style 2" showColumnStripes="0" showFirstColumn="1" showLastColumn="1" showRowStripes="1"/>
</table>
</file>

<file path=xl/tables/table3.xml><?xml version="1.0" encoding="utf-8"?>
<table xmlns="http://schemas.openxmlformats.org/spreadsheetml/2006/main" ref="A1:T21" displayName="Table_3" name="Table_3" id="3">
  <tableColumns count="20">
    <tableColumn name="Test Number" id="1"/>
    <tableColumn name="CPU Usage" id="2"/>
    <tableColumn name="Memory Usage" id="3"/>
    <tableColumn name="Trial 1 (ms)" id="4"/>
    <tableColumn name="Trial 2 (ms)" id="5"/>
    <tableColumn name="Trial 3 (ms)" id="6"/>
    <tableColumn name="Trial 4 (ms)" id="7"/>
    <tableColumn name="Trial 5 (ms)" id="8"/>
    <tableColumn name="Trial 6 (ms)" id="9"/>
    <tableColumn name="Trial 7 (ms)" id="10"/>
    <tableColumn name="Trial 8 (ms)" id="11"/>
    <tableColumn name="Trial 9 (ms)" id="12"/>
    <tableColumn name="Trial 10 (ms)" id="13"/>
    <tableColumn name="Median Value (ms)" id="14"/>
    <tableColumn name="Mean Value (ms)" id="15"/>
    <tableColumn name="Difference (in percent)" id="16"/>
    <tableColumn name="Standard Deviation (ms)" id="17"/>
    <tableColumn name="CI Lower Bound" id="18"/>
    <tableColumn name="CI Upper Bound" id="19"/>
    <tableColumn name="95% Confidence Interval (ms)" id="20"/>
  </tableColumns>
  <tableStyleInfo name="Redis data-style" showColumnStripes="0" showFirstColumn="1" showLastColumn="1" showRowStripes="1"/>
</table>
</file>

<file path=xl/tables/table4.xml><?xml version="1.0" encoding="utf-8"?>
<table xmlns="http://schemas.openxmlformats.org/spreadsheetml/2006/main" ref="A1:I21" displayName="Table_4" name="Table_4" id="4">
  <tableColumns count="9">
    <tableColumn name="Test #" id="1"/>
    <tableColumn name="MongoDB" id="2"/>
    <tableColumn name="Redis" id="3"/>
    <tableColumn name="MongoDB Lower Bound" id="4"/>
    <tableColumn name="MongoDB Upper Bound" id="5"/>
    <tableColumn name="Redis Lower Bound" id="6"/>
    <tableColumn name="Redis Upper Bound" id="7"/>
    <tableColumn name="Test Category" id="8"/>
    <tableColumn name="Test Description" id="9"/>
  </tableColumns>
  <tableStyleInfo name="Results Graphed-style" showColumnStripes="0" showFirstColumn="1" showLastColumn="1" showRowStripes="1"/>
</table>
</file>

<file path=xl/tables/table5.xml><?xml version="1.0" encoding="utf-8"?>
<table xmlns="http://schemas.openxmlformats.org/spreadsheetml/2006/main" ref="A26:I41" displayName="Table_5" name="Table_5" id="5">
  <tableColumns count="9">
    <tableColumn name="Test #" id="1"/>
    <tableColumn name="MongoDB" id="2"/>
    <tableColumn name="Redis" id="3"/>
    <tableColumn name="MongoDB Lower Bound" id="4"/>
    <tableColumn name="MongoDB Upper Bound" id="5"/>
    <tableColumn name="Redis Lower Bound" id="6"/>
    <tableColumn name="Redis Upper Bound" id="7"/>
    <tableColumn name="Test Category" id="8"/>
    <tableColumn name="Test Description" id="9"/>
  </tableColumns>
  <tableStyleInfo name="Results Graphed-style 2" showColumnStripes="0" showFirstColumn="1" showLastColumn="1" showRowStripes="1"/>
</table>
</file>

<file path=xl/tables/table6.xml><?xml version="1.0" encoding="utf-8"?>
<table xmlns="http://schemas.openxmlformats.org/spreadsheetml/2006/main" headerRowCount="0" ref="A1:E21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Results Analys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  <col customWidth="1" min="14" max="14" width="16.63"/>
    <col customWidth="1" min="15" max="15" width="15.75"/>
    <col customWidth="1" min="17" max="17" width="15.38"/>
    <col customWidth="1" min="18" max="18" width="14.25"/>
    <col customWidth="1" min="19" max="19" width="16.0"/>
    <col customWidth="1" min="20" max="20" width="3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3">
        <v>1.0</v>
      </c>
      <c r="B2" s="4">
        <v>0.735</v>
      </c>
      <c r="C2" s="4">
        <v>12.7</v>
      </c>
      <c r="D2" s="4">
        <f t="shared" ref="D2:M2" si="1">W2*1000</f>
        <v>0.054251</v>
      </c>
      <c r="E2" s="4">
        <f t="shared" si="1"/>
        <v>0.053406</v>
      </c>
      <c r="F2" s="4">
        <f t="shared" si="1"/>
        <v>0.048896</v>
      </c>
      <c r="G2" s="4">
        <f t="shared" si="1"/>
        <v>0.051639</v>
      </c>
      <c r="H2" s="4">
        <f t="shared" si="1"/>
        <v>0.049385</v>
      </c>
      <c r="I2" s="4">
        <f t="shared" si="1"/>
        <v>0.061686</v>
      </c>
      <c r="J2" s="4">
        <f t="shared" si="1"/>
        <v>0.049102</v>
      </c>
      <c r="K2" s="4">
        <f t="shared" si="1"/>
        <v>0.0531</v>
      </c>
      <c r="L2" s="4">
        <f t="shared" si="1"/>
        <v>0.049647</v>
      </c>
      <c r="M2" s="4">
        <f t="shared" si="1"/>
        <v>0.048869</v>
      </c>
      <c r="N2" s="5">
        <f t="shared" ref="N2:N21" si="3">MEDIAN(D2:M2)</f>
        <v>0.050643</v>
      </c>
      <c r="O2" s="6">
        <f t="shared" ref="O2:O8" si="4">AVERAGE(D2:M2)</f>
        <v>0.0519981</v>
      </c>
      <c r="P2" s="7">
        <f t="shared" ref="P2:P21" si="5">(O2/N2)*100 - 100</f>
        <v>2.675789349</v>
      </c>
      <c r="Q2" s="7">
        <f t="shared" ref="Q2:Q21" si="6">STDEVA(D2:M2)</f>
        <v>0.003977910296</v>
      </c>
      <c r="R2" s="8">
        <f t="shared" ref="R2:R21" si="7">ROUND(O2-(1.96*(Q2/(sqrt(10)))), 4)</f>
        <v>0.0495</v>
      </c>
      <c r="S2" s="8">
        <f t="shared" ref="S2:S21" si="8">ROUND(O2+(1.96*(Q2/(sqrt(10)))), 4)</f>
        <v>0.0545</v>
      </c>
      <c r="T2" s="9" t="str">
        <f>"("&amp; R2 &amp;", "&amp; S2 &amp;")"</f>
        <v>(0.0495, 0.0545)</v>
      </c>
      <c r="W2" s="4">
        <v>5.4251E-5</v>
      </c>
      <c r="X2" s="4">
        <v>5.3406E-5</v>
      </c>
      <c r="Y2" s="4">
        <v>4.8896E-5</v>
      </c>
      <c r="Z2" s="4">
        <v>5.1639E-5</v>
      </c>
      <c r="AA2" s="4">
        <v>4.9385E-5</v>
      </c>
      <c r="AB2" s="4">
        <v>6.1686E-5</v>
      </c>
      <c r="AC2" s="4">
        <v>4.9102E-5</v>
      </c>
      <c r="AD2" s="4">
        <v>5.31E-5</v>
      </c>
      <c r="AE2" s="4">
        <v>4.9647E-5</v>
      </c>
      <c r="AF2" s="4">
        <v>4.8869E-5</v>
      </c>
    </row>
    <row r="3">
      <c r="A3" s="3">
        <v>2.0</v>
      </c>
      <c r="B3" s="4">
        <v>0.735</v>
      </c>
      <c r="C3" s="4">
        <v>12.7</v>
      </c>
      <c r="D3" s="4">
        <f t="shared" ref="D3:M3" si="2">W3*1000</f>
        <v>0.019168</v>
      </c>
      <c r="E3" s="4">
        <f t="shared" si="2"/>
        <v>0.017343</v>
      </c>
      <c r="F3" s="4">
        <f t="shared" si="2"/>
        <v>0.016919</v>
      </c>
      <c r="G3" s="4">
        <f t="shared" si="2"/>
        <v>0.01974</v>
      </c>
      <c r="H3" s="4">
        <f t="shared" si="2"/>
        <v>0.016556</v>
      </c>
      <c r="I3" s="4">
        <f t="shared" si="2"/>
        <v>0.017765</v>
      </c>
      <c r="J3" s="4">
        <f t="shared" si="2"/>
        <v>0.016824</v>
      </c>
      <c r="K3" s="4">
        <f t="shared" si="2"/>
        <v>0.016381</v>
      </c>
      <c r="L3" s="4">
        <f t="shared" si="2"/>
        <v>0.017371</v>
      </c>
      <c r="M3" s="4">
        <f t="shared" si="2"/>
        <v>0.017762</v>
      </c>
      <c r="N3" s="5">
        <f t="shared" si="3"/>
        <v>0.017357</v>
      </c>
      <c r="O3" s="6">
        <f t="shared" si="4"/>
        <v>0.0175829</v>
      </c>
      <c r="P3" s="7">
        <f t="shared" si="5"/>
        <v>1.301492193</v>
      </c>
      <c r="Q3" s="7">
        <f t="shared" si="6"/>
        <v>0.001097932041</v>
      </c>
      <c r="R3" s="8">
        <f t="shared" si="7"/>
        <v>0.0169</v>
      </c>
      <c r="S3" s="8">
        <f t="shared" si="8"/>
        <v>0.0183</v>
      </c>
      <c r="T3" s="9" t="str">
        <f t="shared" ref="T3:T21" si="10">"("&amp;R3&amp;", "&amp;S3&amp;")"</f>
        <v>(0.0169, 0.0183)</v>
      </c>
      <c r="W3" s="4">
        <v>1.9168E-5</v>
      </c>
      <c r="X3" s="4">
        <v>1.7343E-5</v>
      </c>
      <c r="Y3" s="4">
        <v>1.6919E-5</v>
      </c>
      <c r="Z3" s="4">
        <v>1.974E-5</v>
      </c>
      <c r="AA3" s="4">
        <v>1.6556E-5</v>
      </c>
      <c r="AB3" s="4">
        <v>1.7765E-5</v>
      </c>
      <c r="AC3" s="4">
        <v>1.6824E-5</v>
      </c>
      <c r="AD3" s="4">
        <v>1.6381E-5</v>
      </c>
      <c r="AE3" s="4">
        <v>1.7371E-5</v>
      </c>
      <c r="AF3" s="4">
        <v>1.7762E-5</v>
      </c>
    </row>
    <row r="4">
      <c r="A4" s="3">
        <v>3.0</v>
      </c>
      <c r="B4" s="4">
        <v>100.0</v>
      </c>
      <c r="C4" s="4">
        <v>12.7</v>
      </c>
      <c r="D4" s="4">
        <f t="shared" ref="D4:M4" si="9">W4*1000</f>
        <v>0.023949</v>
      </c>
      <c r="E4" s="4">
        <f t="shared" si="9"/>
        <v>0.016428</v>
      </c>
      <c r="F4" s="4">
        <f t="shared" si="9"/>
        <v>0.016983</v>
      </c>
      <c r="G4" s="4">
        <f t="shared" si="9"/>
        <v>0.024339</v>
      </c>
      <c r="H4" s="4">
        <f t="shared" si="9"/>
        <v>0.024567</v>
      </c>
      <c r="I4" s="4">
        <f t="shared" si="9"/>
        <v>0.021128</v>
      </c>
      <c r="J4" s="4">
        <f t="shared" si="9"/>
        <v>0.016572</v>
      </c>
      <c r="K4" s="4">
        <f t="shared" si="9"/>
        <v>0.015208</v>
      </c>
      <c r="L4" s="4">
        <f t="shared" si="9"/>
        <v>0.018043</v>
      </c>
      <c r="M4" s="4">
        <f t="shared" si="9"/>
        <v>0.023812</v>
      </c>
      <c r="N4" s="5">
        <f t="shared" si="3"/>
        <v>0.0195855</v>
      </c>
      <c r="O4" s="6">
        <f t="shared" si="4"/>
        <v>0.0201029</v>
      </c>
      <c r="P4" s="7">
        <f t="shared" si="5"/>
        <v>2.641750274</v>
      </c>
      <c r="Q4" s="7">
        <f t="shared" si="6"/>
        <v>0.003820742</v>
      </c>
      <c r="R4" s="8">
        <f t="shared" si="7"/>
        <v>0.0177</v>
      </c>
      <c r="S4" s="8">
        <f t="shared" si="8"/>
        <v>0.0225</v>
      </c>
      <c r="T4" s="9" t="str">
        <f t="shared" si="10"/>
        <v>(0.0177, 0.0225)</v>
      </c>
      <c r="W4" s="4">
        <v>2.3949E-5</v>
      </c>
      <c r="X4" s="4">
        <v>1.6428E-5</v>
      </c>
      <c r="Y4" s="4">
        <v>1.6983E-5</v>
      </c>
      <c r="Z4" s="4">
        <v>2.4339E-5</v>
      </c>
      <c r="AA4" s="4">
        <v>2.4567E-5</v>
      </c>
      <c r="AB4" s="4">
        <v>2.1128E-5</v>
      </c>
      <c r="AC4" s="4">
        <v>1.6572E-5</v>
      </c>
      <c r="AD4" s="4">
        <v>1.5208E-5</v>
      </c>
      <c r="AE4" s="4">
        <v>1.8043E-5</v>
      </c>
      <c r="AF4" s="4">
        <v>2.3812E-5</v>
      </c>
    </row>
    <row r="5">
      <c r="A5" s="3">
        <v>4.0</v>
      </c>
      <c r="B5" s="4">
        <v>0.735</v>
      </c>
      <c r="C5" s="4">
        <v>12.7</v>
      </c>
      <c r="D5" s="4">
        <f t="shared" ref="D5:M5" si="11">W5*1000</f>
        <v>0.020444</v>
      </c>
      <c r="E5" s="4">
        <f t="shared" si="11"/>
        <v>0.0192</v>
      </c>
      <c r="F5" s="4">
        <f t="shared" si="11"/>
        <v>0.014601</v>
      </c>
      <c r="G5" s="4">
        <f t="shared" si="11"/>
        <v>0.016622</v>
      </c>
      <c r="H5" s="4">
        <f t="shared" si="11"/>
        <v>0.016312</v>
      </c>
      <c r="I5" s="4">
        <f t="shared" si="11"/>
        <v>0.015658</v>
      </c>
      <c r="J5" s="4">
        <f t="shared" si="11"/>
        <v>0.017927</v>
      </c>
      <c r="K5" s="4">
        <f t="shared" si="11"/>
        <v>0.019556</v>
      </c>
      <c r="L5" s="4">
        <f t="shared" si="11"/>
        <v>0.016286</v>
      </c>
      <c r="M5" s="4">
        <f t="shared" si="11"/>
        <v>0.017646</v>
      </c>
      <c r="N5" s="5">
        <f t="shared" si="3"/>
        <v>0.017134</v>
      </c>
      <c r="O5" s="6">
        <f t="shared" si="4"/>
        <v>0.0174252</v>
      </c>
      <c r="P5" s="7">
        <f t="shared" si="5"/>
        <v>1.699544765</v>
      </c>
      <c r="Q5" s="7">
        <f t="shared" si="6"/>
        <v>0.001867415195</v>
      </c>
      <c r="R5" s="8">
        <f t="shared" si="7"/>
        <v>0.0163</v>
      </c>
      <c r="S5" s="8">
        <f t="shared" si="8"/>
        <v>0.0186</v>
      </c>
      <c r="T5" s="9" t="str">
        <f t="shared" si="10"/>
        <v>(0.0163, 0.0186)</v>
      </c>
      <c r="W5" s="4">
        <v>2.0444E-5</v>
      </c>
      <c r="X5" s="4">
        <v>1.92E-5</v>
      </c>
      <c r="Y5" s="4">
        <v>1.4601E-5</v>
      </c>
      <c r="Z5" s="4">
        <v>1.6622E-5</v>
      </c>
      <c r="AA5" s="4">
        <v>1.6312E-5</v>
      </c>
      <c r="AB5" s="4">
        <v>1.5658E-5</v>
      </c>
      <c r="AC5" s="4">
        <v>1.7927E-5</v>
      </c>
      <c r="AD5" s="4">
        <v>1.9556E-5</v>
      </c>
      <c r="AE5" s="4">
        <v>1.6286E-5</v>
      </c>
      <c r="AF5" s="4">
        <v>1.7646E-5</v>
      </c>
    </row>
    <row r="6">
      <c r="A6" s="3">
        <v>5.0</v>
      </c>
      <c r="B6" s="4">
        <v>0.735</v>
      </c>
      <c r="C6" s="4">
        <v>12.7</v>
      </c>
      <c r="D6" s="4">
        <f t="shared" ref="D6:M6" si="12">W6*1000</f>
        <v>0.01596</v>
      </c>
      <c r="E6" s="4">
        <f t="shared" si="12"/>
        <v>0.026821</v>
      </c>
      <c r="F6" s="4">
        <f t="shared" si="12"/>
        <v>0.015346</v>
      </c>
      <c r="G6" s="4">
        <f t="shared" si="12"/>
        <v>0.020257</v>
      </c>
      <c r="H6" s="4">
        <f t="shared" si="12"/>
        <v>0.031105</v>
      </c>
      <c r="I6" s="4">
        <f t="shared" si="12"/>
        <v>0.012853</v>
      </c>
      <c r="J6" s="4">
        <f t="shared" si="12"/>
        <v>0.033917</v>
      </c>
      <c r="K6" s="4">
        <f t="shared" si="12"/>
        <v>0.018518</v>
      </c>
      <c r="L6" s="4">
        <f t="shared" si="12"/>
        <v>0.015347</v>
      </c>
      <c r="M6" s="4">
        <f t="shared" si="12"/>
        <v>0.021847</v>
      </c>
      <c r="N6" s="5">
        <f t="shared" si="3"/>
        <v>0.0193875</v>
      </c>
      <c r="O6" s="6">
        <f t="shared" si="4"/>
        <v>0.0211971</v>
      </c>
      <c r="P6" s="7">
        <f t="shared" si="5"/>
        <v>9.33384913</v>
      </c>
      <c r="Q6" s="7">
        <f t="shared" si="6"/>
        <v>0.007192469727</v>
      </c>
      <c r="R6" s="8">
        <f t="shared" si="7"/>
        <v>0.0167</v>
      </c>
      <c r="S6" s="8">
        <f t="shared" si="8"/>
        <v>0.0257</v>
      </c>
      <c r="T6" s="9" t="str">
        <f t="shared" si="10"/>
        <v>(0.0167, 0.0257)</v>
      </c>
      <c r="W6" s="4">
        <v>1.596E-5</v>
      </c>
      <c r="X6" s="4">
        <v>2.6821E-5</v>
      </c>
      <c r="Y6" s="4">
        <v>1.5346E-5</v>
      </c>
      <c r="Z6" s="4">
        <v>2.0257E-5</v>
      </c>
      <c r="AA6" s="4">
        <v>3.1105E-5</v>
      </c>
      <c r="AB6" s="4">
        <v>1.2853E-5</v>
      </c>
      <c r="AC6" s="4">
        <v>3.3917E-5</v>
      </c>
      <c r="AD6" s="4">
        <v>1.8518E-5</v>
      </c>
      <c r="AE6" s="4">
        <v>1.5347E-5</v>
      </c>
      <c r="AF6" s="4">
        <v>2.1847E-5</v>
      </c>
    </row>
    <row r="7">
      <c r="A7" s="3">
        <v>6.0</v>
      </c>
      <c r="B7" s="4">
        <v>0.735</v>
      </c>
      <c r="C7" s="4">
        <v>12.7</v>
      </c>
      <c r="D7" s="4">
        <f t="shared" ref="D7:M7" si="13">W7*1000</f>
        <v>0.015412</v>
      </c>
      <c r="E7" s="4">
        <f t="shared" si="13"/>
        <v>0.022406</v>
      </c>
      <c r="F7" s="4">
        <f t="shared" si="13"/>
        <v>0.023445</v>
      </c>
      <c r="G7" s="4">
        <f t="shared" si="13"/>
        <v>0.018238</v>
      </c>
      <c r="H7" s="4">
        <f t="shared" si="13"/>
        <v>0.02376</v>
      </c>
      <c r="I7" s="4">
        <f t="shared" si="13"/>
        <v>0.015116</v>
      </c>
      <c r="J7" s="4">
        <f t="shared" si="13"/>
        <v>0.020508</v>
      </c>
      <c r="K7" s="4">
        <f t="shared" si="13"/>
        <v>0.019365</v>
      </c>
      <c r="L7" s="4">
        <f t="shared" si="13"/>
        <v>0.01482</v>
      </c>
      <c r="M7" s="4">
        <f t="shared" si="13"/>
        <v>0.019595</v>
      </c>
      <c r="N7" s="5">
        <f t="shared" si="3"/>
        <v>0.01948</v>
      </c>
      <c r="O7" s="6">
        <f t="shared" si="4"/>
        <v>0.0192665</v>
      </c>
      <c r="P7" s="7">
        <f t="shared" si="5"/>
        <v>-1.095995893</v>
      </c>
      <c r="Q7" s="7">
        <f t="shared" si="6"/>
        <v>0.003367818227</v>
      </c>
      <c r="R7" s="8">
        <f t="shared" si="7"/>
        <v>0.0172</v>
      </c>
      <c r="S7" s="8">
        <f t="shared" si="8"/>
        <v>0.0214</v>
      </c>
      <c r="T7" s="9" t="str">
        <f t="shared" si="10"/>
        <v>(0.0172, 0.0214)</v>
      </c>
      <c r="W7" s="4">
        <v>1.5412E-5</v>
      </c>
      <c r="X7" s="4">
        <v>2.2406E-5</v>
      </c>
      <c r="Y7" s="4">
        <v>2.3445E-5</v>
      </c>
      <c r="Z7" s="4">
        <v>1.8238E-5</v>
      </c>
      <c r="AA7" s="4">
        <v>2.376E-5</v>
      </c>
      <c r="AB7" s="4">
        <v>1.5116E-5</v>
      </c>
      <c r="AC7" s="4">
        <v>2.0508E-5</v>
      </c>
      <c r="AD7" s="4">
        <v>1.9365E-5</v>
      </c>
      <c r="AE7" s="4">
        <v>1.482E-5</v>
      </c>
      <c r="AF7" s="4">
        <v>1.9595E-5</v>
      </c>
    </row>
    <row r="8">
      <c r="A8" s="3">
        <v>7.0</v>
      </c>
      <c r="B8" s="4">
        <v>0.735</v>
      </c>
      <c r="C8" s="4">
        <v>12.7</v>
      </c>
      <c r="D8" s="4">
        <f t="shared" ref="D8:M8" si="14">W8*1000</f>
        <v>0.011939</v>
      </c>
      <c r="E8" s="4">
        <f t="shared" si="14"/>
        <v>0.016157</v>
      </c>
      <c r="F8" s="4">
        <f t="shared" si="14"/>
        <v>0.016603</v>
      </c>
      <c r="G8" s="4">
        <f t="shared" si="14"/>
        <v>0.016782</v>
      </c>
      <c r="H8" s="4">
        <f t="shared" si="14"/>
        <v>0.012609</v>
      </c>
      <c r="I8" s="4">
        <f t="shared" si="14"/>
        <v>0.023306</v>
      </c>
      <c r="J8" s="4">
        <f t="shared" si="14"/>
        <v>0.01884</v>
      </c>
      <c r="K8" s="4">
        <f t="shared" si="14"/>
        <v>0.016723</v>
      </c>
      <c r="L8" s="4">
        <f t="shared" si="14"/>
        <v>0.0132901</v>
      </c>
      <c r="M8" s="4">
        <f t="shared" si="14"/>
        <v>0.015312</v>
      </c>
      <c r="N8" s="5">
        <f t="shared" si="3"/>
        <v>0.01638</v>
      </c>
      <c r="O8" s="6">
        <f t="shared" si="4"/>
        <v>0.01615611</v>
      </c>
      <c r="P8" s="7">
        <f t="shared" si="5"/>
        <v>-1.366849817</v>
      </c>
      <c r="Q8" s="7">
        <f t="shared" si="6"/>
        <v>0.003308735033</v>
      </c>
      <c r="R8" s="8">
        <f t="shared" si="7"/>
        <v>0.0141</v>
      </c>
      <c r="S8" s="8">
        <f t="shared" si="8"/>
        <v>0.0182</v>
      </c>
      <c r="T8" s="9" t="str">
        <f t="shared" si="10"/>
        <v>(0.0141, 0.0182)</v>
      </c>
      <c r="W8" s="4">
        <v>1.1939E-5</v>
      </c>
      <c r="X8" s="4">
        <v>1.6157E-5</v>
      </c>
      <c r="Y8" s="4">
        <v>1.6603E-5</v>
      </c>
      <c r="Z8" s="4">
        <v>1.6782E-5</v>
      </c>
      <c r="AA8" s="4">
        <v>1.2609E-5</v>
      </c>
      <c r="AB8" s="4">
        <v>2.3306E-5</v>
      </c>
      <c r="AC8" s="4">
        <v>1.884E-5</v>
      </c>
      <c r="AD8" s="4">
        <v>1.6723E-5</v>
      </c>
      <c r="AE8" s="4">
        <v>1.32900999999999E-5</v>
      </c>
      <c r="AF8" s="4">
        <v>1.5312E-5</v>
      </c>
    </row>
    <row r="9">
      <c r="A9" s="3">
        <v>8.0</v>
      </c>
      <c r="B9" s="4">
        <v>0.735</v>
      </c>
      <c r="C9" s="4">
        <v>12.7</v>
      </c>
      <c r="D9" s="4">
        <f t="shared" ref="D9:H9" si="15">W9*1000</f>
        <v>0.016813</v>
      </c>
      <c r="E9" s="4">
        <f t="shared" si="15"/>
        <v>0.015143</v>
      </c>
      <c r="F9" s="4">
        <f t="shared" si="15"/>
        <v>0.018326</v>
      </c>
      <c r="G9" s="4">
        <f t="shared" si="15"/>
        <v>0.018461</v>
      </c>
      <c r="H9" s="4">
        <f t="shared" si="15"/>
        <v>0.013725</v>
      </c>
      <c r="I9" s="4">
        <f t="shared" ref="I9:L9" si="16">AC9*1000</f>
        <v>0.01897</v>
      </c>
      <c r="J9" s="4">
        <f t="shared" si="16"/>
        <v>0.01226</v>
      </c>
      <c r="K9" s="4">
        <f t="shared" si="16"/>
        <v>0.017606</v>
      </c>
      <c r="L9" s="4">
        <f t="shared" si="16"/>
        <v>0.015655</v>
      </c>
      <c r="M9" s="10" t="s">
        <v>30</v>
      </c>
      <c r="N9" s="5">
        <f t="shared" si="3"/>
        <v>0.016813</v>
      </c>
      <c r="O9" s="6">
        <f>AVERAGE(D9:L9)</f>
        <v>0.01632877778</v>
      </c>
      <c r="P9" s="7">
        <f t="shared" si="5"/>
        <v>-2.880046525</v>
      </c>
      <c r="Q9" s="7">
        <f t="shared" si="6"/>
        <v>0.005602953912</v>
      </c>
      <c r="R9" s="8">
        <f t="shared" si="7"/>
        <v>0.0129</v>
      </c>
      <c r="S9" s="8">
        <f t="shared" si="8"/>
        <v>0.0198</v>
      </c>
      <c r="T9" s="9" t="str">
        <f t="shared" si="10"/>
        <v>(0.0129, 0.0198)</v>
      </c>
      <c r="W9" s="4">
        <v>1.6813E-5</v>
      </c>
      <c r="X9" s="4">
        <v>1.5143E-5</v>
      </c>
      <c r="Y9" s="4">
        <v>1.8326E-5</v>
      </c>
      <c r="Z9" s="4">
        <v>1.8461E-5</v>
      </c>
      <c r="AA9" s="4">
        <v>1.3725E-5</v>
      </c>
      <c r="AB9" s="4">
        <v>3.7218E-5</v>
      </c>
      <c r="AC9" s="4">
        <v>1.897E-5</v>
      </c>
      <c r="AD9" s="4">
        <v>1.226E-5</v>
      </c>
      <c r="AE9" s="4">
        <v>1.7606E-5</v>
      </c>
      <c r="AF9" s="4">
        <v>1.5655E-5</v>
      </c>
    </row>
    <row r="10">
      <c r="A10" s="3">
        <v>9.0</v>
      </c>
      <c r="B10" s="4">
        <v>50.0</v>
      </c>
      <c r="C10" s="4">
        <v>12.7</v>
      </c>
      <c r="D10" s="4">
        <f t="shared" ref="D10:M10" si="17">W10*1000</f>
        <v>9.019622</v>
      </c>
      <c r="E10" s="4">
        <f t="shared" si="17"/>
        <v>7.814777</v>
      </c>
      <c r="F10" s="4">
        <f t="shared" si="17"/>
        <v>8.917857</v>
      </c>
      <c r="G10" s="4">
        <f t="shared" si="17"/>
        <v>7.55406</v>
      </c>
      <c r="H10" s="4">
        <f t="shared" si="17"/>
        <v>7.478054</v>
      </c>
      <c r="I10" s="4">
        <f t="shared" si="17"/>
        <v>7.847899</v>
      </c>
      <c r="J10" s="4">
        <f t="shared" si="17"/>
        <v>7.54904</v>
      </c>
      <c r="K10" s="4">
        <f t="shared" si="17"/>
        <v>8.347534</v>
      </c>
      <c r="L10" s="4">
        <f t="shared" si="17"/>
        <v>7.343207</v>
      </c>
      <c r="M10" s="4">
        <f t="shared" si="17"/>
        <v>7.600193</v>
      </c>
      <c r="N10" s="5">
        <f t="shared" si="3"/>
        <v>7.707485</v>
      </c>
      <c r="O10" s="6">
        <f t="shared" ref="O10:O21" si="19">AVERAGE(D10:M10)</f>
        <v>7.9472243</v>
      </c>
      <c r="P10" s="7">
        <f t="shared" si="5"/>
        <v>3.11047378</v>
      </c>
      <c r="Q10" s="7">
        <f t="shared" si="6"/>
        <v>0.6053775332</v>
      </c>
      <c r="R10" s="8">
        <f t="shared" si="7"/>
        <v>7.572</v>
      </c>
      <c r="S10" s="8">
        <f t="shared" si="8"/>
        <v>8.3224</v>
      </c>
      <c r="T10" s="9" t="str">
        <f t="shared" si="10"/>
        <v>(7.572, 8.3224)</v>
      </c>
      <c r="W10" s="4">
        <v>0.00901962199999999</v>
      </c>
      <c r="X10" s="4">
        <v>0.007814777</v>
      </c>
      <c r="Y10" s="4">
        <v>0.00891785699999999</v>
      </c>
      <c r="Z10" s="4">
        <v>0.00755405999999999</v>
      </c>
      <c r="AA10" s="4">
        <v>0.00747805399999999</v>
      </c>
      <c r="AB10" s="4">
        <v>0.007847899</v>
      </c>
      <c r="AC10" s="4">
        <v>0.00754903999999999</v>
      </c>
      <c r="AD10" s="4">
        <v>0.008347534</v>
      </c>
      <c r="AE10" s="4">
        <v>0.007343207</v>
      </c>
      <c r="AF10" s="4">
        <v>0.00760019299999999</v>
      </c>
    </row>
    <row r="11">
      <c r="A11" s="3">
        <v>10.0</v>
      </c>
      <c r="B11" s="4">
        <v>0.735</v>
      </c>
      <c r="C11" s="4">
        <v>12.7</v>
      </c>
      <c r="D11" s="4">
        <f t="shared" ref="D11:M11" si="18">W11*1000</f>
        <v>7.245638</v>
      </c>
      <c r="E11" s="4">
        <f t="shared" si="18"/>
        <v>7.678598</v>
      </c>
      <c r="F11" s="4">
        <f t="shared" si="18"/>
        <v>7.486917</v>
      </c>
      <c r="G11" s="4">
        <f t="shared" si="18"/>
        <v>7.295978</v>
      </c>
      <c r="H11" s="4">
        <f t="shared" si="18"/>
        <v>7.490585</v>
      </c>
      <c r="I11" s="4">
        <f t="shared" si="18"/>
        <v>8.095005</v>
      </c>
      <c r="J11" s="4">
        <f t="shared" si="18"/>
        <v>7.471591</v>
      </c>
      <c r="K11" s="4">
        <f t="shared" si="18"/>
        <v>7.657878</v>
      </c>
      <c r="L11" s="4">
        <f t="shared" si="18"/>
        <v>7.431255</v>
      </c>
      <c r="M11" s="4">
        <f t="shared" si="18"/>
        <v>7.407236</v>
      </c>
      <c r="N11" s="5">
        <f t="shared" si="3"/>
        <v>7.479254</v>
      </c>
      <c r="O11" s="6">
        <f t="shared" si="19"/>
        <v>7.5260681</v>
      </c>
      <c r="P11" s="7">
        <f t="shared" si="5"/>
        <v>0.6259193765</v>
      </c>
      <c r="Q11" s="7">
        <f t="shared" si="6"/>
        <v>0.2414725926</v>
      </c>
      <c r="R11" s="8">
        <f t="shared" si="7"/>
        <v>7.3764</v>
      </c>
      <c r="S11" s="8">
        <f t="shared" si="8"/>
        <v>7.6757</v>
      </c>
      <c r="T11" s="9" t="str">
        <f t="shared" si="10"/>
        <v>(7.3764, 7.6757)</v>
      </c>
      <c r="W11" s="4">
        <v>0.007245638</v>
      </c>
      <c r="X11" s="4">
        <v>0.007678598</v>
      </c>
      <c r="Y11" s="4">
        <v>0.007486917</v>
      </c>
      <c r="Z11" s="4">
        <v>0.00729597799999999</v>
      </c>
      <c r="AA11" s="4">
        <v>0.007490585</v>
      </c>
      <c r="AB11" s="4">
        <v>0.008095005</v>
      </c>
      <c r="AC11" s="4">
        <v>0.00747159099999999</v>
      </c>
      <c r="AD11" s="4">
        <v>0.00765787799999999</v>
      </c>
      <c r="AE11" s="4">
        <v>0.007431255</v>
      </c>
      <c r="AF11" s="4">
        <v>0.007407236</v>
      </c>
    </row>
    <row r="12">
      <c r="A12" s="3">
        <v>11.0</v>
      </c>
      <c r="B12" s="4">
        <v>0.735</v>
      </c>
      <c r="C12" s="4">
        <v>12.7</v>
      </c>
      <c r="D12" s="4">
        <f t="shared" ref="D12:M12" si="20">W12*1000</f>
        <v>0.025968</v>
      </c>
      <c r="E12" s="4">
        <f t="shared" si="20"/>
        <v>0.045586</v>
      </c>
      <c r="F12" s="4">
        <f t="shared" si="20"/>
        <v>0.031258</v>
      </c>
      <c r="G12" s="4">
        <f t="shared" si="20"/>
        <v>0.029475</v>
      </c>
      <c r="H12" s="4">
        <f t="shared" si="20"/>
        <v>0.030896</v>
      </c>
      <c r="I12" s="4">
        <f t="shared" si="20"/>
        <v>0.039927</v>
      </c>
      <c r="J12" s="4">
        <f t="shared" si="20"/>
        <v>0.026645</v>
      </c>
      <c r="K12" s="4">
        <f t="shared" si="20"/>
        <v>0.033085</v>
      </c>
      <c r="L12" s="4">
        <f t="shared" si="20"/>
        <v>0.022675</v>
      </c>
      <c r="M12" s="4">
        <f t="shared" si="20"/>
        <v>0.031244</v>
      </c>
      <c r="N12" s="5">
        <f t="shared" si="3"/>
        <v>0.03107</v>
      </c>
      <c r="O12" s="6">
        <f t="shared" si="19"/>
        <v>0.0316759</v>
      </c>
      <c r="P12" s="7">
        <f t="shared" si="5"/>
        <v>1.950112649</v>
      </c>
      <c r="Q12" s="7">
        <f t="shared" si="6"/>
        <v>0.00673528649</v>
      </c>
      <c r="R12" s="8">
        <f t="shared" si="7"/>
        <v>0.0275</v>
      </c>
      <c r="S12" s="8">
        <f t="shared" si="8"/>
        <v>0.0359</v>
      </c>
      <c r="T12" s="9" t="str">
        <f t="shared" si="10"/>
        <v>(0.0275, 0.0359)</v>
      </c>
      <c r="W12" s="11">
        <v>2.5968E-5</v>
      </c>
      <c r="X12" s="4">
        <v>4.5586E-5</v>
      </c>
      <c r="Y12" s="4">
        <v>3.1258E-5</v>
      </c>
      <c r="Z12" s="4">
        <v>2.9475E-5</v>
      </c>
      <c r="AA12" s="4">
        <v>3.0896E-5</v>
      </c>
      <c r="AB12" s="4">
        <v>3.9927E-5</v>
      </c>
      <c r="AC12" s="4">
        <v>2.6645E-5</v>
      </c>
      <c r="AD12" s="4">
        <v>3.3085E-5</v>
      </c>
      <c r="AE12" s="4">
        <v>2.2675E-5</v>
      </c>
      <c r="AF12" s="4">
        <v>3.1244E-5</v>
      </c>
    </row>
    <row r="13">
      <c r="A13" s="3">
        <v>12.0</v>
      </c>
      <c r="B13" s="4">
        <v>0.735</v>
      </c>
      <c r="C13" s="4">
        <v>12.7</v>
      </c>
      <c r="D13" s="4">
        <f t="shared" ref="D13:M13" si="21">W13*1000</f>
        <v>0.015207</v>
      </c>
      <c r="E13" s="4">
        <f t="shared" si="21"/>
        <v>0.019195</v>
      </c>
      <c r="F13" s="4">
        <f t="shared" si="21"/>
        <v>0.015981</v>
      </c>
      <c r="G13" s="4">
        <f t="shared" si="21"/>
        <v>0.017207</v>
      </c>
      <c r="H13" s="4">
        <f t="shared" si="21"/>
        <v>0.016843</v>
      </c>
      <c r="I13" s="4">
        <f t="shared" si="21"/>
        <v>0.020192</v>
      </c>
      <c r="J13" s="4">
        <f t="shared" si="21"/>
        <v>0.015115</v>
      </c>
      <c r="K13" s="4">
        <f t="shared" si="21"/>
        <v>0.014474</v>
      </c>
      <c r="L13" s="4">
        <f t="shared" si="21"/>
        <v>0.015085</v>
      </c>
      <c r="M13" s="4">
        <f t="shared" si="21"/>
        <v>0.015883</v>
      </c>
      <c r="N13" s="5">
        <f t="shared" si="3"/>
        <v>0.015932</v>
      </c>
      <c r="O13" s="6">
        <f t="shared" si="19"/>
        <v>0.0165182</v>
      </c>
      <c r="P13" s="7">
        <f t="shared" si="5"/>
        <v>3.679387396</v>
      </c>
      <c r="Q13" s="7">
        <f t="shared" si="6"/>
        <v>0.00188134407</v>
      </c>
      <c r="R13" s="8">
        <f t="shared" si="7"/>
        <v>0.0154</v>
      </c>
      <c r="S13" s="8">
        <f t="shared" si="8"/>
        <v>0.0177</v>
      </c>
      <c r="T13" s="9" t="str">
        <f t="shared" si="10"/>
        <v>(0.0154, 0.0177)</v>
      </c>
      <c r="W13" s="11">
        <v>1.5207E-5</v>
      </c>
      <c r="X13" s="4">
        <v>1.9195E-5</v>
      </c>
      <c r="Y13" s="4">
        <v>1.5981E-5</v>
      </c>
      <c r="Z13" s="4">
        <v>1.7207E-5</v>
      </c>
      <c r="AA13" s="4">
        <v>1.6843E-5</v>
      </c>
      <c r="AB13" s="4">
        <v>2.0192E-5</v>
      </c>
      <c r="AC13" s="4">
        <v>1.5115E-5</v>
      </c>
      <c r="AD13" s="4">
        <v>1.4474E-5</v>
      </c>
      <c r="AE13" s="4">
        <v>1.5085E-5</v>
      </c>
      <c r="AF13" s="4">
        <v>1.5883E-5</v>
      </c>
    </row>
    <row r="14">
      <c r="A14" s="3">
        <v>13.0</v>
      </c>
      <c r="B14" s="4">
        <v>100.0</v>
      </c>
      <c r="C14" s="4">
        <v>12.7</v>
      </c>
      <c r="D14" s="4">
        <f t="shared" ref="D14:M14" si="22">W14*1000</f>
        <v>1.574727</v>
      </c>
      <c r="E14" s="4">
        <f t="shared" si="22"/>
        <v>1.771881</v>
      </c>
      <c r="F14" s="4">
        <f t="shared" si="22"/>
        <v>1.681945</v>
      </c>
      <c r="G14" s="4">
        <f t="shared" si="22"/>
        <v>1.648266</v>
      </c>
      <c r="H14" s="4">
        <f t="shared" si="22"/>
        <v>1.738836</v>
      </c>
      <c r="I14" s="4">
        <f t="shared" si="22"/>
        <v>1.832518</v>
      </c>
      <c r="J14" s="4">
        <f t="shared" si="22"/>
        <v>1.658864</v>
      </c>
      <c r="K14" s="4">
        <f t="shared" si="22"/>
        <v>1.795438</v>
      </c>
      <c r="L14" s="4">
        <f t="shared" si="22"/>
        <v>1.587072</v>
      </c>
      <c r="M14" s="4">
        <f t="shared" si="22"/>
        <v>1.70017</v>
      </c>
      <c r="N14" s="5">
        <f t="shared" si="3"/>
        <v>1.6910575</v>
      </c>
      <c r="O14" s="6">
        <f t="shared" si="19"/>
        <v>1.6989717</v>
      </c>
      <c r="P14" s="7">
        <f t="shared" si="5"/>
        <v>0.46800301</v>
      </c>
      <c r="Q14" s="7">
        <f t="shared" si="6"/>
        <v>0.08594224036</v>
      </c>
      <c r="R14" s="8">
        <f t="shared" si="7"/>
        <v>1.6457</v>
      </c>
      <c r="S14" s="8">
        <f t="shared" si="8"/>
        <v>1.7522</v>
      </c>
      <c r="T14" s="9" t="str">
        <f t="shared" si="10"/>
        <v>(1.6457, 1.7522)</v>
      </c>
      <c r="W14" s="11">
        <v>0.00157472699999999</v>
      </c>
      <c r="X14" s="4">
        <v>0.001771881</v>
      </c>
      <c r="Y14" s="4">
        <v>0.001681945</v>
      </c>
      <c r="Z14" s="4">
        <v>0.001648266</v>
      </c>
      <c r="AA14" s="4">
        <v>0.00173883599999999</v>
      </c>
      <c r="AB14" s="4">
        <v>0.00183251799999999</v>
      </c>
      <c r="AC14" s="4">
        <v>0.00165886399999999</v>
      </c>
      <c r="AD14" s="4">
        <v>0.00179543799999999</v>
      </c>
      <c r="AE14" s="4">
        <v>0.00158707199999999</v>
      </c>
      <c r="AF14" s="4">
        <v>0.00170016999999999</v>
      </c>
    </row>
    <row r="15">
      <c r="A15" s="3">
        <v>14.0</v>
      </c>
      <c r="B15" s="4">
        <v>0.735</v>
      </c>
      <c r="C15" s="4">
        <v>12.7</v>
      </c>
      <c r="D15" s="4">
        <f t="shared" ref="D15:M15" si="23">W15*1000</f>
        <v>6.187752</v>
      </c>
      <c r="E15" s="4">
        <f t="shared" si="23"/>
        <v>6.591148</v>
      </c>
      <c r="F15" s="4">
        <f t="shared" si="23"/>
        <v>6.227756</v>
      </c>
      <c r="G15" s="4">
        <f t="shared" si="23"/>
        <v>6.213182</v>
      </c>
      <c r="H15" s="4">
        <f t="shared" si="23"/>
        <v>6.421904</v>
      </c>
      <c r="I15" s="4">
        <f t="shared" si="23"/>
        <v>6.578495</v>
      </c>
      <c r="J15" s="4">
        <f t="shared" si="23"/>
        <v>6.294877</v>
      </c>
      <c r="K15" s="4">
        <f t="shared" si="23"/>
        <v>6.724051</v>
      </c>
      <c r="L15" s="4">
        <f t="shared" si="23"/>
        <v>6.197497</v>
      </c>
      <c r="M15" s="4">
        <f t="shared" si="23"/>
        <v>6.524075</v>
      </c>
      <c r="N15" s="5">
        <f t="shared" si="3"/>
        <v>6.3583905</v>
      </c>
      <c r="O15" s="6">
        <f t="shared" si="19"/>
        <v>6.3960737</v>
      </c>
      <c r="P15" s="7">
        <f t="shared" si="5"/>
        <v>0.592653125</v>
      </c>
      <c r="Q15" s="7">
        <f t="shared" si="6"/>
        <v>0.1974289719</v>
      </c>
      <c r="R15" s="8">
        <f t="shared" si="7"/>
        <v>6.2737</v>
      </c>
      <c r="S15" s="8">
        <f t="shared" si="8"/>
        <v>6.5184</v>
      </c>
      <c r="T15" s="9" t="str">
        <f t="shared" si="10"/>
        <v>(6.2737, 6.5184)</v>
      </c>
      <c r="W15" s="11">
        <v>0.006187752</v>
      </c>
      <c r="X15" s="4">
        <v>0.00659114799999999</v>
      </c>
      <c r="Y15" s="4">
        <v>0.006227756</v>
      </c>
      <c r="Z15" s="4">
        <v>0.006213182</v>
      </c>
      <c r="AA15" s="4">
        <v>0.00642190399999999</v>
      </c>
      <c r="AB15" s="4">
        <v>0.006578495</v>
      </c>
      <c r="AC15" s="4">
        <v>0.00629487699999999</v>
      </c>
      <c r="AD15" s="4">
        <v>0.00672405099999999</v>
      </c>
      <c r="AE15" s="4">
        <v>0.00619749699999999</v>
      </c>
      <c r="AF15" s="4">
        <v>0.00652407499999999</v>
      </c>
    </row>
    <row r="16">
      <c r="A16" s="3">
        <v>15.0</v>
      </c>
      <c r="B16" s="4">
        <v>0.735</v>
      </c>
      <c r="C16" s="4">
        <v>12.7</v>
      </c>
      <c r="D16" s="4">
        <f t="shared" ref="D16:M16" si="24">W16*1000</f>
        <v>0.596864</v>
      </c>
      <c r="E16" s="4">
        <f t="shared" si="24"/>
        <v>0.782558</v>
      </c>
      <c r="F16" s="4">
        <f t="shared" si="24"/>
        <v>0.663927</v>
      </c>
      <c r="G16" s="4">
        <f t="shared" si="24"/>
        <v>0.631763</v>
      </c>
      <c r="H16" s="4">
        <f t="shared" si="24"/>
        <v>0.692173</v>
      </c>
      <c r="I16" s="4">
        <f t="shared" si="24"/>
        <v>0.824943</v>
      </c>
      <c r="J16" s="4">
        <f t="shared" si="24"/>
        <v>0.613712</v>
      </c>
      <c r="K16" s="4">
        <f t="shared" si="24"/>
        <v>0.77806</v>
      </c>
      <c r="L16" s="4">
        <f t="shared" si="24"/>
        <v>0.636649</v>
      </c>
      <c r="M16" s="4">
        <f t="shared" si="24"/>
        <v>0.783039</v>
      </c>
      <c r="N16" s="5">
        <f t="shared" si="3"/>
        <v>0.67805</v>
      </c>
      <c r="O16" s="6">
        <f t="shared" si="19"/>
        <v>0.7003688</v>
      </c>
      <c r="P16" s="7">
        <f t="shared" si="5"/>
        <v>3.291615663</v>
      </c>
      <c r="Q16" s="7">
        <f t="shared" si="6"/>
        <v>0.08401644658</v>
      </c>
      <c r="R16" s="8">
        <f t="shared" si="7"/>
        <v>0.6483</v>
      </c>
      <c r="S16" s="8">
        <f t="shared" si="8"/>
        <v>0.7524</v>
      </c>
      <c r="T16" s="9" t="str">
        <f t="shared" si="10"/>
        <v>(0.6483, 0.7524)</v>
      </c>
      <c r="W16" s="11">
        <v>5.96864E-4</v>
      </c>
      <c r="X16" s="4">
        <v>7.82558E-4</v>
      </c>
      <c r="Y16" s="4">
        <v>6.63927E-4</v>
      </c>
      <c r="Z16" s="4">
        <v>6.31763E-4</v>
      </c>
      <c r="AA16" s="4">
        <v>6.92173E-4</v>
      </c>
      <c r="AB16" s="4">
        <v>8.24942999999999E-4</v>
      </c>
      <c r="AC16" s="4">
        <v>6.13711999999999E-4</v>
      </c>
      <c r="AD16" s="4">
        <v>7.7806E-4</v>
      </c>
      <c r="AE16" s="4">
        <v>6.36648999999999E-4</v>
      </c>
      <c r="AF16" s="4">
        <v>7.83039E-4</v>
      </c>
    </row>
    <row r="17">
      <c r="A17" s="3">
        <v>16.0</v>
      </c>
      <c r="B17" s="4">
        <v>0.735</v>
      </c>
      <c r="C17" s="4">
        <v>12.7</v>
      </c>
      <c r="D17" s="4">
        <f t="shared" ref="D17:M17" si="25">W17*1000</f>
        <v>0.499401</v>
      </c>
      <c r="E17" s="4">
        <f t="shared" si="25"/>
        <v>0.531902</v>
      </c>
      <c r="F17" s="4">
        <f t="shared" si="25"/>
        <v>0.517067</v>
      </c>
      <c r="G17" s="4">
        <f t="shared" si="25"/>
        <v>0.528544</v>
      </c>
      <c r="H17" s="4">
        <f t="shared" si="25"/>
        <v>0.483962</v>
      </c>
      <c r="I17" s="4">
        <f t="shared" si="25"/>
        <v>0.508135</v>
      </c>
      <c r="J17" s="4">
        <f t="shared" si="25"/>
        <v>0.524472</v>
      </c>
      <c r="K17" s="4">
        <f t="shared" si="25"/>
        <v>0.569244</v>
      </c>
      <c r="L17" s="4">
        <f t="shared" si="25"/>
        <v>0.477531</v>
      </c>
      <c r="M17" s="4">
        <f t="shared" si="25"/>
        <v>0.524119</v>
      </c>
      <c r="N17" s="5">
        <f t="shared" si="3"/>
        <v>0.520593</v>
      </c>
      <c r="O17" s="6">
        <f t="shared" si="19"/>
        <v>0.5164377</v>
      </c>
      <c r="P17" s="7">
        <f t="shared" si="5"/>
        <v>-0.7981859149</v>
      </c>
      <c r="Q17" s="7">
        <f t="shared" si="6"/>
        <v>0.02630113459</v>
      </c>
      <c r="R17" s="8">
        <f t="shared" si="7"/>
        <v>0.5001</v>
      </c>
      <c r="S17" s="8">
        <f t="shared" si="8"/>
        <v>0.5327</v>
      </c>
      <c r="T17" s="9" t="str">
        <f t="shared" si="10"/>
        <v>(0.5001, 0.5327)</v>
      </c>
      <c r="W17" s="11">
        <v>4.99401E-4</v>
      </c>
      <c r="X17" s="4">
        <v>5.31902E-4</v>
      </c>
      <c r="Y17" s="4">
        <v>5.17066999999999E-4</v>
      </c>
      <c r="Z17" s="4">
        <v>5.28544E-4</v>
      </c>
      <c r="AA17" s="4">
        <v>4.83962E-4</v>
      </c>
      <c r="AB17" s="4">
        <v>5.08135E-4</v>
      </c>
      <c r="AC17" s="4">
        <v>5.24472E-4</v>
      </c>
      <c r="AD17" s="4">
        <v>5.69244E-4</v>
      </c>
      <c r="AE17" s="4">
        <v>4.77531E-4</v>
      </c>
      <c r="AF17" s="4">
        <v>5.24118999999999E-4</v>
      </c>
    </row>
    <row r="18">
      <c r="A18" s="3">
        <v>17.0</v>
      </c>
      <c r="B18" s="4">
        <v>100.0</v>
      </c>
      <c r="C18" s="4">
        <v>12.7</v>
      </c>
      <c r="D18" s="4">
        <f t="shared" ref="D18:M18" si="26">W18*1000</f>
        <v>0.467006</v>
      </c>
      <c r="E18" s="4">
        <f t="shared" si="26"/>
        <v>0.580073</v>
      </c>
      <c r="F18" s="4">
        <f t="shared" si="26"/>
        <v>0.52832</v>
      </c>
      <c r="G18" s="4">
        <f t="shared" si="26"/>
        <v>0.528902</v>
      </c>
      <c r="H18" s="4">
        <f t="shared" si="26"/>
        <v>0.495724</v>
      </c>
      <c r="I18" s="4">
        <f t="shared" si="26"/>
        <v>0.509232</v>
      </c>
      <c r="J18" s="4">
        <f t="shared" si="26"/>
        <v>0.531415</v>
      </c>
      <c r="K18" s="4">
        <f t="shared" si="26"/>
        <v>0.502426</v>
      </c>
      <c r="L18" s="4">
        <f t="shared" si="26"/>
        <v>0.617656</v>
      </c>
      <c r="M18" s="4">
        <f t="shared" si="26"/>
        <v>0.539735</v>
      </c>
      <c r="N18" s="5">
        <f t="shared" si="3"/>
        <v>0.528611</v>
      </c>
      <c r="O18" s="6">
        <f t="shared" si="19"/>
        <v>0.5300489</v>
      </c>
      <c r="P18" s="7">
        <f t="shared" si="5"/>
        <v>0.2720147708</v>
      </c>
      <c r="Q18" s="7">
        <f t="shared" si="6"/>
        <v>0.0429811066</v>
      </c>
      <c r="R18" s="8">
        <f t="shared" si="7"/>
        <v>0.5034</v>
      </c>
      <c r="S18" s="8">
        <f t="shared" si="8"/>
        <v>0.5567</v>
      </c>
      <c r="T18" s="9" t="str">
        <f t="shared" si="10"/>
        <v>(0.5034, 0.5567)</v>
      </c>
      <c r="W18" s="11">
        <v>4.67006E-4</v>
      </c>
      <c r="X18" s="4">
        <v>5.80072999999999E-4</v>
      </c>
      <c r="Y18" s="4">
        <v>5.28319999999999E-4</v>
      </c>
      <c r="Z18" s="4">
        <v>5.28902E-4</v>
      </c>
      <c r="AA18" s="4">
        <v>4.95724E-4</v>
      </c>
      <c r="AB18" s="4">
        <v>5.09231999999999E-4</v>
      </c>
      <c r="AC18" s="4">
        <v>5.31415E-4</v>
      </c>
      <c r="AD18" s="4">
        <v>5.02426E-4</v>
      </c>
      <c r="AE18" s="4">
        <v>6.17655999999999E-4</v>
      </c>
      <c r="AF18" s="4">
        <v>5.39734999999999E-4</v>
      </c>
    </row>
    <row r="19">
      <c r="A19" s="3">
        <v>18.0</v>
      </c>
      <c r="B19" s="4">
        <v>0.735</v>
      </c>
      <c r="C19" s="4">
        <v>12.7</v>
      </c>
      <c r="D19" s="4">
        <f t="shared" ref="D19:M19" si="27">W19*1000</f>
        <v>0.604329</v>
      </c>
      <c r="E19" s="4">
        <f t="shared" si="27"/>
        <v>0.756829</v>
      </c>
      <c r="F19" s="4">
        <f t="shared" si="27"/>
        <v>0.663936</v>
      </c>
      <c r="G19" s="4">
        <f t="shared" si="27"/>
        <v>0.680874</v>
      </c>
      <c r="H19" s="4">
        <f t="shared" si="27"/>
        <v>0.659756</v>
      </c>
      <c r="I19" s="4">
        <f t="shared" si="27"/>
        <v>0.76364</v>
      </c>
      <c r="J19" s="4">
        <f t="shared" si="27"/>
        <v>0.692828</v>
      </c>
      <c r="K19" s="4">
        <f t="shared" si="27"/>
        <v>0.807623</v>
      </c>
      <c r="L19" s="4">
        <f t="shared" si="27"/>
        <v>0.677683</v>
      </c>
      <c r="M19" s="4">
        <f t="shared" si="27"/>
        <v>0.865178</v>
      </c>
      <c r="N19" s="5">
        <f t="shared" si="3"/>
        <v>0.686851</v>
      </c>
      <c r="O19" s="6">
        <f t="shared" si="19"/>
        <v>0.7172676</v>
      </c>
      <c r="P19" s="7">
        <f t="shared" si="5"/>
        <v>4.428413149</v>
      </c>
      <c r="Q19" s="7">
        <f t="shared" si="6"/>
        <v>0.0789885986</v>
      </c>
      <c r="R19" s="8">
        <f t="shared" si="7"/>
        <v>0.6683</v>
      </c>
      <c r="S19" s="8">
        <f t="shared" si="8"/>
        <v>0.7662</v>
      </c>
      <c r="T19" s="9" t="str">
        <f t="shared" si="10"/>
        <v>(0.6683, 0.7662)</v>
      </c>
      <c r="W19" s="11">
        <v>6.04329E-4</v>
      </c>
      <c r="X19" s="4">
        <v>7.56828999999999E-4</v>
      </c>
      <c r="Y19" s="4">
        <v>6.63935999999999E-4</v>
      </c>
      <c r="Z19" s="4">
        <v>6.80874E-4</v>
      </c>
      <c r="AA19" s="4">
        <v>6.59755999999999E-4</v>
      </c>
      <c r="AB19" s="4">
        <v>7.6364E-4</v>
      </c>
      <c r="AC19" s="4">
        <v>6.92828E-4</v>
      </c>
      <c r="AD19" s="4">
        <v>8.07623E-4</v>
      </c>
      <c r="AE19" s="4">
        <v>6.77683E-4</v>
      </c>
      <c r="AF19" s="4">
        <v>8.65177999999999E-4</v>
      </c>
    </row>
    <row r="20">
      <c r="A20" s="3">
        <v>19.0</v>
      </c>
      <c r="B20" s="4">
        <v>100.0</v>
      </c>
      <c r="C20" s="4">
        <v>12.7</v>
      </c>
      <c r="D20" s="4">
        <f t="shared" ref="D20:M20" si="28">W20*1000</f>
        <v>1.659317</v>
      </c>
      <c r="E20" s="4">
        <f t="shared" si="28"/>
        <v>1.656161</v>
      </c>
      <c r="F20" s="4">
        <f t="shared" si="28"/>
        <v>1.637028</v>
      </c>
      <c r="G20" s="4">
        <f t="shared" si="28"/>
        <v>1.643072</v>
      </c>
      <c r="H20" s="4">
        <f t="shared" si="28"/>
        <v>1.603324</v>
      </c>
      <c r="I20" s="4">
        <f t="shared" si="28"/>
        <v>1.707597</v>
      </c>
      <c r="J20" s="4">
        <f t="shared" si="28"/>
        <v>1.698979</v>
      </c>
      <c r="K20" s="4">
        <f t="shared" si="28"/>
        <v>1.626661</v>
      </c>
      <c r="L20" s="4">
        <f t="shared" si="28"/>
        <v>1.693974</v>
      </c>
      <c r="M20" s="4">
        <f t="shared" si="28"/>
        <v>1.684777</v>
      </c>
      <c r="N20" s="5">
        <f t="shared" si="3"/>
        <v>1.657739</v>
      </c>
      <c r="O20" s="6">
        <f t="shared" si="19"/>
        <v>1.661089</v>
      </c>
      <c r="P20" s="7">
        <f t="shared" si="5"/>
        <v>0.202082475</v>
      </c>
      <c r="Q20" s="7">
        <f t="shared" si="6"/>
        <v>0.03447098993</v>
      </c>
      <c r="R20" s="8">
        <f t="shared" si="7"/>
        <v>1.6397</v>
      </c>
      <c r="S20" s="8">
        <f t="shared" si="8"/>
        <v>1.6825</v>
      </c>
      <c r="T20" s="9" t="str">
        <f t="shared" si="10"/>
        <v>(1.6397, 1.6825)</v>
      </c>
      <c r="W20" s="11">
        <v>0.001659317</v>
      </c>
      <c r="X20" s="4">
        <v>0.00165616099999999</v>
      </c>
      <c r="Y20" s="4">
        <v>0.001637028</v>
      </c>
      <c r="Z20" s="4">
        <v>0.00164307199999999</v>
      </c>
      <c r="AA20" s="4">
        <v>0.00160332399999999</v>
      </c>
      <c r="AB20" s="4">
        <v>0.00170759699999999</v>
      </c>
      <c r="AC20" s="4">
        <v>0.00169897899999999</v>
      </c>
      <c r="AD20" s="4">
        <v>0.00162666099999999</v>
      </c>
      <c r="AE20" s="4">
        <v>0.001693974</v>
      </c>
      <c r="AF20" s="4">
        <v>0.00168477699999999</v>
      </c>
    </row>
    <row r="21">
      <c r="A21" s="3">
        <v>20.0</v>
      </c>
      <c r="B21" s="4">
        <v>0.735</v>
      </c>
      <c r="C21" s="4">
        <v>12.7</v>
      </c>
      <c r="D21" s="4">
        <f t="shared" ref="D21:M21" si="29">W21*1000</f>
        <v>6.303374</v>
      </c>
      <c r="E21" s="4">
        <f t="shared" si="29"/>
        <v>6.473444</v>
      </c>
      <c r="F21" s="4">
        <f t="shared" si="29"/>
        <v>6.377013</v>
      </c>
      <c r="G21" s="4">
        <f t="shared" si="29"/>
        <v>6.286493</v>
      </c>
      <c r="H21" s="4">
        <f t="shared" si="29"/>
        <v>6.449856</v>
      </c>
      <c r="I21" s="4">
        <f t="shared" si="29"/>
        <v>6.531603</v>
      </c>
      <c r="J21" s="4">
        <f t="shared" si="29"/>
        <v>6.264838</v>
      </c>
      <c r="K21" s="4">
        <f t="shared" si="29"/>
        <v>6.554107</v>
      </c>
      <c r="L21" s="4">
        <f t="shared" si="29"/>
        <v>6.456579</v>
      </c>
      <c r="M21" s="4">
        <f t="shared" si="29"/>
        <v>6.476762</v>
      </c>
      <c r="N21" s="5">
        <f t="shared" si="3"/>
        <v>6.4532175</v>
      </c>
      <c r="O21" s="6">
        <f t="shared" si="19"/>
        <v>6.4174069</v>
      </c>
      <c r="P21" s="7">
        <f t="shared" si="5"/>
        <v>-0.5549262829</v>
      </c>
      <c r="Q21" s="7">
        <f t="shared" si="6"/>
        <v>0.1032952276</v>
      </c>
      <c r="R21" s="8">
        <f t="shared" si="7"/>
        <v>6.3534</v>
      </c>
      <c r="S21" s="8">
        <f t="shared" si="8"/>
        <v>6.4814</v>
      </c>
      <c r="T21" s="9" t="str">
        <f t="shared" si="10"/>
        <v>(6.3534, 6.4814)</v>
      </c>
      <c r="W21" s="11">
        <v>0.00630337399999999</v>
      </c>
      <c r="X21" s="4">
        <v>0.006473444</v>
      </c>
      <c r="Y21" s="4">
        <v>0.00637701299999999</v>
      </c>
      <c r="Z21" s="4">
        <v>0.00628649299999999</v>
      </c>
      <c r="AA21" s="4">
        <v>0.006449856</v>
      </c>
      <c r="AB21" s="4">
        <v>0.006531603</v>
      </c>
      <c r="AC21" s="4">
        <v>0.006264838</v>
      </c>
      <c r="AD21" s="4">
        <v>0.00655410699999999</v>
      </c>
      <c r="AE21" s="4">
        <v>0.00645657899999999</v>
      </c>
      <c r="AF21" s="4">
        <v>0.00647676199999999</v>
      </c>
    </row>
    <row r="22">
      <c r="A22" s="12"/>
      <c r="B22" s="13"/>
      <c r="C22" s="13"/>
      <c r="D22" s="14"/>
      <c r="E22" s="11"/>
      <c r="F22" s="11"/>
      <c r="G22" s="13"/>
      <c r="H22" s="13"/>
      <c r="I22" s="13"/>
      <c r="J22" s="13"/>
      <c r="K22" s="13"/>
      <c r="L22" s="13"/>
      <c r="M22" s="13"/>
      <c r="N22" s="15"/>
      <c r="O22" s="16"/>
      <c r="P22" s="16"/>
      <c r="Q22" s="16"/>
      <c r="R22" s="16"/>
      <c r="S22" s="16"/>
      <c r="T22" s="16"/>
    </row>
    <row r="23">
      <c r="A23" s="12"/>
      <c r="B23" s="13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6"/>
      <c r="O23" s="16"/>
      <c r="P23" s="16"/>
      <c r="Q23" s="16"/>
      <c r="R23" s="16"/>
      <c r="S23" s="16"/>
      <c r="T23" s="16"/>
    </row>
    <row r="24">
      <c r="A24" s="17"/>
      <c r="B24" s="11"/>
      <c r="C24" s="11"/>
      <c r="D24" s="14"/>
      <c r="E24" s="11"/>
      <c r="F24" s="11"/>
      <c r="G24" s="11"/>
      <c r="H24" s="11"/>
      <c r="I24" s="11"/>
      <c r="J24" s="18"/>
      <c r="K24" s="18"/>
      <c r="L24" s="18"/>
      <c r="M24" s="18"/>
      <c r="N24" s="16"/>
      <c r="O24" s="19"/>
      <c r="P24" s="19"/>
      <c r="Q24" s="19"/>
      <c r="R24" s="19"/>
      <c r="S24" s="19"/>
      <c r="T24" s="19"/>
      <c r="U24" s="20"/>
      <c r="V24" s="20"/>
      <c r="W24" s="20"/>
      <c r="X24" s="20"/>
      <c r="Y24" s="20"/>
      <c r="Z24" s="20"/>
      <c r="AA24" s="20"/>
    </row>
    <row r="25">
      <c r="A25" s="17"/>
      <c r="B25" s="11"/>
      <c r="C25" s="11"/>
      <c r="D25" s="14"/>
      <c r="E25" s="11"/>
      <c r="F25" s="11"/>
      <c r="G25" s="11"/>
      <c r="H25" s="11"/>
      <c r="I25" s="11"/>
      <c r="J25" s="18"/>
      <c r="K25" s="18"/>
      <c r="L25" s="18"/>
      <c r="M25" s="18"/>
      <c r="N25" s="16"/>
      <c r="O25" s="19"/>
      <c r="P25" s="19"/>
      <c r="Q25" s="19"/>
      <c r="R25" s="19"/>
      <c r="S25" s="19"/>
      <c r="T25" s="19"/>
      <c r="U25" s="20"/>
      <c r="V25" s="20"/>
      <c r="W25" s="20"/>
      <c r="X25" s="20"/>
      <c r="Y25" s="20"/>
      <c r="Z25" s="20"/>
      <c r="AA25" s="20"/>
    </row>
    <row r="26">
      <c r="A26" s="17"/>
      <c r="B26" s="11"/>
      <c r="C26" s="11"/>
      <c r="E26" s="11"/>
      <c r="F26" s="11"/>
      <c r="G26" s="11"/>
      <c r="H26" s="11"/>
      <c r="I26" s="11"/>
      <c r="J26" s="18"/>
      <c r="K26" s="18"/>
      <c r="L26" s="18"/>
      <c r="M26" s="18"/>
      <c r="N26" s="16"/>
      <c r="O26" s="19"/>
      <c r="P26" s="19"/>
      <c r="Q26" s="19"/>
      <c r="R26" s="19"/>
      <c r="S26" s="19"/>
      <c r="T26" s="19"/>
      <c r="U26" s="20"/>
      <c r="V26" s="20"/>
      <c r="W26" s="20"/>
      <c r="X26" s="20"/>
      <c r="Y26" s="20"/>
      <c r="Z26" s="20"/>
      <c r="AA26" s="20"/>
    </row>
    <row r="27">
      <c r="A27" s="17"/>
      <c r="B27" s="11"/>
      <c r="C27" s="11"/>
      <c r="E27" s="11"/>
      <c r="F27" s="11"/>
      <c r="G27" s="11"/>
      <c r="H27" s="11"/>
      <c r="I27" s="11"/>
      <c r="J27" s="18"/>
      <c r="K27" s="18"/>
      <c r="L27" s="18"/>
      <c r="M27" s="18"/>
      <c r="N27" s="16"/>
      <c r="O27" s="19"/>
      <c r="P27" s="19"/>
      <c r="Q27" s="19"/>
      <c r="R27" s="19"/>
      <c r="S27" s="19"/>
      <c r="T27" s="19"/>
      <c r="U27" s="20"/>
      <c r="V27" s="20"/>
      <c r="W27" s="20"/>
      <c r="X27" s="20"/>
      <c r="Y27" s="20"/>
      <c r="Z27" s="20"/>
      <c r="AA27" s="20"/>
    </row>
    <row r="28">
      <c r="A28" s="17"/>
      <c r="B28" s="11"/>
      <c r="C28" s="11"/>
      <c r="E28" s="11"/>
      <c r="F28" s="11"/>
      <c r="G28" s="11"/>
      <c r="H28" s="11"/>
      <c r="I28" s="11"/>
      <c r="J28" s="18"/>
      <c r="K28" s="18"/>
      <c r="L28" s="18"/>
      <c r="M28" s="18"/>
      <c r="N28" s="16"/>
      <c r="O28" s="19"/>
      <c r="P28" s="19"/>
      <c r="Q28" s="19"/>
      <c r="R28" s="19"/>
      <c r="S28" s="19"/>
      <c r="T28" s="19"/>
      <c r="U28" s="20"/>
      <c r="V28" s="20"/>
      <c r="W28" s="20"/>
      <c r="X28" s="20"/>
      <c r="Y28" s="20"/>
      <c r="Z28" s="20"/>
      <c r="AA28" s="20"/>
    </row>
    <row r="29">
      <c r="A29" s="17"/>
      <c r="B29" s="11"/>
      <c r="C29" s="11"/>
      <c r="E29" s="11"/>
      <c r="F29" s="11"/>
      <c r="G29" s="11"/>
      <c r="H29" s="11"/>
      <c r="I29" s="11"/>
      <c r="J29" s="18"/>
      <c r="K29" s="18"/>
      <c r="L29" s="18"/>
      <c r="M29" s="18"/>
      <c r="N29" s="16"/>
      <c r="O29" s="19"/>
      <c r="P29" s="19"/>
      <c r="Q29" s="19"/>
      <c r="R29" s="19"/>
      <c r="S29" s="19"/>
      <c r="T29" s="19"/>
      <c r="U29" s="20"/>
      <c r="V29" s="20"/>
      <c r="W29" s="20"/>
      <c r="X29" s="20"/>
      <c r="Y29" s="20"/>
      <c r="Z29" s="20"/>
      <c r="AA29" s="20"/>
    </row>
    <row r="30">
      <c r="A30" s="17"/>
      <c r="B30" s="11"/>
      <c r="C30" s="11"/>
      <c r="E30" s="11"/>
      <c r="F30" s="11"/>
      <c r="G30" s="11"/>
      <c r="H30" s="11"/>
      <c r="I30" s="11"/>
      <c r="J30" s="18"/>
      <c r="K30" s="18"/>
      <c r="L30" s="18"/>
      <c r="M30" s="18"/>
      <c r="N30" s="16"/>
      <c r="O30" s="19"/>
      <c r="P30" s="19"/>
      <c r="Q30" s="19"/>
      <c r="R30" s="19"/>
      <c r="S30" s="19"/>
      <c r="T30" s="19"/>
      <c r="U30" s="20"/>
      <c r="V30" s="20"/>
      <c r="W30" s="20"/>
      <c r="X30" s="20"/>
      <c r="Y30" s="20"/>
      <c r="Z30" s="20"/>
      <c r="AA30" s="20"/>
    </row>
    <row r="31">
      <c r="A31" s="17"/>
      <c r="B31" s="11"/>
      <c r="C31" s="11"/>
      <c r="E31" s="11"/>
      <c r="F31" s="11"/>
      <c r="G31" s="11"/>
      <c r="H31" s="11"/>
      <c r="I31" s="11"/>
      <c r="J31" s="18"/>
      <c r="K31" s="18"/>
      <c r="L31" s="18"/>
      <c r="M31" s="18"/>
      <c r="N31" s="16"/>
      <c r="O31" s="19"/>
      <c r="P31" s="19"/>
      <c r="Q31" s="19"/>
      <c r="R31" s="19"/>
      <c r="S31" s="19"/>
      <c r="T31" s="19"/>
      <c r="U31" s="20"/>
      <c r="V31" s="20"/>
      <c r="W31" s="20"/>
      <c r="X31" s="20"/>
      <c r="Y31" s="20"/>
      <c r="Z31" s="20"/>
      <c r="AA31" s="20"/>
    </row>
    <row r="32">
      <c r="A32" s="17"/>
      <c r="B32" s="11"/>
      <c r="C32" s="11"/>
      <c r="E32" s="11"/>
      <c r="F32" s="11"/>
      <c r="G32" s="11"/>
      <c r="H32" s="11"/>
      <c r="I32" s="11"/>
      <c r="J32" s="18"/>
      <c r="K32" s="18"/>
      <c r="L32" s="18"/>
      <c r="M32" s="18"/>
      <c r="N32" s="16"/>
      <c r="O32" s="19"/>
      <c r="P32" s="19"/>
      <c r="Q32" s="19"/>
      <c r="R32" s="19"/>
      <c r="S32" s="19"/>
      <c r="T32" s="19"/>
      <c r="U32" s="20"/>
      <c r="V32" s="20"/>
      <c r="W32" s="20"/>
      <c r="X32" s="20"/>
      <c r="Y32" s="20"/>
      <c r="Z32" s="20"/>
      <c r="AA32" s="20"/>
    </row>
    <row r="33">
      <c r="A33" s="17"/>
      <c r="B33" s="11"/>
      <c r="C33" s="11"/>
      <c r="E33" s="11"/>
      <c r="F33" s="11"/>
      <c r="G33" s="11"/>
      <c r="H33" s="11"/>
      <c r="I33" s="11"/>
      <c r="J33" s="18"/>
      <c r="K33" s="18"/>
      <c r="L33" s="18"/>
      <c r="M33" s="18"/>
      <c r="N33" s="16"/>
      <c r="O33" s="19"/>
      <c r="P33" s="19"/>
      <c r="Q33" s="19"/>
      <c r="R33" s="19"/>
      <c r="S33" s="19"/>
      <c r="T33" s="19"/>
      <c r="U33" s="20"/>
      <c r="V33" s="20"/>
      <c r="W33" s="20"/>
      <c r="X33" s="20"/>
      <c r="Y33" s="20"/>
      <c r="Z33" s="20"/>
      <c r="AA33" s="20"/>
    </row>
    <row r="34">
      <c r="A34" s="17"/>
      <c r="B34" s="11"/>
      <c r="C34" s="11"/>
      <c r="E34" s="11"/>
      <c r="F34" s="11"/>
      <c r="G34" s="11"/>
      <c r="H34" s="11"/>
      <c r="I34" s="11"/>
      <c r="J34" s="18"/>
      <c r="K34" s="18"/>
      <c r="L34" s="18"/>
      <c r="M34" s="18"/>
      <c r="N34" s="16"/>
      <c r="O34" s="19"/>
      <c r="P34" s="19"/>
      <c r="Q34" s="19"/>
      <c r="R34" s="19"/>
      <c r="S34" s="19"/>
      <c r="T34" s="19"/>
      <c r="U34" s="20"/>
      <c r="V34" s="20"/>
      <c r="W34" s="20"/>
      <c r="X34" s="20"/>
      <c r="Y34" s="20"/>
      <c r="Z34" s="20"/>
      <c r="AA34" s="20"/>
    </row>
    <row r="35">
      <c r="A35" s="17"/>
      <c r="B35" s="11"/>
      <c r="C35" s="11"/>
      <c r="E35" s="11"/>
      <c r="F35" s="11"/>
      <c r="G35" s="11"/>
      <c r="H35" s="11"/>
      <c r="I35" s="11"/>
      <c r="J35" s="18"/>
      <c r="K35" s="18"/>
      <c r="L35" s="18"/>
      <c r="M35" s="18"/>
      <c r="N35" s="16"/>
      <c r="O35" s="19"/>
      <c r="P35" s="19"/>
      <c r="Q35" s="19"/>
      <c r="R35" s="19"/>
      <c r="S35" s="19"/>
      <c r="T35" s="19"/>
      <c r="U35" s="20"/>
      <c r="V35" s="20"/>
      <c r="W35" s="20"/>
      <c r="X35" s="20"/>
      <c r="Y35" s="20"/>
      <c r="Z35" s="20"/>
      <c r="AA35" s="20"/>
    </row>
    <row r="36">
      <c r="A36" s="17"/>
      <c r="B36" s="11"/>
      <c r="C36" s="11"/>
      <c r="E36" s="11"/>
      <c r="F36" s="11"/>
      <c r="G36" s="11"/>
      <c r="H36" s="11"/>
      <c r="I36" s="11"/>
      <c r="J36" s="18"/>
      <c r="K36" s="18"/>
      <c r="L36" s="18"/>
      <c r="M36" s="18"/>
      <c r="N36" s="16"/>
      <c r="O36" s="19"/>
      <c r="P36" s="19"/>
      <c r="Q36" s="19"/>
      <c r="R36" s="19"/>
      <c r="S36" s="19"/>
      <c r="T36" s="19"/>
      <c r="U36" s="20"/>
      <c r="V36" s="20"/>
      <c r="W36" s="20"/>
      <c r="X36" s="20"/>
      <c r="Y36" s="20"/>
      <c r="Z36" s="20"/>
      <c r="AA36" s="20"/>
    </row>
    <row r="37">
      <c r="A37" s="17"/>
      <c r="B37" s="11"/>
      <c r="C37" s="11"/>
      <c r="E37" s="11"/>
      <c r="F37" s="11"/>
      <c r="G37" s="11"/>
      <c r="H37" s="11"/>
      <c r="I37" s="11"/>
      <c r="J37" s="18"/>
      <c r="K37" s="18"/>
      <c r="L37" s="18"/>
      <c r="M37" s="18"/>
      <c r="N37" s="16"/>
      <c r="O37" s="19"/>
      <c r="P37" s="19"/>
      <c r="Q37" s="19"/>
      <c r="R37" s="19"/>
      <c r="S37" s="19"/>
      <c r="T37" s="19"/>
      <c r="U37" s="20"/>
      <c r="V37" s="20"/>
      <c r="W37" s="20"/>
      <c r="X37" s="20"/>
      <c r="Y37" s="20"/>
      <c r="Z37" s="20"/>
      <c r="AA37" s="20"/>
    </row>
    <row r="38">
      <c r="A38" s="17"/>
      <c r="B38" s="11"/>
      <c r="C38" s="11"/>
      <c r="E38" s="11"/>
      <c r="F38" s="11"/>
      <c r="G38" s="11"/>
      <c r="H38" s="11"/>
      <c r="I38" s="11"/>
      <c r="J38" s="18"/>
      <c r="K38" s="18"/>
      <c r="L38" s="18"/>
      <c r="M38" s="18"/>
      <c r="N38" s="16"/>
      <c r="O38" s="19"/>
      <c r="P38" s="19"/>
      <c r="Q38" s="19"/>
      <c r="R38" s="19"/>
      <c r="S38" s="19"/>
      <c r="T38" s="19"/>
      <c r="U38" s="20"/>
      <c r="V38" s="20"/>
      <c r="W38" s="20"/>
      <c r="X38" s="20"/>
      <c r="Y38" s="20"/>
      <c r="Z38" s="20"/>
      <c r="AA38" s="20"/>
    </row>
    <row r="39">
      <c r="A39" s="17"/>
      <c r="B39" s="11"/>
      <c r="C39" s="11"/>
      <c r="E39" s="11"/>
      <c r="F39" s="11"/>
      <c r="G39" s="11"/>
      <c r="H39" s="11"/>
      <c r="I39" s="11"/>
      <c r="J39" s="18"/>
      <c r="K39" s="18"/>
      <c r="L39" s="18"/>
      <c r="M39" s="18"/>
      <c r="N39" s="16"/>
      <c r="O39" s="19"/>
      <c r="P39" s="19"/>
      <c r="Q39" s="19"/>
      <c r="R39" s="19"/>
      <c r="S39" s="19"/>
      <c r="T39" s="19"/>
      <c r="U39" s="20"/>
      <c r="V39" s="20"/>
      <c r="W39" s="20"/>
      <c r="X39" s="20"/>
      <c r="Y39" s="20"/>
      <c r="Z39" s="20"/>
      <c r="AA39" s="20"/>
    </row>
    <row r="40">
      <c r="A40" s="12"/>
      <c r="B40" s="13"/>
      <c r="C40" s="13"/>
      <c r="E40" s="11"/>
      <c r="F40" s="11"/>
      <c r="G40" s="11"/>
      <c r="H40" s="11"/>
      <c r="I40" s="11"/>
      <c r="J40" s="13"/>
      <c r="K40" s="13"/>
      <c r="L40" s="13"/>
      <c r="M40" s="13"/>
      <c r="N40" s="16"/>
      <c r="O40" s="16"/>
      <c r="P40" s="16"/>
      <c r="Q40" s="16"/>
      <c r="R40" s="16"/>
      <c r="S40" s="16"/>
      <c r="T40" s="16"/>
    </row>
    <row r="41">
      <c r="E41" s="14"/>
      <c r="F41" s="14"/>
      <c r="G41" s="14"/>
      <c r="H41" s="14"/>
      <c r="I41" s="14"/>
    </row>
    <row r="42">
      <c r="E42" s="14"/>
      <c r="F42" s="14"/>
      <c r="G42" s="14"/>
      <c r="H42" s="14"/>
      <c r="I42" s="14"/>
    </row>
    <row r="43">
      <c r="E43" s="14"/>
      <c r="F43" s="14"/>
      <c r="G43" s="14"/>
      <c r="H43" s="14"/>
      <c r="I43" s="14"/>
    </row>
    <row r="44">
      <c r="E44" s="14"/>
      <c r="F44" s="14"/>
      <c r="G44" s="14"/>
      <c r="H44" s="14"/>
      <c r="I44" s="14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3.63"/>
    <col customWidth="1" min="14" max="14" width="16.63"/>
    <col customWidth="1" min="15" max="15" width="16.75"/>
    <col customWidth="1" min="16" max="16" width="24.13"/>
    <col customWidth="1" min="17" max="17" width="15.0"/>
    <col customWidth="1" min="18" max="18" width="16.75"/>
    <col customWidth="1" min="19" max="19" width="14.75"/>
    <col customWidth="1" min="20" max="20" width="20.88"/>
  </cols>
  <sheetData>
    <row r="1">
      <c r="A1" s="1" t="s">
        <v>0</v>
      </c>
      <c r="B1" s="21" t="s">
        <v>31</v>
      </c>
      <c r="C1" s="21" t="s">
        <v>32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3">
        <v>1.0</v>
      </c>
      <c r="B2" s="22" t="s">
        <v>33</v>
      </c>
      <c r="C2" s="22" t="s">
        <v>34</v>
      </c>
      <c r="D2" s="4">
        <v>3.65257263183593</v>
      </c>
      <c r="E2" s="4">
        <v>3.38244438171386</v>
      </c>
      <c r="F2" s="4">
        <v>3.28445434570312</v>
      </c>
      <c r="G2" s="4">
        <v>3.23462486267089</v>
      </c>
      <c r="H2" s="4">
        <v>3.24201583862304</v>
      </c>
      <c r="I2" s="4">
        <v>3.21650505065917</v>
      </c>
      <c r="J2" s="4">
        <v>3.42345237731933</v>
      </c>
      <c r="K2" s="4">
        <v>3.25512886047363</v>
      </c>
      <c r="L2" s="4">
        <v>3.62944602966308</v>
      </c>
      <c r="M2" s="4">
        <v>3.66854667663574</v>
      </c>
      <c r="N2" s="23">
        <f t="shared" ref="N2:N21" si="1">MEDIAN(D2:M2)</f>
        <v>3.333449364</v>
      </c>
      <c r="O2" s="24">
        <f t="shared" ref="O2:O21" si="2">AVERAGE(E2:N2)</f>
        <v>3.367006779</v>
      </c>
      <c r="P2" s="16">
        <f t="shared" ref="P2:P21" si="3">(O2/N2)*100 - 100</f>
        <v>1.006687408</v>
      </c>
      <c r="Q2" s="7">
        <f t="shared" ref="Q2:Q21" si="4">STDEVA(D2:M2)</f>
        <v>0.1855080219</v>
      </c>
      <c r="R2" s="8">
        <f t="shared" ref="R2:R21" si="5">ROUND(O2-(1.96*(Q2/(sqrt(10)))), 4)</f>
        <v>3.252</v>
      </c>
      <c r="S2" s="8">
        <f t="shared" ref="S2:S21" si="6">ROUND(O2+(1.96*(Q2/(sqrt(10)))), 4)</f>
        <v>3.482</v>
      </c>
      <c r="T2" s="9" t="str">
        <f>"("&amp; R2 &amp;", "&amp; S2 &amp;")"</f>
        <v>(3.252, 3.482)</v>
      </c>
    </row>
    <row r="3">
      <c r="A3" s="3">
        <v>2.0</v>
      </c>
      <c r="B3" s="22" t="s">
        <v>35</v>
      </c>
      <c r="C3" s="22" t="s">
        <v>34</v>
      </c>
      <c r="D3" s="4">
        <v>0.00452995300292968</v>
      </c>
      <c r="E3" s="4">
        <v>0.00500679016113281</v>
      </c>
      <c r="F3" s="4">
        <v>0.00524520874023437</v>
      </c>
      <c r="G3" s="4">
        <v>0.00476837158203125</v>
      </c>
      <c r="H3" s="4">
        <v>0.003814697265625</v>
      </c>
      <c r="I3" s="4">
        <v>0.00405311584472656</v>
      </c>
      <c r="J3" s="4">
        <v>0.003814697265625</v>
      </c>
      <c r="K3" s="4">
        <v>0.00476837158203125</v>
      </c>
      <c r="L3" s="4">
        <v>0.0057220458984375</v>
      </c>
      <c r="M3" s="4">
        <v>0.00405311574472656</v>
      </c>
      <c r="N3" s="23">
        <f t="shared" si="1"/>
        <v>0.004649162292</v>
      </c>
      <c r="O3" s="24">
        <f t="shared" si="2"/>
        <v>0.004589557638</v>
      </c>
      <c r="P3" s="16">
        <f t="shared" si="3"/>
        <v>-1.282051497</v>
      </c>
      <c r="Q3" s="7">
        <f t="shared" si="4"/>
        <v>0.0006436811134</v>
      </c>
      <c r="R3" s="8">
        <f t="shared" si="5"/>
        <v>0.0042</v>
      </c>
      <c r="S3" s="8">
        <f t="shared" si="6"/>
        <v>0.005</v>
      </c>
      <c r="T3" s="9" t="str">
        <f t="shared" ref="T3:T21" si="7">"("&amp;R3&amp;", "&amp;S3&amp;")"</f>
        <v>(0.0042, 0.005)</v>
      </c>
    </row>
    <row r="4">
      <c r="A4" s="3">
        <v>3.0</v>
      </c>
      <c r="B4" s="22" t="s">
        <v>35</v>
      </c>
      <c r="C4" s="22" t="s">
        <v>34</v>
      </c>
      <c r="D4" s="4">
        <v>0.367403030395507</v>
      </c>
      <c r="E4" s="4">
        <v>0.370502471923828</v>
      </c>
      <c r="F4" s="4">
        <v>0.348091125488281</v>
      </c>
      <c r="G4" s="4">
        <v>0.382184982299804</v>
      </c>
      <c r="H4" s="4">
        <v>0.366926193237304</v>
      </c>
      <c r="I4" s="4">
        <v>0.350236892700195</v>
      </c>
      <c r="J4" s="4">
        <v>0.349760055541992</v>
      </c>
      <c r="K4" s="4">
        <v>0.403642654418945</v>
      </c>
      <c r="L4" s="4">
        <v>0.389575958251953</v>
      </c>
      <c r="M4" s="4">
        <v>0.411510467529296</v>
      </c>
      <c r="N4" s="23">
        <f t="shared" si="1"/>
        <v>0.3689527512</v>
      </c>
      <c r="O4" s="24">
        <f t="shared" si="2"/>
        <v>0.3741383553</v>
      </c>
      <c r="P4" s="16">
        <f t="shared" si="3"/>
        <v>1.40549273</v>
      </c>
      <c r="Q4" s="7">
        <f t="shared" si="4"/>
        <v>0.02242182764</v>
      </c>
      <c r="R4" s="8">
        <f t="shared" si="5"/>
        <v>0.3602</v>
      </c>
      <c r="S4" s="8">
        <f t="shared" si="6"/>
        <v>0.388</v>
      </c>
      <c r="T4" s="9" t="str">
        <f t="shared" si="7"/>
        <v>(0.3602, 0.388)</v>
      </c>
    </row>
    <row r="5">
      <c r="A5" s="3">
        <v>4.0</v>
      </c>
      <c r="B5" s="22" t="s">
        <v>35</v>
      </c>
      <c r="C5" s="22" t="s">
        <v>34</v>
      </c>
      <c r="D5" s="4">
        <v>0.00262260437011718</v>
      </c>
      <c r="E5" s="4">
        <v>0.00286102294921875</v>
      </c>
      <c r="F5" s="4">
        <v>0.00238418579101562</v>
      </c>
      <c r="G5" s="4">
        <v>0.00262260437011718</v>
      </c>
      <c r="H5" s="4">
        <v>0.00357627868652343</v>
      </c>
      <c r="I5" s="4">
        <v>0.0019073486328125</v>
      </c>
      <c r="J5" s="4">
        <v>0.00262260437011718</v>
      </c>
      <c r="K5" s="4">
        <v>0.00238418579101562</v>
      </c>
      <c r="L5" s="4">
        <v>0.00238418579101562</v>
      </c>
      <c r="M5" s="4">
        <v>0.00309944152832031</v>
      </c>
      <c r="N5" s="23">
        <f t="shared" si="1"/>
        <v>0.00262260437</v>
      </c>
      <c r="O5" s="24">
        <f t="shared" si="2"/>
        <v>0.002646446228</v>
      </c>
      <c r="P5" s="16">
        <f t="shared" si="3"/>
        <v>0.9090909091</v>
      </c>
      <c r="Q5" s="7">
        <f t="shared" si="4"/>
        <v>0.000455844574</v>
      </c>
      <c r="R5" s="8">
        <f t="shared" si="5"/>
        <v>0.0024</v>
      </c>
      <c r="S5" s="8">
        <f t="shared" si="6"/>
        <v>0.0029</v>
      </c>
      <c r="T5" s="9" t="str">
        <f t="shared" si="7"/>
        <v>(0.0024, 0.0029)</v>
      </c>
    </row>
    <row r="6">
      <c r="A6" s="3">
        <v>5.0</v>
      </c>
      <c r="B6" s="22" t="s">
        <v>36</v>
      </c>
      <c r="C6" s="22" t="s">
        <v>34</v>
      </c>
      <c r="D6" s="4">
        <v>0.347852706909179</v>
      </c>
      <c r="E6" s="4">
        <v>0.353813171386718</v>
      </c>
      <c r="F6" s="4">
        <v>0.346660614013671</v>
      </c>
      <c r="G6" s="4">
        <v>0.365972518920898</v>
      </c>
      <c r="H6" s="4">
        <v>0.350236892700195</v>
      </c>
      <c r="I6" s="4">
        <v>0.344514846801757</v>
      </c>
      <c r="J6" s="4">
        <v>0.345468521118164</v>
      </c>
      <c r="K6" s="4">
        <v>0.35715103149414</v>
      </c>
      <c r="L6" s="4">
        <v>0.326871871948242</v>
      </c>
      <c r="M6" s="4">
        <v>0.362157821655273</v>
      </c>
      <c r="N6" s="23">
        <f t="shared" si="1"/>
        <v>0.3490447998</v>
      </c>
      <c r="O6" s="24">
        <f t="shared" si="2"/>
        <v>0.350189209</v>
      </c>
      <c r="P6" s="16">
        <f t="shared" si="3"/>
        <v>0.3278688525</v>
      </c>
      <c r="Q6" s="7">
        <f t="shared" si="4"/>
        <v>0.01090317239</v>
      </c>
      <c r="R6" s="8">
        <f t="shared" si="5"/>
        <v>0.3434</v>
      </c>
      <c r="S6" s="8">
        <f t="shared" si="6"/>
        <v>0.3569</v>
      </c>
      <c r="T6" s="9" t="str">
        <f t="shared" si="7"/>
        <v>(0.3434, 0.3569)</v>
      </c>
    </row>
    <row r="7">
      <c r="A7" s="3">
        <v>6.0</v>
      </c>
      <c r="B7" s="22" t="s">
        <v>35</v>
      </c>
      <c r="C7" s="22" t="s">
        <v>34</v>
      </c>
      <c r="D7" s="4">
        <v>360.723733901977</v>
      </c>
      <c r="E7" s="4">
        <v>350.170612335205</v>
      </c>
      <c r="F7" s="4">
        <v>363.425970077514</v>
      </c>
      <c r="G7" s="4">
        <v>348.532199859619</v>
      </c>
      <c r="H7" s="4">
        <v>354.537010192871</v>
      </c>
      <c r="I7" s="4">
        <v>358.551740646362</v>
      </c>
      <c r="J7" s="4">
        <v>356.59122467041</v>
      </c>
      <c r="K7" s="4">
        <v>355.939865112304</v>
      </c>
      <c r="L7" s="4">
        <v>363.541364669799</v>
      </c>
      <c r="M7" s="4">
        <v>360.235452651977</v>
      </c>
      <c r="N7" s="23">
        <f t="shared" si="1"/>
        <v>357.5714827</v>
      </c>
      <c r="O7" s="24">
        <f t="shared" si="2"/>
        <v>356.9096923</v>
      </c>
      <c r="P7" s="16">
        <f t="shared" si="3"/>
        <v>-0.1850791808</v>
      </c>
      <c r="Q7" s="7">
        <f t="shared" si="4"/>
        <v>5.120985029</v>
      </c>
      <c r="R7" s="8">
        <f t="shared" si="5"/>
        <v>353.7357</v>
      </c>
      <c r="S7" s="8">
        <f t="shared" si="6"/>
        <v>360.0837</v>
      </c>
      <c r="T7" s="9" t="str">
        <f t="shared" si="7"/>
        <v>(353.7357, 360.0837)</v>
      </c>
    </row>
    <row r="8">
      <c r="A8" s="3">
        <v>7.0</v>
      </c>
      <c r="B8" s="22" t="s">
        <v>35</v>
      </c>
      <c r="C8" s="22" t="s">
        <v>34</v>
      </c>
      <c r="D8" s="4">
        <v>0.615596771240234</v>
      </c>
      <c r="E8" s="4">
        <v>0.623464584350585</v>
      </c>
      <c r="F8" s="4">
        <v>0.593423843383789</v>
      </c>
      <c r="G8" s="4">
        <v>0.672101974487304</v>
      </c>
      <c r="H8" s="4">
        <v>0.624656677246093</v>
      </c>
      <c r="I8" s="4">
        <v>0.557661056518554</v>
      </c>
      <c r="J8" s="4">
        <v>0.539779663085937</v>
      </c>
      <c r="K8" s="4">
        <v>0.55551528930664</v>
      </c>
      <c r="L8" s="4">
        <v>0.610589981079101</v>
      </c>
      <c r="M8" s="4">
        <v>0.601530075073242</v>
      </c>
      <c r="N8" s="23">
        <f t="shared" si="1"/>
        <v>0.6060600281</v>
      </c>
      <c r="O8" s="24">
        <f t="shared" si="2"/>
        <v>0.5984783173</v>
      </c>
      <c r="P8" s="16">
        <f t="shared" si="3"/>
        <v>-1.250983478</v>
      </c>
      <c r="Q8" s="7">
        <f t="shared" si="4"/>
        <v>0.0396554121</v>
      </c>
      <c r="R8" s="8">
        <f t="shared" si="5"/>
        <v>0.5739</v>
      </c>
      <c r="S8" s="8">
        <f t="shared" si="6"/>
        <v>0.6231</v>
      </c>
      <c r="T8" s="9" t="str">
        <f t="shared" si="7"/>
        <v>(0.5739, 0.6231)</v>
      </c>
    </row>
    <row r="9">
      <c r="A9" s="3">
        <v>8.0</v>
      </c>
      <c r="B9" s="22" t="s">
        <v>35</v>
      </c>
      <c r="C9" s="22" t="s">
        <v>34</v>
      </c>
      <c r="D9" s="4">
        <v>0.344753265380859</v>
      </c>
      <c r="E9" s="4">
        <v>0.334501266479492</v>
      </c>
      <c r="F9" s="4">
        <v>0.363826751708984</v>
      </c>
      <c r="G9" s="4">
        <v>0.356197357177734</v>
      </c>
      <c r="H9" s="4">
        <v>0.354528427124023</v>
      </c>
      <c r="I9" s="4">
        <v>0.362157821655273</v>
      </c>
      <c r="J9" s="4">
        <v>0.34332275390625</v>
      </c>
      <c r="K9" s="4">
        <v>0.342369079589843</v>
      </c>
      <c r="L9" s="4">
        <v>0.313520431518554</v>
      </c>
      <c r="M9" s="4">
        <v>0.341653823852539</v>
      </c>
      <c r="N9" s="23">
        <f t="shared" si="1"/>
        <v>0.3440380096</v>
      </c>
      <c r="O9" s="24">
        <f t="shared" si="2"/>
        <v>0.3456115723</v>
      </c>
      <c r="P9" s="16">
        <f t="shared" si="3"/>
        <v>0.4573804574</v>
      </c>
      <c r="Q9" s="7">
        <f t="shared" si="4"/>
        <v>0.01484184114</v>
      </c>
      <c r="R9" s="8">
        <f t="shared" si="5"/>
        <v>0.3364</v>
      </c>
      <c r="S9" s="8">
        <f t="shared" si="6"/>
        <v>0.3548</v>
      </c>
      <c r="T9" s="9" t="str">
        <f t="shared" si="7"/>
        <v>(0.3364, 0.3548)</v>
      </c>
    </row>
    <row r="10">
      <c r="A10" s="3">
        <v>9.0</v>
      </c>
      <c r="B10" s="22" t="s">
        <v>35</v>
      </c>
      <c r="C10" s="22" t="s">
        <v>34</v>
      </c>
      <c r="D10" s="4">
        <v>0.705718994140625</v>
      </c>
      <c r="E10" s="4">
        <v>0.676393508911132</v>
      </c>
      <c r="F10" s="4">
        <v>0.677347183227539</v>
      </c>
      <c r="G10" s="4">
        <v>0.629663467407226</v>
      </c>
      <c r="H10" s="4">
        <v>0.639915466308593</v>
      </c>
      <c r="I10" s="4">
        <v>0.615119934082031</v>
      </c>
      <c r="J10" s="4">
        <v>0.636816024780273</v>
      </c>
      <c r="K10" s="4">
        <v>0.609636306762695</v>
      </c>
      <c r="L10" s="4">
        <v>0.677824020385742</v>
      </c>
      <c r="M10" s="4">
        <v>0.65159797668457</v>
      </c>
      <c r="N10" s="23">
        <f t="shared" si="1"/>
        <v>0.6457567215</v>
      </c>
      <c r="O10" s="24">
        <f t="shared" si="2"/>
        <v>0.646007061</v>
      </c>
      <c r="P10" s="16">
        <f t="shared" si="3"/>
        <v>0.03876684512</v>
      </c>
      <c r="Q10" s="7">
        <f t="shared" si="4"/>
        <v>0.03130606324</v>
      </c>
      <c r="R10" s="8">
        <f t="shared" si="5"/>
        <v>0.6266</v>
      </c>
      <c r="S10" s="8">
        <f t="shared" si="6"/>
        <v>0.6654</v>
      </c>
      <c r="T10" s="9" t="str">
        <f t="shared" si="7"/>
        <v>(0.6266, 0.6654)</v>
      </c>
    </row>
    <row r="11">
      <c r="A11" s="3">
        <v>10.0</v>
      </c>
      <c r="B11" s="22" t="s">
        <v>35</v>
      </c>
      <c r="C11" s="22" t="s">
        <v>37</v>
      </c>
      <c r="D11" s="4">
        <v>0.676631927490234</v>
      </c>
      <c r="E11" s="4">
        <v>0.63180923461914</v>
      </c>
      <c r="F11" s="4">
        <v>0.695705413818359</v>
      </c>
      <c r="G11" s="4">
        <v>0.629901885986328</v>
      </c>
      <c r="H11" s="4">
        <v>0.762701034545898</v>
      </c>
      <c r="I11" s="4">
        <v>0.611305236816406</v>
      </c>
      <c r="J11" s="4">
        <v>0.647783279418945</v>
      </c>
      <c r="K11" s="4">
        <v>0.652313232421875</v>
      </c>
      <c r="L11" s="4">
        <v>0.644207000732421</v>
      </c>
      <c r="M11" s="4">
        <v>0.661849975585937</v>
      </c>
      <c r="N11" s="23">
        <f t="shared" si="1"/>
        <v>0.6500482559</v>
      </c>
      <c r="O11" s="24">
        <f t="shared" si="2"/>
        <v>0.658762455</v>
      </c>
      <c r="P11" s="16">
        <f t="shared" si="3"/>
        <v>1.340546488</v>
      </c>
      <c r="Q11" s="7">
        <f t="shared" si="4"/>
        <v>0.04296223704</v>
      </c>
      <c r="R11" s="8">
        <f t="shared" si="5"/>
        <v>0.6321</v>
      </c>
      <c r="S11" s="8">
        <f t="shared" si="6"/>
        <v>0.6854</v>
      </c>
      <c r="T11" s="9" t="str">
        <f t="shared" si="7"/>
        <v>(0.6321, 0.6854)</v>
      </c>
    </row>
    <row r="12">
      <c r="A12" s="3">
        <v>11.0</v>
      </c>
      <c r="B12" s="22" t="s">
        <v>38</v>
      </c>
      <c r="C12" s="22" t="s">
        <v>37</v>
      </c>
      <c r="D12" s="4">
        <v>5072.26133346557</v>
      </c>
      <c r="E12" s="4">
        <v>5054.64267730712</v>
      </c>
      <c r="F12" s="4">
        <v>5067.17824935913</v>
      </c>
      <c r="G12" s="4">
        <v>4973.35267066955</v>
      </c>
      <c r="H12" s="4">
        <v>5025.03156661987</v>
      </c>
      <c r="I12" s="4">
        <v>5092.05412864685</v>
      </c>
      <c r="J12" s="4">
        <v>5095.65830230712</v>
      </c>
      <c r="K12" s="4">
        <v>4998.94332885742</v>
      </c>
      <c r="L12" s="4">
        <v>5219.38276290893</v>
      </c>
      <c r="M12" s="4">
        <v>5117.08092689514</v>
      </c>
      <c r="N12" s="23">
        <f t="shared" si="1"/>
        <v>5069.719791</v>
      </c>
      <c r="O12" s="24">
        <f t="shared" si="2"/>
        <v>5071.30444</v>
      </c>
      <c r="P12" s="16">
        <f t="shared" si="3"/>
        <v>0.03125713355</v>
      </c>
      <c r="Q12" s="7">
        <f t="shared" si="4"/>
        <v>68.56716454</v>
      </c>
      <c r="R12" s="8">
        <f t="shared" si="5"/>
        <v>5028.8061</v>
      </c>
      <c r="S12" s="8">
        <f t="shared" si="6"/>
        <v>5113.8028</v>
      </c>
      <c r="T12" s="9" t="str">
        <f t="shared" si="7"/>
        <v>(5028.8061, 5113.8028)</v>
      </c>
    </row>
    <row r="13">
      <c r="A13" s="3">
        <v>12.0</v>
      </c>
      <c r="B13" s="22" t="s">
        <v>39</v>
      </c>
      <c r="C13" s="22" t="s">
        <v>37</v>
      </c>
      <c r="D13" s="4">
        <v>4039.5004749298</v>
      </c>
      <c r="E13" s="4">
        <v>3949.27883148193</v>
      </c>
      <c r="F13" s="4">
        <v>3998.89516830444</v>
      </c>
      <c r="G13" s="4">
        <v>3939.60738182067</v>
      </c>
      <c r="H13" s="4">
        <v>3970.92843055725</v>
      </c>
      <c r="I13" s="4">
        <v>4049.30567741394</v>
      </c>
      <c r="J13" s="4">
        <v>4053.72786521911</v>
      </c>
      <c r="K13" s="4">
        <v>4037.48369216918</v>
      </c>
      <c r="L13" s="4">
        <v>4131.95347785949</v>
      </c>
      <c r="M13" s="4">
        <v>4051.26404762268</v>
      </c>
      <c r="N13" s="23">
        <f t="shared" si="1"/>
        <v>4038.492084</v>
      </c>
      <c r="O13" s="24">
        <f t="shared" si="2"/>
        <v>4022.093666</v>
      </c>
      <c r="P13" s="16">
        <f t="shared" si="3"/>
        <v>-0.4060529923</v>
      </c>
      <c r="Q13" s="7">
        <f t="shared" si="4"/>
        <v>58.17893145</v>
      </c>
      <c r="R13" s="8">
        <f t="shared" si="5"/>
        <v>3986.034</v>
      </c>
      <c r="S13" s="8">
        <f t="shared" si="6"/>
        <v>4058.1533</v>
      </c>
      <c r="T13" s="9" t="str">
        <f t="shared" si="7"/>
        <v>(3986.034, 4058.1533)</v>
      </c>
    </row>
    <row r="14">
      <c r="A14" s="3">
        <v>13.0</v>
      </c>
      <c r="B14" s="22" t="s">
        <v>36</v>
      </c>
      <c r="C14" s="22" t="s">
        <v>37</v>
      </c>
      <c r="D14" s="4">
        <v>939.327955245971</v>
      </c>
      <c r="E14" s="4">
        <v>922.17993736267</v>
      </c>
      <c r="F14" s="4">
        <v>939.366579055786</v>
      </c>
      <c r="G14" s="4">
        <v>924.63731765747</v>
      </c>
      <c r="H14" s="4">
        <v>937.20531463623</v>
      </c>
      <c r="I14" s="4">
        <v>946.604013442993</v>
      </c>
      <c r="J14" s="4">
        <v>936.340570449829</v>
      </c>
      <c r="K14" s="4">
        <v>947.571277618408</v>
      </c>
      <c r="L14" s="4">
        <v>959.506750106811</v>
      </c>
      <c r="M14" s="4">
        <v>946.755647659301</v>
      </c>
      <c r="N14" s="23">
        <f t="shared" si="1"/>
        <v>939.3472672</v>
      </c>
      <c r="O14" s="24">
        <f t="shared" si="2"/>
        <v>939.9514675</v>
      </c>
      <c r="P14" s="16">
        <f t="shared" si="3"/>
        <v>0.06432129887</v>
      </c>
      <c r="Q14" s="7">
        <f t="shared" si="4"/>
        <v>11.06890061</v>
      </c>
      <c r="R14" s="8">
        <f t="shared" si="5"/>
        <v>933.0909</v>
      </c>
      <c r="S14" s="8">
        <f t="shared" si="6"/>
        <v>946.812</v>
      </c>
      <c r="T14" s="9" t="str">
        <f t="shared" si="7"/>
        <v>(933.0909, 946.812)</v>
      </c>
    </row>
    <row r="15">
      <c r="A15" s="3">
        <v>14.0</v>
      </c>
      <c r="B15" s="22" t="s">
        <v>40</v>
      </c>
      <c r="C15" s="22" t="s">
        <v>37</v>
      </c>
      <c r="D15" s="4">
        <v>3455.74378967285</v>
      </c>
      <c r="E15" s="4">
        <v>3386.14177703857</v>
      </c>
      <c r="F15" s="4">
        <v>3429.73113059997</v>
      </c>
      <c r="G15" s="4">
        <v>3408.87975692749</v>
      </c>
      <c r="H15" s="4">
        <v>3409.32202339172</v>
      </c>
      <c r="I15" s="4">
        <v>3479.04777526855</v>
      </c>
      <c r="J15" s="4">
        <v>3519.98782157897</v>
      </c>
      <c r="K15" s="4">
        <v>3503.02577018737</v>
      </c>
      <c r="L15" s="4">
        <v>3575.03366470336</v>
      </c>
      <c r="M15" s="4">
        <v>3501.18517875671</v>
      </c>
      <c r="N15" s="23">
        <f t="shared" si="1"/>
        <v>3467.395782</v>
      </c>
      <c r="O15" s="24">
        <f t="shared" si="2"/>
        <v>3467.975068</v>
      </c>
      <c r="P15" s="16">
        <f t="shared" si="3"/>
        <v>0.01670664839</v>
      </c>
      <c r="Q15" s="7">
        <f t="shared" si="4"/>
        <v>59.48733447</v>
      </c>
      <c r="R15" s="8">
        <f t="shared" si="5"/>
        <v>3431.1044</v>
      </c>
      <c r="S15" s="8">
        <f t="shared" si="6"/>
        <v>3504.8457</v>
      </c>
      <c r="T15" s="9" t="str">
        <f t="shared" si="7"/>
        <v>(3431.1044, 3504.8457)</v>
      </c>
    </row>
    <row r="16">
      <c r="A16" s="3">
        <v>15.0</v>
      </c>
      <c r="B16" s="22" t="s">
        <v>35</v>
      </c>
      <c r="C16" s="22" t="s">
        <v>37</v>
      </c>
      <c r="D16" s="4">
        <v>0.426054000854492</v>
      </c>
      <c r="E16" s="4">
        <v>0.378847122192382</v>
      </c>
      <c r="F16" s="4">
        <v>0.439643859863281</v>
      </c>
      <c r="G16" s="4">
        <v>0.348329544067382</v>
      </c>
      <c r="H16" s="4">
        <v>0.432252883911132</v>
      </c>
      <c r="I16" s="4">
        <v>0.391960144042968</v>
      </c>
      <c r="J16" s="4">
        <v>0.371932983398437</v>
      </c>
      <c r="K16" s="4">
        <v>0.46539306640625</v>
      </c>
      <c r="L16" s="4">
        <v>0.450849533081054</v>
      </c>
      <c r="M16" s="4">
        <v>0.42724609375</v>
      </c>
      <c r="N16" s="23">
        <f t="shared" si="1"/>
        <v>0.4266500473</v>
      </c>
      <c r="O16" s="24">
        <f t="shared" si="2"/>
        <v>0.4133105278</v>
      </c>
      <c r="P16" s="16">
        <f t="shared" si="3"/>
        <v>-3.126571668</v>
      </c>
      <c r="Q16" s="7">
        <f t="shared" si="4"/>
        <v>0.03816452715</v>
      </c>
      <c r="R16" s="8">
        <f t="shared" si="5"/>
        <v>0.3897</v>
      </c>
      <c r="S16" s="8">
        <f t="shared" si="6"/>
        <v>0.437</v>
      </c>
      <c r="T16" s="9" t="str">
        <f t="shared" si="7"/>
        <v>(0.3897, 0.437)</v>
      </c>
    </row>
    <row r="17">
      <c r="A17" s="3">
        <v>16.0</v>
      </c>
      <c r="B17" s="22" t="s">
        <v>35</v>
      </c>
      <c r="C17" s="22" t="s">
        <v>37</v>
      </c>
      <c r="D17" s="4">
        <v>0.3814697265625</v>
      </c>
      <c r="E17" s="4">
        <v>0.385999679565429</v>
      </c>
      <c r="F17" s="4">
        <v>0.375747680664062</v>
      </c>
      <c r="G17" s="4">
        <v>0.339746475219726</v>
      </c>
      <c r="H17" s="4">
        <v>0.416755676269531</v>
      </c>
      <c r="I17" s="4">
        <v>0.360965728759765</v>
      </c>
      <c r="J17" s="4">
        <v>0.354290008544921</v>
      </c>
      <c r="K17" s="4">
        <v>0.35405158996582</v>
      </c>
      <c r="L17" s="4">
        <v>0.411748886108398</v>
      </c>
      <c r="M17" s="4">
        <v>0.426769256591796</v>
      </c>
      <c r="N17" s="23">
        <f t="shared" si="1"/>
        <v>0.3786087036</v>
      </c>
      <c r="O17" s="24">
        <f t="shared" si="2"/>
        <v>0.3804683685</v>
      </c>
      <c r="P17" s="16">
        <f t="shared" si="3"/>
        <v>0.4911838791</v>
      </c>
      <c r="Q17" s="7">
        <f t="shared" si="4"/>
        <v>0.02965328249</v>
      </c>
      <c r="R17" s="8">
        <f t="shared" si="5"/>
        <v>0.3621</v>
      </c>
      <c r="S17" s="8">
        <f t="shared" si="6"/>
        <v>0.3988</v>
      </c>
      <c r="T17" s="9" t="str">
        <f t="shared" si="7"/>
        <v>(0.3621, 0.3988)</v>
      </c>
    </row>
    <row r="18">
      <c r="A18" s="3">
        <v>17.0</v>
      </c>
      <c r="B18" s="22" t="s">
        <v>35</v>
      </c>
      <c r="C18" s="22" t="s">
        <v>37</v>
      </c>
      <c r="D18" s="4">
        <v>0.377655029296875</v>
      </c>
      <c r="E18" s="4">
        <v>0.331878662109375</v>
      </c>
      <c r="F18" s="4">
        <v>0.375032424926757</v>
      </c>
      <c r="G18" s="4">
        <v>0.313282012939453</v>
      </c>
      <c r="H18" s="4">
        <v>0.412464141845703</v>
      </c>
      <c r="I18" s="4">
        <v>0.339746475219726</v>
      </c>
      <c r="J18" s="4">
        <v>0.35715103149414</v>
      </c>
      <c r="K18" s="4">
        <v>0.400066375732421</v>
      </c>
      <c r="L18" s="4">
        <v>0.407934188842773</v>
      </c>
      <c r="M18" s="4">
        <v>0.395536422729492</v>
      </c>
      <c r="N18" s="23">
        <f t="shared" si="1"/>
        <v>0.3763437271</v>
      </c>
      <c r="O18" s="24">
        <f t="shared" si="2"/>
        <v>0.3709435463</v>
      </c>
      <c r="P18" s="16">
        <f t="shared" si="3"/>
        <v>-1.434906557</v>
      </c>
      <c r="Q18" s="7">
        <f t="shared" si="4"/>
        <v>0.03435309391</v>
      </c>
      <c r="R18" s="8">
        <f t="shared" si="5"/>
        <v>0.3497</v>
      </c>
      <c r="S18" s="8">
        <f t="shared" si="6"/>
        <v>0.3922</v>
      </c>
      <c r="T18" s="9" t="str">
        <f t="shared" si="7"/>
        <v>(0.3497, 0.3922)</v>
      </c>
    </row>
    <row r="19">
      <c r="A19" s="3">
        <v>18.0</v>
      </c>
      <c r="B19" s="22" t="s">
        <v>35</v>
      </c>
      <c r="C19" s="22" t="s">
        <v>37</v>
      </c>
      <c r="D19" s="4">
        <v>0.35858154296875</v>
      </c>
      <c r="E19" s="4">
        <v>0.331640243530273</v>
      </c>
      <c r="F19" s="4">
        <v>0.340700149536132</v>
      </c>
      <c r="G19" s="4">
        <v>0.32210350036621</v>
      </c>
      <c r="H19" s="4">
        <v>0.368118286132812</v>
      </c>
      <c r="I19" s="4">
        <v>0.361442565917968</v>
      </c>
      <c r="J19" s="4">
        <v>0.374794006347656</v>
      </c>
      <c r="K19" s="4">
        <v>0.357627868652343</v>
      </c>
      <c r="L19" s="4">
        <v>0.36168098449707</v>
      </c>
      <c r="M19" s="4">
        <v>0.370502471923828</v>
      </c>
      <c r="N19" s="23">
        <f t="shared" si="1"/>
        <v>0.3600120544</v>
      </c>
      <c r="O19" s="24">
        <f t="shared" si="2"/>
        <v>0.3548622131</v>
      </c>
      <c r="P19" s="16">
        <f t="shared" si="3"/>
        <v>-1.430463576</v>
      </c>
      <c r="Q19" s="7">
        <f t="shared" si="4"/>
        <v>0.0174535862</v>
      </c>
      <c r="R19" s="8">
        <f t="shared" si="5"/>
        <v>0.344</v>
      </c>
      <c r="S19" s="8">
        <f t="shared" si="6"/>
        <v>0.3657</v>
      </c>
      <c r="T19" s="9" t="str">
        <f t="shared" si="7"/>
        <v>(0.344, 0.3657)</v>
      </c>
    </row>
    <row r="20">
      <c r="A20" s="3">
        <v>19.0</v>
      </c>
      <c r="B20" s="22" t="s">
        <v>35</v>
      </c>
      <c r="C20" s="22" t="s">
        <v>37</v>
      </c>
      <c r="D20" s="4">
        <v>0.34499168395996</v>
      </c>
      <c r="E20" s="4">
        <v>0.321149826049804</v>
      </c>
      <c r="F20" s="4">
        <v>0.338315963745117</v>
      </c>
      <c r="G20" s="4">
        <v>0.405311584472656</v>
      </c>
      <c r="H20" s="4">
        <v>0.394105911254882</v>
      </c>
      <c r="I20" s="4">
        <v>0.36168098449707</v>
      </c>
      <c r="J20" s="4">
        <v>0.344753265380859</v>
      </c>
      <c r="K20" s="4">
        <v>0.340223312377929</v>
      </c>
      <c r="L20" s="4">
        <v>0.349283218383789</v>
      </c>
      <c r="M20" s="4">
        <v>0.345706939697265</v>
      </c>
      <c r="N20" s="23">
        <f t="shared" si="1"/>
        <v>0.3453493118</v>
      </c>
      <c r="O20" s="24">
        <f t="shared" si="2"/>
        <v>0.3545880318</v>
      </c>
      <c r="P20" s="16">
        <f t="shared" si="3"/>
        <v>2.675181222</v>
      </c>
      <c r="Q20" s="7">
        <f t="shared" si="4"/>
        <v>0.02596986525</v>
      </c>
      <c r="R20" s="8">
        <f t="shared" si="5"/>
        <v>0.3385</v>
      </c>
      <c r="S20" s="8">
        <f t="shared" si="6"/>
        <v>0.3707</v>
      </c>
      <c r="T20" s="9" t="str">
        <f t="shared" si="7"/>
        <v>(0.3385, 0.3707)</v>
      </c>
    </row>
    <row r="21">
      <c r="A21" s="3">
        <v>20.0</v>
      </c>
      <c r="B21" s="22" t="s">
        <v>41</v>
      </c>
      <c r="C21" s="22" t="s">
        <v>37</v>
      </c>
      <c r="D21" s="4">
        <v>0.348329544067382</v>
      </c>
      <c r="E21" s="4">
        <v>0.328302383422851</v>
      </c>
      <c r="F21" s="4">
        <v>0.32210350036621</v>
      </c>
      <c r="G21" s="4">
        <v>0.377655029296875</v>
      </c>
      <c r="H21" s="4">
        <v>0.354290008544921</v>
      </c>
      <c r="I21" s="4">
        <v>0.324249267578125</v>
      </c>
      <c r="J21" s="4">
        <v>0.31590461730957</v>
      </c>
      <c r="K21" s="4">
        <v>0.346183776855468</v>
      </c>
      <c r="L21" s="4">
        <v>0.339746475219726</v>
      </c>
      <c r="M21" s="4">
        <v>0.345706939697265</v>
      </c>
      <c r="N21" s="23">
        <f t="shared" si="1"/>
        <v>0.3427267075</v>
      </c>
      <c r="O21" s="24">
        <f t="shared" si="2"/>
        <v>0.3396868706</v>
      </c>
      <c r="P21" s="16">
        <f t="shared" si="3"/>
        <v>-0.8869565217</v>
      </c>
      <c r="Q21" s="7">
        <f t="shared" si="4"/>
        <v>0.0184015112</v>
      </c>
      <c r="R21" s="8">
        <f t="shared" si="5"/>
        <v>0.3283</v>
      </c>
      <c r="S21" s="8">
        <f t="shared" si="6"/>
        <v>0.3511</v>
      </c>
      <c r="T21" s="9" t="str">
        <f t="shared" si="7"/>
        <v>(0.3283, 0.3511)</v>
      </c>
    </row>
    <row r="22">
      <c r="B22" s="25"/>
      <c r="C22" s="25"/>
    </row>
    <row r="23">
      <c r="B23" s="25"/>
      <c r="C23" s="25"/>
    </row>
    <row r="24">
      <c r="A24" s="14"/>
      <c r="B24" s="26"/>
      <c r="C24" s="26"/>
      <c r="D24" s="14"/>
      <c r="E24" s="14"/>
      <c r="F24" s="14"/>
      <c r="G24" s="14"/>
      <c r="H24" s="14"/>
      <c r="I24" s="14"/>
      <c r="J24" s="20"/>
      <c r="K24" s="20"/>
      <c r="L24" s="20"/>
      <c r="M24" s="20"/>
      <c r="O24" s="20"/>
      <c r="P24" s="20"/>
      <c r="Q24" s="20"/>
      <c r="R24" s="20"/>
      <c r="S24" s="20"/>
      <c r="T24" s="20"/>
    </row>
    <row r="25">
      <c r="A25" s="14"/>
      <c r="B25" s="26"/>
      <c r="C25" s="26"/>
      <c r="D25" s="14"/>
      <c r="E25" s="14"/>
      <c r="F25" s="14"/>
      <c r="G25" s="14"/>
      <c r="H25" s="14"/>
      <c r="I25" s="14"/>
      <c r="J25" s="20"/>
      <c r="K25" s="20"/>
      <c r="L25" s="20"/>
      <c r="M25" s="20"/>
      <c r="O25" s="20"/>
      <c r="P25" s="20"/>
      <c r="Q25" s="20"/>
      <c r="R25" s="20"/>
      <c r="S25" s="20"/>
      <c r="T25" s="20"/>
    </row>
    <row r="26">
      <c r="A26" s="14"/>
      <c r="B26" s="26"/>
      <c r="C26" s="26"/>
      <c r="D26" s="14"/>
      <c r="E26" s="14"/>
      <c r="F26" s="14"/>
      <c r="G26" s="14"/>
      <c r="H26" s="14"/>
      <c r="I26" s="14"/>
      <c r="J26" s="20"/>
      <c r="K26" s="20"/>
      <c r="L26" s="20"/>
      <c r="M26" s="20"/>
      <c r="O26" s="20"/>
      <c r="P26" s="20"/>
      <c r="Q26" s="20"/>
      <c r="R26" s="20"/>
      <c r="S26" s="20"/>
      <c r="T26" s="20"/>
    </row>
    <row r="27">
      <c r="A27" s="14"/>
      <c r="B27" s="26"/>
      <c r="C27" s="26"/>
      <c r="D27" s="14"/>
      <c r="E27" s="14"/>
      <c r="F27" s="14"/>
      <c r="G27" s="14"/>
      <c r="H27" s="14"/>
      <c r="I27" s="14"/>
      <c r="J27" s="20"/>
      <c r="K27" s="20"/>
      <c r="L27" s="20"/>
      <c r="M27" s="20"/>
      <c r="O27" s="20"/>
      <c r="P27" s="20"/>
      <c r="Q27" s="20"/>
      <c r="R27" s="20"/>
      <c r="S27" s="20"/>
      <c r="T27" s="20"/>
    </row>
    <row r="28">
      <c r="A28" s="14"/>
      <c r="B28" s="26"/>
      <c r="C28" s="26"/>
      <c r="D28" s="14"/>
      <c r="E28" s="14"/>
      <c r="F28" s="14"/>
      <c r="G28" s="14"/>
      <c r="H28" s="14"/>
      <c r="I28" s="14"/>
      <c r="J28" s="20"/>
      <c r="K28" s="20"/>
      <c r="L28" s="20"/>
      <c r="M28" s="20"/>
      <c r="O28" s="20"/>
      <c r="P28" s="20"/>
      <c r="Q28" s="20"/>
      <c r="R28" s="20"/>
      <c r="S28" s="20"/>
      <c r="T28" s="20"/>
    </row>
    <row r="29">
      <c r="A29" s="14"/>
      <c r="B29" s="26"/>
      <c r="C29" s="26"/>
      <c r="D29" s="14"/>
      <c r="E29" s="14"/>
      <c r="F29" s="14"/>
      <c r="G29" s="14"/>
      <c r="H29" s="14"/>
      <c r="I29" s="14"/>
      <c r="J29" s="20"/>
      <c r="K29" s="20"/>
      <c r="L29" s="20"/>
      <c r="M29" s="20"/>
      <c r="O29" s="20"/>
      <c r="P29" s="20"/>
      <c r="Q29" s="20"/>
      <c r="R29" s="20"/>
      <c r="S29" s="20"/>
      <c r="T29" s="20"/>
    </row>
    <row r="30">
      <c r="A30" s="14"/>
      <c r="B30" s="26"/>
      <c r="C30" s="26"/>
      <c r="D30" s="14"/>
      <c r="E30" s="14"/>
      <c r="F30" s="14"/>
      <c r="G30" s="14"/>
      <c r="H30" s="14"/>
      <c r="I30" s="14"/>
      <c r="J30" s="20"/>
      <c r="K30" s="20"/>
      <c r="L30" s="20"/>
      <c r="M30" s="20"/>
      <c r="O30" s="20"/>
      <c r="P30" s="20"/>
      <c r="Q30" s="20"/>
      <c r="R30" s="20"/>
      <c r="S30" s="20"/>
      <c r="T30" s="20"/>
    </row>
    <row r="31">
      <c r="A31" s="14"/>
      <c r="B31" s="26"/>
      <c r="C31" s="26"/>
      <c r="D31" s="14"/>
      <c r="E31" s="14"/>
      <c r="F31" s="14"/>
      <c r="G31" s="14"/>
      <c r="H31" s="14"/>
      <c r="I31" s="14"/>
      <c r="J31" s="20"/>
      <c r="K31" s="20"/>
      <c r="L31" s="20"/>
      <c r="M31" s="20"/>
      <c r="O31" s="20"/>
      <c r="P31" s="20"/>
      <c r="Q31" s="20"/>
      <c r="R31" s="20"/>
      <c r="S31" s="20"/>
      <c r="T31" s="20"/>
    </row>
    <row r="32">
      <c r="A32" s="14"/>
      <c r="B32" s="26"/>
      <c r="C32" s="26"/>
      <c r="D32" s="14"/>
      <c r="E32" s="14"/>
      <c r="F32" s="14"/>
      <c r="G32" s="14"/>
      <c r="H32" s="14"/>
      <c r="I32" s="14"/>
      <c r="J32" s="20"/>
      <c r="K32" s="20"/>
      <c r="L32" s="20"/>
      <c r="M32" s="20"/>
      <c r="O32" s="20"/>
      <c r="P32" s="20"/>
      <c r="Q32" s="20"/>
      <c r="R32" s="20"/>
      <c r="S32" s="20"/>
      <c r="T32" s="20"/>
    </row>
    <row r="33">
      <c r="A33" s="14"/>
      <c r="B33" s="26"/>
      <c r="C33" s="26"/>
      <c r="D33" s="14"/>
      <c r="E33" s="14"/>
      <c r="F33" s="14"/>
      <c r="G33" s="14"/>
      <c r="H33" s="14"/>
      <c r="I33" s="14"/>
      <c r="J33" s="20"/>
      <c r="K33" s="20"/>
      <c r="L33" s="20"/>
      <c r="M33" s="20"/>
      <c r="O33" s="20"/>
      <c r="P33" s="20"/>
      <c r="Q33" s="20"/>
      <c r="R33" s="20"/>
      <c r="S33" s="20"/>
      <c r="T33" s="20"/>
    </row>
    <row r="34">
      <c r="A34" s="14"/>
      <c r="B34" s="26"/>
      <c r="C34" s="26"/>
      <c r="D34" s="14"/>
      <c r="E34" s="14"/>
      <c r="F34" s="14"/>
      <c r="G34" s="14"/>
      <c r="H34" s="14"/>
      <c r="I34" s="14"/>
      <c r="J34" s="20"/>
      <c r="K34" s="20"/>
      <c r="L34" s="20"/>
      <c r="M34" s="20"/>
      <c r="O34" s="20"/>
      <c r="P34" s="20"/>
      <c r="Q34" s="20"/>
      <c r="R34" s="20"/>
      <c r="S34" s="20"/>
      <c r="T34" s="20"/>
    </row>
    <row r="35">
      <c r="A35" s="14"/>
      <c r="B35" s="26"/>
      <c r="C35" s="26"/>
      <c r="D35" s="14"/>
      <c r="E35" s="14"/>
      <c r="F35" s="14"/>
      <c r="G35" s="14"/>
      <c r="H35" s="14"/>
      <c r="I35" s="14"/>
      <c r="J35" s="20"/>
      <c r="K35" s="20"/>
      <c r="L35" s="20"/>
      <c r="M35" s="20"/>
      <c r="O35" s="20"/>
      <c r="P35" s="20"/>
      <c r="Q35" s="20"/>
      <c r="R35" s="20"/>
      <c r="S35" s="20"/>
      <c r="T35" s="20"/>
    </row>
    <row r="36">
      <c r="A36" s="14"/>
      <c r="B36" s="26"/>
      <c r="C36" s="26"/>
      <c r="D36" s="14"/>
      <c r="E36" s="14"/>
      <c r="F36" s="14"/>
      <c r="G36" s="14"/>
      <c r="H36" s="14"/>
      <c r="I36" s="14"/>
      <c r="J36" s="20"/>
      <c r="K36" s="20"/>
      <c r="L36" s="20"/>
      <c r="M36" s="20"/>
      <c r="O36" s="20"/>
      <c r="P36" s="20"/>
      <c r="Q36" s="20"/>
      <c r="R36" s="20"/>
      <c r="S36" s="20"/>
      <c r="T36" s="20"/>
    </row>
    <row r="37">
      <c r="A37" s="14"/>
      <c r="B37" s="26"/>
      <c r="C37" s="26"/>
      <c r="D37" s="14"/>
      <c r="E37" s="14"/>
      <c r="F37" s="14"/>
      <c r="G37" s="14"/>
      <c r="H37" s="14"/>
      <c r="I37" s="14"/>
      <c r="J37" s="20"/>
      <c r="K37" s="20"/>
      <c r="L37" s="20"/>
      <c r="M37" s="20"/>
      <c r="O37" s="20"/>
      <c r="P37" s="20"/>
      <c r="Q37" s="20"/>
      <c r="R37" s="20"/>
      <c r="S37" s="20"/>
      <c r="T37" s="20"/>
    </row>
    <row r="38">
      <c r="A38" s="14"/>
      <c r="B38" s="26"/>
      <c r="C38" s="26"/>
      <c r="D38" s="14"/>
      <c r="E38" s="14"/>
      <c r="F38" s="14"/>
      <c r="G38" s="14"/>
      <c r="H38" s="14"/>
      <c r="I38" s="14"/>
      <c r="J38" s="20"/>
      <c r="K38" s="20"/>
      <c r="L38" s="20"/>
      <c r="M38" s="20"/>
      <c r="O38" s="20"/>
      <c r="P38" s="20"/>
      <c r="Q38" s="20"/>
      <c r="R38" s="20"/>
      <c r="S38" s="20"/>
      <c r="T38" s="20"/>
    </row>
    <row r="39">
      <c r="A39" s="14"/>
      <c r="B39" s="26"/>
      <c r="C39" s="26"/>
      <c r="D39" s="14"/>
      <c r="E39" s="14"/>
      <c r="F39" s="14"/>
      <c r="G39" s="14"/>
      <c r="H39" s="14"/>
      <c r="I39" s="14"/>
      <c r="J39" s="20"/>
      <c r="K39" s="20"/>
      <c r="L39" s="20"/>
      <c r="M39" s="20"/>
      <c r="O39" s="20"/>
      <c r="P39" s="20"/>
      <c r="Q39" s="20"/>
      <c r="R39" s="20"/>
      <c r="S39" s="20"/>
      <c r="T39" s="20"/>
    </row>
    <row r="40">
      <c r="B40" s="25"/>
      <c r="C40" s="25"/>
      <c r="D40" s="14"/>
      <c r="E40" s="14"/>
      <c r="F40" s="14"/>
      <c r="G40" s="14"/>
      <c r="H40" s="14"/>
      <c r="I40" s="14"/>
    </row>
    <row r="41">
      <c r="B41" s="25"/>
      <c r="C41" s="25"/>
      <c r="D41" s="14"/>
      <c r="E41" s="14"/>
      <c r="F41" s="14"/>
      <c r="G41" s="14"/>
      <c r="H41" s="14"/>
      <c r="I41" s="14"/>
    </row>
    <row r="42">
      <c r="B42" s="25"/>
      <c r="C42" s="25"/>
      <c r="D42" s="14"/>
      <c r="E42" s="14"/>
      <c r="F42" s="14"/>
      <c r="G42" s="14"/>
      <c r="H42" s="14"/>
      <c r="I42" s="14"/>
    </row>
    <row r="43">
      <c r="B43" s="25"/>
      <c r="C43" s="25"/>
      <c r="D43" s="14"/>
      <c r="E43" s="14"/>
      <c r="F43" s="14"/>
      <c r="G43" s="14"/>
      <c r="H43" s="14"/>
      <c r="I43" s="14"/>
    </row>
    <row r="44">
      <c r="B44" s="25"/>
      <c r="C44" s="25"/>
      <c r="D44" s="14"/>
      <c r="E44" s="14"/>
      <c r="F44" s="14"/>
      <c r="G44" s="14"/>
      <c r="H44" s="14"/>
      <c r="I44" s="14"/>
    </row>
    <row r="45">
      <c r="B45" s="25"/>
      <c r="C45" s="25"/>
    </row>
    <row r="46">
      <c r="B46" s="25"/>
      <c r="C46" s="25"/>
    </row>
    <row r="47">
      <c r="B47" s="25"/>
      <c r="C47" s="25"/>
    </row>
    <row r="48">
      <c r="B48" s="25"/>
      <c r="C48" s="25"/>
    </row>
    <row r="49">
      <c r="B49" s="25"/>
      <c r="C49" s="25"/>
    </row>
    <row r="50">
      <c r="B50" s="25"/>
      <c r="C50" s="25"/>
    </row>
    <row r="51">
      <c r="B51" s="25"/>
      <c r="C51" s="25"/>
    </row>
    <row r="52">
      <c r="B52" s="25"/>
      <c r="C52" s="25"/>
    </row>
    <row r="53">
      <c r="B53" s="25"/>
      <c r="C53" s="25"/>
    </row>
    <row r="54">
      <c r="B54" s="25"/>
      <c r="C54" s="25"/>
    </row>
    <row r="55">
      <c r="B55" s="25"/>
      <c r="C55" s="25"/>
    </row>
    <row r="56">
      <c r="B56" s="25"/>
      <c r="C56" s="25"/>
    </row>
    <row r="57">
      <c r="B57" s="25"/>
      <c r="C57" s="25"/>
    </row>
    <row r="58">
      <c r="B58" s="25"/>
      <c r="C58" s="25"/>
    </row>
    <row r="59">
      <c r="B59" s="25"/>
      <c r="C59" s="25"/>
    </row>
    <row r="60">
      <c r="B60" s="25"/>
      <c r="C60" s="25"/>
    </row>
    <row r="61">
      <c r="B61" s="25"/>
      <c r="C61" s="25"/>
    </row>
    <row r="62">
      <c r="B62" s="25"/>
      <c r="C62" s="25"/>
    </row>
    <row r="63">
      <c r="B63" s="25"/>
      <c r="C63" s="25"/>
    </row>
    <row r="64">
      <c r="B64" s="25"/>
      <c r="C64" s="25"/>
    </row>
    <row r="65">
      <c r="B65" s="25"/>
      <c r="C65" s="25"/>
    </row>
    <row r="66">
      <c r="B66" s="25"/>
      <c r="C66" s="25"/>
    </row>
    <row r="67">
      <c r="B67" s="25"/>
      <c r="C67" s="25"/>
    </row>
    <row r="68">
      <c r="B68" s="25"/>
      <c r="C68" s="25"/>
    </row>
    <row r="69">
      <c r="B69" s="25"/>
      <c r="C69" s="25"/>
    </row>
    <row r="70">
      <c r="B70" s="25"/>
      <c r="C70" s="25"/>
    </row>
    <row r="71">
      <c r="B71" s="25"/>
      <c r="C71" s="25"/>
    </row>
    <row r="72">
      <c r="B72" s="25"/>
      <c r="C72" s="25"/>
    </row>
    <row r="73">
      <c r="B73" s="25"/>
      <c r="C73" s="25"/>
    </row>
    <row r="74">
      <c r="B74" s="25"/>
      <c r="C74" s="25"/>
    </row>
    <row r="75">
      <c r="B75" s="25"/>
      <c r="C75" s="25"/>
    </row>
    <row r="76">
      <c r="B76" s="25"/>
      <c r="C76" s="25"/>
    </row>
    <row r="77">
      <c r="B77" s="25"/>
      <c r="C77" s="25"/>
    </row>
    <row r="78">
      <c r="B78" s="25"/>
      <c r="C78" s="25"/>
    </row>
    <row r="79">
      <c r="B79" s="25"/>
      <c r="C79" s="25"/>
    </row>
    <row r="80">
      <c r="B80" s="25"/>
      <c r="C80" s="25"/>
    </row>
    <row r="81">
      <c r="B81" s="25"/>
      <c r="C81" s="25"/>
    </row>
    <row r="82">
      <c r="B82" s="25"/>
      <c r="C82" s="25"/>
    </row>
    <row r="83">
      <c r="B83" s="25"/>
      <c r="C83" s="25"/>
    </row>
    <row r="84">
      <c r="B84" s="25"/>
      <c r="C84" s="25"/>
    </row>
    <row r="85">
      <c r="B85" s="25"/>
      <c r="C85" s="25"/>
    </row>
    <row r="86">
      <c r="B86" s="25"/>
      <c r="C86" s="25"/>
    </row>
    <row r="87">
      <c r="B87" s="25"/>
      <c r="C87" s="25"/>
    </row>
    <row r="88">
      <c r="B88" s="25"/>
      <c r="C88" s="25"/>
    </row>
    <row r="89">
      <c r="B89" s="25"/>
      <c r="C89" s="25"/>
    </row>
    <row r="90">
      <c r="B90" s="25"/>
      <c r="C90" s="25"/>
    </row>
    <row r="91">
      <c r="B91" s="25"/>
      <c r="C91" s="25"/>
    </row>
    <row r="92">
      <c r="B92" s="25"/>
      <c r="C92" s="25"/>
    </row>
    <row r="93">
      <c r="B93" s="25"/>
      <c r="C93" s="25"/>
    </row>
    <row r="94">
      <c r="B94" s="25"/>
      <c r="C94" s="25"/>
    </row>
    <row r="95">
      <c r="B95" s="25"/>
      <c r="C95" s="25"/>
    </row>
    <row r="96">
      <c r="B96" s="25"/>
      <c r="C96" s="25"/>
    </row>
    <row r="97">
      <c r="B97" s="25"/>
      <c r="C97" s="25"/>
    </row>
    <row r="98">
      <c r="B98" s="25"/>
      <c r="C98" s="25"/>
    </row>
    <row r="99">
      <c r="B99" s="25"/>
      <c r="C99" s="25"/>
    </row>
    <row r="100">
      <c r="B100" s="25"/>
      <c r="C100" s="25"/>
    </row>
    <row r="101">
      <c r="B101" s="25"/>
      <c r="C101" s="25"/>
    </row>
    <row r="102">
      <c r="B102" s="25"/>
      <c r="C102" s="25"/>
    </row>
    <row r="103">
      <c r="B103" s="25"/>
      <c r="C103" s="25"/>
    </row>
    <row r="104">
      <c r="B104" s="25"/>
      <c r="C104" s="25"/>
    </row>
    <row r="105">
      <c r="B105" s="25"/>
      <c r="C105" s="25"/>
    </row>
    <row r="106">
      <c r="B106" s="25"/>
      <c r="C106" s="25"/>
    </row>
    <row r="107">
      <c r="B107" s="25"/>
      <c r="C107" s="25"/>
    </row>
    <row r="108">
      <c r="B108" s="25"/>
      <c r="C108" s="25"/>
    </row>
    <row r="109">
      <c r="B109" s="25"/>
      <c r="C109" s="25"/>
    </row>
    <row r="110">
      <c r="B110" s="25"/>
      <c r="C110" s="25"/>
    </row>
    <row r="111">
      <c r="B111" s="25"/>
      <c r="C111" s="25"/>
    </row>
    <row r="112">
      <c r="B112" s="25"/>
      <c r="C112" s="25"/>
    </row>
    <row r="113">
      <c r="B113" s="25"/>
      <c r="C113" s="25"/>
    </row>
    <row r="114">
      <c r="B114" s="25"/>
      <c r="C114" s="25"/>
    </row>
    <row r="115">
      <c r="B115" s="25"/>
      <c r="C115" s="25"/>
    </row>
    <row r="116">
      <c r="B116" s="25"/>
      <c r="C116" s="25"/>
    </row>
    <row r="117">
      <c r="B117" s="25"/>
      <c r="C117" s="25"/>
    </row>
    <row r="118">
      <c r="B118" s="25"/>
      <c r="C118" s="25"/>
    </row>
    <row r="119">
      <c r="B119" s="25"/>
      <c r="C119" s="25"/>
    </row>
    <row r="120">
      <c r="B120" s="25"/>
      <c r="C120" s="25"/>
    </row>
    <row r="121">
      <c r="B121" s="25"/>
      <c r="C121" s="25"/>
    </row>
    <row r="122">
      <c r="B122" s="25"/>
      <c r="C122" s="25"/>
    </row>
    <row r="123">
      <c r="B123" s="25"/>
      <c r="C123" s="25"/>
    </row>
    <row r="124">
      <c r="B124" s="25"/>
      <c r="C124" s="25"/>
    </row>
    <row r="125">
      <c r="B125" s="25"/>
      <c r="C125" s="25"/>
    </row>
    <row r="126">
      <c r="B126" s="25"/>
      <c r="C126" s="25"/>
    </row>
    <row r="127">
      <c r="B127" s="25"/>
      <c r="C127" s="25"/>
    </row>
    <row r="128">
      <c r="B128" s="25"/>
      <c r="C128" s="25"/>
    </row>
    <row r="129">
      <c r="B129" s="25"/>
      <c r="C129" s="25"/>
    </row>
    <row r="130">
      <c r="B130" s="25"/>
      <c r="C130" s="25"/>
    </row>
    <row r="131">
      <c r="B131" s="25"/>
      <c r="C131" s="25"/>
    </row>
    <row r="132">
      <c r="B132" s="25"/>
      <c r="C132" s="25"/>
    </row>
    <row r="133">
      <c r="B133" s="25"/>
      <c r="C133" s="25"/>
    </row>
    <row r="134">
      <c r="B134" s="25"/>
      <c r="C134" s="25"/>
    </row>
    <row r="135">
      <c r="B135" s="25"/>
      <c r="C135" s="25"/>
    </row>
    <row r="136">
      <c r="B136" s="25"/>
      <c r="C136" s="25"/>
    </row>
    <row r="137">
      <c r="B137" s="25"/>
      <c r="C137" s="25"/>
    </row>
    <row r="138">
      <c r="B138" s="25"/>
      <c r="C138" s="25"/>
    </row>
    <row r="139">
      <c r="B139" s="25"/>
      <c r="C139" s="25"/>
    </row>
    <row r="140">
      <c r="B140" s="25"/>
      <c r="C140" s="25"/>
    </row>
    <row r="141">
      <c r="B141" s="25"/>
      <c r="C141" s="25"/>
    </row>
    <row r="142">
      <c r="B142" s="25"/>
      <c r="C142" s="25"/>
    </row>
    <row r="143">
      <c r="B143" s="25"/>
      <c r="C143" s="25"/>
    </row>
    <row r="144">
      <c r="B144" s="25"/>
      <c r="C144" s="25"/>
    </row>
    <row r="145">
      <c r="B145" s="25"/>
      <c r="C145" s="25"/>
    </row>
    <row r="146">
      <c r="B146" s="25"/>
      <c r="C146" s="25"/>
    </row>
    <row r="147">
      <c r="B147" s="25"/>
      <c r="C147" s="25"/>
    </row>
    <row r="148">
      <c r="B148" s="25"/>
      <c r="C148" s="25"/>
    </row>
    <row r="149">
      <c r="B149" s="25"/>
      <c r="C149" s="25"/>
    </row>
    <row r="150">
      <c r="B150" s="25"/>
      <c r="C150" s="25"/>
    </row>
    <row r="151">
      <c r="B151" s="25"/>
      <c r="C151" s="25"/>
    </row>
    <row r="152">
      <c r="B152" s="25"/>
      <c r="C152" s="25"/>
    </row>
    <row r="153">
      <c r="B153" s="25"/>
      <c r="C153" s="25"/>
    </row>
    <row r="154">
      <c r="B154" s="25"/>
      <c r="C154" s="25"/>
    </row>
    <row r="155">
      <c r="B155" s="25"/>
      <c r="C155" s="25"/>
    </row>
    <row r="156">
      <c r="B156" s="25"/>
      <c r="C156" s="25"/>
    </row>
    <row r="157">
      <c r="B157" s="25"/>
      <c r="C157" s="25"/>
    </row>
    <row r="158">
      <c r="B158" s="25"/>
      <c r="C158" s="25"/>
    </row>
    <row r="159">
      <c r="B159" s="25"/>
      <c r="C159" s="25"/>
    </row>
    <row r="160">
      <c r="B160" s="25"/>
      <c r="C160" s="25"/>
    </row>
    <row r="161">
      <c r="B161" s="25"/>
      <c r="C161" s="25"/>
    </row>
    <row r="162">
      <c r="B162" s="25"/>
      <c r="C162" s="25"/>
    </row>
    <row r="163">
      <c r="B163" s="25"/>
      <c r="C163" s="25"/>
    </row>
    <row r="164">
      <c r="B164" s="25"/>
      <c r="C164" s="25"/>
    </row>
    <row r="165">
      <c r="B165" s="25"/>
      <c r="C165" s="25"/>
    </row>
    <row r="166">
      <c r="B166" s="25"/>
      <c r="C166" s="25"/>
    </row>
    <row r="167">
      <c r="B167" s="25"/>
      <c r="C167" s="25"/>
    </row>
    <row r="168">
      <c r="B168" s="25"/>
      <c r="C168" s="25"/>
    </row>
    <row r="169">
      <c r="B169" s="25"/>
      <c r="C169" s="25"/>
    </row>
    <row r="170">
      <c r="B170" s="25"/>
      <c r="C170" s="25"/>
    </row>
    <row r="171">
      <c r="B171" s="25"/>
      <c r="C171" s="25"/>
    </row>
    <row r="172">
      <c r="B172" s="25"/>
      <c r="C172" s="25"/>
    </row>
    <row r="173">
      <c r="B173" s="25"/>
      <c r="C173" s="25"/>
    </row>
    <row r="174">
      <c r="B174" s="25"/>
      <c r="C174" s="25"/>
    </row>
    <row r="175">
      <c r="B175" s="25"/>
      <c r="C175" s="25"/>
    </row>
    <row r="176">
      <c r="B176" s="25"/>
      <c r="C176" s="25"/>
    </row>
    <row r="177">
      <c r="B177" s="25"/>
      <c r="C177" s="25"/>
    </row>
    <row r="178">
      <c r="B178" s="25"/>
      <c r="C178" s="25"/>
    </row>
    <row r="179">
      <c r="B179" s="25"/>
      <c r="C179" s="25"/>
    </row>
    <row r="180">
      <c r="B180" s="25"/>
      <c r="C180" s="25"/>
    </row>
    <row r="181">
      <c r="B181" s="25"/>
      <c r="C181" s="25"/>
    </row>
    <row r="182">
      <c r="B182" s="25"/>
      <c r="C182" s="25"/>
    </row>
    <row r="183">
      <c r="B183" s="25"/>
      <c r="C183" s="25"/>
    </row>
    <row r="184">
      <c r="B184" s="25"/>
      <c r="C184" s="25"/>
    </row>
    <row r="185">
      <c r="B185" s="25"/>
      <c r="C185" s="25"/>
    </row>
    <row r="186">
      <c r="B186" s="25"/>
      <c r="C186" s="25"/>
    </row>
    <row r="187">
      <c r="B187" s="25"/>
      <c r="C187" s="25"/>
    </row>
    <row r="188">
      <c r="B188" s="25"/>
      <c r="C188" s="25"/>
    </row>
    <row r="189">
      <c r="B189" s="25"/>
      <c r="C189" s="25"/>
    </row>
    <row r="190">
      <c r="B190" s="25"/>
      <c r="C190" s="25"/>
    </row>
    <row r="191">
      <c r="B191" s="25"/>
      <c r="C191" s="25"/>
    </row>
    <row r="192">
      <c r="B192" s="25"/>
      <c r="C192" s="25"/>
    </row>
    <row r="193">
      <c r="B193" s="25"/>
      <c r="C193" s="25"/>
    </row>
    <row r="194">
      <c r="B194" s="25"/>
      <c r="C194" s="25"/>
    </row>
    <row r="195">
      <c r="B195" s="25"/>
      <c r="C195" s="25"/>
    </row>
    <row r="196">
      <c r="B196" s="25"/>
      <c r="C196" s="25"/>
    </row>
    <row r="197">
      <c r="B197" s="25"/>
      <c r="C197" s="25"/>
    </row>
    <row r="198">
      <c r="B198" s="25"/>
      <c r="C198" s="25"/>
    </row>
    <row r="199">
      <c r="B199" s="25"/>
      <c r="C199" s="25"/>
    </row>
    <row r="200">
      <c r="B200" s="25"/>
      <c r="C200" s="25"/>
    </row>
    <row r="201">
      <c r="B201" s="25"/>
      <c r="C201" s="25"/>
    </row>
    <row r="202">
      <c r="B202" s="25"/>
      <c r="C202" s="25"/>
    </row>
    <row r="203">
      <c r="B203" s="25"/>
      <c r="C203" s="25"/>
    </row>
    <row r="204">
      <c r="B204" s="25"/>
      <c r="C204" s="25"/>
    </row>
    <row r="205">
      <c r="B205" s="25"/>
      <c r="C205" s="25"/>
    </row>
    <row r="206">
      <c r="B206" s="25"/>
      <c r="C206" s="25"/>
    </row>
    <row r="207">
      <c r="B207" s="25"/>
      <c r="C207" s="25"/>
    </row>
    <row r="208">
      <c r="B208" s="25"/>
      <c r="C208" s="25"/>
    </row>
    <row r="209">
      <c r="B209" s="25"/>
      <c r="C209" s="25"/>
    </row>
    <row r="210">
      <c r="B210" s="25"/>
      <c r="C210" s="25"/>
    </row>
    <row r="211">
      <c r="B211" s="25"/>
      <c r="C211" s="25"/>
    </row>
    <row r="212">
      <c r="B212" s="25"/>
      <c r="C212" s="25"/>
    </row>
    <row r="213">
      <c r="B213" s="25"/>
      <c r="C213" s="25"/>
    </row>
    <row r="214">
      <c r="B214" s="25"/>
      <c r="C214" s="25"/>
    </row>
    <row r="215">
      <c r="B215" s="25"/>
      <c r="C215" s="25"/>
    </row>
    <row r="216">
      <c r="B216" s="25"/>
      <c r="C216" s="25"/>
    </row>
    <row r="217">
      <c r="B217" s="25"/>
      <c r="C217" s="25"/>
    </row>
    <row r="218">
      <c r="B218" s="25"/>
      <c r="C218" s="25"/>
    </row>
    <row r="219">
      <c r="B219" s="25"/>
      <c r="C219" s="25"/>
    </row>
    <row r="220">
      <c r="B220" s="25"/>
      <c r="C220" s="25"/>
    </row>
    <row r="221">
      <c r="B221" s="25"/>
      <c r="C221" s="25"/>
    </row>
    <row r="222">
      <c r="B222" s="25"/>
      <c r="C222" s="25"/>
    </row>
    <row r="223">
      <c r="B223" s="25"/>
      <c r="C223" s="25"/>
    </row>
    <row r="224">
      <c r="B224" s="25"/>
      <c r="C224" s="25"/>
    </row>
    <row r="225">
      <c r="B225" s="25"/>
      <c r="C225" s="25"/>
    </row>
    <row r="226">
      <c r="B226" s="25"/>
      <c r="C226" s="25"/>
    </row>
    <row r="227">
      <c r="B227" s="25"/>
      <c r="C227" s="25"/>
    </row>
    <row r="228">
      <c r="B228" s="25"/>
      <c r="C228" s="25"/>
    </row>
    <row r="229">
      <c r="B229" s="25"/>
      <c r="C229" s="25"/>
    </row>
    <row r="230">
      <c r="B230" s="25"/>
      <c r="C230" s="25"/>
    </row>
    <row r="231">
      <c r="B231" s="25"/>
      <c r="C231" s="25"/>
    </row>
    <row r="232">
      <c r="B232" s="25"/>
      <c r="C232" s="25"/>
    </row>
    <row r="233">
      <c r="B233" s="25"/>
      <c r="C233" s="25"/>
    </row>
    <row r="234">
      <c r="B234" s="25"/>
      <c r="C234" s="25"/>
    </row>
    <row r="235">
      <c r="B235" s="25"/>
      <c r="C235" s="25"/>
    </row>
    <row r="236">
      <c r="B236" s="25"/>
      <c r="C236" s="25"/>
    </row>
    <row r="237">
      <c r="B237" s="25"/>
      <c r="C237" s="25"/>
    </row>
    <row r="238">
      <c r="B238" s="25"/>
      <c r="C238" s="25"/>
    </row>
    <row r="239">
      <c r="B239" s="25"/>
      <c r="C239" s="25"/>
    </row>
    <row r="240">
      <c r="B240" s="25"/>
      <c r="C240" s="25"/>
    </row>
    <row r="241">
      <c r="B241" s="25"/>
      <c r="C241" s="25"/>
    </row>
    <row r="242">
      <c r="B242" s="25"/>
      <c r="C242" s="25"/>
    </row>
    <row r="243">
      <c r="B243" s="25"/>
      <c r="C243" s="25"/>
    </row>
    <row r="244">
      <c r="B244" s="25"/>
      <c r="C244" s="25"/>
    </row>
    <row r="245">
      <c r="B245" s="25"/>
      <c r="C245" s="25"/>
    </row>
    <row r="246">
      <c r="B246" s="25"/>
      <c r="C246" s="25"/>
    </row>
    <row r="247">
      <c r="B247" s="25"/>
      <c r="C247" s="25"/>
    </row>
    <row r="248">
      <c r="B248" s="25"/>
      <c r="C248" s="25"/>
    </row>
    <row r="249">
      <c r="B249" s="25"/>
      <c r="C249" s="25"/>
    </row>
    <row r="250">
      <c r="B250" s="25"/>
      <c r="C250" s="25"/>
    </row>
    <row r="251">
      <c r="B251" s="25"/>
      <c r="C251" s="25"/>
    </row>
    <row r="252">
      <c r="B252" s="25"/>
      <c r="C252" s="25"/>
    </row>
    <row r="253">
      <c r="B253" s="25"/>
      <c r="C253" s="25"/>
    </row>
    <row r="254">
      <c r="B254" s="25"/>
      <c r="C254" s="25"/>
    </row>
    <row r="255">
      <c r="B255" s="25"/>
      <c r="C255" s="25"/>
    </row>
    <row r="256">
      <c r="B256" s="25"/>
      <c r="C256" s="25"/>
    </row>
    <row r="257">
      <c r="B257" s="25"/>
      <c r="C257" s="25"/>
    </row>
    <row r="258">
      <c r="B258" s="25"/>
      <c r="C258" s="25"/>
    </row>
    <row r="259">
      <c r="B259" s="25"/>
      <c r="C259" s="25"/>
    </row>
    <row r="260">
      <c r="B260" s="25"/>
      <c r="C260" s="25"/>
    </row>
    <row r="261">
      <c r="B261" s="25"/>
      <c r="C261" s="25"/>
    </row>
    <row r="262">
      <c r="B262" s="25"/>
      <c r="C262" s="25"/>
    </row>
    <row r="263">
      <c r="B263" s="25"/>
      <c r="C263" s="25"/>
    </row>
    <row r="264">
      <c r="B264" s="25"/>
      <c r="C264" s="25"/>
    </row>
    <row r="265">
      <c r="B265" s="25"/>
      <c r="C265" s="25"/>
    </row>
    <row r="266">
      <c r="B266" s="25"/>
      <c r="C266" s="25"/>
    </row>
    <row r="267">
      <c r="B267" s="25"/>
      <c r="C267" s="25"/>
    </row>
    <row r="268">
      <c r="B268" s="25"/>
      <c r="C268" s="25"/>
    </row>
    <row r="269">
      <c r="B269" s="25"/>
      <c r="C269" s="25"/>
    </row>
    <row r="270">
      <c r="B270" s="25"/>
      <c r="C270" s="25"/>
    </row>
    <row r="271">
      <c r="B271" s="25"/>
      <c r="C271" s="25"/>
    </row>
    <row r="272">
      <c r="B272" s="25"/>
      <c r="C272" s="25"/>
    </row>
    <row r="273">
      <c r="B273" s="25"/>
      <c r="C273" s="25"/>
    </row>
    <row r="274">
      <c r="B274" s="25"/>
      <c r="C274" s="25"/>
    </row>
    <row r="275">
      <c r="B275" s="25"/>
      <c r="C275" s="25"/>
    </row>
    <row r="276">
      <c r="B276" s="25"/>
      <c r="C276" s="25"/>
    </row>
    <row r="277">
      <c r="B277" s="25"/>
      <c r="C277" s="25"/>
    </row>
    <row r="278">
      <c r="B278" s="25"/>
      <c r="C278" s="25"/>
    </row>
    <row r="279">
      <c r="B279" s="25"/>
      <c r="C279" s="25"/>
    </row>
    <row r="280">
      <c r="B280" s="25"/>
      <c r="C280" s="25"/>
    </row>
    <row r="281">
      <c r="B281" s="25"/>
      <c r="C281" s="25"/>
    </row>
    <row r="282">
      <c r="B282" s="25"/>
      <c r="C282" s="25"/>
    </row>
    <row r="283">
      <c r="B283" s="25"/>
      <c r="C283" s="25"/>
    </row>
    <row r="284">
      <c r="B284" s="25"/>
      <c r="C284" s="25"/>
    </row>
    <row r="285">
      <c r="B285" s="25"/>
      <c r="C285" s="25"/>
    </row>
    <row r="286">
      <c r="B286" s="25"/>
      <c r="C286" s="25"/>
    </row>
    <row r="287">
      <c r="B287" s="25"/>
      <c r="C287" s="25"/>
    </row>
    <row r="288">
      <c r="B288" s="25"/>
      <c r="C288" s="25"/>
    </row>
    <row r="289">
      <c r="B289" s="25"/>
      <c r="C289" s="25"/>
    </row>
    <row r="290">
      <c r="B290" s="25"/>
      <c r="C290" s="25"/>
    </row>
    <row r="291">
      <c r="B291" s="25"/>
      <c r="C291" s="25"/>
    </row>
    <row r="292">
      <c r="B292" s="25"/>
      <c r="C292" s="25"/>
    </row>
    <row r="293">
      <c r="B293" s="25"/>
      <c r="C293" s="25"/>
    </row>
    <row r="294">
      <c r="B294" s="25"/>
      <c r="C294" s="25"/>
    </row>
    <row r="295">
      <c r="B295" s="25"/>
      <c r="C295" s="25"/>
    </row>
    <row r="296">
      <c r="B296" s="25"/>
      <c r="C296" s="25"/>
    </row>
    <row r="297">
      <c r="B297" s="25"/>
      <c r="C297" s="25"/>
    </row>
    <row r="298">
      <c r="B298" s="25"/>
      <c r="C298" s="25"/>
    </row>
    <row r="299">
      <c r="B299" s="25"/>
      <c r="C299" s="25"/>
    </row>
    <row r="300">
      <c r="B300" s="25"/>
      <c r="C300" s="25"/>
    </row>
    <row r="301">
      <c r="B301" s="25"/>
      <c r="C301" s="25"/>
    </row>
    <row r="302">
      <c r="B302" s="25"/>
      <c r="C302" s="25"/>
    </row>
    <row r="303">
      <c r="B303" s="25"/>
      <c r="C303" s="25"/>
    </row>
    <row r="304">
      <c r="B304" s="25"/>
      <c r="C304" s="25"/>
    </row>
    <row r="305">
      <c r="B305" s="25"/>
      <c r="C305" s="25"/>
    </row>
    <row r="306">
      <c r="B306" s="25"/>
      <c r="C306" s="25"/>
    </row>
    <row r="307">
      <c r="B307" s="25"/>
      <c r="C307" s="25"/>
    </row>
    <row r="308">
      <c r="B308" s="25"/>
      <c r="C308" s="25"/>
    </row>
    <row r="309">
      <c r="B309" s="25"/>
      <c r="C309" s="25"/>
    </row>
    <row r="310">
      <c r="B310" s="25"/>
      <c r="C310" s="25"/>
    </row>
    <row r="311">
      <c r="B311" s="25"/>
      <c r="C311" s="25"/>
    </row>
    <row r="312">
      <c r="B312" s="25"/>
      <c r="C312" s="25"/>
    </row>
    <row r="313">
      <c r="B313" s="25"/>
      <c r="C313" s="25"/>
    </row>
    <row r="314">
      <c r="B314" s="25"/>
      <c r="C314" s="25"/>
    </row>
    <row r="315">
      <c r="B315" s="25"/>
      <c r="C315" s="25"/>
    </row>
    <row r="316">
      <c r="B316" s="25"/>
      <c r="C316" s="25"/>
    </row>
    <row r="317">
      <c r="B317" s="25"/>
      <c r="C317" s="25"/>
    </row>
    <row r="318">
      <c r="B318" s="25"/>
      <c r="C318" s="25"/>
    </row>
    <row r="319">
      <c r="B319" s="25"/>
      <c r="C319" s="25"/>
    </row>
    <row r="320">
      <c r="B320" s="25"/>
      <c r="C320" s="25"/>
    </row>
    <row r="321">
      <c r="B321" s="25"/>
      <c r="C321" s="25"/>
    </row>
    <row r="322">
      <c r="B322" s="25"/>
      <c r="C322" s="25"/>
    </row>
    <row r="323">
      <c r="B323" s="25"/>
      <c r="C323" s="25"/>
    </row>
    <row r="324">
      <c r="B324" s="25"/>
      <c r="C324" s="25"/>
    </row>
    <row r="325">
      <c r="B325" s="25"/>
      <c r="C325" s="25"/>
    </row>
    <row r="326">
      <c r="B326" s="25"/>
      <c r="C326" s="25"/>
    </row>
    <row r="327">
      <c r="B327" s="25"/>
      <c r="C327" s="25"/>
    </row>
    <row r="328">
      <c r="B328" s="25"/>
      <c r="C328" s="25"/>
    </row>
    <row r="329">
      <c r="B329" s="25"/>
      <c r="C329" s="25"/>
    </row>
    <row r="330">
      <c r="B330" s="25"/>
      <c r="C330" s="25"/>
    </row>
    <row r="331">
      <c r="B331" s="25"/>
      <c r="C331" s="25"/>
    </row>
    <row r="332">
      <c r="B332" s="25"/>
      <c r="C332" s="25"/>
    </row>
    <row r="333">
      <c r="B333" s="25"/>
      <c r="C333" s="25"/>
    </row>
    <row r="334">
      <c r="B334" s="25"/>
      <c r="C334" s="25"/>
    </row>
    <row r="335">
      <c r="B335" s="25"/>
      <c r="C335" s="25"/>
    </row>
    <row r="336">
      <c r="B336" s="25"/>
      <c r="C336" s="25"/>
    </row>
    <row r="337">
      <c r="B337" s="25"/>
      <c r="C337" s="25"/>
    </row>
    <row r="338">
      <c r="B338" s="25"/>
      <c r="C338" s="25"/>
    </row>
    <row r="339">
      <c r="B339" s="25"/>
      <c r="C339" s="25"/>
    </row>
    <row r="340">
      <c r="B340" s="25"/>
      <c r="C340" s="25"/>
    </row>
    <row r="341">
      <c r="B341" s="25"/>
      <c r="C341" s="25"/>
    </row>
    <row r="342">
      <c r="B342" s="25"/>
      <c r="C342" s="25"/>
    </row>
    <row r="343">
      <c r="B343" s="25"/>
      <c r="C343" s="25"/>
    </row>
    <row r="344">
      <c r="B344" s="25"/>
      <c r="C344" s="25"/>
    </row>
    <row r="345">
      <c r="B345" s="25"/>
      <c r="C345" s="25"/>
    </row>
    <row r="346">
      <c r="B346" s="25"/>
      <c r="C346" s="25"/>
    </row>
    <row r="347">
      <c r="B347" s="25"/>
      <c r="C347" s="25"/>
    </row>
    <row r="348">
      <c r="B348" s="25"/>
      <c r="C348" s="25"/>
    </row>
    <row r="349">
      <c r="B349" s="25"/>
      <c r="C349" s="25"/>
    </row>
    <row r="350">
      <c r="B350" s="25"/>
      <c r="C350" s="25"/>
    </row>
    <row r="351">
      <c r="B351" s="25"/>
      <c r="C351" s="25"/>
    </row>
    <row r="352">
      <c r="B352" s="25"/>
      <c r="C352" s="25"/>
    </row>
    <row r="353">
      <c r="B353" s="25"/>
      <c r="C353" s="25"/>
    </row>
    <row r="354">
      <c r="B354" s="25"/>
      <c r="C354" s="25"/>
    </row>
    <row r="355">
      <c r="B355" s="25"/>
      <c r="C355" s="25"/>
    </row>
    <row r="356">
      <c r="B356" s="25"/>
      <c r="C356" s="25"/>
    </row>
    <row r="357">
      <c r="B357" s="25"/>
      <c r="C357" s="25"/>
    </row>
    <row r="358">
      <c r="B358" s="25"/>
      <c r="C358" s="25"/>
    </row>
    <row r="359">
      <c r="B359" s="25"/>
      <c r="C359" s="25"/>
    </row>
    <row r="360">
      <c r="B360" s="25"/>
      <c r="C360" s="25"/>
    </row>
    <row r="361">
      <c r="B361" s="25"/>
      <c r="C361" s="25"/>
    </row>
    <row r="362">
      <c r="B362" s="25"/>
      <c r="C362" s="25"/>
    </row>
    <row r="363">
      <c r="B363" s="25"/>
      <c r="C363" s="25"/>
    </row>
    <row r="364">
      <c r="B364" s="25"/>
      <c r="C364" s="25"/>
    </row>
    <row r="365">
      <c r="B365" s="25"/>
      <c r="C365" s="25"/>
    </row>
    <row r="366">
      <c r="B366" s="25"/>
      <c r="C366" s="25"/>
    </row>
    <row r="367">
      <c r="B367" s="25"/>
      <c r="C367" s="25"/>
    </row>
    <row r="368">
      <c r="B368" s="25"/>
      <c r="C368" s="25"/>
    </row>
    <row r="369">
      <c r="B369" s="25"/>
      <c r="C369" s="25"/>
    </row>
    <row r="370">
      <c r="B370" s="25"/>
      <c r="C370" s="25"/>
    </row>
    <row r="371">
      <c r="B371" s="25"/>
      <c r="C371" s="25"/>
    </row>
    <row r="372">
      <c r="B372" s="25"/>
      <c r="C372" s="25"/>
    </row>
    <row r="373">
      <c r="B373" s="25"/>
      <c r="C373" s="25"/>
    </row>
    <row r="374">
      <c r="B374" s="25"/>
      <c r="C374" s="25"/>
    </row>
    <row r="375">
      <c r="B375" s="25"/>
      <c r="C375" s="25"/>
    </row>
    <row r="376">
      <c r="B376" s="25"/>
      <c r="C376" s="25"/>
    </row>
    <row r="377">
      <c r="B377" s="25"/>
      <c r="C377" s="25"/>
    </row>
    <row r="378">
      <c r="B378" s="25"/>
      <c r="C378" s="25"/>
    </row>
    <row r="379">
      <c r="B379" s="25"/>
      <c r="C379" s="25"/>
    </row>
    <row r="380">
      <c r="B380" s="25"/>
      <c r="C380" s="25"/>
    </row>
    <row r="381">
      <c r="B381" s="25"/>
      <c r="C381" s="25"/>
    </row>
    <row r="382">
      <c r="B382" s="25"/>
      <c r="C382" s="25"/>
    </row>
    <row r="383">
      <c r="B383" s="25"/>
      <c r="C383" s="25"/>
    </row>
    <row r="384">
      <c r="B384" s="25"/>
      <c r="C384" s="25"/>
    </row>
    <row r="385">
      <c r="B385" s="25"/>
      <c r="C385" s="25"/>
    </row>
    <row r="386">
      <c r="B386" s="25"/>
      <c r="C386" s="25"/>
    </row>
    <row r="387">
      <c r="B387" s="25"/>
      <c r="C387" s="25"/>
    </row>
    <row r="388">
      <c r="B388" s="25"/>
      <c r="C388" s="25"/>
    </row>
    <row r="389">
      <c r="B389" s="25"/>
      <c r="C389" s="25"/>
    </row>
    <row r="390">
      <c r="B390" s="25"/>
      <c r="C390" s="25"/>
    </row>
    <row r="391">
      <c r="B391" s="25"/>
      <c r="C391" s="25"/>
    </row>
    <row r="392">
      <c r="B392" s="25"/>
      <c r="C392" s="25"/>
    </row>
    <row r="393">
      <c r="B393" s="25"/>
      <c r="C393" s="25"/>
    </row>
    <row r="394">
      <c r="B394" s="25"/>
      <c r="C394" s="25"/>
    </row>
    <row r="395">
      <c r="B395" s="25"/>
      <c r="C395" s="25"/>
    </row>
    <row r="396">
      <c r="B396" s="25"/>
      <c r="C396" s="25"/>
    </row>
    <row r="397">
      <c r="B397" s="25"/>
      <c r="C397" s="25"/>
    </row>
    <row r="398">
      <c r="B398" s="25"/>
      <c r="C398" s="25"/>
    </row>
    <row r="399">
      <c r="B399" s="25"/>
      <c r="C399" s="25"/>
    </row>
    <row r="400">
      <c r="B400" s="25"/>
      <c r="C400" s="25"/>
    </row>
    <row r="401">
      <c r="B401" s="25"/>
      <c r="C401" s="25"/>
    </row>
    <row r="402">
      <c r="B402" s="25"/>
      <c r="C402" s="25"/>
    </row>
    <row r="403">
      <c r="B403" s="25"/>
      <c r="C403" s="25"/>
    </row>
    <row r="404">
      <c r="B404" s="25"/>
      <c r="C404" s="25"/>
    </row>
    <row r="405">
      <c r="B405" s="25"/>
      <c r="C405" s="25"/>
    </row>
    <row r="406">
      <c r="B406" s="25"/>
      <c r="C406" s="25"/>
    </row>
    <row r="407">
      <c r="B407" s="25"/>
      <c r="C407" s="25"/>
    </row>
    <row r="408">
      <c r="B408" s="25"/>
      <c r="C408" s="25"/>
    </row>
    <row r="409">
      <c r="B409" s="25"/>
      <c r="C409" s="25"/>
    </row>
    <row r="410">
      <c r="B410" s="25"/>
      <c r="C410" s="25"/>
    </row>
    <row r="411">
      <c r="B411" s="25"/>
      <c r="C411" s="25"/>
    </row>
    <row r="412">
      <c r="B412" s="25"/>
      <c r="C412" s="25"/>
    </row>
    <row r="413">
      <c r="B413" s="25"/>
      <c r="C413" s="25"/>
    </row>
    <row r="414">
      <c r="B414" s="25"/>
      <c r="C414" s="25"/>
    </row>
    <row r="415">
      <c r="B415" s="25"/>
      <c r="C415" s="25"/>
    </row>
    <row r="416">
      <c r="B416" s="25"/>
      <c r="C416" s="25"/>
    </row>
    <row r="417">
      <c r="B417" s="25"/>
      <c r="C417" s="25"/>
    </row>
    <row r="418">
      <c r="B418" s="25"/>
      <c r="C418" s="25"/>
    </row>
    <row r="419">
      <c r="B419" s="25"/>
      <c r="C419" s="25"/>
    </row>
    <row r="420">
      <c r="B420" s="25"/>
      <c r="C420" s="25"/>
    </row>
    <row r="421">
      <c r="B421" s="25"/>
      <c r="C421" s="25"/>
    </row>
    <row r="422">
      <c r="B422" s="25"/>
      <c r="C422" s="25"/>
    </row>
    <row r="423">
      <c r="B423" s="25"/>
      <c r="C423" s="25"/>
    </row>
    <row r="424">
      <c r="B424" s="25"/>
      <c r="C424" s="25"/>
    </row>
    <row r="425">
      <c r="B425" s="25"/>
      <c r="C425" s="25"/>
    </row>
    <row r="426">
      <c r="B426" s="25"/>
      <c r="C426" s="25"/>
    </row>
    <row r="427">
      <c r="B427" s="25"/>
      <c r="C427" s="25"/>
    </row>
    <row r="428">
      <c r="B428" s="25"/>
      <c r="C428" s="25"/>
    </row>
    <row r="429">
      <c r="B429" s="25"/>
      <c r="C429" s="25"/>
    </row>
    <row r="430">
      <c r="B430" s="25"/>
      <c r="C430" s="25"/>
    </row>
    <row r="431">
      <c r="B431" s="25"/>
      <c r="C431" s="25"/>
    </row>
    <row r="432">
      <c r="B432" s="25"/>
      <c r="C432" s="25"/>
    </row>
    <row r="433">
      <c r="B433" s="25"/>
      <c r="C433" s="25"/>
    </row>
    <row r="434">
      <c r="B434" s="25"/>
      <c r="C434" s="25"/>
    </row>
    <row r="435">
      <c r="B435" s="25"/>
      <c r="C435" s="25"/>
    </row>
    <row r="436">
      <c r="B436" s="25"/>
      <c r="C436" s="25"/>
    </row>
    <row r="437">
      <c r="B437" s="25"/>
      <c r="C437" s="25"/>
    </row>
    <row r="438">
      <c r="B438" s="25"/>
      <c r="C438" s="25"/>
    </row>
    <row r="439">
      <c r="B439" s="25"/>
      <c r="C439" s="25"/>
    </row>
    <row r="440">
      <c r="B440" s="25"/>
      <c r="C440" s="25"/>
    </row>
    <row r="441">
      <c r="B441" s="25"/>
      <c r="C441" s="25"/>
    </row>
    <row r="442">
      <c r="B442" s="25"/>
      <c r="C442" s="25"/>
    </row>
    <row r="443">
      <c r="B443" s="25"/>
      <c r="C443" s="25"/>
    </row>
    <row r="444">
      <c r="B444" s="25"/>
      <c r="C444" s="25"/>
    </row>
    <row r="445">
      <c r="B445" s="25"/>
      <c r="C445" s="25"/>
    </row>
    <row r="446">
      <c r="B446" s="25"/>
      <c r="C446" s="25"/>
    </row>
    <row r="447">
      <c r="B447" s="25"/>
      <c r="C447" s="25"/>
    </row>
    <row r="448">
      <c r="B448" s="25"/>
      <c r="C448" s="25"/>
    </row>
    <row r="449">
      <c r="B449" s="25"/>
      <c r="C449" s="25"/>
    </row>
    <row r="450">
      <c r="B450" s="25"/>
      <c r="C450" s="25"/>
    </row>
    <row r="451">
      <c r="B451" s="25"/>
      <c r="C451" s="25"/>
    </row>
    <row r="452">
      <c r="B452" s="25"/>
      <c r="C452" s="25"/>
    </row>
    <row r="453">
      <c r="B453" s="25"/>
      <c r="C453" s="25"/>
    </row>
    <row r="454">
      <c r="B454" s="25"/>
      <c r="C454" s="25"/>
    </row>
    <row r="455">
      <c r="B455" s="25"/>
      <c r="C455" s="25"/>
    </row>
    <row r="456">
      <c r="B456" s="25"/>
      <c r="C456" s="25"/>
    </row>
    <row r="457">
      <c r="B457" s="25"/>
      <c r="C457" s="25"/>
    </row>
    <row r="458">
      <c r="B458" s="25"/>
      <c r="C458" s="25"/>
    </row>
    <row r="459">
      <c r="B459" s="25"/>
      <c r="C459" s="25"/>
    </row>
    <row r="460">
      <c r="B460" s="25"/>
      <c r="C460" s="25"/>
    </row>
    <row r="461">
      <c r="B461" s="25"/>
      <c r="C461" s="25"/>
    </row>
    <row r="462">
      <c r="B462" s="25"/>
      <c r="C462" s="25"/>
    </row>
    <row r="463">
      <c r="B463" s="25"/>
      <c r="C463" s="25"/>
    </row>
    <row r="464">
      <c r="B464" s="25"/>
      <c r="C464" s="25"/>
    </row>
    <row r="465">
      <c r="B465" s="25"/>
      <c r="C465" s="25"/>
    </row>
    <row r="466">
      <c r="B466" s="25"/>
      <c r="C466" s="25"/>
    </row>
    <row r="467">
      <c r="B467" s="25"/>
      <c r="C467" s="25"/>
    </row>
    <row r="468">
      <c r="B468" s="25"/>
      <c r="C468" s="25"/>
    </row>
    <row r="469">
      <c r="B469" s="25"/>
      <c r="C469" s="25"/>
    </row>
    <row r="470">
      <c r="B470" s="25"/>
      <c r="C470" s="25"/>
    </row>
    <row r="471">
      <c r="B471" s="25"/>
      <c r="C471" s="25"/>
    </row>
    <row r="472">
      <c r="B472" s="25"/>
      <c r="C472" s="25"/>
    </row>
    <row r="473">
      <c r="B473" s="25"/>
      <c r="C473" s="25"/>
    </row>
    <row r="474">
      <c r="B474" s="25"/>
      <c r="C474" s="25"/>
    </row>
    <row r="475">
      <c r="B475" s="25"/>
      <c r="C475" s="25"/>
    </row>
    <row r="476">
      <c r="B476" s="25"/>
      <c r="C476" s="25"/>
    </row>
    <row r="477">
      <c r="B477" s="25"/>
      <c r="C477" s="25"/>
    </row>
    <row r="478">
      <c r="B478" s="25"/>
      <c r="C478" s="25"/>
    </row>
    <row r="479">
      <c r="B479" s="25"/>
      <c r="C479" s="25"/>
    </row>
    <row r="480">
      <c r="B480" s="25"/>
      <c r="C480" s="25"/>
    </row>
    <row r="481">
      <c r="B481" s="25"/>
      <c r="C481" s="25"/>
    </row>
    <row r="482">
      <c r="B482" s="25"/>
      <c r="C482" s="25"/>
    </row>
    <row r="483">
      <c r="B483" s="25"/>
      <c r="C483" s="25"/>
    </row>
    <row r="484">
      <c r="B484" s="25"/>
      <c r="C484" s="25"/>
    </row>
    <row r="485">
      <c r="B485" s="25"/>
      <c r="C485" s="25"/>
    </row>
    <row r="486">
      <c r="B486" s="25"/>
      <c r="C486" s="25"/>
    </row>
    <row r="487">
      <c r="B487" s="25"/>
      <c r="C487" s="25"/>
    </row>
    <row r="488">
      <c r="B488" s="25"/>
      <c r="C488" s="25"/>
    </row>
    <row r="489">
      <c r="B489" s="25"/>
      <c r="C489" s="25"/>
    </row>
    <row r="490">
      <c r="B490" s="25"/>
      <c r="C490" s="25"/>
    </row>
    <row r="491">
      <c r="B491" s="25"/>
      <c r="C491" s="25"/>
    </row>
    <row r="492">
      <c r="B492" s="25"/>
      <c r="C492" s="25"/>
    </row>
    <row r="493">
      <c r="B493" s="25"/>
      <c r="C493" s="25"/>
    </row>
    <row r="494">
      <c r="B494" s="25"/>
      <c r="C494" s="25"/>
    </row>
    <row r="495">
      <c r="B495" s="25"/>
      <c r="C495" s="25"/>
    </row>
    <row r="496">
      <c r="B496" s="25"/>
      <c r="C496" s="25"/>
    </row>
    <row r="497">
      <c r="B497" s="25"/>
      <c r="C497" s="25"/>
    </row>
    <row r="498">
      <c r="B498" s="25"/>
      <c r="C498" s="25"/>
    </row>
    <row r="499">
      <c r="B499" s="25"/>
      <c r="C499" s="25"/>
    </row>
    <row r="500">
      <c r="B500" s="25"/>
      <c r="C500" s="25"/>
    </row>
    <row r="501">
      <c r="B501" s="25"/>
      <c r="C501" s="25"/>
    </row>
    <row r="502">
      <c r="B502" s="25"/>
      <c r="C502" s="25"/>
    </row>
    <row r="503">
      <c r="B503" s="25"/>
      <c r="C503" s="25"/>
    </row>
    <row r="504">
      <c r="B504" s="25"/>
      <c r="C504" s="25"/>
    </row>
    <row r="505">
      <c r="B505" s="25"/>
      <c r="C505" s="25"/>
    </row>
    <row r="506">
      <c r="B506" s="25"/>
      <c r="C506" s="25"/>
    </row>
    <row r="507">
      <c r="B507" s="25"/>
      <c r="C507" s="25"/>
    </row>
    <row r="508">
      <c r="B508" s="25"/>
      <c r="C508" s="25"/>
    </row>
    <row r="509">
      <c r="B509" s="25"/>
      <c r="C509" s="25"/>
    </row>
    <row r="510">
      <c r="B510" s="25"/>
      <c r="C510" s="25"/>
    </row>
    <row r="511">
      <c r="B511" s="25"/>
      <c r="C511" s="25"/>
    </row>
    <row r="512">
      <c r="B512" s="25"/>
      <c r="C512" s="25"/>
    </row>
    <row r="513">
      <c r="B513" s="25"/>
      <c r="C513" s="25"/>
    </row>
    <row r="514">
      <c r="B514" s="25"/>
      <c r="C514" s="25"/>
    </row>
    <row r="515">
      <c r="B515" s="25"/>
      <c r="C515" s="25"/>
    </row>
    <row r="516">
      <c r="B516" s="25"/>
      <c r="C516" s="25"/>
    </row>
    <row r="517">
      <c r="B517" s="25"/>
      <c r="C517" s="25"/>
    </row>
    <row r="518">
      <c r="B518" s="25"/>
      <c r="C518" s="25"/>
    </row>
    <row r="519">
      <c r="B519" s="25"/>
      <c r="C519" s="25"/>
    </row>
    <row r="520">
      <c r="B520" s="25"/>
      <c r="C520" s="25"/>
    </row>
    <row r="521">
      <c r="B521" s="25"/>
      <c r="C521" s="25"/>
    </row>
    <row r="522">
      <c r="B522" s="25"/>
      <c r="C522" s="25"/>
    </row>
    <row r="523">
      <c r="B523" s="25"/>
      <c r="C523" s="25"/>
    </row>
    <row r="524">
      <c r="B524" s="25"/>
      <c r="C524" s="25"/>
    </row>
    <row r="525">
      <c r="B525" s="25"/>
      <c r="C525" s="25"/>
    </row>
    <row r="526">
      <c r="B526" s="25"/>
      <c r="C526" s="25"/>
    </row>
    <row r="527">
      <c r="B527" s="25"/>
      <c r="C527" s="25"/>
    </row>
    <row r="528">
      <c r="B528" s="25"/>
      <c r="C528" s="25"/>
    </row>
    <row r="529">
      <c r="B529" s="25"/>
      <c r="C529" s="25"/>
    </row>
    <row r="530">
      <c r="B530" s="25"/>
      <c r="C530" s="25"/>
    </row>
    <row r="531">
      <c r="B531" s="25"/>
      <c r="C531" s="25"/>
    </row>
    <row r="532">
      <c r="B532" s="25"/>
      <c r="C532" s="25"/>
    </row>
    <row r="533">
      <c r="B533" s="25"/>
      <c r="C533" s="25"/>
    </row>
    <row r="534">
      <c r="B534" s="25"/>
      <c r="C534" s="25"/>
    </row>
    <row r="535">
      <c r="B535" s="25"/>
      <c r="C535" s="25"/>
    </row>
    <row r="536">
      <c r="B536" s="25"/>
      <c r="C536" s="25"/>
    </row>
    <row r="537">
      <c r="B537" s="25"/>
      <c r="C537" s="25"/>
    </row>
    <row r="538">
      <c r="B538" s="25"/>
      <c r="C538" s="25"/>
    </row>
    <row r="539">
      <c r="B539" s="25"/>
      <c r="C539" s="25"/>
    </row>
    <row r="540">
      <c r="B540" s="25"/>
      <c r="C540" s="25"/>
    </row>
    <row r="541">
      <c r="B541" s="25"/>
      <c r="C541" s="25"/>
    </row>
    <row r="542">
      <c r="B542" s="25"/>
      <c r="C542" s="25"/>
    </row>
    <row r="543">
      <c r="B543" s="25"/>
      <c r="C543" s="25"/>
    </row>
    <row r="544">
      <c r="B544" s="25"/>
      <c r="C544" s="25"/>
    </row>
    <row r="545">
      <c r="B545" s="25"/>
      <c r="C545" s="25"/>
    </row>
    <row r="546">
      <c r="B546" s="25"/>
      <c r="C546" s="25"/>
    </row>
    <row r="547">
      <c r="B547" s="25"/>
      <c r="C547" s="25"/>
    </row>
    <row r="548">
      <c r="B548" s="25"/>
      <c r="C548" s="25"/>
    </row>
    <row r="549">
      <c r="B549" s="25"/>
      <c r="C549" s="25"/>
    </row>
    <row r="550">
      <c r="B550" s="25"/>
      <c r="C550" s="25"/>
    </row>
    <row r="551">
      <c r="B551" s="25"/>
      <c r="C551" s="25"/>
    </row>
    <row r="552">
      <c r="B552" s="25"/>
      <c r="C552" s="25"/>
    </row>
    <row r="553">
      <c r="B553" s="25"/>
      <c r="C553" s="25"/>
    </row>
    <row r="554">
      <c r="B554" s="25"/>
      <c r="C554" s="25"/>
    </row>
    <row r="555">
      <c r="B555" s="25"/>
      <c r="C555" s="25"/>
    </row>
    <row r="556">
      <c r="B556" s="25"/>
      <c r="C556" s="25"/>
    </row>
    <row r="557">
      <c r="B557" s="25"/>
      <c r="C557" s="25"/>
    </row>
    <row r="558">
      <c r="B558" s="25"/>
      <c r="C558" s="25"/>
    </row>
    <row r="559">
      <c r="B559" s="25"/>
      <c r="C559" s="25"/>
    </row>
    <row r="560">
      <c r="B560" s="25"/>
      <c r="C560" s="25"/>
    </row>
    <row r="561">
      <c r="B561" s="25"/>
      <c r="C561" s="25"/>
    </row>
    <row r="562">
      <c r="B562" s="25"/>
      <c r="C562" s="25"/>
    </row>
    <row r="563">
      <c r="B563" s="25"/>
      <c r="C563" s="25"/>
    </row>
    <row r="564">
      <c r="B564" s="25"/>
      <c r="C564" s="25"/>
    </row>
    <row r="565">
      <c r="B565" s="25"/>
      <c r="C565" s="25"/>
    </row>
    <row r="566">
      <c r="B566" s="25"/>
      <c r="C566" s="25"/>
    </row>
    <row r="567">
      <c r="B567" s="25"/>
      <c r="C567" s="25"/>
    </row>
    <row r="568">
      <c r="B568" s="25"/>
      <c r="C568" s="25"/>
    </row>
    <row r="569">
      <c r="B569" s="25"/>
      <c r="C569" s="25"/>
    </row>
    <row r="570">
      <c r="B570" s="25"/>
      <c r="C570" s="25"/>
    </row>
    <row r="571">
      <c r="B571" s="25"/>
      <c r="C571" s="25"/>
    </row>
    <row r="572">
      <c r="B572" s="25"/>
      <c r="C572" s="25"/>
    </row>
    <row r="573">
      <c r="B573" s="25"/>
      <c r="C573" s="25"/>
    </row>
    <row r="574">
      <c r="B574" s="25"/>
      <c r="C574" s="25"/>
    </row>
    <row r="575">
      <c r="B575" s="25"/>
      <c r="C575" s="25"/>
    </row>
    <row r="576">
      <c r="B576" s="25"/>
      <c r="C576" s="25"/>
    </row>
    <row r="577">
      <c r="B577" s="25"/>
      <c r="C577" s="25"/>
    </row>
    <row r="578">
      <c r="B578" s="25"/>
      <c r="C578" s="25"/>
    </row>
    <row r="579">
      <c r="B579" s="25"/>
      <c r="C579" s="25"/>
    </row>
    <row r="580">
      <c r="B580" s="25"/>
      <c r="C580" s="25"/>
    </row>
    <row r="581">
      <c r="B581" s="25"/>
      <c r="C581" s="25"/>
    </row>
    <row r="582">
      <c r="B582" s="25"/>
      <c r="C582" s="25"/>
    </row>
    <row r="583">
      <c r="B583" s="25"/>
      <c r="C583" s="25"/>
    </row>
    <row r="584">
      <c r="B584" s="25"/>
      <c r="C584" s="25"/>
    </row>
    <row r="585">
      <c r="B585" s="25"/>
      <c r="C585" s="25"/>
    </row>
    <row r="586">
      <c r="B586" s="25"/>
      <c r="C586" s="25"/>
    </row>
    <row r="587">
      <c r="B587" s="25"/>
      <c r="C587" s="25"/>
    </row>
    <row r="588">
      <c r="B588" s="25"/>
      <c r="C588" s="25"/>
    </row>
    <row r="589">
      <c r="B589" s="25"/>
      <c r="C589" s="25"/>
    </row>
    <row r="590">
      <c r="B590" s="25"/>
      <c r="C590" s="25"/>
    </row>
    <row r="591">
      <c r="B591" s="25"/>
      <c r="C591" s="25"/>
    </row>
    <row r="592">
      <c r="B592" s="25"/>
      <c r="C592" s="25"/>
    </row>
    <row r="593">
      <c r="B593" s="25"/>
      <c r="C593" s="25"/>
    </row>
    <row r="594">
      <c r="B594" s="25"/>
      <c r="C594" s="25"/>
    </row>
    <row r="595">
      <c r="B595" s="25"/>
      <c r="C595" s="25"/>
    </row>
    <row r="596">
      <c r="B596" s="25"/>
      <c r="C596" s="25"/>
    </row>
    <row r="597">
      <c r="B597" s="25"/>
      <c r="C597" s="25"/>
    </row>
    <row r="598">
      <c r="B598" s="25"/>
      <c r="C598" s="25"/>
    </row>
    <row r="599">
      <c r="B599" s="25"/>
      <c r="C599" s="25"/>
    </row>
    <row r="600">
      <c r="B600" s="25"/>
      <c r="C600" s="25"/>
    </row>
    <row r="601">
      <c r="B601" s="25"/>
      <c r="C601" s="25"/>
    </row>
    <row r="602">
      <c r="B602" s="25"/>
      <c r="C602" s="25"/>
    </row>
    <row r="603">
      <c r="B603" s="25"/>
      <c r="C603" s="25"/>
    </row>
    <row r="604">
      <c r="B604" s="25"/>
      <c r="C604" s="25"/>
    </row>
    <row r="605">
      <c r="B605" s="25"/>
      <c r="C605" s="25"/>
    </row>
    <row r="606">
      <c r="B606" s="25"/>
      <c r="C606" s="25"/>
    </row>
    <row r="607">
      <c r="B607" s="25"/>
      <c r="C607" s="25"/>
    </row>
    <row r="608">
      <c r="B608" s="25"/>
      <c r="C608" s="25"/>
    </row>
    <row r="609">
      <c r="B609" s="25"/>
      <c r="C609" s="25"/>
    </row>
    <row r="610">
      <c r="B610" s="25"/>
      <c r="C610" s="25"/>
    </row>
    <row r="611">
      <c r="B611" s="25"/>
      <c r="C611" s="25"/>
    </row>
    <row r="612">
      <c r="B612" s="25"/>
      <c r="C612" s="25"/>
    </row>
    <row r="613">
      <c r="B613" s="25"/>
      <c r="C613" s="25"/>
    </row>
    <row r="614">
      <c r="B614" s="25"/>
      <c r="C614" s="25"/>
    </row>
    <row r="615">
      <c r="B615" s="25"/>
      <c r="C615" s="25"/>
    </row>
    <row r="616">
      <c r="B616" s="25"/>
      <c r="C616" s="25"/>
    </row>
    <row r="617">
      <c r="B617" s="25"/>
      <c r="C617" s="25"/>
    </row>
    <row r="618">
      <c r="B618" s="25"/>
      <c r="C618" s="25"/>
    </row>
    <row r="619">
      <c r="B619" s="25"/>
      <c r="C619" s="25"/>
    </row>
    <row r="620">
      <c r="B620" s="25"/>
      <c r="C620" s="25"/>
    </row>
    <row r="621">
      <c r="B621" s="25"/>
      <c r="C621" s="25"/>
    </row>
    <row r="622">
      <c r="B622" s="25"/>
      <c r="C622" s="25"/>
    </row>
    <row r="623">
      <c r="B623" s="25"/>
      <c r="C623" s="25"/>
    </row>
    <row r="624">
      <c r="B624" s="25"/>
      <c r="C624" s="25"/>
    </row>
    <row r="625">
      <c r="B625" s="25"/>
      <c r="C625" s="25"/>
    </row>
    <row r="626">
      <c r="B626" s="25"/>
      <c r="C626" s="25"/>
    </row>
    <row r="627">
      <c r="B627" s="25"/>
      <c r="C627" s="25"/>
    </row>
    <row r="628">
      <c r="B628" s="25"/>
      <c r="C628" s="25"/>
    </row>
    <row r="629">
      <c r="B629" s="25"/>
      <c r="C629" s="25"/>
    </row>
    <row r="630">
      <c r="B630" s="25"/>
      <c r="C630" s="25"/>
    </row>
    <row r="631">
      <c r="B631" s="25"/>
      <c r="C631" s="25"/>
    </row>
    <row r="632">
      <c r="B632" s="25"/>
      <c r="C632" s="25"/>
    </row>
    <row r="633">
      <c r="B633" s="25"/>
      <c r="C633" s="25"/>
    </row>
    <row r="634">
      <c r="B634" s="25"/>
      <c r="C634" s="25"/>
    </row>
    <row r="635">
      <c r="B635" s="25"/>
      <c r="C635" s="25"/>
    </row>
    <row r="636">
      <c r="B636" s="25"/>
      <c r="C636" s="25"/>
    </row>
    <row r="637">
      <c r="B637" s="25"/>
      <c r="C637" s="25"/>
    </row>
    <row r="638">
      <c r="B638" s="25"/>
      <c r="C638" s="25"/>
    </row>
    <row r="639">
      <c r="B639" s="25"/>
      <c r="C639" s="25"/>
    </row>
    <row r="640">
      <c r="B640" s="25"/>
      <c r="C640" s="25"/>
    </row>
    <row r="641">
      <c r="B641" s="25"/>
      <c r="C641" s="25"/>
    </row>
    <row r="642">
      <c r="B642" s="25"/>
      <c r="C642" s="25"/>
    </row>
    <row r="643">
      <c r="B643" s="25"/>
      <c r="C643" s="25"/>
    </row>
    <row r="644">
      <c r="B644" s="25"/>
      <c r="C644" s="25"/>
    </row>
    <row r="645">
      <c r="B645" s="25"/>
      <c r="C645" s="25"/>
    </row>
    <row r="646">
      <c r="B646" s="25"/>
      <c r="C646" s="25"/>
    </row>
    <row r="647">
      <c r="B647" s="25"/>
      <c r="C647" s="25"/>
    </row>
    <row r="648">
      <c r="B648" s="25"/>
      <c r="C648" s="25"/>
    </row>
    <row r="649">
      <c r="B649" s="25"/>
      <c r="C649" s="25"/>
    </row>
    <row r="650">
      <c r="B650" s="25"/>
      <c r="C650" s="25"/>
    </row>
    <row r="651">
      <c r="B651" s="25"/>
      <c r="C651" s="25"/>
    </row>
    <row r="652">
      <c r="B652" s="25"/>
      <c r="C652" s="25"/>
    </row>
    <row r="653">
      <c r="B653" s="25"/>
      <c r="C653" s="25"/>
    </row>
    <row r="654">
      <c r="B654" s="25"/>
      <c r="C654" s="25"/>
    </row>
    <row r="655">
      <c r="B655" s="25"/>
      <c r="C655" s="25"/>
    </row>
    <row r="656">
      <c r="B656" s="25"/>
      <c r="C656" s="25"/>
    </row>
    <row r="657">
      <c r="B657" s="25"/>
      <c r="C657" s="25"/>
    </row>
    <row r="658">
      <c r="B658" s="25"/>
      <c r="C658" s="25"/>
    </row>
    <row r="659">
      <c r="B659" s="25"/>
      <c r="C659" s="25"/>
    </row>
    <row r="660">
      <c r="B660" s="25"/>
      <c r="C660" s="25"/>
    </row>
    <row r="661">
      <c r="B661" s="25"/>
      <c r="C661" s="25"/>
    </row>
    <row r="662">
      <c r="B662" s="25"/>
      <c r="C662" s="25"/>
    </row>
    <row r="663">
      <c r="B663" s="25"/>
      <c r="C663" s="25"/>
    </row>
    <row r="664">
      <c r="B664" s="25"/>
      <c r="C664" s="25"/>
    </row>
    <row r="665">
      <c r="B665" s="25"/>
      <c r="C665" s="25"/>
    </row>
    <row r="666">
      <c r="B666" s="25"/>
      <c r="C666" s="25"/>
    </row>
    <row r="667">
      <c r="B667" s="25"/>
      <c r="C667" s="25"/>
    </row>
    <row r="668">
      <c r="B668" s="25"/>
      <c r="C668" s="25"/>
    </row>
    <row r="669">
      <c r="B669" s="25"/>
      <c r="C669" s="25"/>
    </row>
    <row r="670">
      <c r="B670" s="25"/>
      <c r="C670" s="25"/>
    </row>
    <row r="671">
      <c r="B671" s="25"/>
      <c r="C671" s="25"/>
    </row>
    <row r="672">
      <c r="B672" s="25"/>
      <c r="C672" s="25"/>
    </row>
    <row r="673">
      <c r="B673" s="25"/>
      <c r="C673" s="25"/>
    </row>
    <row r="674">
      <c r="B674" s="25"/>
      <c r="C674" s="25"/>
    </row>
    <row r="675">
      <c r="B675" s="25"/>
      <c r="C675" s="25"/>
    </row>
    <row r="676">
      <c r="B676" s="25"/>
      <c r="C676" s="25"/>
    </row>
    <row r="677">
      <c r="B677" s="25"/>
      <c r="C677" s="25"/>
    </row>
    <row r="678">
      <c r="B678" s="25"/>
      <c r="C678" s="25"/>
    </row>
    <row r="679">
      <c r="B679" s="25"/>
      <c r="C679" s="25"/>
    </row>
    <row r="680">
      <c r="B680" s="25"/>
      <c r="C680" s="25"/>
    </row>
    <row r="681">
      <c r="B681" s="25"/>
      <c r="C681" s="25"/>
    </row>
    <row r="682">
      <c r="B682" s="25"/>
      <c r="C682" s="25"/>
    </row>
    <row r="683">
      <c r="B683" s="25"/>
      <c r="C683" s="25"/>
    </row>
    <row r="684">
      <c r="B684" s="25"/>
      <c r="C684" s="25"/>
    </row>
    <row r="685">
      <c r="B685" s="25"/>
      <c r="C685" s="25"/>
    </row>
    <row r="686">
      <c r="B686" s="25"/>
      <c r="C686" s="25"/>
    </row>
    <row r="687">
      <c r="B687" s="25"/>
      <c r="C687" s="25"/>
    </row>
    <row r="688">
      <c r="B688" s="25"/>
      <c r="C688" s="25"/>
    </row>
    <row r="689">
      <c r="B689" s="25"/>
      <c r="C689" s="25"/>
    </row>
    <row r="690">
      <c r="B690" s="25"/>
      <c r="C690" s="25"/>
    </row>
    <row r="691">
      <c r="B691" s="25"/>
      <c r="C691" s="25"/>
    </row>
    <row r="692">
      <c r="B692" s="25"/>
      <c r="C692" s="25"/>
    </row>
    <row r="693">
      <c r="B693" s="25"/>
      <c r="C693" s="25"/>
    </row>
    <row r="694">
      <c r="B694" s="25"/>
      <c r="C694" s="25"/>
    </row>
    <row r="695">
      <c r="B695" s="25"/>
      <c r="C695" s="25"/>
    </row>
    <row r="696">
      <c r="B696" s="25"/>
      <c r="C696" s="25"/>
    </row>
    <row r="697">
      <c r="B697" s="25"/>
      <c r="C697" s="25"/>
    </row>
    <row r="698">
      <c r="B698" s="25"/>
      <c r="C698" s="25"/>
    </row>
    <row r="699">
      <c r="B699" s="25"/>
      <c r="C699" s="25"/>
    </row>
    <row r="700">
      <c r="B700" s="25"/>
      <c r="C700" s="25"/>
    </row>
    <row r="701">
      <c r="B701" s="25"/>
      <c r="C701" s="25"/>
    </row>
    <row r="702">
      <c r="B702" s="25"/>
      <c r="C702" s="25"/>
    </row>
    <row r="703">
      <c r="B703" s="25"/>
      <c r="C703" s="25"/>
    </row>
    <row r="704">
      <c r="B704" s="25"/>
      <c r="C704" s="25"/>
    </row>
    <row r="705">
      <c r="B705" s="25"/>
      <c r="C705" s="25"/>
    </row>
    <row r="706">
      <c r="B706" s="25"/>
      <c r="C706" s="25"/>
    </row>
    <row r="707">
      <c r="B707" s="25"/>
      <c r="C707" s="25"/>
    </row>
    <row r="708">
      <c r="B708" s="25"/>
      <c r="C708" s="25"/>
    </row>
    <row r="709">
      <c r="B709" s="25"/>
      <c r="C709" s="25"/>
    </row>
    <row r="710">
      <c r="B710" s="25"/>
      <c r="C710" s="25"/>
    </row>
    <row r="711">
      <c r="B711" s="25"/>
      <c r="C711" s="25"/>
    </row>
    <row r="712">
      <c r="B712" s="25"/>
      <c r="C712" s="25"/>
    </row>
    <row r="713">
      <c r="B713" s="25"/>
      <c r="C713" s="25"/>
    </row>
    <row r="714">
      <c r="B714" s="25"/>
      <c r="C714" s="25"/>
    </row>
    <row r="715">
      <c r="B715" s="25"/>
      <c r="C715" s="25"/>
    </row>
    <row r="716">
      <c r="B716" s="25"/>
      <c r="C716" s="25"/>
    </row>
    <row r="717">
      <c r="B717" s="25"/>
      <c r="C717" s="25"/>
    </row>
    <row r="718">
      <c r="B718" s="25"/>
      <c r="C718" s="25"/>
    </row>
    <row r="719">
      <c r="B719" s="25"/>
      <c r="C719" s="25"/>
    </row>
    <row r="720">
      <c r="B720" s="25"/>
      <c r="C720" s="25"/>
    </row>
    <row r="721">
      <c r="B721" s="25"/>
      <c r="C721" s="25"/>
    </row>
    <row r="722">
      <c r="B722" s="25"/>
      <c r="C722" s="25"/>
    </row>
    <row r="723">
      <c r="B723" s="25"/>
      <c r="C723" s="25"/>
    </row>
    <row r="724">
      <c r="B724" s="25"/>
      <c r="C724" s="25"/>
    </row>
    <row r="725">
      <c r="B725" s="25"/>
      <c r="C725" s="25"/>
    </row>
    <row r="726">
      <c r="B726" s="25"/>
      <c r="C726" s="25"/>
    </row>
    <row r="727">
      <c r="B727" s="25"/>
      <c r="C727" s="25"/>
    </row>
    <row r="728">
      <c r="B728" s="25"/>
      <c r="C728" s="25"/>
    </row>
    <row r="729">
      <c r="B729" s="25"/>
      <c r="C729" s="25"/>
    </row>
    <row r="730">
      <c r="B730" s="25"/>
      <c r="C730" s="25"/>
    </row>
    <row r="731">
      <c r="B731" s="25"/>
      <c r="C731" s="25"/>
    </row>
    <row r="732">
      <c r="B732" s="25"/>
      <c r="C732" s="25"/>
    </row>
    <row r="733">
      <c r="B733" s="25"/>
      <c r="C733" s="25"/>
    </row>
    <row r="734">
      <c r="B734" s="25"/>
      <c r="C734" s="25"/>
    </row>
    <row r="735">
      <c r="B735" s="25"/>
      <c r="C735" s="25"/>
    </row>
    <row r="736">
      <c r="B736" s="25"/>
      <c r="C736" s="25"/>
    </row>
    <row r="737">
      <c r="B737" s="25"/>
      <c r="C737" s="25"/>
    </row>
    <row r="738">
      <c r="B738" s="25"/>
      <c r="C738" s="25"/>
    </row>
    <row r="739">
      <c r="B739" s="25"/>
      <c r="C739" s="25"/>
    </row>
    <row r="740">
      <c r="B740" s="25"/>
      <c r="C740" s="25"/>
    </row>
    <row r="741">
      <c r="B741" s="25"/>
      <c r="C741" s="25"/>
    </row>
    <row r="742">
      <c r="B742" s="25"/>
      <c r="C742" s="25"/>
    </row>
    <row r="743">
      <c r="B743" s="25"/>
      <c r="C743" s="25"/>
    </row>
    <row r="744">
      <c r="B744" s="25"/>
      <c r="C744" s="25"/>
    </row>
    <row r="745">
      <c r="B745" s="25"/>
      <c r="C745" s="25"/>
    </row>
    <row r="746">
      <c r="B746" s="25"/>
      <c r="C746" s="25"/>
    </row>
    <row r="747">
      <c r="B747" s="25"/>
      <c r="C747" s="25"/>
    </row>
    <row r="748">
      <c r="B748" s="25"/>
      <c r="C748" s="25"/>
    </row>
    <row r="749">
      <c r="B749" s="25"/>
      <c r="C749" s="25"/>
    </row>
    <row r="750">
      <c r="B750" s="25"/>
      <c r="C750" s="25"/>
    </row>
    <row r="751">
      <c r="B751" s="25"/>
      <c r="C751" s="25"/>
    </row>
    <row r="752">
      <c r="B752" s="25"/>
      <c r="C752" s="25"/>
    </row>
    <row r="753">
      <c r="B753" s="25"/>
      <c r="C753" s="25"/>
    </row>
    <row r="754">
      <c r="B754" s="25"/>
      <c r="C754" s="25"/>
    </row>
    <row r="755">
      <c r="B755" s="25"/>
      <c r="C755" s="25"/>
    </row>
    <row r="756">
      <c r="B756" s="25"/>
      <c r="C756" s="25"/>
    </row>
    <row r="757">
      <c r="B757" s="25"/>
      <c r="C757" s="25"/>
    </row>
    <row r="758">
      <c r="B758" s="25"/>
      <c r="C758" s="25"/>
    </row>
    <row r="759">
      <c r="B759" s="25"/>
      <c r="C759" s="25"/>
    </row>
    <row r="760">
      <c r="B760" s="25"/>
      <c r="C760" s="25"/>
    </row>
    <row r="761">
      <c r="B761" s="25"/>
      <c r="C761" s="25"/>
    </row>
    <row r="762">
      <c r="B762" s="25"/>
      <c r="C762" s="25"/>
    </row>
    <row r="763">
      <c r="B763" s="25"/>
      <c r="C763" s="25"/>
    </row>
    <row r="764">
      <c r="B764" s="25"/>
      <c r="C764" s="25"/>
    </row>
    <row r="765">
      <c r="B765" s="25"/>
      <c r="C765" s="25"/>
    </row>
    <row r="766">
      <c r="B766" s="25"/>
      <c r="C766" s="25"/>
    </row>
    <row r="767">
      <c r="B767" s="25"/>
      <c r="C767" s="25"/>
    </row>
    <row r="768">
      <c r="B768" s="25"/>
      <c r="C768" s="25"/>
    </row>
    <row r="769">
      <c r="B769" s="25"/>
      <c r="C769" s="25"/>
    </row>
    <row r="770">
      <c r="B770" s="25"/>
      <c r="C770" s="25"/>
    </row>
    <row r="771">
      <c r="B771" s="25"/>
      <c r="C771" s="25"/>
    </row>
    <row r="772">
      <c r="B772" s="25"/>
      <c r="C772" s="25"/>
    </row>
    <row r="773">
      <c r="B773" s="25"/>
      <c r="C773" s="25"/>
    </row>
    <row r="774">
      <c r="B774" s="25"/>
      <c r="C774" s="25"/>
    </row>
    <row r="775">
      <c r="B775" s="25"/>
      <c r="C775" s="25"/>
    </row>
    <row r="776">
      <c r="B776" s="25"/>
      <c r="C776" s="25"/>
    </row>
    <row r="777">
      <c r="B777" s="25"/>
      <c r="C777" s="25"/>
    </row>
    <row r="778">
      <c r="B778" s="25"/>
      <c r="C778" s="25"/>
    </row>
    <row r="779">
      <c r="B779" s="25"/>
      <c r="C779" s="25"/>
    </row>
    <row r="780">
      <c r="B780" s="25"/>
      <c r="C780" s="25"/>
    </row>
    <row r="781">
      <c r="B781" s="25"/>
      <c r="C781" s="25"/>
    </row>
    <row r="782">
      <c r="B782" s="25"/>
      <c r="C782" s="25"/>
    </row>
    <row r="783">
      <c r="B783" s="25"/>
      <c r="C783" s="25"/>
    </row>
    <row r="784">
      <c r="B784" s="25"/>
      <c r="C784" s="25"/>
    </row>
    <row r="785">
      <c r="B785" s="25"/>
      <c r="C785" s="25"/>
    </row>
    <row r="786">
      <c r="B786" s="25"/>
      <c r="C786" s="25"/>
    </row>
    <row r="787">
      <c r="B787" s="25"/>
      <c r="C787" s="25"/>
    </row>
    <row r="788">
      <c r="B788" s="25"/>
      <c r="C788" s="25"/>
    </row>
    <row r="789">
      <c r="B789" s="25"/>
      <c r="C789" s="25"/>
    </row>
    <row r="790">
      <c r="B790" s="25"/>
      <c r="C790" s="25"/>
    </row>
    <row r="791">
      <c r="B791" s="25"/>
      <c r="C791" s="25"/>
    </row>
    <row r="792">
      <c r="B792" s="25"/>
      <c r="C792" s="25"/>
    </row>
    <row r="793">
      <c r="B793" s="25"/>
      <c r="C793" s="25"/>
    </row>
    <row r="794">
      <c r="B794" s="25"/>
      <c r="C794" s="25"/>
    </row>
    <row r="795">
      <c r="B795" s="25"/>
      <c r="C795" s="25"/>
    </row>
    <row r="796">
      <c r="B796" s="25"/>
      <c r="C796" s="25"/>
    </row>
    <row r="797">
      <c r="B797" s="25"/>
      <c r="C797" s="25"/>
    </row>
    <row r="798">
      <c r="B798" s="25"/>
      <c r="C798" s="25"/>
    </row>
    <row r="799">
      <c r="B799" s="25"/>
      <c r="C799" s="25"/>
    </row>
    <row r="800">
      <c r="B800" s="25"/>
      <c r="C800" s="25"/>
    </row>
    <row r="801">
      <c r="B801" s="25"/>
      <c r="C801" s="25"/>
    </row>
    <row r="802">
      <c r="B802" s="25"/>
      <c r="C802" s="25"/>
    </row>
    <row r="803">
      <c r="B803" s="25"/>
      <c r="C803" s="25"/>
    </row>
    <row r="804">
      <c r="B804" s="25"/>
      <c r="C804" s="25"/>
    </row>
    <row r="805">
      <c r="B805" s="25"/>
      <c r="C805" s="25"/>
    </row>
    <row r="806">
      <c r="B806" s="25"/>
      <c r="C806" s="25"/>
    </row>
    <row r="807">
      <c r="B807" s="25"/>
      <c r="C807" s="25"/>
    </row>
    <row r="808">
      <c r="B808" s="25"/>
      <c r="C808" s="25"/>
    </row>
    <row r="809">
      <c r="B809" s="25"/>
      <c r="C809" s="25"/>
    </row>
    <row r="810">
      <c r="B810" s="25"/>
      <c r="C810" s="25"/>
    </row>
    <row r="811">
      <c r="B811" s="25"/>
      <c r="C811" s="25"/>
    </row>
    <row r="812">
      <c r="B812" s="25"/>
      <c r="C812" s="25"/>
    </row>
    <row r="813">
      <c r="B813" s="25"/>
      <c r="C813" s="25"/>
    </row>
    <row r="814">
      <c r="B814" s="25"/>
      <c r="C814" s="25"/>
    </row>
    <row r="815">
      <c r="B815" s="25"/>
      <c r="C815" s="25"/>
    </row>
    <row r="816">
      <c r="B816" s="25"/>
      <c r="C816" s="25"/>
    </row>
    <row r="817">
      <c r="B817" s="25"/>
      <c r="C817" s="25"/>
    </row>
    <row r="818">
      <c r="B818" s="25"/>
      <c r="C818" s="25"/>
    </row>
    <row r="819">
      <c r="B819" s="25"/>
      <c r="C819" s="25"/>
    </row>
    <row r="820">
      <c r="B820" s="25"/>
      <c r="C820" s="25"/>
    </row>
    <row r="821">
      <c r="B821" s="25"/>
      <c r="C821" s="25"/>
    </row>
    <row r="822">
      <c r="B822" s="25"/>
      <c r="C822" s="25"/>
    </row>
    <row r="823">
      <c r="B823" s="25"/>
      <c r="C823" s="25"/>
    </row>
    <row r="824">
      <c r="B824" s="25"/>
      <c r="C824" s="25"/>
    </row>
    <row r="825">
      <c r="B825" s="25"/>
      <c r="C825" s="25"/>
    </row>
    <row r="826">
      <c r="B826" s="25"/>
      <c r="C826" s="25"/>
    </row>
    <row r="827">
      <c r="B827" s="25"/>
      <c r="C827" s="25"/>
    </row>
    <row r="828">
      <c r="B828" s="25"/>
      <c r="C828" s="25"/>
    </row>
    <row r="829">
      <c r="B829" s="25"/>
      <c r="C829" s="25"/>
    </row>
    <row r="830">
      <c r="B830" s="25"/>
      <c r="C830" s="25"/>
    </row>
    <row r="831">
      <c r="B831" s="25"/>
      <c r="C831" s="25"/>
    </row>
    <row r="832">
      <c r="B832" s="25"/>
      <c r="C832" s="25"/>
    </row>
    <row r="833">
      <c r="B833" s="25"/>
      <c r="C833" s="25"/>
    </row>
    <row r="834">
      <c r="B834" s="25"/>
      <c r="C834" s="25"/>
    </row>
    <row r="835">
      <c r="B835" s="25"/>
      <c r="C835" s="25"/>
    </row>
    <row r="836">
      <c r="B836" s="25"/>
      <c r="C836" s="25"/>
    </row>
    <row r="837">
      <c r="B837" s="25"/>
      <c r="C837" s="25"/>
    </row>
    <row r="838">
      <c r="B838" s="25"/>
      <c r="C838" s="25"/>
    </row>
    <row r="839">
      <c r="B839" s="25"/>
      <c r="C839" s="25"/>
    </row>
    <row r="840">
      <c r="B840" s="25"/>
      <c r="C840" s="25"/>
    </row>
    <row r="841">
      <c r="B841" s="25"/>
      <c r="C841" s="25"/>
    </row>
    <row r="842">
      <c r="B842" s="25"/>
      <c r="C842" s="25"/>
    </row>
    <row r="843">
      <c r="B843" s="25"/>
      <c r="C843" s="25"/>
    </row>
    <row r="844">
      <c r="B844" s="25"/>
      <c r="C844" s="25"/>
    </row>
    <row r="845">
      <c r="B845" s="25"/>
      <c r="C845" s="25"/>
    </row>
    <row r="846">
      <c r="B846" s="25"/>
      <c r="C846" s="25"/>
    </row>
    <row r="847">
      <c r="B847" s="25"/>
      <c r="C847" s="25"/>
    </row>
    <row r="848">
      <c r="B848" s="25"/>
      <c r="C848" s="25"/>
    </row>
    <row r="849">
      <c r="B849" s="25"/>
      <c r="C849" s="25"/>
    </row>
    <row r="850">
      <c r="B850" s="25"/>
      <c r="C850" s="25"/>
    </row>
    <row r="851">
      <c r="B851" s="25"/>
      <c r="C851" s="25"/>
    </row>
    <row r="852">
      <c r="B852" s="25"/>
      <c r="C852" s="25"/>
    </row>
    <row r="853">
      <c r="B853" s="25"/>
      <c r="C853" s="25"/>
    </row>
    <row r="854">
      <c r="B854" s="25"/>
      <c r="C854" s="25"/>
    </row>
    <row r="855">
      <c r="B855" s="25"/>
      <c r="C855" s="25"/>
    </row>
    <row r="856">
      <c r="B856" s="25"/>
      <c r="C856" s="25"/>
    </row>
    <row r="857">
      <c r="B857" s="25"/>
      <c r="C857" s="25"/>
    </row>
    <row r="858">
      <c r="B858" s="25"/>
      <c r="C858" s="25"/>
    </row>
    <row r="859">
      <c r="B859" s="25"/>
      <c r="C859" s="25"/>
    </row>
    <row r="860">
      <c r="B860" s="25"/>
      <c r="C860" s="25"/>
    </row>
    <row r="861">
      <c r="B861" s="25"/>
      <c r="C861" s="25"/>
    </row>
    <row r="862">
      <c r="B862" s="25"/>
      <c r="C862" s="25"/>
    </row>
    <row r="863">
      <c r="B863" s="25"/>
      <c r="C863" s="25"/>
    </row>
    <row r="864">
      <c r="B864" s="25"/>
      <c r="C864" s="25"/>
    </row>
    <row r="865">
      <c r="B865" s="25"/>
      <c r="C865" s="25"/>
    </row>
    <row r="866">
      <c r="B866" s="25"/>
      <c r="C866" s="25"/>
    </row>
    <row r="867">
      <c r="B867" s="25"/>
      <c r="C867" s="25"/>
    </row>
    <row r="868">
      <c r="B868" s="25"/>
      <c r="C868" s="25"/>
    </row>
    <row r="869">
      <c r="B869" s="25"/>
      <c r="C869" s="25"/>
    </row>
    <row r="870">
      <c r="B870" s="25"/>
      <c r="C870" s="25"/>
    </row>
    <row r="871">
      <c r="B871" s="25"/>
      <c r="C871" s="25"/>
    </row>
    <row r="872">
      <c r="B872" s="25"/>
      <c r="C872" s="25"/>
    </row>
    <row r="873">
      <c r="B873" s="25"/>
      <c r="C873" s="25"/>
    </row>
    <row r="874">
      <c r="B874" s="25"/>
      <c r="C874" s="25"/>
    </row>
    <row r="875">
      <c r="B875" s="25"/>
      <c r="C875" s="25"/>
    </row>
    <row r="876">
      <c r="B876" s="25"/>
      <c r="C876" s="25"/>
    </row>
    <row r="877">
      <c r="B877" s="25"/>
      <c r="C877" s="25"/>
    </row>
    <row r="878">
      <c r="B878" s="25"/>
      <c r="C878" s="25"/>
    </row>
    <row r="879">
      <c r="B879" s="25"/>
      <c r="C879" s="25"/>
    </row>
    <row r="880">
      <c r="B880" s="25"/>
      <c r="C880" s="25"/>
    </row>
    <row r="881">
      <c r="B881" s="25"/>
      <c r="C881" s="25"/>
    </row>
    <row r="882">
      <c r="B882" s="25"/>
      <c r="C882" s="25"/>
    </row>
    <row r="883">
      <c r="B883" s="25"/>
      <c r="C883" s="25"/>
    </row>
    <row r="884">
      <c r="B884" s="25"/>
      <c r="C884" s="25"/>
    </row>
    <row r="885">
      <c r="B885" s="25"/>
      <c r="C885" s="25"/>
    </row>
    <row r="886">
      <c r="B886" s="25"/>
      <c r="C886" s="25"/>
    </row>
    <row r="887">
      <c r="B887" s="25"/>
      <c r="C887" s="25"/>
    </row>
    <row r="888">
      <c r="B888" s="25"/>
      <c r="C888" s="25"/>
    </row>
    <row r="889">
      <c r="B889" s="25"/>
      <c r="C889" s="25"/>
    </row>
    <row r="890">
      <c r="B890" s="25"/>
      <c r="C890" s="25"/>
    </row>
    <row r="891">
      <c r="B891" s="25"/>
      <c r="C891" s="25"/>
    </row>
    <row r="892">
      <c r="B892" s="25"/>
      <c r="C892" s="25"/>
    </row>
    <row r="893">
      <c r="B893" s="25"/>
      <c r="C893" s="25"/>
    </row>
    <row r="894">
      <c r="B894" s="25"/>
      <c r="C894" s="25"/>
    </row>
    <row r="895">
      <c r="B895" s="25"/>
      <c r="C895" s="25"/>
    </row>
    <row r="896">
      <c r="B896" s="25"/>
      <c r="C896" s="25"/>
    </row>
    <row r="897">
      <c r="B897" s="25"/>
      <c r="C897" s="25"/>
    </row>
    <row r="898">
      <c r="B898" s="25"/>
      <c r="C898" s="25"/>
    </row>
    <row r="899">
      <c r="B899" s="25"/>
      <c r="C899" s="25"/>
    </row>
    <row r="900">
      <c r="B900" s="25"/>
      <c r="C900" s="25"/>
    </row>
    <row r="901">
      <c r="B901" s="25"/>
      <c r="C901" s="25"/>
    </row>
    <row r="902">
      <c r="B902" s="25"/>
      <c r="C902" s="25"/>
    </row>
    <row r="903">
      <c r="B903" s="25"/>
      <c r="C903" s="25"/>
    </row>
    <row r="904">
      <c r="B904" s="25"/>
      <c r="C904" s="25"/>
    </row>
    <row r="905">
      <c r="B905" s="25"/>
      <c r="C905" s="25"/>
    </row>
    <row r="906">
      <c r="B906" s="25"/>
      <c r="C906" s="25"/>
    </row>
    <row r="907">
      <c r="B907" s="25"/>
      <c r="C907" s="25"/>
    </row>
    <row r="908">
      <c r="B908" s="25"/>
      <c r="C908" s="25"/>
    </row>
    <row r="909">
      <c r="B909" s="25"/>
      <c r="C909" s="25"/>
    </row>
    <row r="910">
      <c r="B910" s="25"/>
      <c r="C910" s="25"/>
    </row>
    <row r="911">
      <c r="B911" s="25"/>
      <c r="C911" s="25"/>
    </row>
    <row r="912">
      <c r="B912" s="25"/>
      <c r="C912" s="25"/>
    </row>
    <row r="913">
      <c r="B913" s="25"/>
      <c r="C913" s="25"/>
    </row>
    <row r="914">
      <c r="B914" s="25"/>
      <c r="C914" s="25"/>
    </row>
    <row r="915">
      <c r="B915" s="25"/>
      <c r="C915" s="25"/>
    </row>
    <row r="916">
      <c r="B916" s="25"/>
      <c r="C916" s="25"/>
    </row>
    <row r="917">
      <c r="B917" s="25"/>
      <c r="C917" s="25"/>
    </row>
    <row r="918">
      <c r="B918" s="25"/>
      <c r="C918" s="25"/>
    </row>
    <row r="919">
      <c r="B919" s="25"/>
      <c r="C919" s="25"/>
    </row>
    <row r="920">
      <c r="B920" s="25"/>
      <c r="C920" s="25"/>
    </row>
    <row r="921">
      <c r="B921" s="25"/>
      <c r="C921" s="25"/>
    </row>
    <row r="922">
      <c r="B922" s="25"/>
      <c r="C922" s="25"/>
    </row>
    <row r="923">
      <c r="B923" s="25"/>
      <c r="C923" s="25"/>
    </row>
    <row r="924">
      <c r="B924" s="25"/>
      <c r="C924" s="25"/>
    </row>
    <row r="925">
      <c r="B925" s="25"/>
      <c r="C925" s="25"/>
    </row>
    <row r="926">
      <c r="B926" s="25"/>
      <c r="C926" s="25"/>
    </row>
    <row r="927">
      <c r="B927" s="25"/>
      <c r="C927" s="25"/>
    </row>
    <row r="928">
      <c r="B928" s="25"/>
      <c r="C928" s="25"/>
    </row>
    <row r="929">
      <c r="B929" s="25"/>
      <c r="C929" s="25"/>
    </row>
    <row r="930">
      <c r="B930" s="25"/>
      <c r="C930" s="25"/>
    </row>
    <row r="931">
      <c r="B931" s="25"/>
      <c r="C931" s="25"/>
    </row>
    <row r="932">
      <c r="B932" s="25"/>
      <c r="C932" s="25"/>
    </row>
    <row r="933">
      <c r="B933" s="25"/>
      <c r="C933" s="25"/>
    </row>
    <row r="934">
      <c r="B934" s="25"/>
      <c r="C934" s="25"/>
    </row>
    <row r="935">
      <c r="B935" s="25"/>
      <c r="C935" s="25"/>
    </row>
    <row r="936">
      <c r="B936" s="25"/>
      <c r="C936" s="25"/>
    </row>
    <row r="937">
      <c r="B937" s="25"/>
      <c r="C937" s="25"/>
    </row>
    <row r="938">
      <c r="B938" s="25"/>
      <c r="C938" s="25"/>
    </row>
    <row r="939">
      <c r="B939" s="25"/>
      <c r="C939" s="25"/>
    </row>
    <row r="940">
      <c r="B940" s="25"/>
      <c r="C940" s="25"/>
    </row>
    <row r="941">
      <c r="B941" s="25"/>
      <c r="C941" s="25"/>
    </row>
    <row r="942">
      <c r="B942" s="25"/>
      <c r="C942" s="25"/>
    </row>
    <row r="943">
      <c r="B943" s="25"/>
      <c r="C943" s="25"/>
    </row>
    <row r="944">
      <c r="B944" s="25"/>
      <c r="C944" s="25"/>
    </row>
    <row r="945">
      <c r="B945" s="25"/>
      <c r="C945" s="25"/>
    </row>
    <row r="946">
      <c r="B946" s="25"/>
      <c r="C946" s="25"/>
    </row>
    <row r="947">
      <c r="B947" s="25"/>
      <c r="C947" s="25"/>
    </row>
    <row r="948">
      <c r="B948" s="25"/>
      <c r="C948" s="25"/>
    </row>
    <row r="949">
      <c r="B949" s="25"/>
      <c r="C949" s="25"/>
    </row>
    <row r="950">
      <c r="B950" s="25"/>
      <c r="C950" s="25"/>
    </row>
    <row r="951">
      <c r="B951" s="25"/>
      <c r="C951" s="25"/>
    </row>
    <row r="952">
      <c r="B952" s="25"/>
      <c r="C952" s="25"/>
    </row>
    <row r="953">
      <c r="B953" s="25"/>
      <c r="C953" s="25"/>
    </row>
    <row r="954">
      <c r="B954" s="25"/>
      <c r="C954" s="25"/>
    </row>
    <row r="955">
      <c r="B955" s="25"/>
      <c r="C955" s="25"/>
    </row>
    <row r="956">
      <c r="B956" s="25"/>
      <c r="C956" s="25"/>
    </row>
    <row r="957">
      <c r="B957" s="25"/>
      <c r="C957" s="25"/>
    </row>
    <row r="958">
      <c r="B958" s="25"/>
      <c r="C958" s="25"/>
    </row>
    <row r="959">
      <c r="B959" s="25"/>
      <c r="C959" s="25"/>
    </row>
    <row r="960">
      <c r="B960" s="25"/>
      <c r="C960" s="25"/>
    </row>
    <row r="961">
      <c r="B961" s="25"/>
      <c r="C961" s="25"/>
    </row>
    <row r="962">
      <c r="B962" s="25"/>
      <c r="C962" s="25"/>
    </row>
    <row r="963">
      <c r="B963" s="25"/>
      <c r="C963" s="25"/>
    </row>
    <row r="964">
      <c r="B964" s="25"/>
      <c r="C964" s="25"/>
    </row>
    <row r="965">
      <c r="B965" s="25"/>
      <c r="C965" s="25"/>
    </row>
    <row r="966">
      <c r="B966" s="25"/>
      <c r="C966" s="25"/>
    </row>
    <row r="967">
      <c r="B967" s="25"/>
      <c r="C967" s="25"/>
    </row>
    <row r="968">
      <c r="B968" s="25"/>
      <c r="C968" s="25"/>
    </row>
    <row r="969">
      <c r="B969" s="25"/>
      <c r="C969" s="25"/>
    </row>
    <row r="970">
      <c r="B970" s="25"/>
      <c r="C970" s="25"/>
    </row>
    <row r="971">
      <c r="B971" s="25"/>
      <c r="C971" s="25"/>
    </row>
    <row r="972">
      <c r="B972" s="25"/>
      <c r="C972" s="25"/>
    </row>
    <row r="973">
      <c r="B973" s="25"/>
      <c r="C973" s="25"/>
    </row>
    <row r="974">
      <c r="B974" s="25"/>
      <c r="C974" s="25"/>
    </row>
    <row r="975">
      <c r="B975" s="25"/>
      <c r="C975" s="25"/>
    </row>
    <row r="976">
      <c r="B976" s="25"/>
      <c r="C976" s="25"/>
    </row>
    <row r="977">
      <c r="B977" s="25"/>
      <c r="C977" s="25"/>
    </row>
    <row r="978">
      <c r="B978" s="25"/>
      <c r="C978" s="25"/>
    </row>
    <row r="979">
      <c r="B979" s="25"/>
      <c r="C979" s="25"/>
    </row>
    <row r="980">
      <c r="B980" s="25"/>
      <c r="C980" s="25"/>
    </row>
    <row r="981">
      <c r="B981" s="25"/>
      <c r="C981" s="25"/>
    </row>
    <row r="982">
      <c r="B982" s="25"/>
      <c r="C982" s="25"/>
    </row>
    <row r="983">
      <c r="B983" s="25"/>
      <c r="C983" s="25"/>
    </row>
    <row r="984">
      <c r="B984" s="25"/>
      <c r="C984" s="25"/>
    </row>
    <row r="985">
      <c r="B985" s="25"/>
      <c r="C985" s="25"/>
    </row>
    <row r="986">
      <c r="B986" s="25"/>
      <c r="C986" s="25"/>
    </row>
    <row r="987">
      <c r="B987" s="25"/>
      <c r="C987" s="25"/>
    </row>
    <row r="988">
      <c r="B988" s="25"/>
      <c r="C988" s="25"/>
    </row>
    <row r="989">
      <c r="B989" s="25"/>
      <c r="C989" s="25"/>
    </row>
    <row r="990">
      <c r="B990" s="25"/>
      <c r="C990" s="25"/>
    </row>
    <row r="991">
      <c r="B991" s="25"/>
      <c r="C991" s="25"/>
    </row>
    <row r="992">
      <c r="B992" s="25"/>
      <c r="C992" s="25"/>
    </row>
    <row r="993">
      <c r="B993" s="25"/>
      <c r="C993" s="25"/>
    </row>
    <row r="994">
      <c r="B994" s="25"/>
      <c r="C994" s="25"/>
    </row>
    <row r="995">
      <c r="B995" s="25"/>
      <c r="C995" s="25"/>
    </row>
    <row r="996">
      <c r="B996" s="25"/>
      <c r="C996" s="25"/>
    </row>
    <row r="997">
      <c r="B997" s="25"/>
      <c r="C997" s="25"/>
    </row>
    <row r="998">
      <c r="B998" s="25"/>
      <c r="C998" s="25"/>
    </row>
    <row r="999">
      <c r="B999" s="25"/>
      <c r="C999" s="25"/>
    </row>
    <row r="1000">
      <c r="B1000" s="25"/>
      <c r="C1000" s="25"/>
    </row>
    <row r="1001">
      <c r="B1001" s="25"/>
      <c r="C1001" s="25"/>
    </row>
    <row r="1002">
      <c r="B1002" s="25"/>
      <c r="C1002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8.13"/>
    <col customWidth="1" min="9" max="9" width="59.63"/>
  </cols>
  <sheetData>
    <row r="1">
      <c r="A1" s="27" t="s">
        <v>42</v>
      </c>
      <c r="B1" s="27" t="s">
        <v>43</v>
      </c>
      <c r="C1" s="28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9" t="s">
        <v>49</v>
      </c>
      <c r="I1" s="29" t="s">
        <v>50</v>
      </c>
    </row>
    <row r="2">
      <c r="A2" s="30">
        <v>1.0</v>
      </c>
      <c r="B2" s="31">
        <f>'MongoDB data'!O2</f>
        <v>0.0519981</v>
      </c>
      <c r="C2" s="32">
        <f>'Redis data'!O2</f>
        <v>3.367006779</v>
      </c>
      <c r="D2" s="31">
        <f>'MongoDB data'!R2</f>
        <v>0.0495</v>
      </c>
      <c r="E2" s="31">
        <f>'MongoDB data'!S2</f>
        <v>0.0545</v>
      </c>
      <c r="F2" s="32">
        <f>'Redis data'!R2</f>
        <v>3.252</v>
      </c>
      <c r="G2" s="32">
        <f>'Redis data'!S2</f>
        <v>3.482</v>
      </c>
      <c r="H2" s="33" t="s">
        <v>51</v>
      </c>
      <c r="I2" s="34" t="s">
        <v>52</v>
      </c>
    </row>
    <row r="3">
      <c r="A3" s="30">
        <v>2.0</v>
      </c>
      <c r="B3" s="31">
        <f>'MongoDB data'!O3</f>
        <v>0.0175829</v>
      </c>
      <c r="C3" s="32">
        <f>'Redis data'!O3</f>
        <v>0.004589557638</v>
      </c>
      <c r="D3" s="31">
        <f>'MongoDB data'!R3</f>
        <v>0.0169</v>
      </c>
      <c r="E3" s="31">
        <f>'MongoDB data'!S3</f>
        <v>0.0183</v>
      </c>
      <c r="F3" s="32">
        <f>'Redis data'!R3</f>
        <v>0.0042</v>
      </c>
      <c r="G3" s="32">
        <f>'Redis data'!S3</f>
        <v>0.005</v>
      </c>
      <c r="H3" s="33" t="s">
        <v>51</v>
      </c>
      <c r="I3" s="34" t="s">
        <v>53</v>
      </c>
    </row>
    <row r="4">
      <c r="A4" s="30">
        <v>3.0</v>
      </c>
      <c r="B4" s="31">
        <f>'MongoDB data'!O4</f>
        <v>0.0201029</v>
      </c>
      <c r="C4" s="32">
        <f>'Redis data'!O4</f>
        <v>0.3741383553</v>
      </c>
      <c r="D4" s="31">
        <f>'MongoDB data'!R4</f>
        <v>0.0177</v>
      </c>
      <c r="E4" s="31">
        <f>'MongoDB data'!S4</f>
        <v>0.0225</v>
      </c>
      <c r="F4" s="32">
        <f>'Redis data'!R4</f>
        <v>0.3602</v>
      </c>
      <c r="G4" s="32">
        <f>'Redis data'!S4</f>
        <v>0.388</v>
      </c>
      <c r="H4" s="33" t="s">
        <v>51</v>
      </c>
      <c r="I4" s="34" t="s">
        <v>54</v>
      </c>
    </row>
    <row r="5">
      <c r="A5" s="30">
        <v>4.0</v>
      </c>
      <c r="B5" s="31">
        <f>'MongoDB data'!O5</f>
        <v>0.0174252</v>
      </c>
      <c r="C5" s="32">
        <f>'Redis data'!O5</f>
        <v>0.002646446228</v>
      </c>
      <c r="D5" s="31">
        <f>'MongoDB data'!R5</f>
        <v>0.0163</v>
      </c>
      <c r="E5" s="31">
        <f>'MongoDB data'!S5</f>
        <v>0.0186</v>
      </c>
      <c r="F5" s="32">
        <f>'Redis data'!R5</f>
        <v>0.0024</v>
      </c>
      <c r="G5" s="32">
        <f>'Redis data'!S5</f>
        <v>0.0029</v>
      </c>
      <c r="H5" s="33" t="s">
        <v>51</v>
      </c>
      <c r="I5" s="34" t="s">
        <v>55</v>
      </c>
    </row>
    <row r="6">
      <c r="A6" s="30">
        <v>5.0</v>
      </c>
      <c r="B6" s="31">
        <f>'MongoDB data'!O6</f>
        <v>0.0211971</v>
      </c>
      <c r="C6" s="32">
        <f>'Redis data'!O6</f>
        <v>0.350189209</v>
      </c>
      <c r="D6" s="31">
        <f>'MongoDB data'!R6</f>
        <v>0.0167</v>
      </c>
      <c r="E6" s="31">
        <f>'MongoDB data'!S6</f>
        <v>0.0257</v>
      </c>
      <c r="F6" s="32">
        <f>'Redis data'!R6</f>
        <v>0.3434</v>
      </c>
      <c r="G6" s="32">
        <f>'Redis data'!S6</f>
        <v>0.3569</v>
      </c>
      <c r="H6" s="33" t="s">
        <v>51</v>
      </c>
      <c r="I6" s="34" t="s">
        <v>56</v>
      </c>
    </row>
    <row r="7">
      <c r="A7" s="30">
        <v>6.0</v>
      </c>
      <c r="B7" s="31">
        <f>'MongoDB data'!O7</f>
        <v>0.0192665</v>
      </c>
      <c r="C7" s="32">
        <f>'Redis data'!O7</f>
        <v>356.9096923</v>
      </c>
      <c r="D7" s="31">
        <f>'MongoDB data'!R7</f>
        <v>0.0172</v>
      </c>
      <c r="E7" s="31">
        <f>'MongoDB data'!S7</f>
        <v>0.0214</v>
      </c>
      <c r="F7" s="32">
        <f>'Redis data'!R7</f>
        <v>353.7357</v>
      </c>
      <c r="G7" s="32">
        <f>'Redis data'!S7</f>
        <v>360.0837</v>
      </c>
      <c r="H7" s="33" t="s">
        <v>51</v>
      </c>
      <c r="I7" s="34" t="s">
        <v>57</v>
      </c>
    </row>
    <row r="8">
      <c r="A8" s="30">
        <v>7.0</v>
      </c>
      <c r="B8" s="31">
        <f>'MongoDB data'!O8</f>
        <v>0.01615611</v>
      </c>
      <c r="C8" s="32">
        <f>'Redis data'!O8</f>
        <v>0.5984783173</v>
      </c>
      <c r="D8" s="31">
        <f>'MongoDB data'!R8</f>
        <v>0.0141</v>
      </c>
      <c r="E8" s="31">
        <f>'MongoDB data'!S8</f>
        <v>0.0182</v>
      </c>
      <c r="F8" s="32">
        <f>'Redis data'!R8</f>
        <v>0.5739</v>
      </c>
      <c r="G8" s="32">
        <f>'Redis data'!S8</f>
        <v>0.6231</v>
      </c>
      <c r="H8" s="33" t="s">
        <v>51</v>
      </c>
      <c r="I8" s="34" t="s">
        <v>58</v>
      </c>
    </row>
    <row r="9">
      <c r="A9" s="30">
        <v>8.0</v>
      </c>
      <c r="B9" s="31">
        <f>'MongoDB data'!O9</f>
        <v>0.01632877778</v>
      </c>
      <c r="C9" s="32">
        <f>'Redis data'!O9</f>
        <v>0.3456115723</v>
      </c>
      <c r="D9" s="31">
        <f>'MongoDB data'!R9</f>
        <v>0.0129</v>
      </c>
      <c r="E9" s="31">
        <f>'MongoDB data'!S9</f>
        <v>0.0198</v>
      </c>
      <c r="F9" s="32">
        <f>'Redis data'!R9</f>
        <v>0.3364</v>
      </c>
      <c r="G9" s="32">
        <f>'Redis data'!S9</f>
        <v>0.3548</v>
      </c>
      <c r="H9" s="33" t="s">
        <v>59</v>
      </c>
      <c r="I9" s="34" t="s">
        <v>60</v>
      </c>
    </row>
    <row r="10">
      <c r="A10" s="30">
        <v>9.0</v>
      </c>
      <c r="B10" s="31">
        <f>'MongoDB data'!O10</f>
        <v>7.9472243</v>
      </c>
      <c r="C10" s="32">
        <f>'Redis data'!O10</f>
        <v>0.646007061</v>
      </c>
      <c r="D10" s="31">
        <f>'MongoDB data'!R10</f>
        <v>7.572</v>
      </c>
      <c r="E10" s="31">
        <f>'MongoDB data'!S10</f>
        <v>8.3224</v>
      </c>
      <c r="F10" s="32">
        <f>'Redis data'!R10</f>
        <v>0.6266</v>
      </c>
      <c r="G10" s="32">
        <f>'Redis data'!S10</f>
        <v>0.6654</v>
      </c>
      <c r="H10" s="33" t="s">
        <v>59</v>
      </c>
      <c r="I10" s="34" t="s">
        <v>61</v>
      </c>
    </row>
    <row r="11">
      <c r="A11" s="30">
        <v>10.0</v>
      </c>
      <c r="B11" s="31">
        <f>'MongoDB data'!O11</f>
        <v>7.5260681</v>
      </c>
      <c r="C11" s="32">
        <f>'Redis data'!O11</f>
        <v>0.658762455</v>
      </c>
      <c r="D11" s="31">
        <f>'MongoDB data'!R11</f>
        <v>7.3764</v>
      </c>
      <c r="E11" s="31">
        <f>'MongoDB data'!S11</f>
        <v>7.6757</v>
      </c>
      <c r="F11" s="32">
        <f>'Redis data'!R11</f>
        <v>0.6321</v>
      </c>
      <c r="G11" s="32">
        <f>'Redis data'!S11</f>
        <v>0.6854</v>
      </c>
      <c r="H11" s="33" t="s">
        <v>59</v>
      </c>
      <c r="I11" s="34" t="s">
        <v>62</v>
      </c>
    </row>
    <row r="12">
      <c r="A12" s="30">
        <v>11.0</v>
      </c>
      <c r="B12" s="31">
        <f>'MongoDB data'!O12</f>
        <v>0.0316759</v>
      </c>
      <c r="C12" s="32">
        <f>'Redis data'!O12</f>
        <v>5071.30444</v>
      </c>
      <c r="D12" s="31">
        <f>'MongoDB data'!R12</f>
        <v>0.0275</v>
      </c>
      <c r="E12" s="31">
        <f>'MongoDB data'!S12</f>
        <v>0.0359</v>
      </c>
      <c r="F12" s="32">
        <f>'Redis data'!R12</f>
        <v>5028.8061</v>
      </c>
      <c r="G12" s="32">
        <f>'Redis data'!S12</f>
        <v>5113.8028</v>
      </c>
      <c r="H12" s="33" t="s">
        <v>59</v>
      </c>
      <c r="I12" s="34" t="s">
        <v>63</v>
      </c>
    </row>
    <row r="13">
      <c r="A13" s="30">
        <v>12.0</v>
      </c>
      <c r="B13" s="31">
        <f>'MongoDB data'!O13</f>
        <v>0.0165182</v>
      </c>
      <c r="C13" s="32">
        <f>'Redis data'!O13</f>
        <v>4022.093666</v>
      </c>
      <c r="D13" s="31">
        <f>'MongoDB data'!R13</f>
        <v>0.0154</v>
      </c>
      <c r="E13" s="31">
        <f>'MongoDB data'!S13</f>
        <v>0.0177</v>
      </c>
      <c r="F13" s="32">
        <f>'Redis data'!R13</f>
        <v>3986.034</v>
      </c>
      <c r="G13" s="32">
        <f>'Redis data'!S13</f>
        <v>4058.1533</v>
      </c>
      <c r="H13" s="33" t="s">
        <v>59</v>
      </c>
      <c r="I13" s="34" t="s">
        <v>64</v>
      </c>
    </row>
    <row r="14">
      <c r="A14" s="30">
        <v>13.0</v>
      </c>
      <c r="B14" s="31">
        <f>'MongoDB data'!O14</f>
        <v>1.6989717</v>
      </c>
      <c r="C14" s="32">
        <f>'Redis data'!O14</f>
        <v>939.9514675</v>
      </c>
      <c r="D14" s="31">
        <f>'MongoDB data'!R14</f>
        <v>1.6457</v>
      </c>
      <c r="E14" s="31">
        <f>'MongoDB data'!S14</f>
        <v>1.7522</v>
      </c>
      <c r="F14" s="32">
        <f>'Redis data'!R14</f>
        <v>933.0909</v>
      </c>
      <c r="G14" s="32">
        <f>'Redis data'!S14</f>
        <v>946.812</v>
      </c>
      <c r="H14" s="33" t="s">
        <v>59</v>
      </c>
      <c r="I14" s="34" t="s">
        <v>65</v>
      </c>
      <c r="R14" s="35"/>
    </row>
    <row r="15">
      <c r="A15" s="30">
        <v>14.0</v>
      </c>
      <c r="B15" s="31">
        <f>'MongoDB data'!O15</f>
        <v>6.3960737</v>
      </c>
      <c r="C15" s="32">
        <f>'Redis data'!O15</f>
        <v>3467.975068</v>
      </c>
      <c r="D15" s="31">
        <f>'MongoDB data'!R15</f>
        <v>6.2737</v>
      </c>
      <c r="E15" s="31">
        <f>'MongoDB data'!S15</f>
        <v>6.5184</v>
      </c>
      <c r="F15" s="32">
        <f>'Redis data'!R15</f>
        <v>3431.1044</v>
      </c>
      <c r="G15" s="32">
        <f>'Redis data'!S15</f>
        <v>3504.8457</v>
      </c>
      <c r="H15" s="33" t="s">
        <v>59</v>
      </c>
      <c r="I15" s="34" t="s">
        <v>66</v>
      </c>
    </row>
    <row r="16">
      <c r="A16" s="30">
        <v>15.0</v>
      </c>
      <c r="B16" s="31">
        <f>'MongoDB data'!O16</f>
        <v>0.7003688</v>
      </c>
      <c r="C16" s="32">
        <f>'Redis data'!O16</f>
        <v>0.4133105278</v>
      </c>
      <c r="D16" s="31">
        <f>'MongoDB data'!R16</f>
        <v>0.6483</v>
      </c>
      <c r="E16" s="31">
        <f>'MongoDB data'!S16</f>
        <v>0.7524</v>
      </c>
      <c r="F16" s="32">
        <f>'Redis data'!R16</f>
        <v>0.3897</v>
      </c>
      <c r="G16" s="32">
        <f>'Redis data'!S16</f>
        <v>0.437</v>
      </c>
      <c r="H16" s="33" t="s">
        <v>67</v>
      </c>
      <c r="I16" s="34" t="s">
        <v>68</v>
      </c>
    </row>
    <row r="17">
      <c r="A17" s="30">
        <v>16.0</v>
      </c>
      <c r="B17" s="31">
        <f>'MongoDB data'!O17</f>
        <v>0.5164377</v>
      </c>
      <c r="C17" s="32">
        <f>'Redis data'!O17</f>
        <v>0.3804683685</v>
      </c>
      <c r="D17" s="31">
        <f>'MongoDB data'!R17</f>
        <v>0.5001</v>
      </c>
      <c r="E17" s="31">
        <f>'MongoDB data'!S17</f>
        <v>0.5327</v>
      </c>
      <c r="F17" s="32">
        <f>'Redis data'!R17</f>
        <v>0.3621</v>
      </c>
      <c r="G17" s="32">
        <f>'Redis data'!S17</f>
        <v>0.3988</v>
      </c>
      <c r="H17" s="33" t="s">
        <v>67</v>
      </c>
      <c r="I17" s="34" t="s">
        <v>69</v>
      </c>
    </row>
    <row r="18">
      <c r="A18" s="30">
        <v>17.0</v>
      </c>
      <c r="B18" s="31">
        <f>'MongoDB data'!O18</f>
        <v>0.5300489</v>
      </c>
      <c r="C18" s="32">
        <f>'Redis data'!O18</f>
        <v>0.3709435463</v>
      </c>
      <c r="D18" s="31">
        <f>'MongoDB data'!R18</f>
        <v>0.5034</v>
      </c>
      <c r="E18" s="31">
        <f>'MongoDB data'!S18</f>
        <v>0.5567</v>
      </c>
      <c r="F18" s="32">
        <f>'Redis data'!R18</f>
        <v>0.3497</v>
      </c>
      <c r="G18" s="32">
        <f>'Redis data'!S18</f>
        <v>0.3922</v>
      </c>
      <c r="H18" s="33" t="s">
        <v>67</v>
      </c>
      <c r="I18" s="34" t="s">
        <v>70</v>
      </c>
    </row>
    <row r="19">
      <c r="A19" s="30">
        <v>18.0</v>
      </c>
      <c r="B19" s="31">
        <f>'MongoDB data'!O19</f>
        <v>0.7172676</v>
      </c>
      <c r="C19" s="32">
        <f>'Redis data'!O19</f>
        <v>0.3548622131</v>
      </c>
      <c r="D19" s="31">
        <f>'MongoDB data'!R19</f>
        <v>0.6683</v>
      </c>
      <c r="E19" s="31">
        <f>'MongoDB data'!S19</f>
        <v>0.7662</v>
      </c>
      <c r="F19" s="32">
        <f>'Redis data'!R19</f>
        <v>0.344</v>
      </c>
      <c r="G19" s="32">
        <f>'Redis data'!S19</f>
        <v>0.3657</v>
      </c>
      <c r="H19" s="33" t="s">
        <v>71</v>
      </c>
      <c r="I19" s="34" t="s">
        <v>72</v>
      </c>
    </row>
    <row r="20">
      <c r="A20" s="30">
        <v>19.0</v>
      </c>
      <c r="B20" s="31">
        <f>'MongoDB data'!O20</f>
        <v>1.661089</v>
      </c>
      <c r="C20" s="32">
        <f>'Redis data'!O20</f>
        <v>0.3545880318</v>
      </c>
      <c r="D20" s="31">
        <f>'MongoDB data'!R20</f>
        <v>1.6397</v>
      </c>
      <c r="E20" s="31">
        <f>'MongoDB data'!S20</f>
        <v>1.6825</v>
      </c>
      <c r="F20" s="32">
        <f>'Redis data'!R20</f>
        <v>0.3385</v>
      </c>
      <c r="G20" s="32">
        <f>'Redis data'!S20</f>
        <v>0.3707</v>
      </c>
      <c r="H20" s="33" t="s">
        <v>71</v>
      </c>
      <c r="I20" s="34" t="s">
        <v>73</v>
      </c>
    </row>
    <row r="21">
      <c r="A21" s="30">
        <v>20.0</v>
      </c>
      <c r="B21" s="31">
        <f>'MongoDB data'!O21</f>
        <v>6.4174069</v>
      </c>
      <c r="C21" s="32">
        <f>'Redis data'!O21</f>
        <v>0.3396868706</v>
      </c>
      <c r="D21" s="31">
        <f>'MongoDB data'!R21</f>
        <v>6.3534</v>
      </c>
      <c r="E21" s="31">
        <f>'MongoDB data'!S21</f>
        <v>6.4814</v>
      </c>
      <c r="F21" s="32">
        <f>'Redis data'!R21</f>
        <v>0.3283</v>
      </c>
      <c r="G21" s="32">
        <f>'Redis data'!S21</f>
        <v>0.3511</v>
      </c>
      <c r="H21" s="33" t="s">
        <v>71</v>
      </c>
      <c r="I21" s="34" t="s">
        <v>74</v>
      </c>
    </row>
    <row r="22">
      <c r="A22" s="36"/>
      <c r="B22" s="36"/>
      <c r="C22" s="36"/>
    </row>
    <row r="23">
      <c r="A23" s="36"/>
      <c r="B23" s="36"/>
      <c r="C23" s="36"/>
    </row>
    <row r="24">
      <c r="A24" s="36"/>
      <c r="B24" s="36"/>
      <c r="C24" s="36"/>
    </row>
    <row r="25">
      <c r="A25" s="36"/>
      <c r="B25" s="36"/>
      <c r="C25" s="36"/>
    </row>
    <row r="26">
      <c r="A26" s="27" t="s">
        <v>42</v>
      </c>
      <c r="B26" s="27" t="s">
        <v>43</v>
      </c>
      <c r="C26" s="28" t="s">
        <v>44</v>
      </c>
      <c r="D26" s="2" t="s">
        <v>45</v>
      </c>
      <c r="E26" s="2" t="s">
        <v>46</v>
      </c>
      <c r="F26" s="2" t="s">
        <v>47</v>
      </c>
      <c r="G26" s="2" t="s">
        <v>48</v>
      </c>
      <c r="H26" s="29" t="s">
        <v>49</v>
      </c>
      <c r="I26" s="29" t="s">
        <v>50</v>
      </c>
    </row>
    <row r="27">
      <c r="A27" s="30">
        <v>1.0</v>
      </c>
      <c r="B27" s="31">
        <f>'MongoDB data'!O2</f>
        <v>0.0519981</v>
      </c>
      <c r="C27" s="32">
        <f>'Redis data'!O2</f>
        <v>3.367006779</v>
      </c>
      <c r="D27" s="31">
        <f>'MongoDB data'!R2</f>
        <v>0.0495</v>
      </c>
      <c r="E27" s="31">
        <f>'MongoDB data'!S2</f>
        <v>0.0545</v>
      </c>
      <c r="F27" s="32">
        <f>'Redis data'!R2</f>
        <v>3.252</v>
      </c>
      <c r="G27" s="32">
        <f>'Redis data'!S2</f>
        <v>3.482</v>
      </c>
      <c r="H27" s="33" t="s">
        <v>51</v>
      </c>
      <c r="I27" s="34" t="s">
        <v>52</v>
      </c>
    </row>
    <row r="28">
      <c r="A28" s="30">
        <v>2.0</v>
      </c>
      <c r="B28" s="31">
        <f>'MongoDB data'!O3</f>
        <v>0.0175829</v>
      </c>
      <c r="C28" s="32">
        <f>'Redis data'!O3</f>
        <v>0.004589557638</v>
      </c>
      <c r="D28" s="31">
        <f>'MongoDB data'!R3</f>
        <v>0.0169</v>
      </c>
      <c r="E28" s="31">
        <f>'MongoDB data'!S3</f>
        <v>0.0183</v>
      </c>
      <c r="F28" s="32">
        <f>'Redis data'!R3</f>
        <v>0.0042</v>
      </c>
      <c r="G28" s="32">
        <f>'Redis data'!S3</f>
        <v>0.005</v>
      </c>
      <c r="H28" s="33" t="s">
        <v>51</v>
      </c>
      <c r="I28" s="34" t="s">
        <v>53</v>
      </c>
    </row>
    <row r="29">
      <c r="A29" s="30">
        <v>3.0</v>
      </c>
      <c r="B29" s="31">
        <f>'MongoDB data'!O4</f>
        <v>0.0201029</v>
      </c>
      <c r="C29" s="32">
        <f>'Redis data'!O4</f>
        <v>0.3741383553</v>
      </c>
      <c r="D29" s="31">
        <f>'MongoDB data'!R4</f>
        <v>0.0177</v>
      </c>
      <c r="E29" s="31">
        <f>'MongoDB data'!S4</f>
        <v>0.0225</v>
      </c>
      <c r="F29" s="32">
        <f>'Redis data'!R4</f>
        <v>0.3602</v>
      </c>
      <c r="G29" s="32">
        <f>'Redis data'!S4</f>
        <v>0.388</v>
      </c>
      <c r="H29" s="33" t="s">
        <v>51</v>
      </c>
      <c r="I29" s="34" t="s">
        <v>54</v>
      </c>
    </row>
    <row r="30">
      <c r="A30" s="30">
        <v>4.0</v>
      </c>
      <c r="B30" s="31">
        <f>'MongoDB data'!O5</f>
        <v>0.0174252</v>
      </c>
      <c r="C30" s="32">
        <f>'Redis data'!O5</f>
        <v>0.002646446228</v>
      </c>
      <c r="D30" s="31">
        <f>'MongoDB data'!R5</f>
        <v>0.0163</v>
      </c>
      <c r="E30" s="31">
        <f>'MongoDB data'!S5</f>
        <v>0.0186</v>
      </c>
      <c r="F30" s="32">
        <f>'Redis data'!R5</f>
        <v>0.0024</v>
      </c>
      <c r="G30" s="32">
        <f>'Redis data'!S5</f>
        <v>0.0029</v>
      </c>
      <c r="H30" s="33" t="s">
        <v>51</v>
      </c>
      <c r="I30" s="34" t="s">
        <v>55</v>
      </c>
    </row>
    <row r="31">
      <c r="A31" s="30">
        <v>5.0</v>
      </c>
      <c r="B31" s="31">
        <f>'MongoDB data'!O6</f>
        <v>0.0211971</v>
      </c>
      <c r="C31" s="32">
        <f>'Redis data'!O6</f>
        <v>0.350189209</v>
      </c>
      <c r="D31" s="31">
        <f>'MongoDB data'!R6</f>
        <v>0.0167</v>
      </c>
      <c r="E31" s="31">
        <f>'MongoDB data'!S6</f>
        <v>0.0257</v>
      </c>
      <c r="F31" s="32">
        <f>'Redis data'!R6</f>
        <v>0.3434</v>
      </c>
      <c r="G31" s="32">
        <f>'Redis data'!S6</f>
        <v>0.3569</v>
      </c>
      <c r="H31" s="33" t="s">
        <v>51</v>
      </c>
      <c r="I31" s="34" t="s">
        <v>56</v>
      </c>
    </row>
    <row r="32">
      <c r="A32" s="30">
        <v>7.0</v>
      </c>
      <c r="B32" s="31">
        <f>'MongoDB data'!O8</f>
        <v>0.01615611</v>
      </c>
      <c r="C32" s="32">
        <f>'Redis data'!O8</f>
        <v>0.5984783173</v>
      </c>
      <c r="D32" s="31">
        <f>'MongoDB data'!R8</f>
        <v>0.0141</v>
      </c>
      <c r="E32" s="31">
        <f>'MongoDB data'!S8</f>
        <v>0.0182</v>
      </c>
      <c r="F32" s="32">
        <f>'Redis data'!R8</f>
        <v>0.5739</v>
      </c>
      <c r="G32" s="32">
        <f>'Redis data'!S8</f>
        <v>0.6231</v>
      </c>
      <c r="H32" s="33" t="s">
        <v>51</v>
      </c>
      <c r="I32" s="34" t="s">
        <v>58</v>
      </c>
    </row>
    <row r="33">
      <c r="A33" s="30">
        <v>8.0</v>
      </c>
      <c r="B33" s="31">
        <f>'MongoDB data'!O9</f>
        <v>0.01632877778</v>
      </c>
      <c r="C33" s="32">
        <f>'Redis data'!O9</f>
        <v>0.3456115723</v>
      </c>
      <c r="D33" s="31">
        <f>'MongoDB data'!R9</f>
        <v>0.0129</v>
      </c>
      <c r="E33" s="31">
        <f>'MongoDB data'!S9</f>
        <v>0.0198</v>
      </c>
      <c r="F33" s="32">
        <f>'Redis data'!R9</f>
        <v>0.3364</v>
      </c>
      <c r="G33" s="32">
        <f>'Redis data'!S9</f>
        <v>0.3548</v>
      </c>
      <c r="H33" s="33" t="s">
        <v>59</v>
      </c>
      <c r="I33" s="34" t="s">
        <v>60</v>
      </c>
    </row>
    <row r="34">
      <c r="A34" s="30">
        <v>9.0</v>
      </c>
      <c r="B34" s="31">
        <f>'MongoDB data'!O10</f>
        <v>7.9472243</v>
      </c>
      <c r="C34" s="32">
        <f>'Redis data'!O10</f>
        <v>0.646007061</v>
      </c>
      <c r="D34" s="31">
        <f>'MongoDB data'!R10</f>
        <v>7.572</v>
      </c>
      <c r="E34" s="31">
        <f>'MongoDB data'!S10</f>
        <v>8.3224</v>
      </c>
      <c r="F34" s="32">
        <f>'Redis data'!R10</f>
        <v>0.6266</v>
      </c>
      <c r="G34" s="32">
        <f>'Redis data'!S10</f>
        <v>0.6654</v>
      </c>
      <c r="H34" s="33" t="s">
        <v>59</v>
      </c>
      <c r="I34" s="34" t="s">
        <v>61</v>
      </c>
    </row>
    <row r="35">
      <c r="A35" s="30">
        <v>10.0</v>
      </c>
      <c r="B35" s="31">
        <f>'MongoDB data'!O11</f>
        <v>7.5260681</v>
      </c>
      <c r="C35" s="32">
        <f>'Redis data'!O11</f>
        <v>0.658762455</v>
      </c>
      <c r="D35" s="31">
        <f>'MongoDB data'!R11</f>
        <v>7.3764</v>
      </c>
      <c r="E35" s="31">
        <f>'MongoDB data'!S11</f>
        <v>7.6757</v>
      </c>
      <c r="F35" s="32">
        <f>'Redis data'!R11</f>
        <v>0.6321</v>
      </c>
      <c r="G35" s="32">
        <f>'Redis data'!S11</f>
        <v>0.6854</v>
      </c>
      <c r="H35" s="33" t="s">
        <v>59</v>
      </c>
      <c r="I35" s="34" t="s">
        <v>62</v>
      </c>
    </row>
    <row r="36">
      <c r="A36" s="30">
        <v>15.0</v>
      </c>
      <c r="B36" s="31">
        <f>'MongoDB data'!O16</f>
        <v>0.7003688</v>
      </c>
      <c r="C36" s="32">
        <f>'Redis data'!O16</f>
        <v>0.4133105278</v>
      </c>
      <c r="D36" s="31">
        <f>'MongoDB data'!R16</f>
        <v>0.6483</v>
      </c>
      <c r="E36" s="31">
        <f>'MongoDB data'!S16</f>
        <v>0.7524</v>
      </c>
      <c r="F36" s="32">
        <f>'Redis data'!R16</f>
        <v>0.3897</v>
      </c>
      <c r="G36" s="32">
        <f>'Redis data'!S16</f>
        <v>0.437</v>
      </c>
      <c r="H36" s="33" t="s">
        <v>67</v>
      </c>
      <c r="I36" s="34" t="s">
        <v>68</v>
      </c>
    </row>
    <row r="37">
      <c r="A37" s="30">
        <v>16.0</v>
      </c>
      <c r="B37" s="31">
        <f>'MongoDB data'!O17</f>
        <v>0.5164377</v>
      </c>
      <c r="C37" s="32">
        <f>'Redis data'!O17</f>
        <v>0.3804683685</v>
      </c>
      <c r="D37" s="31">
        <f>'MongoDB data'!R17</f>
        <v>0.5001</v>
      </c>
      <c r="E37" s="31">
        <f>'MongoDB data'!S17</f>
        <v>0.5327</v>
      </c>
      <c r="F37" s="32">
        <f>'Redis data'!R17</f>
        <v>0.3621</v>
      </c>
      <c r="G37" s="32">
        <f>'Redis data'!S17</f>
        <v>0.3988</v>
      </c>
      <c r="H37" s="33" t="s">
        <v>67</v>
      </c>
      <c r="I37" s="34" t="s">
        <v>69</v>
      </c>
    </row>
    <row r="38">
      <c r="A38" s="30">
        <v>17.0</v>
      </c>
      <c r="B38" s="31">
        <f>'MongoDB data'!O18</f>
        <v>0.5300489</v>
      </c>
      <c r="C38" s="32">
        <f>'Redis data'!O18</f>
        <v>0.3709435463</v>
      </c>
      <c r="D38" s="31">
        <f>'MongoDB data'!R18</f>
        <v>0.5034</v>
      </c>
      <c r="E38" s="31">
        <f>'MongoDB data'!S18</f>
        <v>0.5567</v>
      </c>
      <c r="F38" s="32">
        <f>'Redis data'!R18</f>
        <v>0.3497</v>
      </c>
      <c r="G38" s="32">
        <f>'Redis data'!S18</f>
        <v>0.3922</v>
      </c>
      <c r="H38" s="33" t="s">
        <v>67</v>
      </c>
      <c r="I38" s="34" t="s">
        <v>70</v>
      </c>
    </row>
    <row r="39">
      <c r="A39" s="30">
        <v>18.0</v>
      </c>
      <c r="B39" s="31">
        <f>'MongoDB data'!O19</f>
        <v>0.7172676</v>
      </c>
      <c r="C39" s="32">
        <f>'Redis data'!O19</f>
        <v>0.3548622131</v>
      </c>
      <c r="D39" s="31">
        <f>'MongoDB data'!R19</f>
        <v>0.6683</v>
      </c>
      <c r="E39" s="31">
        <f>'MongoDB data'!S19</f>
        <v>0.7662</v>
      </c>
      <c r="F39" s="32">
        <f>'Redis data'!R19</f>
        <v>0.344</v>
      </c>
      <c r="G39" s="32">
        <f>'Redis data'!S19</f>
        <v>0.3657</v>
      </c>
      <c r="H39" s="33" t="s">
        <v>71</v>
      </c>
      <c r="I39" s="34" t="s">
        <v>72</v>
      </c>
    </row>
    <row r="40">
      <c r="A40" s="30">
        <v>19.0</v>
      </c>
      <c r="B40" s="31">
        <f>'MongoDB data'!O20</f>
        <v>1.661089</v>
      </c>
      <c r="C40" s="32">
        <f>'Redis data'!O20</f>
        <v>0.3545880318</v>
      </c>
      <c r="D40" s="31">
        <f>'MongoDB data'!R20</f>
        <v>1.6397</v>
      </c>
      <c r="E40" s="31">
        <f>'MongoDB data'!S20</f>
        <v>1.6825</v>
      </c>
      <c r="F40" s="32">
        <f>'Redis data'!R20</f>
        <v>0.3385</v>
      </c>
      <c r="G40" s="32">
        <f>'Redis data'!S20</f>
        <v>0.3707</v>
      </c>
      <c r="H40" s="33" t="s">
        <v>71</v>
      </c>
      <c r="I40" s="34" t="s">
        <v>73</v>
      </c>
    </row>
    <row r="41">
      <c r="A41" s="30">
        <v>20.0</v>
      </c>
      <c r="B41" s="31">
        <f>'MongoDB data'!O21</f>
        <v>6.4174069</v>
      </c>
      <c r="C41" s="32">
        <f>'Redis data'!O21</f>
        <v>0.3396868706</v>
      </c>
      <c r="D41" s="31">
        <f>'MongoDB data'!R21</f>
        <v>6.3534</v>
      </c>
      <c r="E41" s="31">
        <f>'MongoDB data'!S21</f>
        <v>6.4814</v>
      </c>
      <c r="F41" s="32">
        <f>'Redis data'!R21</f>
        <v>0.3283</v>
      </c>
      <c r="G41" s="32">
        <f>'Redis data'!S21</f>
        <v>0.3511</v>
      </c>
      <c r="H41" s="33" t="s">
        <v>71</v>
      </c>
      <c r="I41" s="34" t="s">
        <v>74</v>
      </c>
    </row>
    <row r="47">
      <c r="A47" s="37"/>
      <c r="B47" s="37"/>
      <c r="C47" s="36"/>
      <c r="H47" s="38"/>
      <c r="I47" s="38"/>
    </row>
    <row r="48">
      <c r="A48" s="37"/>
      <c r="B48" s="37"/>
      <c r="C48" s="39"/>
      <c r="H48" s="14"/>
      <c r="I48" s="14"/>
    </row>
    <row r="49">
      <c r="A49" s="37"/>
      <c r="B49" s="37"/>
      <c r="C49" s="39"/>
      <c r="H49" s="14"/>
      <c r="I49" s="14"/>
    </row>
    <row r="50">
      <c r="A50" s="37"/>
      <c r="B50" s="37"/>
      <c r="C50" s="39"/>
      <c r="H50" s="14"/>
      <c r="I50" s="14"/>
    </row>
    <row r="51">
      <c r="A51" s="37"/>
      <c r="B51" s="37"/>
      <c r="C51" s="39"/>
      <c r="H51" s="14"/>
      <c r="I51" s="14"/>
    </row>
    <row r="52">
      <c r="A52" s="37"/>
      <c r="B52" s="37"/>
      <c r="C52" s="39"/>
      <c r="H52" s="14"/>
      <c r="I52" s="14"/>
    </row>
    <row r="53">
      <c r="A53" s="37"/>
      <c r="B53" s="37"/>
      <c r="C53" s="39"/>
      <c r="H53" s="14"/>
      <c r="I53" s="14"/>
    </row>
    <row r="54">
      <c r="A54" s="37"/>
      <c r="B54" s="37"/>
      <c r="C54" s="39"/>
      <c r="H54" s="14"/>
      <c r="I54" s="14"/>
    </row>
    <row r="55">
      <c r="A55" s="37"/>
      <c r="B55" s="37"/>
      <c r="C55" s="39"/>
      <c r="H55" s="14"/>
      <c r="I55" s="14"/>
    </row>
    <row r="56">
      <c r="A56" s="37"/>
      <c r="B56" s="37"/>
      <c r="C56" s="39"/>
      <c r="H56" s="14"/>
      <c r="I56" s="14"/>
    </row>
    <row r="57">
      <c r="A57" s="37"/>
      <c r="B57" s="37"/>
      <c r="C57" s="39"/>
      <c r="H57" s="14"/>
      <c r="I57" s="14"/>
    </row>
    <row r="58">
      <c r="A58" s="37"/>
      <c r="B58" s="37"/>
      <c r="C58" s="20"/>
      <c r="H58" s="14"/>
      <c r="I58" s="14"/>
    </row>
    <row r="59">
      <c r="A59" s="37"/>
      <c r="B59" s="37"/>
      <c r="C59" s="20"/>
      <c r="H59" s="14"/>
      <c r="I59" s="14"/>
    </row>
    <row r="60">
      <c r="A60" s="37"/>
      <c r="B60" s="37"/>
      <c r="C60" s="20"/>
      <c r="H60" s="14"/>
      <c r="I60" s="14"/>
    </row>
    <row r="61">
      <c r="A61" s="37"/>
      <c r="B61" s="37"/>
      <c r="C61" s="20"/>
      <c r="H61" s="14"/>
      <c r="I61" s="14"/>
    </row>
    <row r="62">
      <c r="A62" s="37"/>
      <c r="B62" s="37"/>
      <c r="C62" s="20"/>
      <c r="H62" s="14"/>
      <c r="I62" s="14"/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6.5"/>
    <col customWidth="1" min="5" max="5" width="20.75"/>
  </cols>
  <sheetData>
    <row r="1">
      <c r="A1" s="27" t="s">
        <v>42</v>
      </c>
      <c r="B1" s="40" t="s">
        <v>75</v>
      </c>
      <c r="C1" s="40" t="s">
        <v>76</v>
      </c>
      <c r="D1" s="40" t="s">
        <v>77</v>
      </c>
      <c r="E1" s="40" t="s">
        <v>78</v>
      </c>
    </row>
    <row r="2">
      <c r="A2" s="30">
        <v>1.0</v>
      </c>
      <c r="B2" s="31">
        <f>'MongoDB data'!O2</f>
        <v>0.0519981</v>
      </c>
      <c r="C2" s="30" t="str">
        <f>'MongoDB data'!T2</f>
        <v>(0.0495, 0.0545)</v>
      </c>
      <c r="D2" s="32">
        <f>'Redis data'!O2</f>
        <v>3.367006779</v>
      </c>
      <c r="E2" s="41" t="str">
        <f>'Redis data'!T2</f>
        <v>(3.252, 3.482)</v>
      </c>
    </row>
    <row r="3">
      <c r="A3" s="30">
        <v>2.0</v>
      </c>
      <c r="B3" s="31">
        <f>'MongoDB data'!O3</f>
        <v>0.0175829</v>
      </c>
      <c r="C3" s="30" t="str">
        <f>'MongoDB data'!T3</f>
        <v>(0.0169, 0.0183)</v>
      </c>
      <c r="D3" s="32">
        <f>'Redis data'!O3</f>
        <v>0.004589557638</v>
      </c>
      <c r="E3" s="41" t="str">
        <f>'Redis data'!T3</f>
        <v>(0.0042, 0.005)</v>
      </c>
    </row>
    <row r="4">
      <c r="A4" s="30">
        <v>3.0</v>
      </c>
      <c r="B4" s="31">
        <f>'MongoDB data'!O4</f>
        <v>0.0201029</v>
      </c>
      <c r="C4" s="30" t="str">
        <f>'MongoDB data'!T4</f>
        <v>(0.0177, 0.0225)</v>
      </c>
      <c r="D4" s="32">
        <f>'Redis data'!O4</f>
        <v>0.3741383553</v>
      </c>
      <c r="E4" s="41" t="str">
        <f>'Redis data'!T4</f>
        <v>(0.3602, 0.388)</v>
      </c>
    </row>
    <row r="5">
      <c r="A5" s="30">
        <v>4.0</v>
      </c>
      <c r="B5" s="31">
        <f>'MongoDB data'!O5</f>
        <v>0.0174252</v>
      </c>
      <c r="C5" s="30" t="str">
        <f>'MongoDB data'!T5</f>
        <v>(0.0163, 0.0186)</v>
      </c>
      <c r="D5" s="32">
        <f>'Redis data'!O5</f>
        <v>0.002646446228</v>
      </c>
      <c r="E5" s="41" t="str">
        <f>'Redis data'!T5</f>
        <v>(0.0024, 0.0029)</v>
      </c>
    </row>
    <row r="6">
      <c r="A6" s="30">
        <v>5.0</v>
      </c>
      <c r="B6" s="31">
        <f>'MongoDB data'!O6</f>
        <v>0.0211971</v>
      </c>
      <c r="C6" s="30" t="str">
        <f>'MongoDB data'!T6</f>
        <v>(0.0167, 0.0257)</v>
      </c>
      <c r="D6" s="32">
        <f>'Redis data'!O6</f>
        <v>0.350189209</v>
      </c>
      <c r="E6" s="41" t="str">
        <f>'Redis data'!T6</f>
        <v>(0.3434, 0.3569)</v>
      </c>
    </row>
    <row r="7">
      <c r="A7" s="30">
        <v>6.0</v>
      </c>
      <c r="B7" s="31">
        <f>'MongoDB data'!O7</f>
        <v>0.0192665</v>
      </c>
      <c r="C7" s="30" t="str">
        <f>'MongoDB data'!T7</f>
        <v>(0.0172, 0.0214)</v>
      </c>
      <c r="D7" s="32">
        <f>'Redis data'!O7</f>
        <v>356.9096923</v>
      </c>
      <c r="E7" s="41" t="str">
        <f>'Redis data'!T7</f>
        <v>(353.7357, 360.0837)</v>
      </c>
    </row>
    <row r="8">
      <c r="A8" s="30">
        <v>7.0</v>
      </c>
      <c r="B8" s="31">
        <f>'MongoDB data'!O8</f>
        <v>0.01615611</v>
      </c>
      <c r="C8" s="30" t="str">
        <f>'MongoDB data'!T8</f>
        <v>(0.0141, 0.0182)</v>
      </c>
      <c r="D8" s="32">
        <f>'Redis data'!O8</f>
        <v>0.5984783173</v>
      </c>
      <c r="E8" s="41" t="str">
        <f>'Redis data'!T8</f>
        <v>(0.5739, 0.6231)</v>
      </c>
    </row>
    <row r="9">
      <c r="A9" s="30">
        <v>8.0</v>
      </c>
      <c r="B9" s="31">
        <f>'MongoDB data'!O9</f>
        <v>0.01632877778</v>
      </c>
      <c r="C9" s="30" t="str">
        <f>'MongoDB data'!T9</f>
        <v>(0.0129, 0.0198)</v>
      </c>
      <c r="D9" s="32">
        <f>'Redis data'!O9</f>
        <v>0.3456115723</v>
      </c>
      <c r="E9" s="41" t="str">
        <f>'Redis data'!T9</f>
        <v>(0.3364, 0.3548)</v>
      </c>
    </row>
    <row r="10">
      <c r="A10" s="30">
        <v>9.0</v>
      </c>
      <c r="B10" s="31">
        <f>'MongoDB data'!O10</f>
        <v>7.9472243</v>
      </c>
      <c r="C10" s="30" t="str">
        <f>'MongoDB data'!T10</f>
        <v>(7.572, 8.3224)</v>
      </c>
      <c r="D10" s="32">
        <f>'Redis data'!O10</f>
        <v>0.646007061</v>
      </c>
      <c r="E10" s="41" t="str">
        <f>'Redis data'!T10</f>
        <v>(0.6266, 0.6654)</v>
      </c>
    </row>
    <row r="11">
      <c r="A11" s="30">
        <v>10.0</v>
      </c>
      <c r="B11" s="31">
        <f>'MongoDB data'!O11</f>
        <v>7.5260681</v>
      </c>
      <c r="C11" s="30" t="str">
        <f>'MongoDB data'!T11</f>
        <v>(7.3764, 7.6757)</v>
      </c>
      <c r="D11" s="32">
        <f>'Redis data'!O11</f>
        <v>0.658762455</v>
      </c>
      <c r="E11" s="41" t="str">
        <f>'Redis data'!T11</f>
        <v>(0.6321, 0.6854)</v>
      </c>
    </row>
    <row r="12">
      <c r="A12" s="30">
        <v>11.0</v>
      </c>
      <c r="B12" s="31">
        <f>'MongoDB data'!O12</f>
        <v>0.0316759</v>
      </c>
      <c r="C12" s="30" t="str">
        <f>'MongoDB data'!T12</f>
        <v>(0.0275, 0.0359)</v>
      </c>
      <c r="D12" s="32">
        <f>'Redis data'!O12</f>
        <v>5071.30444</v>
      </c>
      <c r="E12" s="41" t="str">
        <f>'Redis data'!T12</f>
        <v>(5028.8061, 5113.8028)</v>
      </c>
    </row>
    <row r="13">
      <c r="A13" s="30">
        <v>12.0</v>
      </c>
      <c r="B13" s="31">
        <f>'MongoDB data'!O13</f>
        <v>0.0165182</v>
      </c>
      <c r="C13" s="30" t="str">
        <f>'MongoDB data'!T13</f>
        <v>(0.0154, 0.0177)</v>
      </c>
      <c r="D13" s="32">
        <f>'Redis data'!O13</f>
        <v>4022.093666</v>
      </c>
      <c r="E13" s="41" t="str">
        <f>'Redis data'!T13</f>
        <v>(3986.034, 4058.1533)</v>
      </c>
    </row>
    <row r="14">
      <c r="A14" s="30">
        <v>13.0</v>
      </c>
      <c r="B14" s="31">
        <f>'MongoDB data'!O14</f>
        <v>1.6989717</v>
      </c>
      <c r="C14" s="30" t="str">
        <f>'MongoDB data'!T14</f>
        <v>(1.6457, 1.7522)</v>
      </c>
      <c r="D14" s="32">
        <f>'Redis data'!O14</f>
        <v>939.9514675</v>
      </c>
      <c r="E14" s="41" t="str">
        <f>'Redis data'!T14</f>
        <v>(933.0909, 946.812)</v>
      </c>
    </row>
    <row r="15">
      <c r="A15" s="30">
        <v>14.0</v>
      </c>
      <c r="B15" s="31">
        <f>'MongoDB data'!O15</f>
        <v>6.3960737</v>
      </c>
      <c r="C15" s="30" t="str">
        <f>'MongoDB data'!T15</f>
        <v>(6.2737, 6.5184)</v>
      </c>
      <c r="D15" s="32">
        <f>'Redis data'!O15</f>
        <v>3467.975068</v>
      </c>
      <c r="E15" s="41" t="str">
        <f>'Redis data'!T15</f>
        <v>(3431.1044, 3504.8457)</v>
      </c>
    </row>
    <row r="16">
      <c r="A16" s="30">
        <v>15.0</v>
      </c>
      <c r="B16" s="31">
        <f>'MongoDB data'!O16</f>
        <v>0.7003688</v>
      </c>
      <c r="C16" s="30" t="str">
        <f>'MongoDB data'!T16</f>
        <v>(0.6483, 0.7524)</v>
      </c>
      <c r="D16" s="32">
        <f>'Redis data'!O16</f>
        <v>0.4133105278</v>
      </c>
      <c r="E16" s="41" t="str">
        <f>'Redis data'!T16</f>
        <v>(0.3897, 0.437)</v>
      </c>
    </row>
    <row r="17">
      <c r="A17" s="30">
        <v>16.0</v>
      </c>
      <c r="B17" s="31">
        <f>'MongoDB data'!O17</f>
        <v>0.5164377</v>
      </c>
      <c r="C17" s="30" t="str">
        <f>'MongoDB data'!T17</f>
        <v>(0.5001, 0.5327)</v>
      </c>
      <c r="D17" s="32">
        <f>'Redis data'!O17</f>
        <v>0.3804683685</v>
      </c>
      <c r="E17" s="41" t="str">
        <f>'Redis data'!T17</f>
        <v>(0.3621, 0.3988)</v>
      </c>
    </row>
    <row r="18">
      <c r="A18" s="30">
        <v>17.0</v>
      </c>
      <c r="B18" s="31">
        <f>'MongoDB data'!O18</f>
        <v>0.5300489</v>
      </c>
      <c r="C18" s="30" t="str">
        <f>'MongoDB data'!T18</f>
        <v>(0.5034, 0.5567)</v>
      </c>
      <c r="D18" s="32">
        <f>'Redis data'!O18</f>
        <v>0.3709435463</v>
      </c>
      <c r="E18" s="41" t="str">
        <f>'Redis data'!T18</f>
        <v>(0.3497, 0.3922)</v>
      </c>
    </row>
    <row r="19">
      <c r="A19" s="30">
        <v>18.0</v>
      </c>
      <c r="B19" s="31">
        <f>'MongoDB data'!O19</f>
        <v>0.7172676</v>
      </c>
      <c r="C19" s="30" t="str">
        <f>'MongoDB data'!T19</f>
        <v>(0.6683, 0.7662)</v>
      </c>
      <c r="D19" s="32">
        <f>'Redis data'!O19</f>
        <v>0.3548622131</v>
      </c>
      <c r="E19" s="41" t="str">
        <f>'Redis data'!T19</f>
        <v>(0.344, 0.3657)</v>
      </c>
    </row>
    <row r="20">
      <c r="A20" s="30">
        <v>19.0</v>
      </c>
      <c r="B20" s="31">
        <f>'MongoDB data'!O20</f>
        <v>1.661089</v>
      </c>
      <c r="C20" s="30" t="str">
        <f>'MongoDB data'!T20</f>
        <v>(1.6397, 1.6825)</v>
      </c>
      <c r="D20" s="32">
        <f>'Redis data'!O20</f>
        <v>0.3545880318</v>
      </c>
      <c r="E20" s="41" t="str">
        <f>'Redis data'!T20</f>
        <v>(0.3385, 0.3707)</v>
      </c>
    </row>
    <row r="21">
      <c r="A21" s="30">
        <v>20.0</v>
      </c>
      <c r="B21" s="31">
        <f>'MongoDB data'!O21</f>
        <v>6.4174069</v>
      </c>
      <c r="C21" s="30" t="str">
        <f>'MongoDB data'!T21</f>
        <v>(6.3534, 6.4814)</v>
      </c>
      <c r="D21" s="32">
        <f>'Redis data'!O21</f>
        <v>0.3396868706</v>
      </c>
      <c r="E21" s="41" t="str">
        <f>'Redis data'!T21</f>
        <v>(0.3283, 0.3511)</v>
      </c>
    </row>
  </sheetData>
  <drawing r:id="rId1"/>
  <tableParts count="1">
    <tablePart r:id="rId3"/>
  </tableParts>
</worksheet>
</file>