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851"/>
  </bookViews>
  <sheets>
    <sheet name="过程能力研究结果" sheetId="63" r:id="rId1"/>
    <sheet name="计算PV电压校准系数" sheetId="81" r:id="rId2"/>
    <sheet name="计算PV电压偏移量" sheetId="82" r:id="rId3"/>
    <sheet name="计算Bus电压校准系数" sheetId="84" r:id="rId4"/>
    <sheet name="计算Bus电压偏移量" sheetId="85" r:id="rId5"/>
    <sheet name="检验PV电压校准效果" sheetId="86" r:id="rId6"/>
    <sheet name="检验Bus电压校准效果" sheetId="87" r:id="rId7"/>
    <sheet name="计算R相逆变器输出电压校准系数" sheetId="91" r:id="rId8"/>
    <sheet name="计算S相逆变器输出电压校准系数" sheetId="92" r:id="rId9"/>
    <sheet name="计算T相逆变器输出电压校准系数 " sheetId="93" r:id="rId10"/>
    <sheet name="计算R相电压校准系数" sheetId="97" r:id="rId11"/>
    <sheet name="计算S相电压校准系数 " sheetId="98" r:id="rId12"/>
    <sheet name="计算T相电压校准系数" sheetId="99" r:id="rId13"/>
    <sheet name="计算PV电流校准系数" sheetId="101" r:id="rId14"/>
    <sheet name="检验PV电流校准效果" sheetId="102" r:id="rId15"/>
    <sheet name="计算R相CT电流校准系数" sheetId="106" r:id="rId16"/>
    <sheet name="计算S相CT电流校准系数" sheetId="107" r:id="rId17"/>
    <sheet name="计算T相CT电流校准系数" sheetId="108" r:id="rId18"/>
    <sheet name="检验R相电流校准效果" sheetId="109" r:id="rId19"/>
    <sheet name="检验S相电流校准效果" sheetId="110" r:id="rId20"/>
    <sheet name="检验T相电流校准效果" sheetId="111" r:id="rId21"/>
    <sheet name="检验R相CT电流校准效果" sheetId="112" r:id="rId22"/>
    <sheet name="检验S相CT电流校准效果" sheetId="113" r:id="rId23"/>
    <sheet name="检验T相CT电流校准效果" sheetId="114" r:id="rId24"/>
    <sheet name="测试并网直流分量DCI(R相）" sheetId="118" r:id="rId25"/>
    <sheet name="测试并网直流分量DCI(S相）" sheetId="119" r:id="rId26"/>
    <sheet name="测试并网直流分量DCI(T相)" sheetId="120" r:id="rId27"/>
    <sheet name="计算电池电压校准系数" sheetId="121" r:id="rId28"/>
    <sheet name="计算电池电压偏移量" sheetId="122" r:id="rId29"/>
    <sheet name="计算Bat1电流校准系数" sheetId="123" r:id="rId30"/>
    <sheet name="计算放电效率" sheetId="124" r:id="rId31"/>
    <sheet name="计算充电效率" sheetId="125" r:id="rId32"/>
    <sheet name="读功率计上R相DCV" sheetId="126" r:id="rId33"/>
    <sheet name="读功率计上S相DCV" sheetId="127" r:id="rId34"/>
    <sheet name="读功率计上T相DCV " sheetId="128" r:id="rId35"/>
  </sheets>
  <definedNames>
    <definedName name="_xlnm.Print_Area" localSheetId="1">计算PV电压校准系数!$A$1:$AA$41</definedName>
    <definedName name="_xlnm.Print_Area" localSheetId="2">计算PV电压偏移量!$A$1:$AA$41</definedName>
    <definedName name="_xlnm.Print_Area" localSheetId="3">计算Bus电压校准系数!$A$1:$AA$41</definedName>
    <definedName name="_xlnm.Print_Area" localSheetId="4">计算Bus电压偏移量!$A$1:$AA$41</definedName>
    <definedName name="_xlnm.Print_Area" localSheetId="5">检验PV电压校准效果!$A$1:$AA$41</definedName>
    <definedName name="_xlnm.Print_Area" localSheetId="6">检验Bus电压校准效果!$A$1:$AA$41</definedName>
    <definedName name="_xlnm.Print_Area" localSheetId="7">计算R相逆变器输出电压校准系数!$A$1:$AA$41</definedName>
    <definedName name="_xlnm.Print_Area" localSheetId="8">计算S相逆变器输出电压校准系数!$A$1:$AA$41</definedName>
    <definedName name="_xlnm.Print_Area" localSheetId="9">'计算T相逆变器输出电压校准系数 '!$A$1:$AA$41</definedName>
    <definedName name="_xlnm.Print_Area" localSheetId="10">计算R相电压校准系数!$A$1:$AA$41</definedName>
    <definedName name="_xlnm.Print_Area" localSheetId="11">'计算S相电压校准系数 '!$A$1:$AA$41</definedName>
    <definedName name="_xlnm.Print_Area" localSheetId="12">计算T相电压校准系数!$A$1:$AA$41</definedName>
    <definedName name="_xlnm.Print_Area" localSheetId="13">计算PV电流校准系数!$A$1:$AA$41</definedName>
    <definedName name="_xlnm.Print_Area" localSheetId="14">检验PV电流校准效果!$A$1:$AA$41</definedName>
    <definedName name="_xlnm.Print_Area" localSheetId="15">计算R相CT电流校准系数!$A$1:$AA$41</definedName>
    <definedName name="_xlnm.Print_Area" localSheetId="16">计算S相CT电流校准系数!$A$1:$AA$41</definedName>
    <definedName name="_xlnm.Print_Area" localSheetId="17">计算T相CT电流校准系数!$A$1:$AA$41</definedName>
    <definedName name="_xlnm.Print_Area" localSheetId="18">检验R相电流校准效果!$A$1:$AA$41</definedName>
    <definedName name="_xlnm.Print_Area" localSheetId="19">检验S相电流校准效果!$A$1:$AA$41</definedName>
    <definedName name="_xlnm.Print_Area" localSheetId="20">检验T相电流校准效果!$A$1:$AA$41</definedName>
    <definedName name="_xlnm.Print_Area" localSheetId="21">检验R相CT电流校准效果!$A$1:$AA$41</definedName>
    <definedName name="_xlnm.Print_Area" localSheetId="22">检验S相CT电流校准效果!$A$1:$AA$41</definedName>
    <definedName name="_xlnm.Print_Area" localSheetId="23">检验T相CT电流校准效果!$A$1:$AA$41</definedName>
    <definedName name="_xlnm.Print_Area" localSheetId="24">'测试并网直流分量DCI(R相）'!$A$1:$AA$41</definedName>
    <definedName name="_xlnm.Print_Area" localSheetId="25">'测试并网直流分量DCI(S相）'!$A$1:$AA$41</definedName>
    <definedName name="_xlnm.Print_Area" localSheetId="26">'测试并网直流分量DCI(T相)'!$A$1:$AA$41</definedName>
    <definedName name="_xlnm.Print_Area" localSheetId="27">计算电池电压校准系数!$A$1:$AA$41</definedName>
    <definedName name="_xlnm.Print_Area" localSheetId="28">计算电池电压偏移量!$A$1:$AA$41</definedName>
    <definedName name="_xlnm.Print_Area" localSheetId="29">计算Bat1电流校准系数!$A$1:$AA$41</definedName>
    <definedName name="_xlnm.Print_Area" localSheetId="30">计算放电效率!$A$1:$AA$41</definedName>
    <definedName name="_xlnm.Print_Area" localSheetId="31">计算充电效率!$A$1:$AA$41</definedName>
    <definedName name="_xlnm.Print_Area" localSheetId="32">读功率计上R相DCV!$A$1:$AA$41</definedName>
    <definedName name="_xlnm.Print_Area" localSheetId="33">读功率计上S相DCV!$A$1:$AA$41</definedName>
    <definedName name="_xlnm.Print_Area" localSheetId="34">'读功率计上T相DCV '!$A$1:$AA$41</definedName>
  </definedNames>
  <calcPr calcId="144525"/>
</workbook>
</file>

<file path=xl/sharedStrings.xml><?xml version="1.0" encoding="utf-8"?>
<sst xmlns="http://schemas.openxmlformats.org/spreadsheetml/2006/main" count="3076" uniqueCount="216">
  <si>
    <t>广东首航智慧新能源科技有限公司</t>
  </si>
  <si>
    <t>过程能力研究结果</t>
  </si>
  <si>
    <t>供应商代码</t>
  </si>
  <si>
    <t>A44047</t>
  </si>
  <si>
    <t>供应商名称</t>
  </si>
  <si>
    <t>文件编号</t>
  </si>
  <si>
    <t>SF-3-QD-003</t>
  </si>
  <si>
    <t>零件名称</t>
  </si>
  <si>
    <t>HYD 20KTL-3PH</t>
  </si>
  <si>
    <t xml:space="preserve"> </t>
  </si>
  <si>
    <t>序号</t>
  </si>
  <si>
    <t>产品特性</t>
  </si>
  <si>
    <t xml:space="preserve">子零件图号/名称 </t>
  </si>
  <si>
    <t>产品过程
规范</t>
  </si>
  <si>
    <t>测量方法</t>
  </si>
  <si>
    <t>过程能力
目标</t>
  </si>
  <si>
    <t>控制方法</t>
  </si>
  <si>
    <t>过程能力
研究结果</t>
  </si>
  <si>
    <t>改进对策
（目标未达成时）</t>
  </si>
  <si>
    <t>计算PV电压校准系数</t>
  </si>
  <si>
    <t>(83-84步)</t>
  </si>
  <si>
    <t>1±0.05</t>
  </si>
  <si>
    <t>ATE</t>
  </si>
  <si>
    <t>&gt;1.33</t>
  </si>
  <si>
    <t>SPC</t>
  </si>
  <si>
    <t>计算PV电压偏移量</t>
  </si>
  <si>
    <t>(85-86步)</t>
  </si>
  <si>
    <t>1±10V</t>
  </si>
  <si>
    <t>计算Bus电压校准系数</t>
  </si>
  <si>
    <t>(87步)</t>
  </si>
  <si>
    <t>计算Bus电压偏移量</t>
  </si>
  <si>
    <t>(88步)</t>
  </si>
  <si>
    <t>检验PV电压校准效果</t>
  </si>
  <si>
    <t>(95-96步)</t>
  </si>
  <si>
    <t>1±3</t>
  </si>
  <si>
    <t>检验Bus电压校准效果</t>
  </si>
  <si>
    <t>(97步)</t>
  </si>
  <si>
    <t>计算R相逆变器输出电压校准系数</t>
  </si>
  <si>
    <t>(111步)</t>
  </si>
  <si>
    <t>计算S相逆变器输出电压校准系数</t>
  </si>
  <si>
    <t>(112步)</t>
  </si>
  <si>
    <t>计算T相逆变器输出电压校准系数</t>
  </si>
  <si>
    <t>(113步)</t>
  </si>
  <si>
    <t>计算R相电压校准系数</t>
  </si>
  <si>
    <t>(145步)</t>
  </si>
  <si>
    <t>计算S相电压校准系数</t>
  </si>
  <si>
    <t>(146步)</t>
  </si>
  <si>
    <t>计算T相电压校准系数</t>
  </si>
  <si>
    <t>(147步)</t>
  </si>
  <si>
    <t>计算PV电流校准系数</t>
  </si>
  <si>
    <t>(183步)</t>
  </si>
  <si>
    <t>检验PV1电流校准效果</t>
  </si>
  <si>
    <t>(189步)</t>
  </si>
  <si>
    <t>0±1</t>
  </si>
  <si>
    <t>计算R相CT电流校准系数</t>
  </si>
  <si>
    <t>(210步)</t>
  </si>
  <si>
    <t>1.025±0.125</t>
  </si>
  <si>
    <t>计算S相CT电流校准系数</t>
  </si>
  <si>
    <t>(211步)</t>
  </si>
  <si>
    <t>计算T相CT电流校准系数</t>
  </si>
  <si>
    <t>(212步)</t>
  </si>
  <si>
    <t>检验R相电流校准效果</t>
  </si>
  <si>
    <t>(221步)</t>
  </si>
  <si>
    <t>检验S相电流校准效果</t>
  </si>
  <si>
    <t>(222步)</t>
  </si>
  <si>
    <t>检验T相电流校准效果</t>
  </si>
  <si>
    <t>(223步)</t>
  </si>
  <si>
    <t>检验R相CT电流校准效果</t>
  </si>
  <si>
    <t>(224步)</t>
  </si>
  <si>
    <t>检验S相CT电流校准效果</t>
  </si>
  <si>
    <t>(225步)</t>
  </si>
  <si>
    <t>检验T相CT电流校准效果</t>
  </si>
  <si>
    <t>(226步)</t>
  </si>
  <si>
    <t>测试并网直流分量DCI(R相）</t>
  </si>
  <si>
    <t>(233步)</t>
  </si>
  <si>
    <t>0±0.15</t>
  </si>
  <si>
    <t>测试并网直流分量DCI(S相）</t>
  </si>
  <si>
    <t>(234步)</t>
  </si>
  <si>
    <t>测试并网直流分量DCI(T相）</t>
  </si>
  <si>
    <t>(235步)</t>
  </si>
  <si>
    <t>计算电池电压校准系数</t>
  </si>
  <si>
    <t>(276步)</t>
  </si>
  <si>
    <t>1±0.15</t>
  </si>
  <si>
    <t>计算电池电压偏移量</t>
  </si>
  <si>
    <t>(278步)</t>
  </si>
  <si>
    <t>1±10</t>
  </si>
  <si>
    <t>计算Bat1电流校准系数</t>
  </si>
  <si>
    <t>(305步)</t>
  </si>
  <si>
    <t>计算放电效率</t>
  </si>
  <si>
    <t>(329步)</t>
  </si>
  <si>
    <t>96±2</t>
  </si>
  <si>
    <t>计算充电效率</t>
  </si>
  <si>
    <t>(362步)</t>
  </si>
  <si>
    <t>95.75±2.25</t>
  </si>
  <si>
    <t>读功率计上R相DCV</t>
  </si>
  <si>
    <t>(433步)</t>
  </si>
  <si>
    <t>0.5±1.5</t>
  </si>
  <si>
    <t>读功率计上S相DCV</t>
  </si>
  <si>
    <t>(434步)</t>
  </si>
  <si>
    <t>读功率计上T相DCV</t>
  </si>
  <si>
    <t>(435步)</t>
  </si>
  <si>
    <t>备注</t>
  </si>
  <si>
    <t>请随该表提供各特性的数据与分布曲线（详见附件）</t>
  </si>
  <si>
    <t>供应商记载栏</t>
  </si>
  <si>
    <t>编制/日期</t>
  </si>
  <si>
    <t>审核/日期</t>
  </si>
  <si>
    <t>客户　记载栏</t>
  </si>
  <si>
    <t>审核人员</t>
  </si>
  <si>
    <t>日期</t>
  </si>
  <si>
    <t>广东首航智慧新能源科技有限公司--过程能力分析报告</t>
  </si>
  <si>
    <t>工厂车间</t>
  </si>
  <si>
    <t>一栋三楼</t>
  </si>
  <si>
    <t>工序名称</t>
  </si>
  <si>
    <t>公差上限</t>
  </si>
  <si>
    <t>频率</t>
  </si>
  <si>
    <t>25PCS</t>
  </si>
  <si>
    <t>测量工具</t>
  </si>
  <si>
    <t>ATE平台(83-84步)</t>
  </si>
  <si>
    <r>
      <rPr>
        <sz val="10"/>
        <rFont val="宋体"/>
        <charset val="134"/>
      </rPr>
      <t>说</t>
    </r>
    <r>
      <rPr>
        <sz val="10"/>
        <rFont val="Times New Roman"/>
        <charset val="0"/>
      </rPr>
      <t xml:space="preserve">     </t>
    </r>
    <r>
      <rPr>
        <sz val="10"/>
        <rFont val="宋体"/>
        <charset val="134"/>
      </rPr>
      <t>明</t>
    </r>
    <r>
      <rPr>
        <sz val="10"/>
        <rFont val="Times New Roman"/>
        <charset val="0"/>
      </rPr>
      <t xml:space="preserve">     </t>
    </r>
    <r>
      <rPr>
        <sz val="10"/>
        <rFont val="宋体"/>
        <charset val="134"/>
      </rPr>
      <t>栏</t>
    </r>
  </si>
  <si>
    <t>成品名称</t>
  </si>
  <si>
    <t>逆变器</t>
  </si>
  <si>
    <t>规 格 值</t>
  </si>
  <si>
    <t>公差下限</t>
  </si>
  <si>
    <t>测试者</t>
  </si>
  <si>
    <t>韦斌书</t>
  </si>
  <si>
    <r>
      <rPr>
        <sz val="10"/>
        <rFont val="宋体"/>
        <charset val="134"/>
      </rPr>
      <t>日</t>
    </r>
    <r>
      <rPr>
        <sz val="10"/>
        <rFont val="Arial"/>
        <charset val="0"/>
      </rPr>
      <t xml:space="preserve">       </t>
    </r>
    <r>
      <rPr>
        <sz val="10"/>
        <rFont val="宋体"/>
        <charset val="134"/>
      </rPr>
      <t>期</t>
    </r>
  </si>
  <si>
    <t>9月份前</t>
  </si>
  <si>
    <t>●对特殊原因采取措施说明</t>
  </si>
  <si>
    <t>●</t>
  </si>
  <si>
    <r>
      <rPr>
        <sz val="10"/>
        <rFont val="Arial"/>
        <charset val="0"/>
      </rPr>
      <t>X=AVE</t>
    </r>
    <r>
      <rPr>
        <sz val="10"/>
        <rFont val="宋体"/>
        <charset val="134"/>
      </rPr>
      <t>（</t>
    </r>
    <r>
      <rPr>
        <sz val="10"/>
        <rFont val="Arial"/>
        <charset val="0"/>
      </rPr>
      <t>X</t>
    </r>
    <r>
      <rPr>
        <sz val="10"/>
        <rFont val="宋体"/>
        <charset val="134"/>
      </rPr>
      <t>）</t>
    </r>
    <r>
      <rPr>
        <sz val="10"/>
        <rFont val="Arial"/>
        <charset val="0"/>
      </rPr>
      <t xml:space="preserve">=   </t>
    </r>
  </si>
  <si>
    <r>
      <rPr>
        <sz val="10"/>
        <rFont val="Arial"/>
        <charset val="0"/>
      </rPr>
      <t>UCL</t>
    </r>
    <r>
      <rPr>
        <sz val="6"/>
        <rFont val="Arial"/>
        <charset val="0"/>
      </rPr>
      <t>X</t>
    </r>
    <r>
      <rPr>
        <sz val="10"/>
        <rFont val="Arial"/>
        <charset val="0"/>
      </rPr>
      <t>=X+A</t>
    </r>
    <r>
      <rPr>
        <sz val="6"/>
        <rFont val="Arial"/>
        <charset val="0"/>
      </rPr>
      <t>2</t>
    </r>
    <r>
      <rPr>
        <sz val="10"/>
        <rFont val="Arial"/>
        <charset val="0"/>
      </rPr>
      <t>R=</t>
    </r>
  </si>
  <si>
    <r>
      <rPr>
        <sz val="10"/>
        <rFont val="Arial"/>
        <charset val="0"/>
      </rPr>
      <t>LCL</t>
    </r>
    <r>
      <rPr>
        <sz val="6"/>
        <rFont val="Arial"/>
        <charset val="0"/>
      </rPr>
      <t>X</t>
    </r>
    <r>
      <rPr>
        <sz val="10"/>
        <rFont val="Arial"/>
        <charset val="0"/>
      </rPr>
      <t>=X-A</t>
    </r>
    <r>
      <rPr>
        <sz val="6"/>
        <rFont val="Arial"/>
        <charset val="0"/>
      </rPr>
      <t>2</t>
    </r>
    <r>
      <rPr>
        <sz val="10"/>
        <rFont val="Arial"/>
        <charset val="0"/>
      </rPr>
      <t>R=</t>
    </r>
  </si>
  <si>
    <t>*任何超出控制限的点</t>
  </si>
  <si>
    <t xml:space="preserve">                        </t>
  </si>
  <si>
    <t>AVEAGE ( Xbar CHART )</t>
  </si>
  <si>
    <r>
      <rPr>
        <sz val="9"/>
        <rFont val="宋体"/>
        <charset val="134"/>
      </rPr>
      <t>*连续</t>
    </r>
    <r>
      <rPr>
        <sz val="9"/>
        <rFont val="Arial"/>
        <charset val="0"/>
      </rPr>
      <t>7</t>
    </r>
    <r>
      <rPr>
        <sz val="9"/>
        <rFont val="宋体"/>
        <charset val="134"/>
      </rPr>
      <t>点在中心线之上或之下</t>
    </r>
  </si>
  <si>
    <r>
      <rPr>
        <sz val="9"/>
        <rFont val="宋体"/>
        <charset val="134"/>
      </rPr>
      <t>*连续</t>
    </r>
    <r>
      <rPr>
        <sz val="9"/>
        <rFont val="Arial"/>
        <charset val="0"/>
      </rPr>
      <t>7</t>
    </r>
    <r>
      <rPr>
        <sz val="9"/>
        <rFont val="宋体"/>
        <charset val="134"/>
      </rPr>
      <t>点上升</t>
    </r>
    <r>
      <rPr>
        <sz val="9"/>
        <rFont val="Arial"/>
        <charset val="0"/>
      </rPr>
      <t>/</t>
    </r>
    <r>
      <rPr>
        <sz val="9"/>
        <rFont val="宋体"/>
        <charset val="134"/>
      </rPr>
      <t>下降</t>
    </r>
  </si>
  <si>
    <t>*任何其它明显非随机的图形</t>
  </si>
  <si>
    <t>●采取措施的说明</t>
  </si>
  <si>
    <t>①不要对过程做不必要改变</t>
  </si>
  <si>
    <t>②注明对过程因素（人机料法环</t>
  </si>
  <si>
    <t>或MS）所做的调整</t>
  </si>
  <si>
    <t>组容</t>
  </si>
  <si>
    <r>
      <rPr>
        <sz val="10"/>
        <rFont val="Arial"/>
        <charset val="0"/>
      </rPr>
      <t>A</t>
    </r>
    <r>
      <rPr>
        <vertAlign val="subscript"/>
        <sz val="10"/>
        <rFont val="Arial"/>
        <charset val="0"/>
      </rPr>
      <t>2</t>
    </r>
  </si>
  <si>
    <r>
      <rPr>
        <sz val="10"/>
        <rFont val="Arial"/>
        <charset val="0"/>
      </rPr>
      <t>D</t>
    </r>
    <r>
      <rPr>
        <vertAlign val="subscript"/>
        <sz val="10"/>
        <rFont val="Arial"/>
        <charset val="0"/>
      </rPr>
      <t>3</t>
    </r>
  </si>
  <si>
    <r>
      <rPr>
        <sz val="10"/>
        <rFont val="Arial"/>
        <charset val="0"/>
      </rPr>
      <t>D</t>
    </r>
    <r>
      <rPr>
        <vertAlign val="subscript"/>
        <sz val="10"/>
        <rFont val="Arial"/>
        <charset val="0"/>
      </rPr>
      <t>4</t>
    </r>
  </si>
  <si>
    <r>
      <rPr>
        <sz val="10"/>
        <rFont val="Arial"/>
        <charset val="0"/>
      </rPr>
      <t>d</t>
    </r>
    <r>
      <rPr>
        <vertAlign val="subscript"/>
        <sz val="10"/>
        <rFont val="Arial"/>
        <charset val="0"/>
      </rPr>
      <t>2</t>
    </r>
  </si>
  <si>
    <t>*</t>
  </si>
  <si>
    <r>
      <rPr>
        <sz val="10"/>
        <rFont val="Arial"/>
        <charset val="0"/>
      </rPr>
      <t>R=AVE</t>
    </r>
    <r>
      <rPr>
        <sz val="10"/>
        <rFont val="宋体"/>
        <charset val="134"/>
      </rPr>
      <t>（</t>
    </r>
    <r>
      <rPr>
        <sz val="10"/>
        <rFont val="Arial"/>
        <charset val="0"/>
      </rPr>
      <t>R</t>
    </r>
    <r>
      <rPr>
        <sz val="10"/>
        <rFont val="宋体"/>
        <charset val="134"/>
      </rPr>
      <t>）</t>
    </r>
    <r>
      <rPr>
        <sz val="10"/>
        <rFont val="Arial"/>
        <charset val="0"/>
      </rPr>
      <t>=</t>
    </r>
  </si>
  <si>
    <r>
      <rPr>
        <sz val="10"/>
        <rFont val="Arial"/>
        <charset val="0"/>
      </rPr>
      <t>UCL</t>
    </r>
    <r>
      <rPr>
        <sz val="6"/>
        <rFont val="Arial"/>
        <charset val="0"/>
      </rPr>
      <t>R</t>
    </r>
    <r>
      <rPr>
        <sz val="10"/>
        <rFont val="Arial"/>
        <charset val="0"/>
      </rPr>
      <t>=D</t>
    </r>
    <r>
      <rPr>
        <sz val="6"/>
        <rFont val="Arial"/>
        <charset val="0"/>
      </rPr>
      <t>4</t>
    </r>
    <r>
      <rPr>
        <sz val="10"/>
        <rFont val="Arial"/>
        <charset val="0"/>
      </rPr>
      <t>R=</t>
    </r>
  </si>
  <si>
    <r>
      <rPr>
        <sz val="10"/>
        <rFont val="Arial"/>
        <charset val="0"/>
      </rPr>
      <t>LCL</t>
    </r>
    <r>
      <rPr>
        <sz val="6"/>
        <rFont val="Arial"/>
        <charset val="0"/>
      </rPr>
      <t>R</t>
    </r>
    <r>
      <rPr>
        <sz val="10"/>
        <rFont val="Arial"/>
        <charset val="0"/>
      </rPr>
      <t>=D</t>
    </r>
    <r>
      <rPr>
        <sz val="6"/>
        <rFont val="Arial"/>
        <charset val="0"/>
      </rPr>
      <t>3</t>
    </r>
    <r>
      <rPr>
        <sz val="10"/>
        <rFont val="Arial"/>
        <charset val="0"/>
      </rPr>
      <t>R=</t>
    </r>
  </si>
  <si>
    <r>
      <rPr>
        <b/>
        <sz val="10"/>
        <rFont val="Arial"/>
        <charset val="0"/>
      </rPr>
      <t>RANGES</t>
    </r>
    <r>
      <rPr>
        <b/>
        <sz val="10"/>
        <rFont val="宋体"/>
        <charset val="134"/>
      </rPr>
      <t>（</t>
    </r>
    <r>
      <rPr>
        <b/>
        <sz val="10"/>
        <rFont val="Arial"/>
        <charset val="0"/>
      </rPr>
      <t xml:space="preserve">R CHART </t>
    </r>
    <r>
      <rPr>
        <b/>
        <sz val="10"/>
        <rFont val="宋体"/>
        <charset val="134"/>
      </rPr>
      <t>）</t>
    </r>
  </si>
  <si>
    <r>
      <rPr>
        <sz val="9"/>
        <rFont val="Arial"/>
        <charset val="0"/>
      </rPr>
      <t>1.</t>
    </r>
    <r>
      <rPr>
        <sz val="9"/>
        <rFont val="宋体"/>
        <charset val="134"/>
      </rPr>
      <t>在确定</t>
    </r>
    <r>
      <rPr>
        <sz val="9"/>
        <rFont val="Arial"/>
        <charset val="0"/>
      </rPr>
      <t>Cpk</t>
    </r>
    <r>
      <rPr>
        <sz val="9"/>
        <rFont val="宋体"/>
        <charset val="134"/>
      </rPr>
      <t>前过程必须受控</t>
    </r>
  </si>
  <si>
    <r>
      <rPr>
        <sz val="9"/>
        <rFont val="Arial"/>
        <charset val="0"/>
      </rPr>
      <t>2.</t>
    </r>
    <r>
      <rPr>
        <sz val="9"/>
        <rFont val="宋体"/>
        <charset val="134"/>
      </rPr>
      <t>组容＜</t>
    </r>
    <r>
      <rPr>
        <sz val="9"/>
        <rFont val="Arial"/>
        <charset val="0"/>
      </rPr>
      <t>7</t>
    </r>
    <r>
      <rPr>
        <sz val="9"/>
        <rFont val="宋体"/>
        <charset val="134"/>
      </rPr>
      <t>时没有极差下控制限</t>
    </r>
  </si>
  <si>
    <t>●制程能力分析</t>
  </si>
  <si>
    <t xml:space="preserve">Std.Dev = </t>
  </si>
  <si>
    <t xml:space="preserve"> Sigma = </t>
  </si>
  <si>
    <t xml:space="preserve">PPK = </t>
  </si>
  <si>
    <t xml:space="preserve">Ca = </t>
  </si>
  <si>
    <t xml:space="preserve">CP = </t>
  </si>
  <si>
    <t xml:space="preserve">CPK = </t>
  </si>
  <si>
    <r>
      <rPr>
        <sz val="9"/>
        <rFont val="宋体"/>
        <charset val="134"/>
      </rPr>
      <t>等级</t>
    </r>
    <r>
      <rPr>
        <sz val="9"/>
        <rFont val="Arial"/>
        <charset val="0"/>
      </rPr>
      <t xml:space="preserve"> = </t>
    </r>
  </si>
  <si>
    <t>检查记录</t>
  </si>
  <si>
    <t>TOTAL</t>
  </si>
  <si>
    <t>AVERAGE(X)</t>
  </si>
  <si>
    <t>MAX-MIN(R)</t>
  </si>
  <si>
    <t>采取的措施:</t>
  </si>
  <si>
    <r>
      <rPr>
        <sz val="10"/>
        <rFont val="宋体"/>
        <charset val="134"/>
      </rPr>
      <t>制表</t>
    </r>
    <r>
      <rPr>
        <sz val="10"/>
        <rFont val="Arial"/>
        <charset val="0"/>
      </rPr>
      <t>/</t>
    </r>
    <r>
      <rPr>
        <sz val="10"/>
        <rFont val="宋体"/>
        <charset val="134"/>
      </rPr>
      <t>日期</t>
    </r>
    <r>
      <rPr>
        <sz val="10"/>
        <rFont val="Arial"/>
        <charset val="0"/>
      </rPr>
      <t>:</t>
    </r>
  </si>
  <si>
    <r>
      <rPr>
        <sz val="10"/>
        <rFont val="宋体"/>
        <charset val="134"/>
      </rPr>
      <t>审核</t>
    </r>
    <r>
      <rPr>
        <sz val="10"/>
        <rFont val="Arial"/>
        <charset val="0"/>
      </rPr>
      <t>/</t>
    </r>
    <r>
      <rPr>
        <sz val="10"/>
        <rFont val="宋体"/>
        <charset val="134"/>
      </rPr>
      <t>日期</t>
    </r>
    <r>
      <rPr>
        <sz val="10"/>
        <rFont val="Arial"/>
        <charset val="0"/>
      </rPr>
      <t>:</t>
    </r>
  </si>
  <si>
    <r>
      <rPr>
        <sz val="8"/>
        <color indexed="55"/>
        <rFont val="Arial"/>
        <charset val="0"/>
      </rPr>
      <t>CL</t>
    </r>
    <r>
      <rPr>
        <vertAlign val="subscript"/>
        <sz val="8"/>
        <color indexed="55"/>
        <rFont val="Arial"/>
        <charset val="0"/>
      </rPr>
      <t>X</t>
    </r>
  </si>
  <si>
    <r>
      <rPr>
        <sz val="8"/>
        <color indexed="55"/>
        <rFont val="Arial"/>
        <charset val="0"/>
      </rPr>
      <t>UCL</t>
    </r>
    <r>
      <rPr>
        <vertAlign val="subscript"/>
        <sz val="8"/>
        <color indexed="55"/>
        <rFont val="Arial"/>
        <charset val="0"/>
      </rPr>
      <t>X</t>
    </r>
  </si>
  <si>
    <r>
      <rPr>
        <sz val="8"/>
        <color indexed="55"/>
        <rFont val="Arial"/>
        <charset val="0"/>
      </rPr>
      <t>LCL</t>
    </r>
    <r>
      <rPr>
        <vertAlign val="subscript"/>
        <sz val="8"/>
        <color indexed="55"/>
        <rFont val="Arial"/>
        <charset val="0"/>
      </rPr>
      <t>X</t>
    </r>
  </si>
  <si>
    <t>Xbar</t>
  </si>
  <si>
    <t>2/3UCL</t>
  </si>
  <si>
    <t>1/3UCL</t>
  </si>
  <si>
    <t>1/3LCL</t>
  </si>
  <si>
    <t>2/3LCL</t>
  </si>
  <si>
    <r>
      <rPr>
        <sz val="8"/>
        <color indexed="55"/>
        <rFont val="Arial"/>
        <charset val="0"/>
      </rPr>
      <t>CL</t>
    </r>
    <r>
      <rPr>
        <vertAlign val="subscript"/>
        <sz val="8"/>
        <color indexed="55"/>
        <rFont val="Arial"/>
        <charset val="0"/>
      </rPr>
      <t>R</t>
    </r>
  </si>
  <si>
    <r>
      <rPr>
        <sz val="8"/>
        <color indexed="55"/>
        <rFont val="Arial"/>
        <charset val="0"/>
      </rPr>
      <t>UCL</t>
    </r>
    <r>
      <rPr>
        <vertAlign val="subscript"/>
        <sz val="8"/>
        <color indexed="55"/>
        <rFont val="Arial"/>
        <charset val="0"/>
      </rPr>
      <t>R</t>
    </r>
  </si>
  <si>
    <r>
      <rPr>
        <sz val="8"/>
        <color indexed="55"/>
        <rFont val="Arial"/>
        <charset val="0"/>
      </rPr>
      <t>LCL</t>
    </r>
    <r>
      <rPr>
        <vertAlign val="subscript"/>
        <sz val="8"/>
        <color indexed="55"/>
        <rFont val="Arial"/>
        <charset val="0"/>
      </rPr>
      <t>R</t>
    </r>
  </si>
  <si>
    <t>Rbar</t>
  </si>
  <si>
    <t>ATE平台(85-86步)</t>
  </si>
  <si>
    <t>ATE平台(87步)</t>
  </si>
  <si>
    <t>ATE平台(88步)</t>
  </si>
  <si>
    <t>ATE平台(95-96步)</t>
  </si>
  <si>
    <t>ATE平台(97步)</t>
  </si>
  <si>
    <t>ATE平台(111步)</t>
  </si>
  <si>
    <t>ATE平台(112步)</t>
  </si>
  <si>
    <t>ATE平台(113步)</t>
  </si>
  <si>
    <t>ATE平台(145步)</t>
  </si>
  <si>
    <t>ATE平台(146步)</t>
  </si>
  <si>
    <t>ATE平台(147步)</t>
  </si>
  <si>
    <t>ATE平台(183步)</t>
  </si>
  <si>
    <t>检验PV电流校准效果</t>
  </si>
  <si>
    <t>ATE平台(189步)</t>
  </si>
  <si>
    <t>1±1</t>
  </si>
  <si>
    <t>ATE平台(210步)</t>
  </si>
  <si>
    <t>ATE平台(211步)</t>
  </si>
  <si>
    <t>ATE平台(212步)</t>
  </si>
  <si>
    <t>ATE平台(221步)</t>
  </si>
  <si>
    <t>ATE平台(222步)</t>
  </si>
  <si>
    <t>ATE平台(223步)</t>
  </si>
  <si>
    <t>ATE平台(224步)</t>
  </si>
  <si>
    <t>ATE平台(225步)</t>
  </si>
  <si>
    <t>ATE平台(226步)</t>
  </si>
  <si>
    <t>ATE平台(233步)</t>
  </si>
  <si>
    <t>ATE平台(234步)</t>
  </si>
  <si>
    <t>ATE平台(235步)</t>
  </si>
  <si>
    <t>ATE平台(276步)</t>
  </si>
  <si>
    <t>ATE平台(278步)</t>
  </si>
  <si>
    <t>ATE平台(305步)</t>
  </si>
  <si>
    <t>ATE平台(329步)</t>
  </si>
  <si>
    <t>ATE平台(362步)</t>
  </si>
  <si>
    <t>ATE平台(433步)</t>
  </si>
  <si>
    <t>ATE平台(434步)</t>
  </si>
  <si>
    <t>ATE平台(435步)</t>
  </si>
</sst>
</file>

<file path=xl/styles.xml><?xml version="1.0" encoding="utf-8"?>
<styleSheet xmlns="http://schemas.openxmlformats.org/spreadsheetml/2006/main" xmlns:xr9="http://schemas.microsoft.com/office/spreadsheetml/2016/revision9">
  <numFmts count="1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&quot;\&quot;* #,##0_ ;_ &quot;\&quot;* \-#,##0_ ;_ &quot;\&quot;* &quot;-&quot;_ ;_ @_ "/>
    <numFmt numFmtId="177" formatCode="_ &quot;\&quot;* #,##0.00_ ;_ &quot;\&quot;* \-#,##0.00_ ;_ &quot;\&quot;* &quot;-&quot;??_ ;_ @_ "/>
    <numFmt numFmtId="178" formatCode="0.000_);[Red]\(0.000\)"/>
    <numFmt numFmtId="179" formatCode="0.00;[Red]0.00"/>
    <numFmt numFmtId="180" formatCode="0.000;[Red]0.000"/>
    <numFmt numFmtId="181" formatCode="m/d;@"/>
    <numFmt numFmtId="182" formatCode="0_);[Red]\(0\)"/>
    <numFmt numFmtId="183" formatCode="0.00_);[Red]\(0.00\)"/>
    <numFmt numFmtId="184" formatCode="0.0000_);[Red]\(0.0000\)"/>
    <numFmt numFmtId="185" formatCode="0.00000_ "/>
    <numFmt numFmtId="186" formatCode="0.000"/>
    <numFmt numFmtId="187" formatCode="0.000_ "/>
  </numFmts>
  <fonts count="61">
    <font>
      <sz val="12"/>
      <name val="宋体"/>
      <charset val="134"/>
    </font>
    <font>
      <sz val="10"/>
      <name val="Arial"/>
      <charset val="0"/>
    </font>
    <font>
      <sz val="10"/>
      <color indexed="55"/>
      <name val="Arial"/>
      <charset val="0"/>
    </font>
    <font>
      <sz val="8"/>
      <name val="Arial"/>
      <charset val="0"/>
    </font>
    <font>
      <b/>
      <sz val="16"/>
      <name val="宋体"/>
      <charset val="134"/>
    </font>
    <font>
      <b/>
      <sz val="16"/>
      <name val="Arial"/>
      <charset val="0"/>
    </font>
    <font>
      <sz val="10"/>
      <name val="宋体"/>
      <charset val="134"/>
    </font>
    <font>
      <sz val="10"/>
      <color indexed="12"/>
      <name val="宋体"/>
      <charset val="134"/>
    </font>
    <font>
      <sz val="10"/>
      <color indexed="10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8"/>
      <name val="宋体"/>
      <charset val="134"/>
    </font>
    <font>
      <sz val="8"/>
      <color indexed="8"/>
      <name val="Times New Roman"/>
      <charset val="0"/>
    </font>
    <font>
      <sz val="7"/>
      <name val="Arial"/>
      <charset val="0"/>
    </font>
    <font>
      <sz val="14"/>
      <name val="宋体"/>
      <charset val="134"/>
    </font>
    <font>
      <b/>
      <sz val="14"/>
      <color indexed="10"/>
      <name val="宋体"/>
      <charset val="134"/>
    </font>
    <font>
      <b/>
      <sz val="14"/>
      <color indexed="10"/>
      <name val="Arial"/>
      <charset val="0"/>
    </font>
    <font>
      <sz val="8"/>
      <color indexed="55"/>
      <name val="Arial"/>
      <charset val="0"/>
    </font>
    <font>
      <sz val="7"/>
      <color indexed="55"/>
      <name val="Arial"/>
      <charset val="0"/>
    </font>
    <font>
      <sz val="10"/>
      <name val="宋体"/>
      <charset val="0"/>
    </font>
    <font>
      <sz val="9"/>
      <name val="宋体"/>
      <charset val="134"/>
    </font>
    <font>
      <sz val="9"/>
      <name val="Arial"/>
      <charset val="0"/>
    </font>
    <font>
      <sz val="9"/>
      <color indexed="10"/>
      <name val="Arial"/>
      <charset val="0"/>
    </font>
    <font>
      <sz val="14"/>
      <color indexed="10"/>
      <name val="Arial"/>
      <charset val="0"/>
    </font>
    <font>
      <sz val="8"/>
      <color indexed="9"/>
      <name val="Arial"/>
      <charset val="0"/>
    </font>
    <font>
      <sz val="6"/>
      <name val="Arial"/>
      <charset val="0"/>
    </font>
    <font>
      <sz val="11"/>
      <color theme="1"/>
      <name val="等线"/>
      <charset val="134"/>
      <scheme val="minor"/>
    </font>
    <font>
      <b/>
      <sz val="18"/>
      <name val="黑体"/>
      <charset val="134"/>
    </font>
    <font>
      <b/>
      <sz val="16"/>
      <name val="等线"/>
      <charset val="134"/>
      <scheme val="minor"/>
    </font>
    <font>
      <sz val="11"/>
      <name val="宋体"/>
      <charset val="134"/>
    </font>
    <font>
      <sz val="12"/>
      <name val="Arial"/>
      <charset val="0"/>
    </font>
    <font>
      <sz val="12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2"/>
      <name val="黑体"/>
      <charset val="134"/>
    </font>
    <font>
      <sz val="12"/>
      <name val="等线"/>
      <charset val="134"/>
      <scheme val="minor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theme="0"/>
      <name val="等线"/>
      <charset val="134"/>
      <scheme val="minor"/>
    </font>
    <font>
      <u/>
      <sz val="9.6"/>
      <color indexed="12"/>
      <name val="宋体"/>
      <charset val="134"/>
    </font>
    <font>
      <sz val="12"/>
      <name val="바탕체"/>
      <charset val="134"/>
    </font>
    <font>
      <sz val="10"/>
      <name val="Times New Roman"/>
      <charset val="0"/>
    </font>
    <font>
      <vertAlign val="subscript"/>
      <sz val="10"/>
      <name val="Arial"/>
      <charset val="0"/>
    </font>
    <font>
      <b/>
      <sz val="10"/>
      <name val="宋体"/>
      <charset val="134"/>
    </font>
    <font>
      <vertAlign val="subscript"/>
      <sz val="8"/>
      <color indexed="55"/>
      <name val="Arial"/>
      <charset val="0"/>
    </font>
  </fonts>
  <fills count="5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0" fillId="2" borderId="34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6" applyNumberFormat="0" applyFill="0" applyAlignment="0" applyProtection="0">
      <alignment vertical="center"/>
    </xf>
    <xf numFmtId="0" fontId="42" fillId="0" borderId="37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8" borderId="38" applyNumberFormat="0" applyAlignment="0" applyProtection="0">
      <alignment vertical="center"/>
    </xf>
    <xf numFmtId="0" fontId="44" fillId="9" borderId="39" applyNumberFormat="0" applyAlignment="0" applyProtection="0">
      <alignment vertical="center"/>
    </xf>
    <xf numFmtId="0" fontId="45" fillId="9" borderId="38" applyNumberFormat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53" fillId="0" borderId="0">
      <alignment vertical="center"/>
    </xf>
    <xf numFmtId="0" fontId="26" fillId="0" borderId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44" fontId="26" fillId="0" borderId="0" applyFont="0" applyFill="0" applyBorder="0" applyAlignment="0" applyProtection="0">
      <alignment vertical="center"/>
    </xf>
    <xf numFmtId="0" fontId="56" fillId="0" borderId="0"/>
    <xf numFmtId="0" fontId="54" fillId="49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4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77" fontId="56" fillId="0" borderId="0" applyFont="0" applyFill="0" applyBorder="0" applyAlignment="0" applyProtection="0"/>
    <xf numFmtId="0" fontId="56" fillId="0" borderId="0"/>
  </cellStyleXfs>
  <cellXfs count="205">
    <xf numFmtId="0" fontId="0" fillId="0" borderId="0" xfId="0">
      <alignment vertical="center"/>
    </xf>
    <xf numFmtId="0" fontId="1" fillId="0" borderId="0" xfId="57" applyFont="1" applyAlignment="1">
      <alignment horizontal="center" vertical="center"/>
    </xf>
    <xf numFmtId="49" fontId="1" fillId="0" borderId="0" xfId="57" applyNumberFormat="1" applyFont="1" applyAlignment="1">
      <alignment horizontal="center" vertical="center"/>
    </xf>
    <xf numFmtId="0" fontId="1" fillId="0" borderId="0" xfId="57" applyFont="1" applyFill="1" applyAlignment="1">
      <alignment horizontal="left" vertical="center"/>
    </xf>
    <xf numFmtId="178" fontId="2" fillId="0" borderId="0" xfId="57" applyNumberFormat="1" applyFont="1" applyAlignment="1">
      <alignment horizontal="center"/>
    </xf>
    <xf numFmtId="178" fontId="1" fillId="0" borderId="0" xfId="57" applyNumberFormat="1" applyFont="1" applyAlignment="1">
      <alignment horizontal="center"/>
    </xf>
    <xf numFmtId="0" fontId="3" fillId="0" borderId="0" xfId="57" applyFont="1" applyAlignment="1">
      <alignment horizontal="center"/>
    </xf>
    <xf numFmtId="179" fontId="3" fillId="0" borderId="0" xfId="57" applyNumberFormat="1" applyFont="1" applyAlignment="1">
      <alignment horizontal="center" vertical="center"/>
    </xf>
    <xf numFmtId="0" fontId="1" fillId="0" borderId="0" xfId="57" applyFont="1" applyAlignment="1">
      <alignment horizontal="center"/>
    </xf>
    <xf numFmtId="0" fontId="4" fillId="0" borderId="1" xfId="57" applyFont="1" applyBorder="1" applyAlignment="1">
      <alignment horizontal="center" vertical="center"/>
    </xf>
    <xf numFmtId="0" fontId="5" fillId="0" borderId="1" xfId="57" applyFont="1" applyBorder="1" applyAlignment="1">
      <alignment horizontal="center" vertical="center"/>
    </xf>
    <xf numFmtId="0" fontId="6" fillId="2" borderId="2" xfId="57" applyFont="1" applyFill="1" applyBorder="1" applyAlignment="1">
      <alignment horizontal="center" vertical="center"/>
    </xf>
    <xf numFmtId="0" fontId="6" fillId="2" borderId="3" xfId="57" applyFont="1" applyFill="1" applyBorder="1" applyAlignment="1">
      <alignment horizontal="center" vertical="center"/>
    </xf>
    <xf numFmtId="179" fontId="6" fillId="0" borderId="4" xfId="57" applyNumberFormat="1" applyFont="1" applyFill="1" applyBorder="1" applyAlignment="1">
      <alignment horizontal="center" vertical="center" shrinkToFit="1"/>
    </xf>
    <xf numFmtId="179" fontId="1" fillId="0" borderId="4" xfId="57" applyNumberFormat="1" applyFont="1" applyFill="1" applyBorder="1" applyAlignment="1">
      <alignment horizontal="center" vertical="center" shrinkToFit="1"/>
    </xf>
    <xf numFmtId="0" fontId="6" fillId="2" borderId="5" xfId="57" applyFont="1" applyFill="1" applyBorder="1" applyAlignment="1">
      <alignment horizontal="center" vertical="center"/>
    </xf>
    <xf numFmtId="0" fontId="6" fillId="2" borderId="4" xfId="57" applyFont="1" applyFill="1" applyBorder="1" applyAlignment="1">
      <alignment horizontal="center" vertical="center"/>
    </xf>
    <xf numFmtId="0" fontId="7" fillId="2" borderId="5" xfId="57" applyFont="1" applyFill="1" applyBorder="1" applyAlignment="1">
      <alignment horizontal="center"/>
    </xf>
    <xf numFmtId="0" fontId="1" fillId="2" borderId="6" xfId="57" applyFont="1" applyFill="1" applyBorder="1" applyAlignment="1">
      <alignment horizontal="right"/>
    </xf>
    <xf numFmtId="0" fontId="1" fillId="2" borderId="7" xfId="57" applyFont="1" applyFill="1" applyBorder="1" applyAlignment="1">
      <alignment horizontal="right"/>
    </xf>
    <xf numFmtId="180" fontId="8" fillId="2" borderId="7" xfId="57" applyNumberFormat="1" applyFont="1" applyFill="1" applyBorder="1" applyAlignment="1">
      <alignment horizontal="center"/>
    </xf>
    <xf numFmtId="179" fontId="1" fillId="2" borderId="7" xfId="57" applyNumberFormat="1" applyFont="1" applyFill="1" applyBorder="1" applyAlignment="1">
      <alignment horizontal="center"/>
    </xf>
    <xf numFmtId="0" fontId="9" fillId="2" borderId="5" xfId="57" applyFont="1" applyFill="1" applyBorder="1" applyAlignment="1">
      <alignment horizontal="center" vertical="center" textRotation="180"/>
    </xf>
    <xf numFmtId="0" fontId="1" fillId="0" borderId="0" xfId="57" applyFont="1" applyBorder="1" applyAlignment="1">
      <alignment horizontal="center" vertical="center"/>
    </xf>
    <xf numFmtId="179" fontId="1" fillId="0" borderId="0" xfId="57" applyNumberFormat="1" applyFont="1" applyBorder="1" applyAlignment="1">
      <alignment horizontal="center" vertical="center"/>
    </xf>
    <xf numFmtId="179" fontId="6" fillId="0" borderId="0" xfId="57" applyNumberFormat="1" applyFont="1" applyBorder="1" applyAlignment="1">
      <alignment horizontal="center" vertical="center"/>
    </xf>
    <xf numFmtId="0" fontId="10" fillId="2" borderId="5" xfId="57" applyFont="1" applyFill="1" applyBorder="1" applyAlignment="1">
      <alignment horizontal="center" vertical="center" textRotation="180"/>
    </xf>
    <xf numFmtId="179" fontId="1" fillId="2" borderId="7" xfId="57" applyNumberFormat="1" applyFont="1" applyFill="1" applyBorder="1" applyAlignment="1">
      <alignment horizontal="right"/>
    </xf>
    <xf numFmtId="180" fontId="8" fillId="2" borderId="7" xfId="57" applyNumberFormat="1" applyFont="1" applyFill="1" applyBorder="1" applyAlignment="1">
      <alignment horizontal="center" vertical="center"/>
    </xf>
    <xf numFmtId="179" fontId="3" fillId="0" borderId="0" xfId="57" applyNumberFormat="1" applyFont="1" applyBorder="1" applyAlignment="1">
      <alignment horizontal="center" vertical="center"/>
    </xf>
    <xf numFmtId="179" fontId="11" fillId="0" borderId="0" xfId="57" applyNumberFormat="1" applyFont="1" applyBorder="1" applyAlignment="1">
      <alignment horizontal="center" vertical="center"/>
    </xf>
    <xf numFmtId="0" fontId="6" fillId="0" borderId="8" xfId="57" applyFont="1" applyBorder="1" applyAlignment="1">
      <alignment horizontal="left" vertical="center"/>
    </xf>
    <xf numFmtId="49" fontId="6" fillId="3" borderId="5" xfId="57" applyNumberFormat="1" applyFont="1" applyFill="1" applyBorder="1" applyAlignment="1">
      <alignment horizontal="center" vertical="center"/>
    </xf>
    <xf numFmtId="49" fontId="6" fillId="3" borderId="4" xfId="57" applyNumberFormat="1" applyFont="1" applyFill="1" applyBorder="1" applyAlignment="1">
      <alignment horizontal="center" vertical="center"/>
    </xf>
    <xf numFmtId="181" fontId="3" fillId="0" borderId="4" xfId="57" applyNumberFormat="1" applyFont="1" applyFill="1" applyBorder="1" applyAlignment="1" applyProtection="1">
      <alignment horizontal="center" vertical="center" shrinkToFit="1"/>
    </xf>
    <xf numFmtId="182" fontId="3" fillId="4" borderId="4" xfId="57" applyNumberFormat="1" applyFont="1" applyFill="1" applyBorder="1" applyAlignment="1" applyProtection="1">
      <alignment horizontal="center" vertical="center" shrinkToFit="1"/>
    </xf>
    <xf numFmtId="0" fontId="6" fillId="2" borderId="5" xfId="57" applyFont="1" applyFill="1" applyBorder="1" applyAlignment="1">
      <alignment horizontal="center" vertical="center" textRotation="255"/>
    </xf>
    <xf numFmtId="0" fontId="3" fillId="2" borderId="4" xfId="57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/>
    </xf>
    <xf numFmtId="0" fontId="1" fillId="2" borderId="5" xfId="57" applyFont="1" applyFill="1" applyBorder="1" applyAlignment="1">
      <alignment horizontal="center" vertical="center" textRotation="255"/>
    </xf>
    <xf numFmtId="0" fontId="3" fillId="3" borderId="5" xfId="57" applyFont="1" applyFill="1" applyBorder="1" applyAlignment="1">
      <alignment horizontal="center" vertical="center"/>
    </xf>
    <xf numFmtId="0" fontId="3" fillId="3" borderId="4" xfId="57" applyFont="1" applyFill="1" applyBorder="1" applyAlignment="1">
      <alignment horizontal="center" vertical="center"/>
    </xf>
    <xf numFmtId="178" fontId="13" fillId="3" borderId="4" xfId="57" applyNumberFormat="1" applyFont="1" applyFill="1" applyBorder="1" applyAlignment="1">
      <alignment horizontal="center" vertical="center"/>
    </xf>
    <xf numFmtId="182" fontId="13" fillId="3" borderId="4" xfId="57" applyNumberFormat="1" applyFont="1" applyFill="1" applyBorder="1" applyAlignment="1">
      <alignment horizontal="center" vertical="center"/>
    </xf>
    <xf numFmtId="0" fontId="14" fillId="3" borderId="9" xfId="57" applyFont="1" applyFill="1" applyBorder="1" applyAlignment="1">
      <alignment horizontal="center" vertical="center"/>
    </xf>
    <xf numFmtId="0" fontId="14" fillId="3" borderId="10" xfId="57" applyFont="1" applyFill="1" applyBorder="1" applyAlignment="1">
      <alignment horizontal="center" vertical="center"/>
    </xf>
    <xf numFmtId="0" fontId="14" fillId="3" borderId="11" xfId="57" applyFont="1" applyFill="1" applyBorder="1" applyAlignment="1">
      <alignment horizontal="center" vertical="center"/>
    </xf>
    <xf numFmtId="179" fontId="15" fillId="3" borderId="12" xfId="57" applyNumberFormat="1" applyFont="1" applyFill="1" applyBorder="1" applyAlignment="1">
      <alignment vertical="center"/>
    </xf>
    <xf numFmtId="179" fontId="16" fillId="3" borderId="10" xfId="57" applyNumberFormat="1" applyFont="1" applyFill="1" applyBorder="1" applyAlignment="1">
      <alignment vertical="center"/>
    </xf>
    <xf numFmtId="0" fontId="6" fillId="0" borderId="0" xfId="57" applyFont="1" applyFill="1" applyBorder="1" applyAlignment="1">
      <alignment horizontal="center" vertical="center"/>
    </xf>
    <xf numFmtId="179" fontId="6" fillId="0" borderId="13" xfId="57" applyNumberFormat="1" applyFont="1" applyFill="1" applyBorder="1" applyAlignment="1">
      <alignment horizontal="left" vertical="center" shrinkToFit="1"/>
    </xf>
    <xf numFmtId="179" fontId="1" fillId="0" borderId="13" xfId="57" applyNumberFormat="1" applyFont="1" applyFill="1" applyBorder="1" applyAlignment="1">
      <alignment horizontal="left" vertical="center" shrinkToFit="1"/>
    </xf>
    <xf numFmtId="0" fontId="17" fillId="0" borderId="0" xfId="57" applyFont="1" applyFill="1" applyBorder="1" applyAlignment="1">
      <alignment horizontal="center"/>
    </xf>
    <xf numFmtId="179" fontId="17" fillId="0" borderId="0" xfId="57" applyNumberFormat="1" applyFont="1" applyFill="1" applyBorder="1" applyAlignment="1">
      <alignment horizontal="center" vertical="center"/>
    </xf>
    <xf numFmtId="0" fontId="17" fillId="0" borderId="0" xfId="57" applyFont="1" applyFill="1" applyBorder="1" applyAlignment="1">
      <alignment horizontal="center" vertical="center"/>
    </xf>
    <xf numFmtId="178" fontId="18" fillId="0" borderId="0" xfId="57" applyNumberFormat="1" applyFont="1" applyFill="1" applyBorder="1" applyAlignment="1">
      <alignment horizontal="center" vertical="center"/>
    </xf>
    <xf numFmtId="178" fontId="17" fillId="0" borderId="0" xfId="57" applyNumberFormat="1" applyFont="1" applyFill="1" applyBorder="1" applyAlignment="1">
      <alignment horizontal="center" vertical="center"/>
    </xf>
    <xf numFmtId="178" fontId="17" fillId="0" borderId="0" xfId="57" applyNumberFormat="1" applyFont="1" applyFill="1" applyBorder="1" applyAlignment="1">
      <alignment horizontal="center"/>
    </xf>
    <xf numFmtId="0" fontId="6" fillId="0" borderId="3" xfId="57" applyFont="1" applyFill="1" applyBorder="1" applyAlignment="1">
      <alignment horizontal="center" vertical="center" shrinkToFit="1"/>
    </xf>
    <xf numFmtId="0" fontId="1" fillId="0" borderId="3" xfId="57" applyFont="1" applyFill="1" applyBorder="1" applyAlignment="1">
      <alignment horizontal="center" vertical="center" shrinkToFit="1"/>
    </xf>
    <xf numFmtId="183" fontId="1" fillId="0" borderId="3" xfId="57" applyNumberFormat="1" applyFont="1" applyBorder="1" applyAlignment="1">
      <alignment horizontal="center" vertical="center" shrinkToFit="1"/>
    </xf>
    <xf numFmtId="178" fontId="1" fillId="0" borderId="4" xfId="57" applyNumberFormat="1" applyFont="1" applyBorder="1" applyAlignment="1">
      <alignment horizontal="center" vertical="center" shrinkToFit="1"/>
    </xf>
    <xf numFmtId="183" fontId="1" fillId="0" borderId="4" xfId="57" applyNumberFormat="1" applyFont="1" applyBorder="1" applyAlignment="1">
      <alignment horizontal="center" vertical="center" shrinkToFit="1"/>
    </xf>
    <xf numFmtId="179" fontId="16" fillId="3" borderId="10" xfId="57" applyNumberFormat="1" applyFont="1" applyFill="1" applyBorder="1" applyAlignment="1">
      <alignment horizontal="center" vertical="center"/>
    </xf>
    <xf numFmtId="179" fontId="6" fillId="0" borderId="0" xfId="57" applyNumberFormat="1" applyFont="1" applyFill="1" applyBorder="1" applyAlignment="1">
      <alignment horizontal="center" vertical="center"/>
    </xf>
    <xf numFmtId="0" fontId="6" fillId="2" borderId="14" xfId="57" applyFont="1" applyFill="1" applyBorder="1" applyAlignment="1">
      <alignment horizontal="center" vertical="center"/>
    </xf>
    <xf numFmtId="0" fontId="6" fillId="2" borderId="15" xfId="57" applyFont="1" applyFill="1" applyBorder="1" applyAlignment="1">
      <alignment horizontal="center" vertical="center"/>
    </xf>
    <xf numFmtId="179" fontId="6" fillId="0" borderId="14" xfId="57" applyNumberFormat="1" applyFont="1" applyFill="1" applyBorder="1" applyAlignment="1">
      <alignment horizontal="center" vertical="center" shrinkToFit="1"/>
    </xf>
    <xf numFmtId="179" fontId="6" fillId="0" borderId="15" xfId="57" applyNumberFormat="1" applyFont="1" applyFill="1" applyBorder="1" applyAlignment="1">
      <alignment horizontal="center" vertical="center" shrinkToFit="1"/>
    </xf>
    <xf numFmtId="179" fontId="6" fillId="0" borderId="6" xfId="57" applyNumberFormat="1" applyFont="1" applyBorder="1" applyAlignment="1">
      <alignment horizontal="center"/>
    </xf>
    <xf numFmtId="179" fontId="6" fillId="0" borderId="7" xfId="57" applyNumberFormat="1" applyFont="1" applyBorder="1" applyAlignment="1">
      <alignment horizontal="center"/>
    </xf>
    <xf numFmtId="0" fontId="6" fillId="0" borderId="4" xfId="57" applyFont="1" applyFill="1" applyBorder="1" applyAlignment="1">
      <alignment horizontal="center" vertical="center" shrinkToFit="1"/>
    </xf>
    <xf numFmtId="0" fontId="1" fillId="0" borderId="4" xfId="57" applyFont="1" applyFill="1" applyBorder="1" applyAlignment="1">
      <alignment horizontal="center" vertical="center" shrinkToFit="1"/>
    </xf>
    <xf numFmtId="0" fontId="6" fillId="2" borderId="6" xfId="57" applyFont="1" applyFill="1" applyBorder="1" applyAlignment="1">
      <alignment horizontal="center" vertical="center"/>
    </xf>
    <xf numFmtId="0" fontId="6" fillId="2" borderId="16" xfId="57" applyFont="1" applyFill="1" applyBorder="1" applyAlignment="1">
      <alignment horizontal="center" vertical="center"/>
    </xf>
    <xf numFmtId="14" fontId="19" fillId="0" borderId="6" xfId="57" applyNumberFormat="1" applyFont="1" applyFill="1" applyBorder="1" applyAlignment="1">
      <alignment horizontal="center" vertical="center" shrinkToFit="1"/>
    </xf>
    <xf numFmtId="14" fontId="1" fillId="0" borderId="16" xfId="57" applyNumberFormat="1" applyFont="1" applyFill="1" applyBorder="1" applyAlignment="1">
      <alignment horizontal="center" vertical="center" shrinkToFit="1"/>
    </xf>
    <xf numFmtId="179" fontId="20" fillId="0" borderId="17" xfId="57" applyNumberFormat="1" applyFont="1" applyBorder="1" applyAlignment="1">
      <alignment horizontal="left" vertical="center" wrapText="1"/>
    </xf>
    <xf numFmtId="179" fontId="20" fillId="0" borderId="18" xfId="57" applyNumberFormat="1" applyFont="1" applyBorder="1" applyAlignment="1">
      <alignment horizontal="left" vertical="center" wrapText="1"/>
    </xf>
    <xf numFmtId="179" fontId="9" fillId="2" borderId="7" xfId="57" applyNumberFormat="1" applyFont="1" applyFill="1" applyBorder="1" applyAlignment="1">
      <alignment horizontal="right" vertical="center"/>
    </xf>
    <xf numFmtId="179" fontId="9" fillId="2" borderId="16" xfId="57" applyNumberFormat="1" applyFont="1" applyFill="1" applyBorder="1" applyAlignment="1">
      <alignment horizontal="right" vertical="center"/>
    </xf>
    <xf numFmtId="179" fontId="20" fillId="0" borderId="19" xfId="57" applyNumberFormat="1" applyFont="1" applyBorder="1" applyAlignment="1">
      <alignment horizontal="left" vertical="center" wrapText="1"/>
    </xf>
    <xf numFmtId="179" fontId="20" fillId="0" borderId="0" xfId="57" applyNumberFormat="1" applyFont="1" applyBorder="1" applyAlignment="1">
      <alignment horizontal="left" vertical="center" wrapText="1"/>
    </xf>
    <xf numFmtId="179" fontId="20" fillId="0" borderId="20" xfId="57" applyNumberFormat="1" applyFont="1" applyBorder="1" applyAlignment="1">
      <alignment horizontal="left" vertical="center" wrapText="1"/>
    </xf>
    <xf numFmtId="179" fontId="20" fillId="0" borderId="8" xfId="57" applyNumberFormat="1" applyFont="1" applyBorder="1" applyAlignment="1">
      <alignment horizontal="left" vertical="center" wrapText="1"/>
    </xf>
    <xf numFmtId="179" fontId="6" fillId="0" borderId="17" xfId="57" applyNumberFormat="1" applyFont="1" applyBorder="1" applyAlignment="1">
      <alignment horizontal="center" vertical="center"/>
    </xf>
    <xf numFmtId="179" fontId="1" fillId="0" borderId="18" xfId="57" applyNumberFormat="1" applyFont="1" applyBorder="1" applyAlignment="1">
      <alignment horizontal="center" vertical="center"/>
    </xf>
    <xf numFmtId="49" fontId="1" fillId="0" borderId="19" xfId="57" applyNumberFormat="1" applyFont="1" applyBorder="1" applyAlignment="1">
      <alignment horizontal="center" vertical="center"/>
    </xf>
    <xf numFmtId="183" fontId="21" fillId="0" borderId="0" xfId="57" applyNumberFormat="1" applyFont="1" applyBorder="1" applyAlignment="1">
      <alignment horizontal="center" vertical="center"/>
    </xf>
    <xf numFmtId="178" fontId="13" fillId="3" borderId="20" xfId="57" applyNumberFormat="1" applyFont="1" applyFill="1" applyBorder="1" applyAlignment="1">
      <alignment horizontal="center" vertical="center"/>
    </xf>
    <xf numFmtId="178" fontId="13" fillId="3" borderId="8" xfId="57" applyNumberFormat="1" applyFont="1" applyFill="1" applyBorder="1" applyAlignment="1">
      <alignment horizontal="center" vertical="center"/>
    </xf>
    <xf numFmtId="49" fontId="21" fillId="0" borderId="17" xfId="57" applyNumberFormat="1" applyFont="1" applyBorder="1" applyAlignment="1">
      <alignment horizontal="left" vertical="center"/>
    </xf>
    <xf numFmtId="49" fontId="21" fillId="0" borderId="18" xfId="57" applyNumberFormat="1" applyFont="1" applyBorder="1" applyAlignment="1">
      <alignment horizontal="left" vertical="center"/>
    </xf>
    <xf numFmtId="49" fontId="21" fillId="0" borderId="20" xfId="57" applyNumberFormat="1" applyFont="1" applyBorder="1" applyAlignment="1">
      <alignment horizontal="left" vertical="center"/>
    </xf>
    <xf numFmtId="49" fontId="21" fillId="0" borderId="8" xfId="57" applyNumberFormat="1" applyFont="1" applyBorder="1" applyAlignment="1">
      <alignment horizontal="left" vertical="center"/>
    </xf>
    <xf numFmtId="49" fontId="20" fillId="0" borderId="19" xfId="57" applyNumberFormat="1" applyFont="1" applyBorder="1" applyAlignment="1">
      <alignment horizontal="left" vertical="center"/>
    </xf>
    <xf numFmtId="183" fontId="1" fillId="0" borderId="0" xfId="57" applyNumberFormat="1" applyFont="1" applyBorder="1" applyAlignment="1">
      <alignment horizontal="center" vertical="center"/>
    </xf>
    <xf numFmtId="49" fontId="21" fillId="0" borderId="19" xfId="57" applyNumberFormat="1" applyFont="1" applyBorder="1" applyAlignment="1">
      <alignment horizontal="left"/>
    </xf>
    <xf numFmtId="183" fontId="21" fillId="0" borderId="0" xfId="57" applyNumberFormat="1" applyFont="1" applyBorder="1" applyAlignment="1">
      <alignment horizontal="right"/>
    </xf>
    <xf numFmtId="49" fontId="21" fillId="0" borderId="19" xfId="57" applyNumberFormat="1" applyFont="1" applyBorder="1" applyAlignment="1">
      <alignment horizontal="center"/>
    </xf>
    <xf numFmtId="0" fontId="21" fillId="0" borderId="19" xfId="57" applyFont="1" applyBorder="1" applyAlignment="1">
      <alignment horizontal="center"/>
    </xf>
    <xf numFmtId="0" fontId="21" fillId="0" borderId="0" xfId="57" applyFont="1" applyAlignment="1">
      <alignment horizontal="right"/>
    </xf>
    <xf numFmtId="0" fontId="22" fillId="0" borderId="19" xfId="57" applyFont="1" applyBorder="1" applyAlignment="1">
      <alignment horizontal="center"/>
    </xf>
    <xf numFmtId="0" fontId="21" fillId="0" borderId="20" xfId="57" applyFont="1" applyBorder="1" applyAlignment="1">
      <alignment horizontal="center" vertical="center"/>
    </xf>
    <xf numFmtId="0" fontId="21" fillId="0" borderId="0" xfId="57" applyFont="1" applyAlignment="1">
      <alignment horizontal="right" vertical="center"/>
    </xf>
    <xf numFmtId="179" fontId="23" fillId="3" borderId="10" xfId="57" applyNumberFormat="1" applyFont="1" applyFill="1" applyBorder="1" applyAlignment="1">
      <alignment vertical="center"/>
    </xf>
    <xf numFmtId="179" fontId="6" fillId="0" borderId="21" xfId="57" applyNumberFormat="1" applyFont="1" applyBorder="1" applyAlignment="1">
      <alignment horizontal="center"/>
    </xf>
    <xf numFmtId="179" fontId="20" fillId="0" borderId="22" xfId="57" applyNumberFormat="1" applyFont="1" applyBorder="1" applyAlignment="1">
      <alignment horizontal="left" vertical="center" wrapText="1"/>
    </xf>
    <xf numFmtId="179" fontId="20" fillId="0" borderId="23" xfId="57" applyNumberFormat="1" applyFont="1" applyBorder="1" applyAlignment="1">
      <alignment horizontal="left" vertical="center" wrapText="1"/>
    </xf>
    <xf numFmtId="179" fontId="20" fillId="0" borderId="24" xfId="57" applyNumberFormat="1" applyFont="1" applyBorder="1" applyAlignment="1">
      <alignment horizontal="left" vertical="center" wrapText="1"/>
    </xf>
    <xf numFmtId="0" fontId="1" fillId="0" borderId="22" xfId="57" applyFont="1" applyBorder="1" applyAlignment="1">
      <alignment horizontal="center" vertical="center"/>
    </xf>
    <xf numFmtId="183" fontId="21" fillId="0" borderId="23" xfId="57" applyNumberFormat="1" applyFont="1" applyBorder="1" applyAlignment="1">
      <alignment horizontal="center" vertical="center"/>
    </xf>
    <xf numFmtId="178" fontId="13" fillId="3" borderId="24" xfId="57" applyNumberFormat="1" applyFont="1" applyFill="1" applyBorder="1" applyAlignment="1">
      <alignment horizontal="center" vertical="center"/>
    </xf>
    <xf numFmtId="49" fontId="21" fillId="0" borderId="22" xfId="57" applyNumberFormat="1" applyFont="1" applyBorder="1" applyAlignment="1">
      <alignment horizontal="left" vertical="center"/>
    </xf>
    <xf numFmtId="49" fontId="21" fillId="0" borderId="24" xfId="57" applyNumberFormat="1" applyFont="1" applyBorder="1" applyAlignment="1">
      <alignment horizontal="left" vertical="center"/>
    </xf>
    <xf numFmtId="183" fontId="1" fillId="0" borderId="23" xfId="57" applyNumberFormat="1" applyFont="1" applyBorder="1" applyAlignment="1">
      <alignment horizontal="center" vertical="center"/>
    </xf>
    <xf numFmtId="184" fontId="21" fillId="0" borderId="0" xfId="57" applyNumberFormat="1" applyFont="1" applyBorder="1" applyAlignment="1">
      <alignment horizontal="left"/>
    </xf>
    <xf numFmtId="184" fontId="21" fillId="0" borderId="23" xfId="57" applyNumberFormat="1" applyFont="1" applyBorder="1" applyAlignment="1">
      <alignment horizontal="left"/>
    </xf>
    <xf numFmtId="0" fontId="3" fillId="0" borderId="0" xfId="57" applyFont="1" applyAlignment="1">
      <alignment horizontal="center" vertical="center"/>
    </xf>
    <xf numFmtId="10" fontId="21" fillId="0" borderId="0" xfId="57" applyNumberFormat="1" applyFont="1" applyBorder="1" applyAlignment="1">
      <alignment horizontal="left"/>
    </xf>
    <xf numFmtId="10" fontId="21" fillId="0" borderId="23" xfId="57" applyNumberFormat="1" applyFont="1" applyBorder="1" applyAlignment="1">
      <alignment horizontal="left"/>
    </xf>
    <xf numFmtId="0" fontId="24" fillId="0" borderId="0" xfId="57" applyFont="1" applyAlignment="1">
      <alignment horizontal="center" vertical="center"/>
    </xf>
    <xf numFmtId="184" fontId="21" fillId="0" borderId="0" xfId="57" applyNumberFormat="1" applyFont="1" applyBorder="1" applyAlignment="1">
      <alignment horizontal="left" vertical="center"/>
    </xf>
    <xf numFmtId="184" fontId="21" fillId="0" borderId="23" xfId="57" applyNumberFormat="1" applyFont="1" applyBorder="1" applyAlignment="1">
      <alignment horizontal="left" vertical="center"/>
    </xf>
    <xf numFmtId="185" fontId="1" fillId="0" borderId="0" xfId="57" applyNumberFormat="1" applyFont="1" applyAlignment="1">
      <alignment horizontal="center" vertical="center"/>
    </xf>
    <xf numFmtId="49" fontId="3" fillId="0" borderId="0" xfId="57" applyNumberFormat="1" applyFont="1" applyAlignment="1">
      <alignment horizontal="center" vertical="center"/>
    </xf>
    <xf numFmtId="182" fontId="3" fillId="4" borderId="25" xfId="57" applyNumberFormat="1" applyFont="1" applyFill="1" applyBorder="1" applyAlignment="1" applyProtection="1">
      <alignment horizontal="center" vertical="center" shrinkToFit="1"/>
    </xf>
    <xf numFmtId="186" fontId="3" fillId="0" borderId="0" xfId="57" applyNumberFormat="1" applyFont="1" applyAlignment="1">
      <alignment horizontal="center" vertical="center"/>
    </xf>
    <xf numFmtId="179" fontId="23" fillId="3" borderId="26" xfId="57" applyNumberFormat="1" applyFont="1" applyFill="1" applyBorder="1" applyAlignment="1">
      <alignment vertical="center"/>
    </xf>
    <xf numFmtId="178" fontId="17" fillId="0" borderId="0" xfId="57" applyNumberFormat="1" applyFont="1" applyAlignment="1">
      <alignment horizontal="center"/>
    </xf>
    <xf numFmtId="178" fontId="3" fillId="0" borderId="0" xfId="57" applyNumberFormat="1" applyFont="1" applyAlignment="1">
      <alignment horizontal="center"/>
    </xf>
    <xf numFmtId="178" fontId="25" fillId="3" borderId="4" xfId="57" applyNumberFormat="1" applyFont="1" applyFill="1" applyBorder="1" applyAlignment="1">
      <alignment horizontal="center" vertical="center"/>
    </xf>
    <xf numFmtId="178" fontId="25" fillId="3" borderId="25" xfId="57" applyNumberFormat="1" applyFont="1" applyFill="1" applyBorder="1" applyAlignment="1">
      <alignment horizontal="center" vertical="center"/>
    </xf>
    <xf numFmtId="182" fontId="13" fillId="3" borderId="25" xfId="57" applyNumberFormat="1" applyFont="1" applyFill="1" applyBorder="1" applyAlignment="1">
      <alignment horizontal="center" vertical="center"/>
    </xf>
    <xf numFmtId="0" fontId="20" fillId="0" borderId="0" xfId="73" applyFont="1" applyFill="1" applyAlignment="1"/>
    <xf numFmtId="0" fontId="26" fillId="0" borderId="0" xfId="73">
      <alignment vertical="center"/>
    </xf>
    <xf numFmtId="0" fontId="27" fillId="0" borderId="0" xfId="0" applyFont="1" applyBorder="1" applyAlignment="1">
      <alignment horizontal="center" vertical="center"/>
    </xf>
    <xf numFmtId="0" fontId="28" fillId="0" borderId="0" xfId="73" applyFont="1" applyBorder="1" applyAlignment="1"/>
    <xf numFmtId="0" fontId="29" fillId="0" borderId="0" xfId="73" applyFont="1" applyBorder="1" applyAlignment="1"/>
    <xf numFmtId="0" fontId="29" fillId="6" borderId="0" xfId="73" applyFont="1" applyFill="1" applyBorder="1" applyAlignment="1"/>
    <xf numFmtId="0" fontId="29" fillId="0" borderId="27" xfId="73" applyFont="1" applyFill="1" applyBorder="1" applyAlignment="1">
      <alignment horizontal="left" vertical="center"/>
    </xf>
    <xf numFmtId="0" fontId="29" fillId="0" borderId="13" xfId="73" applyFont="1" applyFill="1" applyBorder="1" applyAlignment="1">
      <alignment horizontal="left" vertical="center"/>
    </xf>
    <xf numFmtId="0" fontId="20" fillId="0" borderId="13" xfId="73" applyFont="1" applyFill="1" applyBorder="1" applyAlignment="1"/>
    <xf numFmtId="0" fontId="29" fillId="0" borderId="13" xfId="73" applyFont="1" applyFill="1" applyBorder="1" applyAlignment="1"/>
    <xf numFmtId="0" fontId="0" fillId="0" borderId="28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0" fillId="0" borderId="8" xfId="0" applyFont="1" applyBorder="1" applyAlignment="1" applyProtection="1">
      <alignment horizontal="center"/>
      <protection locked="0"/>
    </xf>
    <xf numFmtId="0" fontId="29" fillId="0" borderId="0" xfId="0" applyFont="1" applyFill="1" applyBorder="1" applyAlignment="1"/>
    <xf numFmtId="0" fontId="20" fillId="0" borderId="0" xfId="0" applyFont="1" applyFill="1" applyBorder="1" applyAlignment="1"/>
    <xf numFmtId="0" fontId="30" fillId="0" borderId="29" xfId="73" applyFont="1" applyBorder="1" applyAlignment="1" applyProtection="1"/>
    <xf numFmtId="0" fontId="30" fillId="0" borderId="1" xfId="73" applyFont="1" applyBorder="1" applyAlignment="1"/>
    <xf numFmtId="0" fontId="30" fillId="0" borderId="1" xfId="73" applyFont="1" applyBorder="1" applyAlignment="1" applyProtection="1">
      <alignment horizontal="left"/>
      <protection locked="0"/>
    </xf>
    <xf numFmtId="0" fontId="31" fillId="0" borderId="30" xfId="73" applyFont="1" applyBorder="1" applyAlignment="1" applyProtection="1">
      <alignment horizontal="center" vertical="center" wrapText="1"/>
    </xf>
    <xf numFmtId="0" fontId="0" fillId="0" borderId="30" xfId="73" applyFont="1" applyBorder="1" applyAlignment="1" applyProtection="1">
      <alignment horizontal="center" vertical="center" wrapText="1"/>
    </xf>
    <xf numFmtId="0" fontId="26" fillId="0" borderId="31" xfId="73" applyBorder="1" applyAlignment="1" applyProtection="1">
      <alignment horizontal="center" vertical="center" wrapText="1"/>
    </xf>
    <xf numFmtId="0" fontId="26" fillId="0" borderId="6" xfId="73" applyBorder="1" applyAlignment="1" applyProtection="1">
      <alignment horizontal="center" vertical="center" wrapText="1"/>
    </xf>
    <xf numFmtId="0" fontId="26" fillId="0" borderId="16" xfId="73" applyBorder="1" applyAlignment="1" applyProtection="1">
      <alignment horizontal="center" vertical="center" wrapText="1"/>
    </xf>
    <xf numFmtId="0" fontId="26" fillId="0" borderId="4" xfId="73" applyBorder="1" applyAlignment="1" applyProtection="1">
      <alignment horizontal="center" vertical="center" wrapText="1"/>
    </xf>
    <xf numFmtId="0" fontId="0" fillId="0" borderId="4" xfId="74" applyFont="1" applyBorder="1" applyAlignment="1" applyProtection="1">
      <alignment horizontal="center" vertical="center"/>
    </xf>
    <xf numFmtId="0" fontId="31" fillId="0" borderId="6" xfId="73" applyFont="1" applyBorder="1" applyAlignment="1" applyProtection="1">
      <alignment horizontal="center" vertical="center" wrapText="1"/>
    </xf>
    <xf numFmtId="0" fontId="31" fillId="0" borderId="7" xfId="73" applyFont="1" applyBorder="1" applyAlignment="1" applyProtection="1">
      <alignment horizontal="center" vertical="center" wrapText="1"/>
    </xf>
    <xf numFmtId="0" fontId="32" fillId="0" borderId="6" xfId="73" applyFont="1" applyBorder="1" applyAlignment="1" applyProtection="1">
      <alignment horizontal="left" vertical="center" wrapText="1"/>
    </xf>
    <xf numFmtId="0" fontId="32" fillId="0" borderId="7" xfId="73" applyFont="1" applyBorder="1" applyAlignment="1" applyProtection="1">
      <alignment horizontal="left" vertical="center" wrapText="1"/>
    </xf>
    <xf numFmtId="0" fontId="0" fillId="0" borderId="0" xfId="73" applyFont="1" applyBorder="1" applyAlignment="1"/>
    <xf numFmtId="0" fontId="0" fillId="0" borderId="0" xfId="73" applyFont="1" applyBorder="1" applyAlignment="1" applyProtection="1"/>
    <xf numFmtId="0" fontId="0" fillId="0" borderId="8" xfId="73" applyFont="1" applyBorder="1" applyAlignment="1"/>
    <xf numFmtId="0" fontId="30" fillId="0" borderId="8" xfId="73" applyFont="1" applyBorder="1" applyAlignment="1"/>
    <xf numFmtId="0" fontId="0" fillId="0" borderId="0" xfId="73" applyFont="1" applyBorder="1" applyAlignment="1" applyProtection="1">
      <alignment horizontal="left"/>
    </xf>
    <xf numFmtId="0" fontId="30" fillId="0" borderId="0" xfId="73" applyFont="1" applyBorder="1" applyAlignment="1"/>
    <xf numFmtId="0" fontId="0" fillId="0" borderId="0" xfId="73" applyFont="1" applyBorder="1" applyAlignment="1" applyProtection="1">
      <alignment horizontal="left"/>
      <protection locked="0"/>
    </xf>
    <xf numFmtId="0" fontId="30" fillId="0" borderId="7" xfId="73" applyFont="1" applyBorder="1" applyAlignment="1"/>
    <xf numFmtId="0" fontId="33" fillId="0" borderId="0" xfId="73" applyFont="1" applyBorder="1" applyAlignment="1" applyProtection="1">
      <alignment horizontal="left"/>
    </xf>
    <xf numFmtId="0" fontId="30" fillId="0" borderId="0" xfId="73" applyFont="1" applyAlignment="1"/>
    <xf numFmtId="0" fontId="29" fillId="0" borderId="0" xfId="73" applyFont="1" applyBorder="1" applyAlignment="1" applyProtection="1">
      <protection locked="0"/>
    </xf>
    <xf numFmtId="0" fontId="26" fillId="0" borderId="0" xfId="73" applyFont="1" applyBorder="1" applyAlignment="1">
      <alignment vertical="center"/>
    </xf>
    <xf numFmtId="0" fontId="29" fillId="0" borderId="0" xfId="73" applyFont="1" applyAlignment="1"/>
    <xf numFmtId="0" fontId="26" fillId="0" borderId="0" xfId="73" applyFill="1" applyBorder="1" applyAlignment="1" applyProtection="1"/>
    <xf numFmtId="0" fontId="30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/>
    </xf>
    <xf numFmtId="0" fontId="0" fillId="0" borderId="8" xfId="0" applyFont="1" applyBorder="1" applyAlignment="1" applyProtection="1">
      <protection locked="0"/>
    </xf>
    <xf numFmtId="0" fontId="30" fillId="0" borderId="8" xfId="73" applyFont="1" applyBorder="1" applyAlignment="1" applyProtection="1">
      <protection locked="0"/>
    </xf>
    <xf numFmtId="0" fontId="30" fillId="0" borderId="8" xfId="73" applyFont="1" applyBorder="1" applyAlignment="1" applyProtection="1">
      <alignment horizontal="left"/>
      <protection locked="0"/>
    </xf>
    <xf numFmtId="0" fontId="0" fillId="0" borderId="7" xfId="0" applyFont="1" applyBorder="1" applyAlignment="1" applyProtection="1">
      <protection locked="0"/>
    </xf>
    <xf numFmtId="0" fontId="30" fillId="0" borderId="7" xfId="73" applyFont="1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30" fillId="0" borderId="0" xfId="73" applyFont="1" applyBorder="1" applyAlignment="1" applyProtection="1">
      <protection locked="0"/>
    </xf>
    <xf numFmtId="0" fontId="30" fillId="0" borderId="0" xfId="73" applyFont="1" applyBorder="1" applyAlignment="1" applyProtection="1">
      <alignment horizontal="left"/>
      <protection locked="0"/>
    </xf>
    <xf numFmtId="0" fontId="30" fillId="0" borderId="1" xfId="73" applyFont="1" applyBorder="1" applyAlignment="1" applyProtection="1"/>
    <xf numFmtId="0" fontId="0" fillId="0" borderId="30" xfId="73" applyFont="1" applyBorder="1" applyAlignment="1">
      <alignment horizontal="center" vertical="center" wrapText="1"/>
    </xf>
    <xf numFmtId="0" fontId="31" fillId="0" borderId="30" xfId="73" applyFont="1" applyBorder="1" applyAlignment="1">
      <alignment horizontal="center" vertical="center" wrapText="1"/>
    </xf>
    <xf numFmtId="44" fontId="0" fillId="0" borderId="30" xfId="75" applyNumberFormat="1" applyFont="1" applyBorder="1" applyAlignment="1">
      <alignment horizontal="center" vertical="center" wrapText="1"/>
    </xf>
    <xf numFmtId="44" fontId="31" fillId="0" borderId="30" xfId="75" applyNumberFormat="1" applyFont="1" applyBorder="1" applyAlignment="1">
      <alignment horizontal="center" vertical="center" wrapText="1"/>
    </xf>
    <xf numFmtId="0" fontId="0" fillId="7" borderId="30" xfId="73" applyFont="1" applyFill="1" applyBorder="1" applyAlignment="1" applyProtection="1">
      <alignment horizontal="center" vertical="center" wrapText="1"/>
    </xf>
    <xf numFmtId="0" fontId="31" fillId="7" borderId="30" xfId="73" applyFont="1" applyFill="1" applyBorder="1" applyAlignment="1" applyProtection="1">
      <alignment horizontal="center" vertical="center" wrapText="1"/>
    </xf>
    <xf numFmtId="187" fontId="0" fillId="0" borderId="4" xfId="0" applyNumberFormat="1" applyBorder="1" applyAlignment="1">
      <alignment horizontal="center" vertical="center"/>
    </xf>
    <xf numFmtId="0" fontId="34" fillId="0" borderId="4" xfId="73" applyFont="1" applyBorder="1" applyAlignment="1">
      <alignment horizontal="center" vertical="center" wrapText="1"/>
    </xf>
    <xf numFmtId="0" fontId="26" fillId="0" borderId="4" xfId="73" applyBorder="1" applyAlignment="1">
      <alignment horizontal="center" vertical="center" wrapText="1"/>
    </xf>
    <xf numFmtId="0" fontId="29" fillId="0" borderId="32" xfId="73" applyFont="1" applyFill="1" applyBorder="1" applyAlignment="1">
      <alignment horizontal="left" vertical="center"/>
    </xf>
    <xf numFmtId="0" fontId="29" fillId="0" borderId="0" xfId="73" applyFont="1" applyFill="1" applyBorder="1" applyAlignment="1">
      <alignment horizontal="left" vertical="center"/>
    </xf>
    <xf numFmtId="0" fontId="29" fillId="0" borderId="0" xfId="73" applyFont="1" applyFill="1" applyBorder="1" applyAlignment="1"/>
    <xf numFmtId="0" fontId="29" fillId="0" borderId="23" xfId="73" applyFont="1" applyFill="1" applyBorder="1" applyAlignment="1"/>
    <xf numFmtId="0" fontId="30" fillId="0" borderId="23" xfId="73" applyFont="1" applyBorder="1" applyAlignment="1" applyProtection="1">
      <alignment horizontal="left"/>
      <protection locked="0"/>
    </xf>
    <xf numFmtId="0" fontId="30" fillId="0" borderId="33" xfId="73" applyFont="1" applyBorder="1" applyAlignment="1" applyProtection="1"/>
    <xf numFmtId="0" fontId="32" fillId="0" borderId="16" xfId="73" applyFont="1" applyBorder="1" applyAlignment="1" applyProtection="1">
      <alignment horizontal="left" vertical="center" wrapText="1"/>
    </xf>
    <xf numFmtId="0" fontId="20" fillId="0" borderId="0" xfId="73" applyFont="1" applyFill="1" applyBorder="1" applyAlignment="1"/>
    <xf numFmtId="0" fontId="21" fillId="0" borderId="0" xfId="57" applyFont="1" applyAlignment="1" quotePrefix="1">
      <alignment horizontal="right"/>
    </xf>
  </cellXfs>
  <cellStyles count="8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60% - 着色 2" xfId="49"/>
    <cellStyle name="40% - 着色 3" xfId="50"/>
    <cellStyle name="着色 1" xfId="51"/>
    <cellStyle name="20% - 着色 5" xfId="52"/>
    <cellStyle name="40% - 着色 4" xfId="53"/>
    <cellStyle name="40% - 着色 5" xfId="54"/>
    <cellStyle name="着色 5" xfId="55"/>
    <cellStyle name="60% - 着色 1" xfId="56"/>
    <cellStyle name="常规_CPK" xfId="57"/>
    <cellStyle name="60% - 着色 3" xfId="58"/>
    <cellStyle name="20% - 着色 1" xfId="59"/>
    <cellStyle name="20% - 着色 2" xfId="60"/>
    <cellStyle name="20% - 着色 3" xfId="61"/>
    <cellStyle name="20% - 着色 4" xfId="62"/>
    <cellStyle name="20% - 着色 6" xfId="63"/>
    <cellStyle name="着色 2" xfId="64"/>
    <cellStyle name="40% - 着色 1" xfId="65"/>
    <cellStyle name="40% - 着色 2" xfId="66"/>
    <cellStyle name="40% - 着色 6" xfId="67"/>
    <cellStyle name="60% - 着色 4" xfId="68"/>
    <cellStyle name="60% - 着色 5" xfId="69"/>
    <cellStyle name="60% - 着色 6" xfId="70"/>
    <cellStyle name="常规 2" xfId="71"/>
    <cellStyle name="常规 3" xfId="72"/>
    <cellStyle name="常规 4" xfId="73"/>
    <cellStyle name="超链接 2" xfId="74"/>
    <cellStyle name="货币 2" xfId="75"/>
    <cellStyle name="一般_CPK" xfId="76"/>
    <cellStyle name="着色 3" xfId="77"/>
    <cellStyle name="着色 4" xfId="78"/>
    <cellStyle name="着色 6" xfId="79"/>
    <cellStyle name="콤마 [0]_laroux" xfId="80"/>
    <cellStyle name="콤마_laroux" xfId="81"/>
    <cellStyle name="통화 [0]_laroux" xfId="82"/>
    <cellStyle name="통화_laroux" xfId="83"/>
    <cellStyle name="표준_AP" xfId="84"/>
  </cellStyles>
  <tableStyles count="0" defaultTableStyle="TableStyleMedium2" defaultPivotStyle="PivotStyleLight16"/>
  <colors>
    <mruColors>
      <color rgb="00A6A6A6"/>
      <color rgb="000000FF"/>
      <color rgb="00CCFFCC"/>
      <color rgb="00FF0000"/>
      <color rgb="00FFFFCC"/>
      <color rgb="00CCFFFF"/>
      <color rgb="00FFFFFF"/>
      <color rgb="00969696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customXml" Target="../customXml/item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计算PV电压校准系数!$C$44:$AA$44</c:f>
              <c:numCache>
                <c:formatCode>0.000_);[Red]\(0.000\)</c:formatCode>
                <c:ptCount val="25"/>
                <c:pt idx="0">
                  <c:v>1.0016288</c:v>
                </c:pt>
                <c:pt idx="1">
                  <c:v>1.0016288</c:v>
                </c:pt>
                <c:pt idx="2">
                  <c:v>1.0016288</c:v>
                </c:pt>
                <c:pt idx="3">
                  <c:v>1.0016288</c:v>
                </c:pt>
                <c:pt idx="4">
                  <c:v>1.0016288</c:v>
                </c:pt>
                <c:pt idx="5">
                  <c:v>1.0016288</c:v>
                </c:pt>
                <c:pt idx="6">
                  <c:v>1.0016288</c:v>
                </c:pt>
                <c:pt idx="7">
                  <c:v>1.0016288</c:v>
                </c:pt>
                <c:pt idx="8">
                  <c:v>1.0016288</c:v>
                </c:pt>
                <c:pt idx="9">
                  <c:v>1.0016288</c:v>
                </c:pt>
                <c:pt idx="10">
                  <c:v>1.0016288</c:v>
                </c:pt>
                <c:pt idx="11">
                  <c:v>1.0016288</c:v>
                </c:pt>
                <c:pt idx="12">
                  <c:v>1.0016288</c:v>
                </c:pt>
                <c:pt idx="13">
                  <c:v>1.0016288</c:v>
                </c:pt>
                <c:pt idx="14">
                  <c:v>1.0016288</c:v>
                </c:pt>
                <c:pt idx="15">
                  <c:v>1.0016288</c:v>
                </c:pt>
                <c:pt idx="16">
                  <c:v>1.0016288</c:v>
                </c:pt>
                <c:pt idx="17">
                  <c:v>1.0016288</c:v>
                </c:pt>
                <c:pt idx="18">
                  <c:v>1.0016288</c:v>
                </c:pt>
                <c:pt idx="19">
                  <c:v>1.0016288</c:v>
                </c:pt>
                <c:pt idx="20">
                  <c:v>1.0016288</c:v>
                </c:pt>
                <c:pt idx="21">
                  <c:v>1.0016288</c:v>
                </c:pt>
                <c:pt idx="22">
                  <c:v>1.0016288</c:v>
                </c:pt>
                <c:pt idx="23">
                  <c:v>1.0016288</c:v>
                </c:pt>
                <c:pt idx="24">
                  <c:v>1.0016288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计算PV电压校准系数!$C$43:$AA$43</c:f>
              <c:numCache>
                <c:formatCode>0.000_);[Red]\(0.000\)</c:formatCode>
                <c:ptCount val="25"/>
                <c:pt idx="0">
                  <c:v>0.998288</c:v>
                </c:pt>
                <c:pt idx="1">
                  <c:v>0.998288</c:v>
                </c:pt>
                <c:pt idx="2">
                  <c:v>0.998288</c:v>
                </c:pt>
                <c:pt idx="3">
                  <c:v>0.998288</c:v>
                </c:pt>
                <c:pt idx="4">
                  <c:v>0.998288</c:v>
                </c:pt>
                <c:pt idx="5">
                  <c:v>0.998288</c:v>
                </c:pt>
                <c:pt idx="6">
                  <c:v>0.998288</c:v>
                </c:pt>
                <c:pt idx="7">
                  <c:v>0.998288</c:v>
                </c:pt>
                <c:pt idx="8">
                  <c:v>0.998288</c:v>
                </c:pt>
                <c:pt idx="9">
                  <c:v>0.998288</c:v>
                </c:pt>
                <c:pt idx="10">
                  <c:v>0.998288</c:v>
                </c:pt>
                <c:pt idx="11">
                  <c:v>0.998288</c:v>
                </c:pt>
                <c:pt idx="12">
                  <c:v>0.998288</c:v>
                </c:pt>
                <c:pt idx="13">
                  <c:v>0.998288</c:v>
                </c:pt>
                <c:pt idx="14">
                  <c:v>0.998288</c:v>
                </c:pt>
                <c:pt idx="15">
                  <c:v>0.998288</c:v>
                </c:pt>
                <c:pt idx="16">
                  <c:v>0.998288</c:v>
                </c:pt>
                <c:pt idx="17">
                  <c:v>0.998288</c:v>
                </c:pt>
                <c:pt idx="18">
                  <c:v>0.998288</c:v>
                </c:pt>
                <c:pt idx="19">
                  <c:v>0.998288</c:v>
                </c:pt>
                <c:pt idx="20">
                  <c:v>0.998288</c:v>
                </c:pt>
                <c:pt idx="21">
                  <c:v>0.998288</c:v>
                </c:pt>
                <c:pt idx="22">
                  <c:v>0.998288</c:v>
                </c:pt>
                <c:pt idx="23">
                  <c:v>0.998288</c:v>
                </c:pt>
                <c:pt idx="24">
                  <c:v>0.998288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计算PV电压校准系数!$C$45:$AA$45</c:f>
              <c:numCache>
                <c:formatCode>0.000_);[Red]\(0.000\)</c:formatCode>
                <c:ptCount val="25"/>
                <c:pt idx="0">
                  <c:v>0.9949472</c:v>
                </c:pt>
                <c:pt idx="1">
                  <c:v>0.9949472</c:v>
                </c:pt>
                <c:pt idx="2">
                  <c:v>0.9949472</c:v>
                </c:pt>
                <c:pt idx="3">
                  <c:v>0.9949472</c:v>
                </c:pt>
                <c:pt idx="4">
                  <c:v>0.9949472</c:v>
                </c:pt>
                <c:pt idx="5">
                  <c:v>0.9949472</c:v>
                </c:pt>
                <c:pt idx="6">
                  <c:v>0.9949472</c:v>
                </c:pt>
                <c:pt idx="7">
                  <c:v>0.9949472</c:v>
                </c:pt>
                <c:pt idx="8">
                  <c:v>0.9949472</c:v>
                </c:pt>
                <c:pt idx="9">
                  <c:v>0.9949472</c:v>
                </c:pt>
                <c:pt idx="10">
                  <c:v>0.9949472</c:v>
                </c:pt>
                <c:pt idx="11">
                  <c:v>0.9949472</c:v>
                </c:pt>
                <c:pt idx="12">
                  <c:v>0.9949472</c:v>
                </c:pt>
                <c:pt idx="13">
                  <c:v>0.9949472</c:v>
                </c:pt>
                <c:pt idx="14">
                  <c:v>0.9949472</c:v>
                </c:pt>
                <c:pt idx="15">
                  <c:v>0.9949472</c:v>
                </c:pt>
                <c:pt idx="16">
                  <c:v>0.9949472</c:v>
                </c:pt>
                <c:pt idx="17">
                  <c:v>0.9949472</c:v>
                </c:pt>
                <c:pt idx="18">
                  <c:v>0.9949472</c:v>
                </c:pt>
                <c:pt idx="19">
                  <c:v>0.9949472</c:v>
                </c:pt>
                <c:pt idx="20">
                  <c:v>0.9949472</c:v>
                </c:pt>
                <c:pt idx="21">
                  <c:v>0.9949472</c:v>
                </c:pt>
                <c:pt idx="22">
                  <c:v>0.9949472</c:v>
                </c:pt>
                <c:pt idx="23">
                  <c:v>0.9949472</c:v>
                </c:pt>
                <c:pt idx="24">
                  <c:v>0.9949472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计算PV电压校准系数!$A$38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计算PV电压校准系数!$C$38:$AA$38</c:f>
              <c:numCache>
                <c:formatCode>0.000_);[Red]\(0.000\)</c:formatCode>
                <c:ptCount val="25"/>
                <c:pt idx="0">
                  <c:v>0.998</c:v>
                </c:pt>
                <c:pt idx="1">
                  <c:v>0.9982</c:v>
                </c:pt>
                <c:pt idx="2">
                  <c:v>0.997</c:v>
                </c:pt>
                <c:pt idx="3">
                  <c:v>0.9984</c:v>
                </c:pt>
                <c:pt idx="4">
                  <c:v>0.9992</c:v>
                </c:pt>
                <c:pt idx="5">
                  <c:v>0.9988</c:v>
                </c:pt>
                <c:pt idx="6">
                  <c:v>0.9974</c:v>
                </c:pt>
                <c:pt idx="7">
                  <c:v>0.9988</c:v>
                </c:pt>
                <c:pt idx="8">
                  <c:v>0.9996</c:v>
                </c:pt>
                <c:pt idx="9">
                  <c:v>0.998</c:v>
                </c:pt>
                <c:pt idx="10">
                  <c:v>0.9986</c:v>
                </c:pt>
                <c:pt idx="11">
                  <c:v>1</c:v>
                </c:pt>
                <c:pt idx="12">
                  <c:v>0.9984</c:v>
                </c:pt>
                <c:pt idx="13">
                  <c:v>0.9992</c:v>
                </c:pt>
                <c:pt idx="14">
                  <c:v>0.9972</c:v>
                </c:pt>
                <c:pt idx="15">
                  <c:v>0.9972</c:v>
                </c:pt>
                <c:pt idx="16">
                  <c:v>0.995</c:v>
                </c:pt>
                <c:pt idx="17">
                  <c:v>0.9964</c:v>
                </c:pt>
                <c:pt idx="18">
                  <c:v>0.9992</c:v>
                </c:pt>
                <c:pt idx="19">
                  <c:v>0.9994</c:v>
                </c:pt>
                <c:pt idx="20">
                  <c:v>0.9976</c:v>
                </c:pt>
                <c:pt idx="21">
                  <c:v>0.9986</c:v>
                </c:pt>
                <c:pt idx="22">
                  <c:v>0.9992</c:v>
                </c:pt>
                <c:pt idx="23">
                  <c:v>0.9992</c:v>
                </c:pt>
                <c:pt idx="24">
                  <c:v>0.9986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计算PV电压校准系数!$C$46:$AA$46</c:f>
              <c:numCache>
                <c:formatCode>0.000_);[Red]\(0.000\)</c:formatCode>
                <c:ptCount val="25"/>
                <c:pt idx="0">
                  <c:v>1.0005152</c:v>
                </c:pt>
                <c:pt idx="1">
                  <c:v>1.0005152</c:v>
                </c:pt>
                <c:pt idx="2">
                  <c:v>1.0005152</c:v>
                </c:pt>
                <c:pt idx="3">
                  <c:v>1.0005152</c:v>
                </c:pt>
                <c:pt idx="4">
                  <c:v>1.0005152</c:v>
                </c:pt>
                <c:pt idx="5">
                  <c:v>1.0005152</c:v>
                </c:pt>
                <c:pt idx="6">
                  <c:v>1.0005152</c:v>
                </c:pt>
                <c:pt idx="7">
                  <c:v>1.0005152</c:v>
                </c:pt>
                <c:pt idx="8">
                  <c:v>1.0005152</c:v>
                </c:pt>
                <c:pt idx="9">
                  <c:v>1.0005152</c:v>
                </c:pt>
                <c:pt idx="10">
                  <c:v>1.0005152</c:v>
                </c:pt>
                <c:pt idx="11">
                  <c:v>1.0005152</c:v>
                </c:pt>
                <c:pt idx="12">
                  <c:v>1.0005152</c:v>
                </c:pt>
                <c:pt idx="13">
                  <c:v>1.0005152</c:v>
                </c:pt>
                <c:pt idx="14">
                  <c:v>1.0005152</c:v>
                </c:pt>
                <c:pt idx="15">
                  <c:v>1.0005152</c:v>
                </c:pt>
                <c:pt idx="16">
                  <c:v>1.0005152</c:v>
                </c:pt>
                <c:pt idx="17">
                  <c:v>1.0005152</c:v>
                </c:pt>
                <c:pt idx="18">
                  <c:v>1.0005152</c:v>
                </c:pt>
                <c:pt idx="19">
                  <c:v>1.0005152</c:v>
                </c:pt>
                <c:pt idx="20">
                  <c:v>1.0005152</c:v>
                </c:pt>
                <c:pt idx="21">
                  <c:v>1.0005152</c:v>
                </c:pt>
                <c:pt idx="22">
                  <c:v>1.0005152</c:v>
                </c:pt>
                <c:pt idx="23">
                  <c:v>1.0005152</c:v>
                </c:pt>
                <c:pt idx="24">
                  <c:v>1.0005152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计算PV电压校准系数!$C$47:$AA$47</c:f>
              <c:numCache>
                <c:formatCode>0.000_);[Red]\(0.000\)</c:formatCode>
                <c:ptCount val="25"/>
                <c:pt idx="0">
                  <c:v>0.9994016</c:v>
                </c:pt>
                <c:pt idx="1">
                  <c:v>0.9994016</c:v>
                </c:pt>
                <c:pt idx="2">
                  <c:v>0.9994016</c:v>
                </c:pt>
                <c:pt idx="3">
                  <c:v>0.9994016</c:v>
                </c:pt>
                <c:pt idx="4">
                  <c:v>0.9994016</c:v>
                </c:pt>
                <c:pt idx="5">
                  <c:v>0.9994016</c:v>
                </c:pt>
                <c:pt idx="6">
                  <c:v>0.9994016</c:v>
                </c:pt>
                <c:pt idx="7">
                  <c:v>0.9994016</c:v>
                </c:pt>
                <c:pt idx="8">
                  <c:v>0.9994016</c:v>
                </c:pt>
                <c:pt idx="9">
                  <c:v>0.9994016</c:v>
                </c:pt>
                <c:pt idx="10">
                  <c:v>0.9994016</c:v>
                </c:pt>
                <c:pt idx="11">
                  <c:v>0.9994016</c:v>
                </c:pt>
                <c:pt idx="12">
                  <c:v>0.9994016</c:v>
                </c:pt>
                <c:pt idx="13">
                  <c:v>0.9994016</c:v>
                </c:pt>
                <c:pt idx="14">
                  <c:v>0.9994016</c:v>
                </c:pt>
                <c:pt idx="15">
                  <c:v>0.9994016</c:v>
                </c:pt>
                <c:pt idx="16">
                  <c:v>0.9994016</c:v>
                </c:pt>
                <c:pt idx="17">
                  <c:v>0.9994016</c:v>
                </c:pt>
                <c:pt idx="18">
                  <c:v>0.9994016</c:v>
                </c:pt>
                <c:pt idx="19">
                  <c:v>0.9994016</c:v>
                </c:pt>
                <c:pt idx="20">
                  <c:v>0.9994016</c:v>
                </c:pt>
                <c:pt idx="21">
                  <c:v>0.9994016</c:v>
                </c:pt>
                <c:pt idx="22">
                  <c:v>0.9994016</c:v>
                </c:pt>
                <c:pt idx="23">
                  <c:v>0.9994016</c:v>
                </c:pt>
                <c:pt idx="24">
                  <c:v>0.9994016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计算PV电压校准系数!$C$48:$AA$48</c:f>
              <c:numCache>
                <c:formatCode>0.000_);[Red]\(0.000\)</c:formatCode>
                <c:ptCount val="25"/>
                <c:pt idx="0">
                  <c:v>0.9971744</c:v>
                </c:pt>
                <c:pt idx="1">
                  <c:v>0.9971744</c:v>
                </c:pt>
                <c:pt idx="2">
                  <c:v>0.9971744</c:v>
                </c:pt>
                <c:pt idx="3">
                  <c:v>0.9971744</c:v>
                </c:pt>
                <c:pt idx="4">
                  <c:v>0.9971744</c:v>
                </c:pt>
                <c:pt idx="5">
                  <c:v>0.9971744</c:v>
                </c:pt>
                <c:pt idx="6">
                  <c:v>0.9971744</c:v>
                </c:pt>
                <c:pt idx="7">
                  <c:v>0.9971744</c:v>
                </c:pt>
                <c:pt idx="8">
                  <c:v>0.9971744</c:v>
                </c:pt>
                <c:pt idx="9">
                  <c:v>0.9971744</c:v>
                </c:pt>
                <c:pt idx="10">
                  <c:v>0.9971744</c:v>
                </c:pt>
                <c:pt idx="11">
                  <c:v>0.9971744</c:v>
                </c:pt>
                <c:pt idx="12">
                  <c:v>0.9971744</c:v>
                </c:pt>
                <c:pt idx="13">
                  <c:v>0.9971744</c:v>
                </c:pt>
                <c:pt idx="14">
                  <c:v>0.9971744</c:v>
                </c:pt>
                <c:pt idx="15">
                  <c:v>0.9971744</c:v>
                </c:pt>
                <c:pt idx="16">
                  <c:v>0.9971744</c:v>
                </c:pt>
                <c:pt idx="17">
                  <c:v>0.9971744</c:v>
                </c:pt>
                <c:pt idx="18">
                  <c:v>0.9971744</c:v>
                </c:pt>
                <c:pt idx="19">
                  <c:v>0.9971744</c:v>
                </c:pt>
                <c:pt idx="20">
                  <c:v>0.9971744</c:v>
                </c:pt>
                <c:pt idx="21">
                  <c:v>0.9971744</c:v>
                </c:pt>
                <c:pt idx="22">
                  <c:v>0.9971744</c:v>
                </c:pt>
                <c:pt idx="23">
                  <c:v>0.9971744</c:v>
                </c:pt>
                <c:pt idx="24">
                  <c:v>0.9971744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计算PV电压校准系数!$C$49:$AA$49</c:f>
              <c:numCache>
                <c:formatCode>0.000_);[Red]\(0.000\)</c:formatCode>
                <c:ptCount val="25"/>
                <c:pt idx="0">
                  <c:v>0.9960608</c:v>
                </c:pt>
                <c:pt idx="1">
                  <c:v>0.9960608</c:v>
                </c:pt>
                <c:pt idx="2">
                  <c:v>0.9960608</c:v>
                </c:pt>
                <c:pt idx="3">
                  <c:v>0.9960608</c:v>
                </c:pt>
                <c:pt idx="4">
                  <c:v>0.9960608</c:v>
                </c:pt>
                <c:pt idx="5">
                  <c:v>0.9960608</c:v>
                </c:pt>
                <c:pt idx="6">
                  <c:v>0.9960608</c:v>
                </c:pt>
                <c:pt idx="7">
                  <c:v>0.9960608</c:v>
                </c:pt>
                <c:pt idx="8">
                  <c:v>0.9960608</c:v>
                </c:pt>
                <c:pt idx="9">
                  <c:v>0.9960608</c:v>
                </c:pt>
                <c:pt idx="10">
                  <c:v>0.9960608</c:v>
                </c:pt>
                <c:pt idx="11">
                  <c:v>0.9960608</c:v>
                </c:pt>
                <c:pt idx="12">
                  <c:v>0.9960608</c:v>
                </c:pt>
                <c:pt idx="13">
                  <c:v>0.9960608</c:v>
                </c:pt>
                <c:pt idx="14">
                  <c:v>0.9960608</c:v>
                </c:pt>
                <c:pt idx="15">
                  <c:v>0.9960608</c:v>
                </c:pt>
                <c:pt idx="16">
                  <c:v>0.9960608</c:v>
                </c:pt>
                <c:pt idx="17">
                  <c:v>0.9960608</c:v>
                </c:pt>
                <c:pt idx="18">
                  <c:v>0.9960608</c:v>
                </c:pt>
                <c:pt idx="19">
                  <c:v>0.9960608</c:v>
                </c:pt>
                <c:pt idx="20">
                  <c:v>0.9960608</c:v>
                </c:pt>
                <c:pt idx="21">
                  <c:v>0.9960608</c:v>
                </c:pt>
                <c:pt idx="22">
                  <c:v>0.9960608</c:v>
                </c:pt>
                <c:pt idx="23">
                  <c:v>0.9960608</c:v>
                </c:pt>
                <c:pt idx="24">
                  <c:v>0.9960608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检验PV电压校准效果!$C$51:$AA$51</c:f>
              <c:numCache>
                <c:formatCode>0.000_);[Red]\(0.000\)</c:formatCode>
                <c:ptCount val="25"/>
                <c:pt idx="0">
                  <c:v>0.672668</c:v>
                </c:pt>
                <c:pt idx="1">
                  <c:v>0.672668</c:v>
                </c:pt>
                <c:pt idx="2">
                  <c:v>0.672668</c:v>
                </c:pt>
                <c:pt idx="3">
                  <c:v>0.672668</c:v>
                </c:pt>
                <c:pt idx="4">
                  <c:v>0.672668</c:v>
                </c:pt>
                <c:pt idx="5">
                  <c:v>0.672668</c:v>
                </c:pt>
                <c:pt idx="6">
                  <c:v>0.672668</c:v>
                </c:pt>
                <c:pt idx="7">
                  <c:v>0.672668</c:v>
                </c:pt>
                <c:pt idx="8">
                  <c:v>0.672668</c:v>
                </c:pt>
                <c:pt idx="9">
                  <c:v>0.672668</c:v>
                </c:pt>
                <c:pt idx="10">
                  <c:v>0.672668</c:v>
                </c:pt>
                <c:pt idx="11">
                  <c:v>0.672668</c:v>
                </c:pt>
                <c:pt idx="12">
                  <c:v>0.672668</c:v>
                </c:pt>
                <c:pt idx="13">
                  <c:v>0.672668</c:v>
                </c:pt>
                <c:pt idx="14">
                  <c:v>0.672668</c:v>
                </c:pt>
                <c:pt idx="15">
                  <c:v>0.672668</c:v>
                </c:pt>
                <c:pt idx="16">
                  <c:v>0.672668</c:v>
                </c:pt>
                <c:pt idx="17">
                  <c:v>0.672668</c:v>
                </c:pt>
                <c:pt idx="18">
                  <c:v>0.672668</c:v>
                </c:pt>
                <c:pt idx="19">
                  <c:v>0.672668</c:v>
                </c:pt>
                <c:pt idx="20">
                  <c:v>0.672668</c:v>
                </c:pt>
                <c:pt idx="21">
                  <c:v>0.672668</c:v>
                </c:pt>
                <c:pt idx="22">
                  <c:v>0.672668</c:v>
                </c:pt>
                <c:pt idx="23">
                  <c:v>0.672668</c:v>
                </c:pt>
                <c:pt idx="24">
                  <c:v>0.672668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检验PV电压校准效果!$C$50:$AA$50</c:f>
              <c:numCache>
                <c:formatCode>0.000_);[Red]\(0.000\)</c:formatCode>
                <c:ptCount val="25"/>
                <c:pt idx="0">
                  <c:v>0.3188</c:v>
                </c:pt>
                <c:pt idx="1">
                  <c:v>0.3188</c:v>
                </c:pt>
                <c:pt idx="2">
                  <c:v>0.3188</c:v>
                </c:pt>
                <c:pt idx="3">
                  <c:v>0.3188</c:v>
                </c:pt>
                <c:pt idx="4">
                  <c:v>0.3188</c:v>
                </c:pt>
                <c:pt idx="5">
                  <c:v>0.3188</c:v>
                </c:pt>
                <c:pt idx="6">
                  <c:v>0.3188</c:v>
                </c:pt>
                <c:pt idx="7">
                  <c:v>0.3188</c:v>
                </c:pt>
                <c:pt idx="8">
                  <c:v>0.3188</c:v>
                </c:pt>
                <c:pt idx="9">
                  <c:v>0.3188</c:v>
                </c:pt>
                <c:pt idx="10">
                  <c:v>0.3188</c:v>
                </c:pt>
                <c:pt idx="11">
                  <c:v>0.3188</c:v>
                </c:pt>
                <c:pt idx="12">
                  <c:v>0.3188</c:v>
                </c:pt>
                <c:pt idx="13">
                  <c:v>0.3188</c:v>
                </c:pt>
                <c:pt idx="14">
                  <c:v>0.3188</c:v>
                </c:pt>
                <c:pt idx="15">
                  <c:v>0.3188</c:v>
                </c:pt>
                <c:pt idx="16">
                  <c:v>0.3188</c:v>
                </c:pt>
                <c:pt idx="17">
                  <c:v>0.3188</c:v>
                </c:pt>
                <c:pt idx="18">
                  <c:v>0.3188</c:v>
                </c:pt>
                <c:pt idx="19">
                  <c:v>0.3188</c:v>
                </c:pt>
                <c:pt idx="20">
                  <c:v>0.3188</c:v>
                </c:pt>
                <c:pt idx="21">
                  <c:v>0.3188</c:v>
                </c:pt>
                <c:pt idx="22">
                  <c:v>0.3188</c:v>
                </c:pt>
                <c:pt idx="23">
                  <c:v>0.3188</c:v>
                </c:pt>
                <c:pt idx="24">
                  <c:v>0.3188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检验PV电压校准效果!$A$39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检验PV电压校准效果!$C$39:$AA$39</c:f>
              <c:numCache>
                <c:formatCode>0_);[Red]\(0\)</c:formatCode>
                <c:ptCount val="25"/>
                <c:pt idx="0">
                  <c:v>0.14</c:v>
                </c:pt>
                <c:pt idx="1">
                  <c:v>0.13</c:v>
                </c:pt>
                <c:pt idx="2">
                  <c:v>0.38</c:v>
                </c:pt>
                <c:pt idx="3">
                  <c:v>0.15</c:v>
                </c:pt>
                <c:pt idx="4">
                  <c:v>0.17</c:v>
                </c:pt>
                <c:pt idx="5">
                  <c:v>0.49</c:v>
                </c:pt>
                <c:pt idx="6">
                  <c:v>0.27</c:v>
                </c:pt>
                <c:pt idx="7">
                  <c:v>0.05</c:v>
                </c:pt>
                <c:pt idx="8">
                  <c:v>0.64</c:v>
                </c:pt>
                <c:pt idx="9">
                  <c:v>0.56</c:v>
                </c:pt>
                <c:pt idx="10">
                  <c:v>0.07</c:v>
                </c:pt>
                <c:pt idx="11">
                  <c:v>0.12</c:v>
                </c:pt>
                <c:pt idx="12">
                  <c:v>0.1</c:v>
                </c:pt>
                <c:pt idx="13">
                  <c:v>0.31</c:v>
                </c:pt>
                <c:pt idx="14">
                  <c:v>0.15</c:v>
                </c:pt>
                <c:pt idx="15">
                  <c:v>0.56</c:v>
                </c:pt>
                <c:pt idx="16">
                  <c:v>0.52</c:v>
                </c:pt>
                <c:pt idx="17">
                  <c:v>0.45</c:v>
                </c:pt>
                <c:pt idx="18">
                  <c:v>0.48</c:v>
                </c:pt>
                <c:pt idx="19">
                  <c:v>0.4</c:v>
                </c:pt>
                <c:pt idx="20">
                  <c:v>0.47</c:v>
                </c:pt>
                <c:pt idx="21">
                  <c:v>0.13</c:v>
                </c:pt>
                <c:pt idx="22">
                  <c:v>0.6</c:v>
                </c:pt>
                <c:pt idx="23">
                  <c:v>0.49</c:v>
                </c:pt>
                <c:pt idx="24">
                  <c:v>0.14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检验PV电压校准效果!$C$53:$AA$53</c:f>
              <c:numCache>
                <c:formatCode>0.000_);[Red]\(0.000\)</c:formatCode>
                <c:ptCount val="25"/>
                <c:pt idx="0">
                  <c:v>0.554712</c:v>
                </c:pt>
                <c:pt idx="1">
                  <c:v>0.554712</c:v>
                </c:pt>
                <c:pt idx="2">
                  <c:v>0.554712</c:v>
                </c:pt>
                <c:pt idx="3">
                  <c:v>0.554712</c:v>
                </c:pt>
                <c:pt idx="4">
                  <c:v>0.554712</c:v>
                </c:pt>
                <c:pt idx="5">
                  <c:v>0.554712</c:v>
                </c:pt>
                <c:pt idx="6">
                  <c:v>0.554712</c:v>
                </c:pt>
                <c:pt idx="7">
                  <c:v>0.554712</c:v>
                </c:pt>
                <c:pt idx="8">
                  <c:v>0.554712</c:v>
                </c:pt>
                <c:pt idx="9">
                  <c:v>0.554712</c:v>
                </c:pt>
                <c:pt idx="10">
                  <c:v>0.554712</c:v>
                </c:pt>
                <c:pt idx="11">
                  <c:v>0.554712</c:v>
                </c:pt>
                <c:pt idx="12">
                  <c:v>0.554712</c:v>
                </c:pt>
                <c:pt idx="13">
                  <c:v>0.554712</c:v>
                </c:pt>
                <c:pt idx="14">
                  <c:v>0.554712</c:v>
                </c:pt>
                <c:pt idx="15">
                  <c:v>0.554712</c:v>
                </c:pt>
                <c:pt idx="16">
                  <c:v>0.554712</c:v>
                </c:pt>
                <c:pt idx="17">
                  <c:v>0.554712</c:v>
                </c:pt>
                <c:pt idx="18">
                  <c:v>0.554712</c:v>
                </c:pt>
                <c:pt idx="19">
                  <c:v>0.554712</c:v>
                </c:pt>
                <c:pt idx="20">
                  <c:v>0.554712</c:v>
                </c:pt>
                <c:pt idx="21">
                  <c:v>0.554712</c:v>
                </c:pt>
                <c:pt idx="22">
                  <c:v>0.554712</c:v>
                </c:pt>
                <c:pt idx="23">
                  <c:v>0.554712</c:v>
                </c:pt>
                <c:pt idx="24">
                  <c:v>0.554712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检验PV电压校准效果!$C$54:$AA$54</c:f>
              <c:numCache>
                <c:formatCode>0.000_);[Red]\(0.000\)</c:formatCode>
                <c:ptCount val="25"/>
                <c:pt idx="0">
                  <c:v>0.436756</c:v>
                </c:pt>
                <c:pt idx="1">
                  <c:v>0.436756</c:v>
                </c:pt>
                <c:pt idx="2">
                  <c:v>0.436756</c:v>
                </c:pt>
                <c:pt idx="3">
                  <c:v>0.436756</c:v>
                </c:pt>
                <c:pt idx="4">
                  <c:v>0.436756</c:v>
                </c:pt>
                <c:pt idx="5">
                  <c:v>0.436756</c:v>
                </c:pt>
                <c:pt idx="6">
                  <c:v>0.436756</c:v>
                </c:pt>
                <c:pt idx="7">
                  <c:v>0.436756</c:v>
                </c:pt>
                <c:pt idx="8">
                  <c:v>0.436756</c:v>
                </c:pt>
                <c:pt idx="9">
                  <c:v>0.436756</c:v>
                </c:pt>
                <c:pt idx="10">
                  <c:v>0.436756</c:v>
                </c:pt>
                <c:pt idx="11">
                  <c:v>0.436756</c:v>
                </c:pt>
                <c:pt idx="12">
                  <c:v>0.436756</c:v>
                </c:pt>
                <c:pt idx="13">
                  <c:v>0.436756</c:v>
                </c:pt>
                <c:pt idx="14">
                  <c:v>0.436756</c:v>
                </c:pt>
                <c:pt idx="15">
                  <c:v>0.436756</c:v>
                </c:pt>
                <c:pt idx="16">
                  <c:v>0.436756</c:v>
                </c:pt>
                <c:pt idx="17">
                  <c:v>0.436756</c:v>
                </c:pt>
                <c:pt idx="18">
                  <c:v>0.436756</c:v>
                </c:pt>
                <c:pt idx="19">
                  <c:v>0.436756</c:v>
                </c:pt>
                <c:pt idx="20">
                  <c:v>0.436756</c:v>
                </c:pt>
                <c:pt idx="21">
                  <c:v>0.436756</c:v>
                </c:pt>
                <c:pt idx="22">
                  <c:v>0.436756</c:v>
                </c:pt>
                <c:pt idx="23">
                  <c:v>0.436756</c:v>
                </c:pt>
                <c:pt idx="24">
                  <c:v>0.436756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检验PV电压校准效果!$C$55:$AA$55</c:f>
              <c:numCache>
                <c:formatCode>0.000_);[Red]\(0.000\)</c:formatCode>
                <c:ptCount val="25"/>
                <c:pt idx="0">
                  <c:v>0.212533333333333</c:v>
                </c:pt>
                <c:pt idx="1">
                  <c:v>0.212533333333333</c:v>
                </c:pt>
                <c:pt idx="2">
                  <c:v>0.212533333333333</c:v>
                </c:pt>
                <c:pt idx="3">
                  <c:v>0.212533333333333</c:v>
                </c:pt>
                <c:pt idx="4">
                  <c:v>0.212533333333333</c:v>
                </c:pt>
                <c:pt idx="5">
                  <c:v>0.212533333333333</c:v>
                </c:pt>
                <c:pt idx="6">
                  <c:v>0.212533333333333</c:v>
                </c:pt>
                <c:pt idx="7">
                  <c:v>0.212533333333333</c:v>
                </c:pt>
                <c:pt idx="8">
                  <c:v>0.212533333333333</c:v>
                </c:pt>
                <c:pt idx="9">
                  <c:v>0.212533333333333</c:v>
                </c:pt>
                <c:pt idx="10">
                  <c:v>0.212533333333333</c:v>
                </c:pt>
                <c:pt idx="11">
                  <c:v>0.212533333333333</c:v>
                </c:pt>
                <c:pt idx="12">
                  <c:v>0.212533333333333</c:v>
                </c:pt>
                <c:pt idx="13">
                  <c:v>0.212533333333333</c:v>
                </c:pt>
                <c:pt idx="14">
                  <c:v>0.212533333333333</c:v>
                </c:pt>
                <c:pt idx="15">
                  <c:v>0.212533333333333</c:v>
                </c:pt>
                <c:pt idx="16">
                  <c:v>0.212533333333333</c:v>
                </c:pt>
                <c:pt idx="17">
                  <c:v>0.212533333333333</c:v>
                </c:pt>
                <c:pt idx="18">
                  <c:v>0.212533333333333</c:v>
                </c:pt>
                <c:pt idx="19">
                  <c:v>0.212533333333333</c:v>
                </c:pt>
                <c:pt idx="20">
                  <c:v>0.212533333333333</c:v>
                </c:pt>
                <c:pt idx="21">
                  <c:v>0.212533333333333</c:v>
                </c:pt>
                <c:pt idx="22">
                  <c:v>0.212533333333333</c:v>
                </c:pt>
                <c:pt idx="23">
                  <c:v>0.212533333333333</c:v>
                </c:pt>
                <c:pt idx="24">
                  <c:v>0.212533333333333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检验PV电压校准效果!$C$56:$AA$56</c:f>
              <c:numCache>
                <c:formatCode>0.000_);[Red]\(0.000\)</c:formatCode>
                <c:ptCount val="25"/>
                <c:pt idx="0">
                  <c:v>0.106266666666667</c:v>
                </c:pt>
                <c:pt idx="1">
                  <c:v>0.106266666666667</c:v>
                </c:pt>
                <c:pt idx="2">
                  <c:v>0.106266666666667</c:v>
                </c:pt>
                <c:pt idx="3">
                  <c:v>0.106266666666667</c:v>
                </c:pt>
                <c:pt idx="4">
                  <c:v>0.106266666666667</c:v>
                </c:pt>
                <c:pt idx="5">
                  <c:v>0.106266666666667</c:v>
                </c:pt>
                <c:pt idx="6">
                  <c:v>0.106266666666667</c:v>
                </c:pt>
                <c:pt idx="7">
                  <c:v>0.106266666666667</c:v>
                </c:pt>
                <c:pt idx="8">
                  <c:v>0.106266666666667</c:v>
                </c:pt>
                <c:pt idx="9">
                  <c:v>0.106266666666667</c:v>
                </c:pt>
                <c:pt idx="10">
                  <c:v>0.106266666666667</c:v>
                </c:pt>
                <c:pt idx="11">
                  <c:v>0.106266666666667</c:v>
                </c:pt>
                <c:pt idx="12">
                  <c:v>0.106266666666667</c:v>
                </c:pt>
                <c:pt idx="13">
                  <c:v>0.106266666666667</c:v>
                </c:pt>
                <c:pt idx="14">
                  <c:v>0.106266666666667</c:v>
                </c:pt>
                <c:pt idx="15">
                  <c:v>0.106266666666667</c:v>
                </c:pt>
                <c:pt idx="16">
                  <c:v>0.106266666666667</c:v>
                </c:pt>
                <c:pt idx="17">
                  <c:v>0.106266666666667</c:v>
                </c:pt>
                <c:pt idx="18">
                  <c:v>0.106266666666667</c:v>
                </c:pt>
                <c:pt idx="19">
                  <c:v>0.106266666666667</c:v>
                </c:pt>
                <c:pt idx="20">
                  <c:v>0.106266666666667</c:v>
                </c:pt>
                <c:pt idx="21">
                  <c:v>0.106266666666667</c:v>
                </c:pt>
                <c:pt idx="22">
                  <c:v>0.106266666666667</c:v>
                </c:pt>
                <c:pt idx="23">
                  <c:v>0.106266666666667</c:v>
                </c:pt>
                <c:pt idx="24">
                  <c:v>0.106266666666667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检验Bus电压校准效果!$C$44:$AA$44</c:f>
              <c:numCache>
                <c:formatCode>0.000_);[Red]\(0.000\)</c:formatCode>
                <c:ptCount val="25"/>
                <c:pt idx="0">
                  <c:v>1.29852</c:v>
                </c:pt>
                <c:pt idx="1">
                  <c:v>1.29852</c:v>
                </c:pt>
                <c:pt idx="2">
                  <c:v>1.29852</c:v>
                </c:pt>
                <c:pt idx="3">
                  <c:v>1.29852</c:v>
                </c:pt>
                <c:pt idx="4">
                  <c:v>1.29852</c:v>
                </c:pt>
                <c:pt idx="5">
                  <c:v>1.29852</c:v>
                </c:pt>
                <c:pt idx="6">
                  <c:v>1.29852</c:v>
                </c:pt>
                <c:pt idx="7">
                  <c:v>1.29852</c:v>
                </c:pt>
                <c:pt idx="8">
                  <c:v>1.29852</c:v>
                </c:pt>
                <c:pt idx="9">
                  <c:v>1.29852</c:v>
                </c:pt>
                <c:pt idx="10">
                  <c:v>1.29852</c:v>
                </c:pt>
                <c:pt idx="11">
                  <c:v>1.29852</c:v>
                </c:pt>
                <c:pt idx="12">
                  <c:v>1.29852</c:v>
                </c:pt>
                <c:pt idx="13">
                  <c:v>1.29852</c:v>
                </c:pt>
                <c:pt idx="14">
                  <c:v>1.29852</c:v>
                </c:pt>
                <c:pt idx="15">
                  <c:v>1.29852</c:v>
                </c:pt>
                <c:pt idx="16">
                  <c:v>1.29852</c:v>
                </c:pt>
                <c:pt idx="17">
                  <c:v>1.29852</c:v>
                </c:pt>
                <c:pt idx="18">
                  <c:v>1.29852</c:v>
                </c:pt>
                <c:pt idx="19">
                  <c:v>1.29852</c:v>
                </c:pt>
                <c:pt idx="20">
                  <c:v>1.29852</c:v>
                </c:pt>
                <c:pt idx="21">
                  <c:v>1.29852</c:v>
                </c:pt>
                <c:pt idx="22">
                  <c:v>1.29852</c:v>
                </c:pt>
                <c:pt idx="23">
                  <c:v>1.29852</c:v>
                </c:pt>
                <c:pt idx="24">
                  <c:v>1.29852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检验Bus电压校准效果!$C$43:$AA$43</c:f>
              <c:numCache>
                <c:formatCode>0.000_);[Red]\(0.000\)</c:formatCode>
                <c:ptCount val="25"/>
                <c:pt idx="0">
                  <c:v>1.0468</c:v>
                </c:pt>
                <c:pt idx="1">
                  <c:v>1.0468</c:v>
                </c:pt>
                <c:pt idx="2">
                  <c:v>1.0468</c:v>
                </c:pt>
                <c:pt idx="3">
                  <c:v>1.0468</c:v>
                </c:pt>
                <c:pt idx="4">
                  <c:v>1.0468</c:v>
                </c:pt>
                <c:pt idx="5">
                  <c:v>1.0468</c:v>
                </c:pt>
                <c:pt idx="6">
                  <c:v>1.0468</c:v>
                </c:pt>
                <c:pt idx="7">
                  <c:v>1.0468</c:v>
                </c:pt>
                <c:pt idx="8">
                  <c:v>1.0468</c:v>
                </c:pt>
                <c:pt idx="9">
                  <c:v>1.0468</c:v>
                </c:pt>
                <c:pt idx="10">
                  <c:v>1.0468</c:v>
                </c:pt>
                <c:pt idx="11">
                  <c:v>1.0468</c:v>
                </c:pt>
                <c:pt idx="12">
                  <c:v>1.0468</c:v>
                </c:pt>
                <c:pt idx="13">
                  <c:v>1.0468</c:v>
                </c:pt>
                <c:pt idx="14">
                  <c:v>1.0468</c:v>
                </c:pt>
                <c:pt idx="15">
                  <c:v>1.0468</c:v>
                </c:pt>
                <c:pt idx="16">
                  <c:v>1.0468</c:v>
                </c:pt>
                <c:pt idx="17">
                  <c:v>1.0468</c:v>
                </c:pt>
                <c:pt idx="18">
                  <c:v>1.0468</c:v>
                </c:pt>
                <c:pt idx="19">
                  <c:v>1.0468</c:v>
                </c:pt>
                <c:pt idx="20">
                  <c:v>1.0468</c:v>
                </c:pt>
                <c:pt idx="21">
                  <c:v>1.0468</c:v>
                </c:pt>
                <c:pt idx="22">
                  <c:v>1.0468</c:v>
                </c:pt>
                <c:pt idx="23">
                  <c:v>1.0468</c:v>
                </c:pt>
                <c:pt idx="24">
                  <c:v>1.0468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检验Bus电压校准效果!$C$45:$AA$45</c:f>
              <c:numCache>
                <c:formatCode>0.000_);[Red]\(0.000\)</c:formatCode>
                <c:ptCount val="25"/>
                <c:pt idx="0">
                  <c:v>0.79508</c:v>
                </c:pt>
                <c:pt idx="1">
                  <c:v>0.79508</c:v>
                </c:pt>
                <c:pt idx="2">
                  <c:v>0.79508</c:v>
                </c:pt>
                <c:pt idx="3">
                  <c:v>0.79508</c:v>
                </c:pt>
                <c:pt idx="4">
                  <c:v>0.79508</c:v>
                </c:pt>
                <c:pt idx="5">
                  <c:v>0.79508</c:v>
                </c:pt>
                <c:pt idx="6">
                  <c:v>0.79508</c:v>
                </c:pt>
                <c:pt idx="7">
                  <c:v>0.79508</c:v>
                </c:pt>
                <c:pt idx="8">
                  <c:v>0.79508</c:v>
                </c:pt>
                <c:pt idx="9">
                  <c:v>0.79508</c:v>
                </c:pt>
                <c:pt idx="10">
                  <c:v>0.79508</c:v>
                </c:pt>
                <c:pt idx="11">
                  <c:v>0.79508</c:v>
                </c:pt>
                <c:pt idx="12">
                  <c:v>0.79508</c:v>
                </c:pt>
                <c:pt idx="13">
                  <c:v>0.79508</c:v>
                </c:pt>
                <c:pt idx="14">
                  <c:v>0.79508</c:v>
                </c:pt>
                <c:pt idx="15">
                  <c:v>0.79508</c:v>
                </c:pt>
                <c:pt idx="16">
                  <c:v>0.79508</c:v>
                </c:pt>
                <c:pt idx="17">
                  <c:v>0.79508</c:v>
                </c:pt>
                <c:pt idx="18">
                  <c:v>0.79508</c:v>
                </c:pt>
                <c:pt idx="19">
                  <c:v>0.79508</c:v>
                </c:pt>
                <c:pt idx="20">
                  <c:v>0.79508</c:v>
                </c:pt>
                <c:pt idx="21">
                  <c:v>0.79508</c:v>
                </c:pt>
                <c:pt idx="22">
                  <c:v>0.79508</c:v>
                </c:pt>
                <c:pt idx="23">
                  <c:v>0.79508</c:v>
                </c:pt>
                <c:pt idx="24">
                  <c:v>0.79508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检验Bus电压校准效果!$A$38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检验Bus电压校准效果!$C$38:$AA$38</c:f>
              <c:numCache>
                <c:formatCode>0.000_);[Red]\(0.000\)</c:formatCode>
                <c:ptCount val="25"/>
                <c:pt idx="0">
                  <c:v>1.006</c:v>
                </c:pt>
                <c:pt idx="1">
                  <c:v>1.126</c:v>
                </c:pt>
                <c:pt idx="2">
                  <c:v>1.142</c:v>
                </c:pt>
                <c:pt idx="3">
                  <c:v>0.924</c:v>
                </c:pt>
                <c:pt idx="4">
                  <c:v>1.07</c:v>
                </c:pt>
                <c:pt idx="5">
                  <c:v>1.06</c:v>
                </c:pt>
                <c:pt idx="6">
                  <c:v>0.946</c:v>
                </c:pt>
                <c:pt idx="7">
                  <c:v>0.974</c:v>
                </c:pt>
                <c:pt idx="8">
                  <c:v>0.936</c:v>
                </c:pt>
                <c:pt idx="9">
                  <c:v>1.154</c:v>
                </c:pt>
                <c:pt idx="10">
                  <c:v>0.992</c:v>
                </c:pt>
                <c:pt idx="11">
                  <c:v>1.016</c:v>
                </c:pt>
                <c:pt idx="12">
                  <c:v>0.924</c:v>
                </c:pt>
                <c:pt idx="13">
                  <c:v>0.96</c:v>
                </c:pt>
                <c:pt idx="14">
                  <c:v>1.014</c:v>
                </c:pt>
                <c:pt idx="15">
                  <c:v>1.09</c:v>
                </c:pt>
                <c:pt idx="16">
                  <c:v>1.238</c:v>
                </c:pt>
                <c:pt idx="17">
                  <c:v>1.192</c:v>
                </c:pt>
                <c:pt idx="18">
                  <c:v>1.186</c:v>
                </c:pt>
                <c:pt idx="19">
                  <c:v>0.958</c:v>
                </c:pt>
                <c:pt idx="20">
                  <c:v>0.938</c:v>
                </c:pt>
                <c:pt idx="21">
                  <c:v>1.034</c:v>
                </c:pt>
                <c:pt idx="22">
                  <c:v>1.142</c:v>
                </c:pt>
                <c:pt idx="23">
                  <c:v>1.116</c:v>
                </c:pt>
                <c:pt idx="24">
                  <c:v>1.032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检验Bus电压校准效果!$C$46:$AA$46</c:f>
              <c:numCache>
                <c:formatCode>0.000_);[Red]\(0.000\)</c:formatCode>
                <c:ptCount val="25"/>
                <c:pt idx="0">
                  <c:v>1.21461333333333</c:v>
                </c:pt>
                <c:pt idx="1">
                  <c:v>1.21461333333333</c:v>
                </c:pt>
                <c:pt idx="2">
                  <c:v>1.21461333333333</c:v>
                </c:pt>
                <c:pt idx="3">
                  <c:v>1.21461333333333</c:v>
                </c:pt>
                <c:pt idx="4">
                  <c:v>1.21461333333333</c:v>
                </c:pt>
                <c:pt idx="5">
                  <c:v>1.21461333333333</c:v>
                </c:pt>
                <c:pt idx="6">
                  <c:v>1.21461333333333</c:v>
                </c:pt>
                <c:pt idx="7">
                  <c:v>1.21461333333333</c:v>
                </c:pt>
                <c:pt idx="8">
                  <c:v>1.21461333333333</c:v>
                </c:pt>
                <c:pt idx="9">
                  <c:v>1.21461333333333</c:v>
                </c:pt>
                <c:pt idx="10">
                  <c:v>1.21461333333333</c:v>
                </c:pt>
                <c:pt idx="11">
                  <c:v>1.21461333333333</c:v>
                </c:pt>
                <c:pt idx="12">
                  <c:v>1.21461333333333</c:v>
                </c:pt>
                <c:pt idx="13">
                  <c:v>1.21461333333333</c:v>
                </c:pt>
                <c:pt idx="14">
                  <c:v>1.21461333333333</c:v>
                </c:pt>
                <c:pt idx="15">
                  <c:v>1.21461333333333</c:v>
                </c:pt>
                <c:pt idx="16">
                  <c:v>1.21461333333333</c:v>
                </c:pt>
                <c:pt idx="17">
                  <c:v>1.21461333333333</c:v>
                </c:pt>
                <c:pt idx="18">
                  <c:v>1.21461333333333</c:v>
                </c:pt>
                <c:pt idx="19">
                  <c:v>1.21461333333333</c:v>
                </c:pt>
                <c:pt idx="20">
                  <c:v>1.21461333333333</c:v>
                </c:pt>
                <c:pt idx="21">
                  <c:v>1.21461333333333</c:v>
                </c:pt>
                <c:pt idx="22">
                  <c:v>1.21461333333333</c:v>
                </c:pt>
                <c:pt idx="23">
                  <c:v>1.21461333333333</c:v>
                </c:pt>
                <c:pt idx="24">
                  <c:v>1.21461333333333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检验Bus电压校准效果!$C$47:$AA$47</c:f>
              <c:numCache>
                <c:formatCode>0.000_);[Red]\(0.000\)</c:formatCode>
                <c:ptCount val="25"/>
                <c:pt idx="0">
                  <c:v>1.13070666666667</c:v>
                </c:pt>
                <c:pt idx="1">
                  <c:v>1.13070666666667</c:v>
                </c:pt>
                <c:pt idx="2">
                  <c:v>1.13070666666667</c:v>
                </c:pt>
                <c:pt idx="3">
                  <c:v>1.13070666666667</c:v>
                </c:pt>
                <c:pt idx="4">
                  <c:v>1.13070666666667</c:v>
                </c:pt>
                <c:pt idx="5">
                  <c:v>1.13070666666667</c:v>
                </c:pt>
                <c:pt idx="6">
                  <c:v>1.13070666666667</c:v>
                </c:pt>
                <c:pt idx="7">
                  <c:v>1.13070666666667</c:v>
                </c:pt>
                <c:pt idx="8">
                  <c:v>1.13070666666667</c:v>
                </c:pt>
                <c:pt idx="9">
                  <c:v>1.13070666666667</c:v>
                </c:pt>
                <c:pt idx="10">
                  <c:v>1.13070666666667</c:v>
                </c:pt>
                <c:pt idx="11">
                  <c:v>1.13070666666667</c:v>
                </c:pt>
                <c:pt idx="12">
                  <c:v>1.13070666666667</c:v>
                </c:pt>
                <c:pt idx="13">
                  <c:v>1.13070666666667</c:v>
                </c:pt>
                <c:pt idx="14">
                  <c:v>1.13070666666667</c:v>
                </c:pt>
                <c:pt idx="15">
                  <c:v>1.13070666666667</c:v>
                </c:pt>
                <c:pt idx="16">
                  <c:v>1.13070666666667</c:v>
                </c:pt>
                <c:pt idx="17">
                  <c:v>1.13070666666667</c:v>
                </c:pt>
                <c:pt idx="18">
                  <c:v>1.13070666666667</c:v>
                </c:pt>
                <c:pt idx="19">
                  <c:v>1.13070666666667</c:v>
                </c:pt>
                <c:pt idx="20">
                  <c:v>1.13070666666667</c:v>
                </c:pt>
                <c:pt idx="21">
                  <c:v>1.13070666666667</c:v>
                </c:pt>
                <c:pt idx="22">
                  <c:v>1.13070666666667</c:v>
                </c:pt>
                <c:pt idx="23">
                  <c:v>1.13070666666667</c:v>
                </c:pt>
                <c:pt idx="24">
                  <c:v>1.13070666666667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检验Bus电压校准效果!$C$48:$AA$48</c:f>
              <c:numCache>
                <c:formatCode>0.000_);[Red]\(0.000\)</c:formatCode>
                <c:ptCount val="25"/>
                <c:pt idx="0">
                  <c:v>0.962893333333333</c:v>
                </c:pt>
                <c:pt idx="1">
                  <c:v>0.962893333333333</c:v>
                </c:pt>
                <c:pt idx="2">
                  <c:v>0.962893333333333</c:v>
                </c:pt>
                <c:pt idx="3">
                  <c:v>0.962893333333333</c:v>
                </c:pt>
                <c:pt idx="4">
                  <c:v>0.962893333333333</c:v>
                </c:pt>
                <c:pt idx="5">
                  <c:v>0.962893333333333</c:v>
                </c:pt>
                <c:pt idx="6">
                  <c:v>0.962893333333333</c:v>
                </c:pt>
                <c:pt idx="7">
                  <c:v>0.962893333333333</c:v>
                </c:pt>
                <c:pt idx="8">
                  <c:v>0.962893333333333</c:v>
                </c:pt>
                <c:pt idx="9">
                  <c:v>0.962893333333333</c:v>
                </c:pt>
                <c:pt idx="10">
                  <c:v>0.962893333333333</c:v>
                </c:pt>
                <c:pt idx="11">
                  <c:v>0.962893333333333</c:v>
                </c:pt>
                <c:pt idx="12">
                  <c:v>0.962893333333333</c:v>
                </c:pt>
                <c:pt idx="13">
                  <c:v>0.962893333333333</c:v>
                </c:pt>
                <c:pt idx="14">
                  <c:v>0.962893333333333</c:v>
                </c:pt>
                <c:pt idx="15">
                  <c:v>0.962893333333333</c:v>
                </c:pt>
                <c:pt idx="16">
                  <c:v>0.962893333333333</c:v>
                </c:pt>
                <c:pt idx="17">
                  <c:v>0.962893333333333</c:v>
                </c:pt>
                <c:pt idx="18">
                  <c:v>0.962893333333333</c:v>
                </c:pt>
                <c:pt idx="19">
                  <c:v>0.962893333333333</c:v>
                </c:pt>
                <c:pt idx="20">
                  <c:v>0.962893333333333</c:v>
                </c:pt>
                <c:pt idx="21">
                  <c:v>0.962893333333333</c:v>
                </c:pt>
                <c:pt idx="22">
                  <c:v>0.962893333333333</c:v>
                </c:pt>
                <c:pt idx="23">
                  <c:v>0.962893333333333</c:v>
                </c:pt>
                <c:pt idx="24">
                  <c:v>0.962893333333333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检验Bus电压校准效果!$C$49:$AA$49</c:f>
              <c:numCache>
                <c:formatCode>0.000_);[Red]\(0.000\)</c:formatCode>
                <c:ptCount val="25"/>
                <c:pt idx="0">
                  <c:v>0.878986666666666</c:v>
                </c:pt>
                <c:pt idx="1">
                  <c:v>0.878986666666666</c:v>
                </c:pt>
                <c:pt idx="2">
                  <c:v>0.878986666666666</c:v>
                </c:pt>
                <c:pt idx="3">
                  <c:v>0.878986666666666</c:v>
                </c:pt>
                <c:pt idx="4">
                  <c:v>0.878986666666666</c:v>
                </c:pt>
                <c:pt idx="5">
                  <c:v>0.878986666666666</c:v>
                </c:pt>
                <c:pt idx="6">
                  <c:v>0.878986666666666</c:v>
                </c:pt>
                <c:pt idx="7">
                  <c:v>0.878986666666666</c:v>
                </c:pt>
                <c:pt idx="8">
                  <c:v>0.878986666666666</c:v>
                </c:pt>
                <c:pt idx="9">
                  <c:v>0.878986666666666</c:v>
                </c:pt>
                <c:pt idx="10">
                  <c:v>0.878986666666666</c:v>
                </c:pt>
                <c:pt idx="11">
                  <c:v>0.878986666666666</c:v>
                </c:pt>
                <c:pt idx="12">
                  <c:v>0.878986666666666</c:v>
                </c:pt>
                <c:pt idx="13">
                  <c:v>0.878986666666666</c:v>
                </c:pt>
                <c:pt idx="14">
                  <c:v>0.878986666666666</c:v>
                </c:pt>
                <c:pt idx="15">
                  <c:v>0.878986666666666</c:v>
                </c:pt>
                <c:pt idx="16">
                  <c:v>0.878986666666666</c:v>
                </c:pt>
                <c:pt idx="17">
                  <c:v>0.878986666666666</c:v>
                </c:pt>
                <c:pt idx="18">
                  <c:v>0.878986666666666</c:v>
                </c:pt>
                <c:pt idx="19">
                  <c:v>0.878986666666666</c:v>
                </c:pt>
                <c:pt idx="20">
                  <c:v>0.878986666666666</c:v>
                </c:pt>
                <c:pt idx="21">
                  <c:v>0.878986666666666</c:v>
                </c:pt>
                <c:pt idx="22">
                  <c:v>0.878986666666666</c:v>
                </c:pt>
                <c:pt idx="23">
                  <c:v>0.878986666666666</c:v>
                </c:pt>
                <c:pt idx="24">
                  <c:v>0.878986666666666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检验Bus电压校准效果!$C$51:$AA$51</c:f>
              <c:numCache>
                <c:formatCode>0.000_);[Red]\(0.000\)</c:formatCode>
                <c:ptCount val="25"/>
                <c:pt idx="0">
                  <c:v>0.91574</c:v>
                </c:pt>
                <c:pt idx="1">
                  <c:v>0.91574</c:v>
                </c:pt>
                <c:pt idx="2">
                  <c:v>0.91574</c:v>
                </c:pt>
                <c:pt idx="3">
                  <c:v>0.91574</c:v>
                </c:pt>
                <c:pt idx="4">
                  <c:v>0.91574</c:v>
                </c:pt>
                <c:pt idx="5">
                  <c:v>0.91574</c:v>
                </c:pt>
                <c:pt idx="6">
                  <c:v>0.91574</c:v>
                </c:pt>
                <c:pt idx="7">
                  <c:v>0.91574</c:v>
                </c:pt>
                <c:pt idx="8">
                  <c:v>0.91574</c:v>
                </c:pt>
                <c:pt idx="9">
                  <c:v>0.91574</c:v>
                </c:pt>
                <c:pt idx="10">
                  <c:v>0.91574</c:v>
                </c:pt>
                <c:pt idx="11">
                  <c:v>0.91574</c:v>
                </c:pt>
                <c:pt idx="12">
                  <c:v>0.91574</c:v>
                </c:pt>
                <c:pt idx="13">
                  <c:v>0.91574</c:v>
                </c:pt>
                <c:pt idx="14">
                  <c:v>0.91574</c:v>
                </c:pt>
                <c:pt idx="15">
                  <c:v>0.91574</c:v>
                </c:pt>
                <c:pt idx="16">
                  <c:v>0.91574</c:v>
                </c:pt>
                <c:pt idx="17">
                  <c:v>0.91574</c:v>
                </c:pt>
                <c:pt idx="18">
                  <c:v>0.91574</c:v>
                </c:pt>
                <c:pt idx="19">
                  <c:v>0.91574</c:v>
                </c:pt>
                <c:pt idx="20">
                  <c:v>0.91574</c:v>
                </c:pt>
                <c:pt idx="21">
                  <c:v>0.91574</c:v>
                </c:pt>
                <c:pt idx="22">
                  <c:v>0.91574</c:v>
                </c:pt>
                <c:pt idx="23">
                  <c:v>0.91574</c:v>
                </c:pt>
                <c:pt idx="24">
                  <c:v>0.91574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检验Bus电压校准效果!$C$50:$AA$50</c:f>
              <c:numCache>
                <c:formatCode>0.000_);[Red]\(0.000\)</c:formatCode>
                <c:ptCount val="25"/>
                <c:pt idx="0">
                  <c:v>0.434</c:v>
                </c:pt>
                <c:pt idx="1">
                  <c:v>0.434</c:v>
                </c:pt>
                <c:pt idx="2">
                  <c:v>0.434</c:v>
                </c:pt>
                <c:pt idx="3">
                  <c:v>0.434</c:v>
                </c:pt>
                <c:pt idx="4">
                  <c:v>0.434</c:v>
                </c:pt>
                <c:pt idx="5">
                  <c:v>0.434</c:v>
                </c:pt>
                <c:pt idx="6">
                  <c:v>0.434</c:v>
                </c:pt>
                <c:pt idx="7">
                  <c:v>0.434</c:v>
                </c:pt>
                <c:pt idx="8">
                  <c:v>0.434</c:v>
                </c:pt>
                <c:pt idx="9">
                  <c:v>0.434</c:v>
                </c:pt>
                <c:pt idx="10">
                  <c:v>0.434</c:v>
                </c:pt>
                <c:pt idx="11">
                  <c:v>0.434</c:v>
                </c:pt>
                <c:pt idx="12">
                  <c:v>0.434</c:v>
                </c:pt>
                <c:pt idx="13">
                  <c:v>0.434</c:v>
                </c:pt>
                <c:pt idx="14">
                  <c:v>0.434</c:v>
                </c:pt>
                <c:pt idx="15">
                  <c:v>0.434</c:v>
                </c:pt>
                <c:pt idx="16">
                  <c:v>0.434</c:v>
                </c:pt>
                <c:pt idx="17">
                  <c:v>0.434</c:v>
                </c:pt>
                <c:pt idx="18">
                  <c:v>0.434</c:v>
                </c:pt>
                <c:pt idx="19">
                  <c:v>0.434</c:v>
                </c:pt>
                <c:pt idx="20">
                  <c:v>0.434</c:v>
                </c:pt>
                <c:pt idx="21">
                  <c:v>0.434</c:v>
                </c:pt>
                <c:pt idx="22">
                  <c:v>0.434</c:v>
                </c:pt>
                <c:pt idx="23">
                  <c:v>0.434</c:v>
                </c:pt>
                <c:pt idx="24">
                  <c:v>0.434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检验Bus电压校准效果!$A$39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检验Bus电压校准效果!$C$39:$AA$39</c:f>
              <c:numCache>
                <c:formatCode>0_);[Red]\(0\)</c:formatCode>
                <c:ptCount val="25"/>
                <c:pt idx="0">
                  <c:v>0.32</c:v>
                </c:pt>
                <c:pt idx="1">
                  <c:v>0.21</c:v>
                </c:pt>
                <c:pt idx="2">
                  <c:v>0.23</c:v>
                </c:pt>
                <c:pt idx="3">
                  <c:v>0.12</c:v>
                </c:pt>
                <c:pt idx="4">
                  <c:v>0.2</c:v>
                </c:pt>
                <c:pt idx="5">
                  <c:v>0.82</c:v>
                </c:pt>
                <c:pt idx="6">
                  <c:v>0.67</c:v>
                </c:pt>
                <c:pt idx="7">
                  <c:v>0.0700000000000001</c:v>
                </c:pt>
                <c:pt idx="8">
                  <c:v>0.8</c:v>
                </c:pt>
                <c:pt idx="9">
                  <c:v>0.6</c:v>
                </c:pt>
                <c:pt idx="10">
                  <c:v>0.21</c:v>
                </c:pt>
                <c:pt idx="11">
                  <c:v>0.28</c:v>
                </c:pt>
                <c:pt idx="12">
                  <c:v>0.34</c:v>
                </c:pt>
                <c:pt idx="13">
                  <c:v>0.37</c:v>
                </c:pt>
                <c:pt idx="14">
                  <c:v>0.0900000000000001</c:v>
                </c:pt>
                <c:pt idx="15">
                  <c:v>0.75</c:v>
                </c:pt>
                <c:pt idx="16">
                  <c:v>0.64</c:v>
                </c:pt>
                <c:pt idx="17">
                  <c:v>0.56</c:v>
                </c:pt>
                <c:pt idx="18">
                  <c:v>0.5</c:v>
                </c:pt>
                <c:pt idx="19">
                  <c:v>0.68</c:v>
                </c:pt>
                <c:pt idx="20">
                  <c:v>0.58</c:v>
                </c:pt>
                <c:pt idx="21">
                  <c:v>0.27</c:v>
                </c:pt>
                <c:pt idx="22">
                  <c:v>0.66</c:v>
                </c:pt>
                <c:pt idx="23">
                  <c:v>0.69</c:v>
                </c:pt>
                <c:pt idx="24">
                  <c:v>0.19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检验Bus电压校准效果!$C$53:$AA$53</c:f>
              <c:numCache>
                <c:formatCode>0.000_);[Red]\(0.000\)</c:formatCode>
                <c:ptCount val="25"/>
                <c:pt idx="0">
                  <c:v>0.75516</c:v>
                </c:pt>
                <c:pt idx="1">
                  <c:v>0.75516</c:v>
                </c:pt>
                <c:pt idx="2">
                  <c:v>0.75516</c:v>
                </c:pt>
                <c:pt idx="3">
                  <c:v>0.75516</c:v>
                </c:pt>
                <c:pt idx="4">
                  <c:v>0.75516</c:v>
                </c:pt>
                <c:pt idx="5">
                  <c:v>0.75516</c:v>
                </c:pt>
                <c:pt idx="6">
                  <c:v>0.75516</c:v>
                </c:pt>
                <c:pt idx="7">
                  <c:v>0.75516</c:v>
                </c:pt>
                <c:pt idx="8">
                  <c:v>0.75516</c:v>
                </c:pt>
                <c:pt idx="9">
                  <c:v>0.75516</c:v>
                </c:pt>
                <c:pt idx="10">
                  <c:v>0.75516</c:v>
                </c:pt>
                <c:pt idx="11">
                  <c:v>0.75516</c:v>
                </c:pt>
                <c:pt idx="12">
                  <c:v>0.75516</c:v>
                </c:pt>
                <c:pt idx="13">
                  <c:v>0.75516</c:v>
                </c:pt>
                <c:pt idx="14">
                  <c:v>0.75516</c:v>
                </c:pt>
                <c:pt idx="15">
                  <c:v>0.75516</c:v>
                </c:pt>
                <c:pt idx="16">
                  <c:v>0.75516</c:v>
                </c:pt>
                <c:pt idx="17">
                  <c:v>0.75516</c:v>
                </c:pt>
                <c:pt idx="18">
                  <c:v>0.75516</c:v>
                </c:pt>
                <c:pt idx="19">
                  <c:v>0.75516</c:v>
                </c:pt>
                <c:pt idx="20">
                  <c:v>0.75516</c:v>
                </c:pt>
                <c:pt idx="21">
                  <c:v>0.75516</c:v>
                </c:pt>
                <c:pt idx="22">
                  <c:v>0.75516</c:v>
                </c:pt>
                <c:pt idx="23">
                  <c:v>0.75516</c:v>
                </c:pt>
                <c:pt idx="24">
                  <c:v>0.75516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检验Bus电压校准效果!$C$54:$AA$54</c:f>
              <c:numCache>
                <c:formatCode>0.000_);[Red]\(0.000\)</c:formatCode>
                <c:ptCount val="25"/>
                <c:pt idx="0">
                  <c:v>0.59458</c:v>
                </c:pt>
                <c:pt idx="1">
                  <c:v>0.59458</c:v>
                </c:pt>
                <c:pt idx="2">
                  <c:v>0.59458</c:v>
                </c:pt>
                <c:pt idx="3">
                  <c:v>0.59458</c:v>
                </c:pt>
                <c:pt idx="4">
                  <c:v>0.59458</c:v>
                </c:pt>
                <c:pt idx="5">
                  <c:v>0.59458</c:v>
                </c:pt>
                <c:pt idx="6">
                  <c:v>0.59458</c:v>
                </c:pt>
                <c:pt idx="7">
                  <c:v>0.59458</c:v>
                </c:pt>
                <c:pt idx="8">
                  <c:v>0.59458</c:v>
                </c:pt>
                <c:pt idx="9">
                  <c:v>0.59458</c:v>
                </c:pt>
                <c:pt idx="10">
                  <c:v>0.59458</c:v>
                </c:pt>
                <c:pt idx="11">
                  <c:v>0.59458</c:v>
                </c:pt>
                <c:pt idx="12">
                  <c:v>0.59458</c:v>
                </c:pt>
                <c:pt idx="13">
                  <c:v>0.59458</c:v>
                </c:pt>
                <c:pt idx="14">
                  <c:v>0.59458</c:v>
                </c:pt>
                <c:pt idx="15">
                  <c:v>0.59458</c:v>
                </c:pt>
                <c:pt idx="16">
                  <c:v>0.59458</c:v>
                </c:pt>
                <c:pt idx="17">
                  <c:v>0.59458</c:v>
                </c:pt>
                <c:pt idx="18">
                  <c:v>0.59458</c:v>
                </c:pt>
                <c:pt idx="19">
                  <c:v>0.59458</c:v>
                </c:pt>
                <c:pt idx="20">
                  <c:v>0.59458</c:v>
                </c:pt>
                <c:pt idx="21">
                  <c:v>0.59458</c:v>
                </c:pt>
                <c:pt idx="22">
                  <c:v>0.59458</c:v>
                </c:pt>
                <c:pt idx="23">
                  <c:v>0.59458</c:v>
                </c:pt>
                <c:pt idx="24">
                  <c:v>0.59458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检验Bus电压校准效果!$C$55:$AA$55</c:f>
              <c:numCache>
                <c:formatCode>0.000_);[Red]\(0.000\)</c:formatCode>
                <c:ptCount val="25"/>
                <c:pt idx="0">
                  <c:v>0.289333333333333</c:v>
                </c:pt>
                <c:pt idx="1">
                  <c:v>0.289333333333333</c:v>
                </c:pt>
                <c:pt idx="2">
                  <c:v>0.289333333333333</c:v>
                </c:pt>
                <c:pt idx="3">
                  <c:v>0.289333333333333</c:v>
                </c:pt>
                <c:pt idx="4">
                  <c:v>0.289333333333333</c:v>
                </c:pt>
                <c:pt idx="5">
                  <c:v>0.289333333333333</c:v>
                </c:pt>
                <c:pt idx="6">
                  <c:v>0.289333333333333</c:v>
                </c:pt>
                <c:pt idx="7">
                  <c:v>0.289333333333333</c:v>
                </c:pt>
                <c:pt idx="8">
                  <c:v>0.289333333333333</c:v>
                </c:pt>
                <c:pt idx="9">
                  <c:v>0.289333333333333</c:v>
                </c:pt>
                <c:pt idx="10">
                  <c:v>0.289333333333333</c:v>
                </c:pt>
                <c:pt idx="11">
                  <c:v>0.289333333333333</c:v>
                </c:pt>
                <c:pt idx="12">
                  <c:v>0.289333333333333</c:v>
                </c:pt>
                <c:pt idx="13">
                  <c:v>0.289333333333333</c:v>
                </c:pt>
                <c:pt idx="14">
                  <c:v>0.289333333333333</c:v>
                </c:pt>
                <c:pt idx="15">
                  <c:v>0.289333333333333</c:v>
                </c:pt>
                <c:pt idx="16">
                  <c:v>0.289333333333333</c:v>
                </c:pt>
                <c:pt idx="17">
                  <c:v>0.289333333333333</c:v>
                </c:pt>
                <c:pt idx="18">
                  <c:v>0.289333333333333</c:v>
                </c:pt>
                <c:pt idx="19">
                  <c:v>0.289333333333333</c:v>
                </c:pt>
                <c:pt idx="20">
                  <c:v>0.289333333333333</c:v>
                </c:pt>
                <c:pt idx="21">
                  <c:v>0.289333333333333</c:v>
                </c:pt>
                <c:pt idx="22">
                  <c:v>0.289333333333333</c:v>
                </c:pt>
                <c:pt idx="23">
                  <c:v>0.289333333333333</c:v>
                </c:pt>
                <c:pt idx="24">
                  <c:v>0.289333333333333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检验Bus电压校准效果!$C$31:$AA$31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检验Bus电压校准效果!$C$56:$AA$56</c:f>
              <c:numCache>
                <c:formatCode>0.000_);[Red]\(0.000\)</c:formatCode>
                <c:ptCount val="25"/>
                <c:pt idx="0">
                  <c:v>0.144666666666667</c:v>
                </c:pt>
                <c:pt idx="1">
                  <c:v>0.144666666666667</c:v>
                </c:pt>
                <c:pt idx="2">
                  <c:v>0.144666666666667</c:v>
                </c:pt>
                <c:pt idx="3">
                  <c:v>0.144666666666667</c:v>
                </c:pt>
                <c:pt idx="4">
                  <c:v>0.144666666666667</c:v>
                </c:pt>
                <c:pt idx="5">
                  <c:v>0.144666666666667</c:v>
                </c:pt>
                <c:pt idx="6">
                  <c:v>0.144666666666667</c:v>
                </c:pt>
                <c:pt idx="7">
                  <c:v>0.144666666666667</c:v>
                </c:pt>
                <c:pt idx="8">
                  <c:v>0.144666666666667</c:v>
                </c:pt>
                <c:pt idx="9">
                  <c:v>0.144666666666667</c:v>
                </c:pt>
                <c:pt idx="10">
                  <c:v>0.144666666666667</c:v>
                </c:pt>
                <c:pt idx="11">
                  <c:v>0.144666666666667</c:v>
                </c:pt>
                <c:pt idx="12">
                  <c:v>0.144666666666667</c:v>
                </c:pt>
                <c:pt idx="13">
                  <c:v>0.144666666666667</c:v>
                </c:pt>
                <c:pt idx="14">
                  <c:v>0.144666666666667</c:v>
                </c:pt>
                <c:pt idx="15">
                  <c:v>0.144666666666667</c:v>
                </c:pt>
                <c:pt idx="16">
                  <c:v>0.144666666666667</c:v>
                </c:pt>
                <c:pt idx="17">
                  <c:v>0.144666666666667</c:v>
                </c:pt>
                <c:pt idx="18">
                  <c:v>0.144666666666667</c:v>
                </c:pt>
                <c:pt idx="19">
                  <c:v>0.144666666666667</c:v>
                </c:pt>
                <c:pt idx="20">
                  <c:v>0.144666666666667</c:v>
                </c:pt>
                <c:pt idx="21">
                  <c:v>0.144666666666667</c:v>
                </c:pt>
                <c:pt idx="22">
                  <c:v>0.144666666666667</c:v>
                </c:pt>
                <c:pt idx="23">
                  <c:v>0.144666666666667</c:v>
                </c:pt>
                <c:pt idx="24">
                  <c:v>0.144666666666667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计算R相逆变器输出电压校准系数!$C$44:$AA$44</c:f>
              <c:numCache>
                <c:formatCode>0.000_);[Red]\(0.000\)</c:formatCode>
                <c:ptCount val="25"/>
                <c:pt idx="0">
                  <c:v>1.0107624</c:v>
                </c:pt>
                <c:pt idx="1">
                  <c:v>1.0107624</c:v>
                </c:pt>
                <c:pt idx="2">
                  <c:v>1.0107624</c:v>
                </c:pt>
                <c:pt idx="3">
                  <c:v>1.0107624</c:v>
                </c:pt>
                <c:pt idx="4">
                  <c:v>1.0107624</c:v>
                </c:pt>
                <c:pt idx="5">
                  <c:v>1.0107624</c:v>
                </c:pt>
                <c:pt idx="6">
                  <c:v>1.0107624</c:v>
                </c:pt>
                <c:pt idx="7">
                  <c:v>1.0107624</c:v>
                </c:pt>
                <c:pt idx="8">
                  <c:v>1.0107624</c:v>
                </c:pt>
                <c:pt idx="9">
                  <c:v>1.0107624</c:v>
                </c:pt>
                <c:pt idx="10">
                  <c:v>1.0107624</c:v>
                </c:pt>
                <c:pt idx="11">
                  <c:v>1.0107624</c:v>
                </c:pt>
                <c:pt idx="12">
                  <c:v>1.0107624</c:v>
                </c:pt>
                <c:pt idx="13">
                  <c:v>1.0107624</c:v>
                </c:pt>
                <c:pt idx="14">
                  <c:v>1.0107624</c:v>
                </c:pt>
                <c:pt idx="15">
                  <c:v>1.0107624</c:v>
                </c:pt>
                <c:pt idx="16">
                  <c:v>1.0107624</c:v>
                </c:pt>
                <c:pt idx="17">
                  <c:v>1.0107624</c:v>
                </c:pt>
                <c:pt idx="18">
                  <c:v>1.0107624</c:v>
                </c:pt>
                <c:pt idx="19">
                  <c:v>1.0107624</c:v>
                </c:pt>
                <c:pt idx="20">
                  <c:v>1.0107624</c:v>
                </c:pt>
                <c:pt idx="21">
                  <c:v>1.0107624</c:v>
                </c:pt>
                <c:pt idx="22">
                  <c:v>1.0107624</c:v>
                </c:pt>
                <c:pt idx="23">
                  <c:v>1.0107624</c:v>
                </c:pt>
                <c:pt idx="24">
                  <c:v>1.0107624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计算R相逆变器输出电压校准系数!$C$43:$AA$43</c:f>
              <c:numCache>
                <c:formatCode>0.000_);[Red]\(0.000\)</c:formatCode>
                <c:ptCount val="25"/>
                <c:pt idx="0">
                  <c:v>1.006888</c:v>
                </c:pt>
                <c:pt idx="1">
                  <c:v>1.006888</c:v>
                </c:pt>
                <c:pt idx="2">
                  <c:v>1.006888</c:v>
                </c:pt>
                <c:pt idx="3">
                  <c:v>1.006888</c:v>
                </c:pt>
                <c:pt idx="4">
                  <c:v>1.006888</c:v>
                </c:pt>
                <c:pt idx="5">
                  <c:v>1.006888</c:v>
                </c:pt>
                <c:pt idx="6">
                  <c:v>1.006888</c:v>
                </c:pt>
                <c:pt idx="7">
                  <c:v>1.006888</c:v>
                </c:pt>
                <c:pt idx="8">
                  <c:v>1.006888</c:v>
                </c:pt>
                <c:pt idx="9">
                  <c:v>1.006888</c:v>
                </c:pt>
                <c:pt idx="10">
                  <c:v>1.006888</c:v>
                </c:pt>
                <c:pt idx="11">
                  <c:v>1.006888</c:v>
                </c:pt>
                <c:pt idx="12">
                  <c:v>1.006888</c:v>
                </c:pt>
                <c:pt idx="13">
                  <c:v>1.006888</c:v>
                </c:pt>
                <c:pt idx="14">
                  <c:v>1.006888</c:v>
                </c:pt>
                <c:pt idx="15">
                  <c:v>1.006888</c:v>
                </c:pt>
                <c:pt idx="16">
                  <c:v>1.006888</c:v>
                </c:pt>
                <c:pt idx="17">
                  <c:v>1.006888</c:v>
                </c:pt>
                <c:pt idx="18">
                  <c:v>1.006888</c:v>
                </c:pt>
                <c:pt idx="19">
                  <c:v>1.006888</c:v>
                </c:pt>
                <c:pt idx="20">
                  <c:v>1.006888</c:v>
                </c:pt>
                <c:pt idx="21">
                  <c:v>1.006888</c:v>
                </c:pt>
                <c:pt idx="22">
                  <c:v>1.006888</c:v>
                </c:pt>
                <c:pt idx="23">
                  <c:v>1.006888</c:v>
                </c:pt>
                <c:pt idx="24">
                  <c:v>1.006888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计算R相逆变器输出电压校准系数!$C$45:$AA$45</c:f>
              <c:numCache>
                <c:formatCode>0.000_);[Red]\(0.000\)</c:formatCode>
                <c:ptCount val="25"/>
                <c:pt idx="0">
                  <c:v>1.0030136</c:v>
                </c:pt>
                <c:pt idx="1">
                  <c:v>1.0030136</c:v>
                </c:pt>
                <c:pt idx="2">
                  <c:v>1.0030136</c:v>
                </c:pt>
                <c:pt idx="3">
                  <c:v>1.0030136</c:v>
                </c:pt>
                <c:pt idx="4">
                  <c:v>1.0030136</c:v>
                </c:pt>
                <c:pt idx="5">
                  <c:v>1.0030136</c:v>
                </c:pt>
                <c:pt idx="6">
                  <c:v>1.0030136</c:v>
                </c:pt>
                <c:pt idx="7">
                  <c:v>1.0030136</c:v>
                </c:pt>
                <c:pt idx="8">
                  <c:v>1.0030136</c:v>
                </c:pt>
                <c:pt idx="9">
                  <c:v>1.0030136</c:v>
                </c:pt>
                <c:pt idx="10">
                  <c:v>1.0030136</c:v>
                </c:pt>
                <c:pt idx="11">
                  <c:v>1.0030136</c:v>
                </c:pt>
                <c:pt idx="12">
                  <c:v>1.0030136</c:v>
                </c:pt>
                <c:pt idx="13">
                  <c:v>1.0030136</c:v>
                </c:pt>
                <c:pt idx="14">
                  <c:v>1.0030136</c:v>
                </c:pt>
                <c:pt idx="15">
                  <c:v>1.0030136</c:v>
                </c:pt>
                <c:pt idx="16">
                  <c:v>1.0030136</c:v>
                </c:pt>
                <c:pt idx="17">
                  <c:v>1.0030136</c:v>
                </c:pt>
                <c:pt idx="18">
                  <c:v>1.0030136</c:v>
                </c:pt>
                <c:pt idx="19">
                  <c:v>1.0030136</c:v>
                </c:pt>
                <c:pt idx="20">
                  <c:v>1.0030136</c:v>
                </c:pt>
                <c:pt idx="21">
                  <c:v>1.0030136</c:v>
                </c:pt>
                <c:pt idx="22">
                  <c:v>1.0030136</c:v>
                </c:pt>
                <c:pt idx="23">
                  <c:v>1.0030136</c:v>
                </c:pt>
                <c:pt idx="24">
                  <c:v>1.0030136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计算R相逆变器输出电压校准系数!$A$38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计算R相逆变器输出电压校准系数!$C$38:$AA$38</c:f>
              <c:numCache>
                <c:formatCode>0.000_);[Red]\(0.000\)</c:formatCode>
                <c:ptCount val="25"/>
                <c:pt idx="0">
                  <c:v>1.007</c:v>
                </c:pt>
                <c:pt idx="1">
                  <c:v>1.0062</c:v>
                </c:pt>
                <c:pt idx="2">
                  <c:v>1.007</c:v>
                </c:pt>
                <c:pt idx="3">
                  <c:v>1.0054</c:v>
                </c:pt>
                <c:pt idx="4">
                  <c:v>1.007</c:v>
                </c:pt>
                <c:pt idx="5">
                  <c:v>1.0058</c:v>
                </c:pt>
                <c:pt idx="6">
                  <c:v>1.0068</c:v>
                </c:pt>
                <c:pt idx="7">
                  <c:v>1.0058</c:v>
                </c:pt>
                <c:pt idx="8">
                  <c:v>1.008</c:v>
                </c:pt>
                <c:pt idx="9">
                  <c:v>1.0078</c:v>
                </c:pt>
                <c:pt idx="10">
                  <c:v>1.0058</c:v>
                </c:pt>
                <c:pt idx="11">
                  <c:v>1.0056</c:v>
                </c:pt>
                <c:pt idx="12">
                  <c:v>1.0078</c:v>
                </c:pt>
                <c:pt idx="13">
                  <c:v>1.0056</c:v>
                </c:pt>
                <c:pt idx="14">
                  <c:v>1.007</c:v>
                </c:pt>
                <c:pt idx="15">
                  <c:v>1.0062</c:v>
                </c:pt>
                <c:pt idx="16">
                  <c:v>1.0078</c:v>
                </c:pt>
                <c:pt idx="17">
                  <c:v>1.01</c:v>
                </c:pt>
                <c:pt idx="18">
                  <c:v>1.0062</c:v>
                </c:pt>
                <c:pt idx="19">
                  <c:v>1.0076</c:v>
                </c:pt>
                <c:pt idx="20">
                  <c:v>1.0054</c:v>
                </c:pt>
                <c:pt idx="21">
                  <c:v>1.0074</c:v>
                </c:pt>
                <c:pt idx="22">
                  <c:v>1.0086</c:v>
                </c:pt>
                <c:pt idx="23">
                  <c:v>1.0076</c:v>
                </c:pt>
                <c:pt idx="24">
                  <c:v>1.0068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计算R相逆变器输出电压校准系数!$C$46:$AA$46</c:f>
              <c:numCache>
                <c:formatCode>0.000_);[Red]\(0.000\)</c:formatCode>
                <c:ptCount val="25"/>
                <c:pt idx="0">
                  <c:v>1.00947093333333</c:v>
                </c:pt>
                <c:pt idx="1">
                  <c:v>1.00947093333333</c:v>
                </c:pt>
                <c:pt idx="2">
                  <c:v>1.00947093333333</c:v>
                </c:pt>
                <c:pt idx="3">
                  <c:v>1.00947093333333</c:v>
                </c:pt>
                <c:pt idx="4">
                  <c:v>1.00947093333333</c:v>
                </c:pt>
                <c:pt idx="5">
                  <c:v>1.00947093333333</c:v>
                </c:pt>
                <c:pt idx="6">
                  <c:v>1.00947093333333</c:v>
                </c:pt>
                <c:pt idx="7">
                  <c:v>1.00947093333333</c:v>
                </c:pt>
                <c:pt idx="8">
                  <c:v>1.00947093333333</c:v>
                </c:pt>
                <c:pt idx="9">
                  <c:v>1.00947093333333</c:v>
                </c:pt>
                <c:pt idx="10">
                  <c:v>1.00947093333333</c:v>
                </c:pt>
                <c:pt idx="11">
                  <c:v>1.00947093333333</c:v>
                </c:pt>
                <c:pt idx="12">
                  <c:v>1.00947093333333</c:v>
                </c:pt>
                <c:pt idx="13">
                  <c:v>1.00947093333333</c:v>
                </c:pt>
                <c:pt idx="14">
                  <c:v>1.00947093333333</c:v>
                </c:pt>
                <c:pt idx="15">
                  <c:v>1.00947093333333</c:v>
                </c:pt>
                <c:pt idx="16">
                  <c:v>1.00947093333333</c:v>
                </c:pt>
                <c:pt idx="17">
                  <c:v>1.00947093333333</c:v>
                </c:pt>
                <c:pt idx="18">
                  <c:v>1.00947093333333</c:v>
                </c:pt>
                <c:pt idx="19">
                  <c:v>1.00947093333333</c:v>
                </c:pt>
                <c:pt idx="20">
                  <c:v>1.00947093333333</c:v>
                </c:pt>
                <c:pt idx="21">
                  <c:v>1.00947093333333</c:v>
                </c:pt>
                <c:pt idx="22">
                  <c:v>1.00947093333333</c:v>
                </c:pt>
                <c:pt idx="23">
                  <c:v>1.00947093333333</c:v>
                </c:pt>
                <c:pt idx="24">
                  <c:v>1.00947093333333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计算R相逆变器输出电压校准系数!$C$47:$AA$47</c:f>
              <c:numCache>
                <c:formatCode>0.000_);[Red]\(0.000\)</c:formatCode>
                <c:ptCount val="25"/>
                <c:pt idx="0">
                  <c:v>1.00817946666667</c:v>
                </c:pt>
                <c:pt idx="1">
                  <c:v>1.00817946666667</c:v>
                </c:pt>
                <c:pt idx="2">
                  <c:v>1.00817946666667</c:v>
                </c:pt>
                <c:pt idx="3">
                  <c:v>1.00817946666667</c:v>
                </c:pt>
                <c:pt idx="4">
                  <c:v>1.00817946666667</c:v>
                </c:pt>
                <c:pt idx="5">
                  <c:v>1.00817946666667</c:v>
                </c:pt>
                <c:pt idx="6">
                  <c:v>1.00817946666667</c:v>
                </c:pt>
                <c:pt idx="7">
                  <c:v>1.00817946666667</c:v>
                </c:pt>
                <c:pt idx="8">
                  <c:v>1.00817946666667</c:v>
                </c:pt>
                <c:pt idx="9">
                  <c:v>1.00817946666667</c:v>
                </c:pt>
                <c:pt idx="10">
                  <c:v>1.00817946666667</c:v>
                </c:pt>
                <c:pt idx="11">
                  <c:v>1.00817946666667</c:v>
                </c:pt>
                <c:pt idx="12">
                  <c:v>1.00817946666667</c:v>
                </c:pt>
                <c:pt idx="13">
                  <c:v>1.00817946666667</c:v>
                </c:pt>
                <c:pt idx="14">
                  <c:v>1.00817946666667</c:v>
                </c:pt>
                <c:pt idx="15">
                  <c:v>1.00817946666667</c:v>
                </c:pt>
                <c:pt idx="16">
                  <c:v>1.00817946666667</c:v>
                </c:pt>
                <c:pt idx="17">
                  <c:v>1.00817946666667</c:v>
                </c:pt>
                <c:pt idx="18">
                  <c:v>1.00817946666667</c:v>
                </c:pt>
                <c:pt idx="19">
                  <c:v>1.00817946666667</c:v>
                </c:pt>
                <c:pt idx="20">
                  <c:v>1.00817946666667</c:v>
                </c:pt>
                <c:pt idx="21">
                  <c:v>1.00817946666667</c:v>
                </c:pt>
                <c:pt idx="22">
                  <c:v>1.00817946666667</c:v>
                </c:pt>
                <c:pt idx="23">
                  <c:v>1.00817946666667</c:v>
                </c:pt>
                <c:pt idx="24">
                  <c:v>1.00817946666667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计算R相逆变器输出电压校准系数!$C$48:$AA$48</c:f>
              <c:numCache>
                <c:formatCode>0.000_);[Red]\(0.000\)</c:formatCode>
                <c:ptCount val="25"/>
                <c:pt idx="0">
                  <c:v>1.00559653333333</c:v>
                </c:pt>
                <c:pt idx="1">
                  <c:v>1.00559653333333</c:v>
                </c:pt>
                <c:pt idx="2">
                  <c:v>1.00559653333333</c:v>
                </c:pt>
                <c:pt idx="3">
                  <c:v>1.00559653333333</c:v>
                </c:pt>
                <c:pt idx="4">
                  <c:v>1.00559653333333</c:v>
                </c:pt>
                <c:pt idx="5">
                  <c:v>1.00559653333333</c:v>
                </c:pt>
                <c:pt idx="6">
                  <c:v>1.00559653333333</c:v>
                </c:pt>
                <c:pt idx="7">
                  <c:v>1.00559653333333</c:v>
                </c:pt>
                <c:pt idx="8">
                  <c:v>1.00559653333333</c:v>
                </c:pt>
                <c:pt idx="9">
                  <c:v>1.00559653333333</c:v>
                </c:pt>
                <c:pt idx="10">
                  <c:v>1.00559653333333</c:v>
                </c:pt>
                <c:pt idx="11">
                  <c:v>1.00559653333333</c:v>
                </c:pt>
                <c:pt idx="12">
                  <c:v>1.00559653333333</c:v>
                </c:pt>
                <c:pt idx="13">
                  <c:v>1.00559653333333</c:v>
                </c:pt>
                <c:pt idx="14">
                  <c:v>1.00559653333333</c:v>
                </c:pt>
                <c:pt idx="15">
                  <c:v>1.00559653333333</c:v>
                </c:pt>
                <c:pt idx="16">
                  <c:v>1.00559653333333</c:v>
                </c:pt>
                <c:pt idx="17">
                  <c:v>1.00559653333333</c:v>
                </c:pt>
                <c:pt idx="18">
                  <c:v>1.00559653333333</c:v>
                </c:pt>
                <c:pt idx="19">
                  <c:v>1.00559653333333</c:v>
                </c:pt>
                <c:pt idx="20">
                  <c:v>1.00559653333333</c:v>
                </c:pt>
                <c:pt idx="21">
                  <c:v>1.00559653333333</c:v>
                </c:pt>
                <c:pt idx="22">
                  <c:v>1.00559653333333</c:v>
                </c:pt>
                <c:pt idx="23">
                  <c:v>1.00559653333333</c:v>
                </c:pt>
                <c:pt idx="24">
                  <c:v>1.00559653333333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计算R相逆变器输出电压校准系数!$C$49:$AA$49</c:f>
              <c:numCache>
                <c:formatCode>0.000_);[Red]\(0.000\)</c:formatCode>
                <c:ptCount val="25"/>
                <c:pt idx="0">
                  <c:v>1.00430506666667</c:v>
                </c:pt>
                <c:pt idx="1">
                  <c:v>1.00430506666667</c:v>
                </c:pt>
                <c:pt idx="2">
                  <c:v>1.00430506666667</c:v>
                </c:pt>
                <c:pt idx="3">
                  <c:v>1.00430506666667</c:v>
                </c:pt>
                <c:pt idx="4">
                  <c:v>1.00430506666667</c:v>
                </c:pt>
                <c:pt idx="5">
                  <c:v>1.00430506666667</c:v>
                </c:pt>
                <c:pt idx="6">
                  <c:v>1.00430506666667</c:v>
                </c:pt>
                <c:pt idx="7">
                  <c:v>1.00430506666667</c:v>
                </c:pt>
                <c:pt idx="8">
                  <c:v>1.00430506666667</c:v>
                </c:pt>
                <c:pt idx="9">
                  <c:v>1.00430506666667</c:v>
                </c:pt>
                <c:pt idx="10">
                  <c:v>1.00430506666667</c:v>
                </c:pt>
                <c:pt idx="11">
                  <c:v>1.00430506666667</c:v>
                </c:pt>
                <c:pt idx="12">
                  <c:v>1.00430506666667</c:v>
                </c:pt>
                <c:pt idx="13">
                  <c:v>1.00430506666667</c:v>
                </c:pt>
                <c:pt idx="14">
                  <c:v>1.00430506666667</c:v>
                </c:pt>
                <c:pt idx="15">
                  <c:v>1.00430506666667</c:v>
                </c:pt>
                <c:pt idx="16">
                  <c:v>1.00430506666667</c:v>
                </c:pt>
                <c:pt idx="17">
                  <c:v>1.00430506666667</c:v>
                </c:pt>
                <c:pt idx="18">
                  <c:v>1.00430506666667</c:v>
                </c:pt>
                <c:pt idx="19">
                  <c:v>1.00430506666667</c:v>
                </c:pt>
                <c:pt idx="20">
                  <c:v>1.00430506666667</c:v>
                </c:pt>
                <c:pt idx="21">
                  <c:v>1.00430506666667</c:v>
                </c:pt>
                <c:pt idx="22">
                  <c:v>1.00430506666667</c:v>
                </c:pt>
                <c:pt idx="23">
                  <c:v>1.00430506666667</c:v>
                </c:pt>
                <c:pt idx="24">
                  <c:v>1.00430506666667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计算R相逆变器输出电压校准系数!$C$51:$AA$51</c:f>
              <c:numCache>
                <c:formatCode>0.000_);[Red]\(0.000\)</c:formatCode>
                <c:ptCount val="25"/>
                <c:pt idx="0">
                  <c:v>0.0140948</c:v>
                </c:pt>
                <c:pt idx="1">
                  <c:v>0.0140948</c:v>
                </c:pt>
                <c:pt idx="2">
                  <c:v>0.0140948</c:v>
                </c:pt>
                <c:pt idx="3">
                  <c:v>0.0140948</c:v>
                </c:pt>
                <c:pt idx="4">
                  <c:v>0.0140948</c:v>
                </c:pt>
                <c:pt idx="5">
                  <c:v>0.0140948</c:v>
                </c:pt>
                <c:pt idx="6">
                  <c:v>0.0140948</c:v>
                </c:pt>
                <c:pt idx="7">
                  <c:v>0.0140948</c:v>
                </c:pt>
                <c:pt idx="8">
                  <c:v>0.0140948</c:v>
                </c:pt>
                <c:pt idx="9">
                  <c:v>0.0140948</c:v>
                </c:pt>
                <c:pt idx="10">
                  <c:v>0.0140948</c:v>
                </c:pt>
                <c:pt idx="11">
                  <c:v>0.0140948</c:v>
                </c:pt>
                <c:pt idx="12">
                  <c:v>0.0140948</c:v>
                </c:pt>
                <c:pt idx="13">
                  <c:v>0.0140948</c:v>
                </c:pt>
                <c:pt idx="14">
                  <c:v>0.0140948</c:v>
                </c:pt>
                <c:pt idx="15">
                  <c:v>0.0140948</c:v>
                </c:pt>
                <c:pt idx="16">
                  <c:v>0.0140948</c:v>
                </c:pt>
                <c:pt idx="17">
                  <c:v>0.0140948</c:v>
                </c:pt>
                <c:pt idx="18">
                  <c:v>0.0140948</c:v>
                </c:pt>
                <c:pt idx="19">
                  <c:v>0.0140948</c:v>
                </c:pt>
                <c:pt idx="20">
                  <c:v>0.0140948</c:v>
                </c:pt>
                <c:pt idx="21">
                  <c:v>0.0140948</c:v>
                </c:pt>
                <c:pt idx="22">
                  <c:v>0.0140948</c:v>
                </c:pt>
                <c:pt idx="23">
                  <c:v>0.0140948</c:v>
                </c:pt>
                <c:pt idx="24">
                  <c:v>0.0140948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计算R相逆变器输出电压校准系数!$C$50:$AA$50</c:f>
              <c:numCache>
                <c:formatCode>0.000_);[Red]\(0.000\)</c:formatCode>
                <c:ptCount val="25"/>
                <c:pt idx="0">
                  <c:v>0.00668</c:v>
                </c:pt>
                <c:pt idx="1">
                  <c:v>0.00668</c:v>
                </c:pt>
                <c:pt idx="2">
                  <c:v>0.00668</c:v>
                </c:pt>
                <c:pt idx="3">
                  <c:v>0.00668</c:v>
                </c:pt>
                <c:pt idx="4">
                  <c:v>0.00668</c:v>
                </c:pt>
                <c:pt idx="5">
                  <c:v>0.00668</c:v>
                </c:pt>
                <c:pt idx="6">
                  <c:v>0.00668</c:v>
                </c:pt>
                <c:pt idx="7">
                  <c:v>0.00668</c:v>
                </c:pt>
                <c:pt idx="8">
                  <c:v>0.00668</c:v>
                </c:pt>
                <c:pt idx="9">
                  <c:v>0.00668</c:v>
                </c:pt>
                <c:pt idx="10">
                  <c:v>0.00668</c:v>
                </c:pt>
                <c:pt idx="11">
                  <c:v>0.00668</c:v>
                </c:pt>
                <c:pt idx="12">
                  <c:v>0.00668</c:v>
                </c:pt>
                <c:pt idx="13">
                  <c:v>0.00668</c:v>
                </c:pt>
                <c:pt idx="14">
                  <c:v>0.00668</c:v>
                </c:pt>
                <c:pt idx="15">
                  <c:v>0.00668</c:v>
                </c:pt>
                <c:pt idx="16">
                  <c:v>0.00668</c:v>
                </c:pt>
                <c:pt idx="17">
                  <c:v>0.00668</c:v>
                </c:pt>
                <c:pt idx="18">
                  <c:v>0.00668</c:v>
                </c:pt>
                <c:pt idx="19">
                  <c:v>0.00668</c:v>
                </c:pt>
                <c:pt idx="20">
                  <c:v>0.00668</c:v>
                </c:pt>
                <c:pt idx="21">
                  <c:v>0.00668</c:v>
                </c:pt>
                <c:pt idx="22">
                  <c:v>0.00668</c:v>
                </c:pt>
                <c:pt idx="23">
                  <c:v>0.00668</c:v>
                </c:pt>
                <c:pt idx="24">
                  <c:v>0.00668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计算R相逆变器输出电压校准系数!$A$39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计算R相逆变器输出电压校准系数!$C$39:$AA$39</c:f>
              <c:numCache>
                <c:formatCode>0_);[Red]\(0\)</c:formatCode>
                <c:ptCount val="25"/>
                <c:pt idx="0">
                  <c:v>0.004</c:v>
                </c:pt>
                <c:pt idx="1">
                  <c:v>0.004</c:v>
                </c:pt>
                <c:pt idx="2">
                  <c:v>0.00600000000000001</c:v>
                </c:pt>
                <c:pt idx="3">
                  <c:v>0.012</c:v>
                </c:pt>
                <c:pt idx="4">
                  <c:v>0.00499999999999989</c:v>
                </c:pt>
                <c:pt idx="5">
                  <c:v>0.002</c:v>
                </c:pt>
                <c:pt idx="6">
                  <c:v>0.00800000000000001</c:v>
                </c:pt>
                <c:pt idx="7">
                  <c:v>0.00800000000000001</c:v>
                </c:pt>
                <c:pt idx="8">
                  <c:v>0.00800000000000001</c:v>
                </c:pt>
                <c:pt idx="9">
                  <c:v>0.0089999999999999</c:v>
                </c:pt>
                <c:pt idx="10">
                  <c:v>0.00299999999999989</c:v>
                </c:pt>
                <c:pt idx="11">
                  <c:v>0.0110000000000001</c:v>
                </c:pt>
                <c:pt idx="12">
                  <c:v>0.00600000000000001</c:v>
                </c:pt>
                <c:pt idx="13">
                  <c:v>0.00600000000000001</c:v>
                </c:pt>
                <c:pt idx="14">
                  <c:v>0.0069999999999999</c:v>
                </c:pt>
                <c:pt idx="15">
                  <c:v>0.013</c:v>
                </c:pt>
                <c:pt idx="16">
                  <c:v>0.00499999999999989</c:v>
                </c:pt>
                <c:pt idx="17">
                  <c:v>0.00500000000000012</c:v>
                </c:pt>
                <c:pt idx="18">
                  <c:v>0.00800000000000001</c:v>
                </c:pt>
                <c:pt idx="19">
                  <c:v>0.0089999999999999</c:v>
                </c:pt>
                <c:pt idx="20">
                  <c:v>0.00800000000000001</c:v>
                </c:pt>
                <c:pt idx="21">
                  <c:v>0.00700000000000012</c:v>
                </c:pt>
                <c:pt idx="22">
                  <c:v>0.00300000000000011</c:v>
                </c:pt>
                <c:pt idx="23">
                  <c:v>0.00600000000000001</c:v>
                </c:pt>
                <c:pt idx="24">
                  <c:v>0.004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计算R相逆变器输出电压校准系数!$C$53:$AA$53</c:f>
              <c:numCache>
                <c:formatCode>0.000_);[Red]\(0.000\)</c:formatCode>
                <c:ptCount val="25"/>
                <c:pt idx="0">
                  <c:v>0.0116232</c:v>
                </c:pt>
                <c:pt idx="1">
                  <c:v>0.0116232</c:v>
                </c:pt>
                <c:pt idx="2">
                  <c:v>0.0116232</c:v>
                </c:pt>
                <c:pt idx="3">
                  <c:v>0.0116232</c:v>
                </c:pt>
                <c:pt idx="4">
                  <c:v>0.0116232</c:v>
                </c:pt>
                <c:pt idx="5">
                  <c:v>0.0116232</c:v>
                </c:pt>
                <c:pt idx="6">
                  <c:v>0.0116232</c:v>
                </c:pt>
                <c:pt idx="7">
                  <c:v>0.0116232</c:v>
                </c:pt>
                <c:pt idx="8">
                  <c:v>0.0116232</c:v>
                </c:pt>
                <c:pt idx="9">
                  <c:v>0.0116232</c:v>
                </c:pt>
                <c:pt idx="10">
                  <c:v>0.0116232</c:v>
                </c:pt>
                <c:pt idx="11">
                  <c:v>0.0116232</c:v>
                </c:pt>
                <c:pt idx="12">
                  <c:v>0.0116232</c:v>
                </c:pt>
                <c:pt idx="13">
                  <c:v>0.0116232</c:v>
                </c:pt>
                <c:pt idx="14">
                  <c:v>0.0116232</c:v>
                </c:pt>
                <c:pt idx="15">
                  <c:v>0.0116232</c:v>
                </c:pt>
                <c:pt idx="16">
                  <c:v>0.0116232</c:v>
                </c:pt>
                <c:pt idx="17">
                  <c:v>0.0116232</c:v>
                </c:pt>
                <c:pt idx="18">
                  <c:v>0.0116232</c:v>
                </c:pt>
                <c:pt idx="19">
                  <c:v>0.0116232</c:v>
                </c:pt>
                <c:pt idx="20">
                  <c:v>0.0116232</c:v>
                </c:pt>
                <c:pt idx="21">
                  <c:v>0.0116232</c:v>
                </c:pt>
                <c:pt idx="22">
                  <c:v>0.0116232</c:v>
                </c:pt>
                <c:pt idx="23">
                  <c:v>0.0116232</c:v>
                </c:pt>
                <c:pt idx="24">
                  <c:v>0.0116232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计算R相逆变器输出电压校准系数!$C$54:$AA$54</c:f>
              <c:numCache>
                <c:formatCode>0.000_);[Red]\(0.000\)</c:formatCode>
                <c:ptCount val="25"/>
                <c:pt idx="0">
                  <c:v>0.0091516</c:v>
                </c:pt>
                <c:pt idx="1">
                  <c:v>0.0091516</c:v>
                </c:pt>
                <c:pt idx="2">
                  <c:v>0.0091516</c:v>
                </c:pt>
                <c:pt idx="3">
                  <c:v>0.0091516</c:v>
                </c:pt>
                <c:pt idx="4">
                  <c:v>0.0091516</c:v>
                </c:pt>
                <c:pt idx="5">
                  <c:v>0.0091516</c:v>
                </c:pt>
                <c:pt idx="6">
                  <c:v>0.0091516</c:v>
                </c:pt>
                <c:pt idx="7">
                  <c:v>0.0091516</c:v>
                </c:pt>
                <c:pt idx="8">
                  <c:v>0.0091516</c:v>
                </c:pt>
                <c:pt idx="9">
                  <c:v>0.0091516</c:v>
                </c:pt>
                <c:pt idx="10">
                  <c:v>0.0091516</c:v>
                </c:pt>
                <c:pt idx="11">
                  <c:v>0.0091516</c:v>
                </c:pt>
                <c:pt idx="12">
                  <c:v>0.0091516</c:v>
                </c:pt>
                <c:pt idx="13">
                  <c:v>0.0091516</c:v>
                </c:pt>
                <c:pt idx="14">
                  <c:v>0.0091516</c:v>
                </c:pt>
                <c:pt idx="15">
                  <c:v>0.0091516</c:v>
                </c:pt>
                <c:pt idx="16">
                  <c:v>0.0091516</c:v>
                </c:pt>
                <c:pt idx="17">
                  <c:v>0.0091516</c:v>
                </c:pt>
                <c:pt idx="18">
                  <c:v>0.0091516</c:v>
                </c:pt>
                <c:pt idx="19">
                  <c:v>0.0091516</c:v>
                </c:pt>
                <c:pt idx="20">
                  <c:v>0.0091516</c:v>
                </c:pt>
                <c:pt idx="21">
                  <c:v>0.0091516</c:v>
                </c:pt>
                <c:pt idx="22">
                  <c:v>0.0091516</c:v>
                </c:pt>
                <c:pt idx="23">
                  <c:v>0.0091516</c:v>
                </c:pt>
                <c:pt idx="24">
                  <c:v>0.0091516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计算R相逆变器输出电压校准系数!$C$55:$AA$55</c:f>
              <c:numCache>
                <c:formatCode>0.000_);[Red]\(0.000\)</c:formatCode>
                <c:ptCount val="25"/>
                <c:pt idx="0">
                  <c:v>0.00445333333333333</c:v>
                </c:pt>
                <c:pt idx="1">
                  <c:v>0.00445333333333333</c:v>
                </c:pt>
                <c:pt idx="2">
                  <c:v>0.00445333333333333</c:v>
                </c:pt>
                <c:pt idx="3">
                  <c:v>0.00445333333333333</c:v>
                </c:pt>
                <c:pt idx="4">
                  <c:v>0.00445333333333333</c:v>
                </c:pt>
                <c:pt idx="5">
                  <c:v>0.00445333333333333</c:v>
                </c:pt>
                <c:pt idx="6">
                  <c:v>0.00445333333333333</c:v>
                </c:pt>
                <c:pt idx="7">
                  <c:v>0.00445333333333333</c:v>
                </c:pt>
                <c:pt idx="8">
                  <c:v>0.00445333333333333</c:v>
                </c:pt>
                <c:pt idx="9">
                  <c:v>0.00445333333333333</c:v>
                </c:pt>
                <c:pt idx="10">
                  <c:v>0.00445333333333333</c:v>
                </c:pt>
                <c:pt idx="11">
                  <c:v>0.00445333333333333</c:v>
                </c:pt>
                <c:pt idx="12">
                  <c:v>0.00445333333333333</c:v>
                </c:pt>
                <c:pt idx="13">
                  <c:v>0.00445333333333333</c:v>
                </c:pt>
                <c:pt idx="14">
                  <c:v>0.00445333333333333</c:v>
                </c:pt>
                <c:pt idx="15">
                  <c:v>0.00445333333333333</c:v>
                </c:pt>
                <c:pt idx="16">
                  <c:v>0.00445333333333333</c:v>
                </c:pt>
                <c:pt idx="17">
                  <c:v>0.00445333333333333</c:v>
                </c:pt>
                <c:pt idx="18">
                  <c:v>0.00445333333333333</c:v>
                </c:pt>
                <c:pt idx="19">
                  <c:v>0.00445333333333333</c:v>
                </c:pt>
                <c:pt idx="20">
                  <c:v>0.00445333333333333</c:v>
                </c:pt>
                <c:pt idx="21">
                  <c:v>0.00445333333333333</c:v>
                </c:pt>
                <c:pt idx="22">
                  <c:v>0.00445333333333333</c:v>
                </c:pt>
                <c:pt idx="23">
                  <c:v>0.00445333333333333</c:v>
                </c:pt>
                <c:pt idx="24">
                  <c:v>0.00445333333333333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计算R相逆变器输出电压校准系数!$C$56:$AA$56</c:f>
              <c:numCache>
                <c:formatCode>0.000_);[Red]\(0.000\)</c:formatCode>
                <c:ptCount val="25"/>
                <c:pt idx="0">
                  <c:v>0.00222666666666667</c:v>
                </c:pt>
                <c:pt idx="1">
                  <c:v>0.00222666666666667</c:v>
                </c:pt>
                <c:pt idx="2">
                  <c:v>0.00222666666666667</c:v>
                </c:pt>
                <c:pt idx="3">
                  <c:v>0.00222666666666667</c:v>
                </c:pt>
                <c:pt idx="4">
                  <c:v>0.00222666666666667</c:v>
                </c:pt>
                <c:pt idx="5">
                  <c:v>0.00222666666666667</c:v>
                </c:pt>
                <c:pt idx="6">
                  <c:v>0.00222666666666667</c:v>
                </c:pt>
                <c:pt idx="7">
                  <c:v>0.00222666666666667</c:v>
                </c:pt>
                <c:pt idx="8">
                  <c:v>0.00222666666666667</c:v>
                </c:pt>
                <c:pt idx="9">
                  <c:v>0.00222666666666667</c:v>
                </c:pt>
                <c:pt idx="10">
                  <c:v>0.00222666666666667</c:v>
                </c:pt>
                <c:pt idx="11">
                  <c:v>0.00222666666666667</c:v>
                </c:pt>
                <c:pt idx="12">
                  <c:v>0.00222666666666667</c:v>
                </c:pt>
                <c:pt idx="13">
                  <c:v>0.00222666666666667</c:v>
                </c:pt>
                <c:pt idx="14">
                  <c:v>0.00222666666666667</c:v>
                </c:pt>
                <c:pt idx="15">
                  <c:v>0.00222666666666667</c:v>
                </c:pt>
                <c:pt idx="16">
                  <c:v>0.00222666666666667</c:v>
                </c:pt>
                <c:pt idx="17">
                  <c:v>0.00222666666666667</c:v>
                </c:pt>
                <c:pt idx="18">
                  <c:v>0.00222666666666667</c:v>
                </c:pt>
                <c:pt idx="19">
                  <c:v>0.00222666666666667</c:v>
                </c:pt>
                <c:pt idx="20">
                  <c:v>0.00222666666666667</c:v>
                </c:pt>
                <c:pt idx="21">
                  <c:v>0.00222666666666667</c:v>
                </c:pt>
                <c:pt idx="22">
                  <c:v>0.00222666666666667</c:v>
                </c:pt>
                <c:pt idx="23">
                  <c:v>0.00222666666666667</c:v>
                </c:pt>
                <c:pt idx="24">
                  <c:v>0.00222666666666667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计算S相逆变器输出电压校准系数!$C$44:$AA$44</c:f>
              <c:numCache>
                <c:formatCode>0.000_);[Red]\(0.000\)</c:formatCode>
                <c:ptCount val="25"/>
                <c:pt idx="0">
                  <c:v>1.0051136</c:v>
                </c:pt>
                <c:pt idx="1">
                  <c:v>1.0051136</c:v>
                </c:pt>
                <c:pt idx="2">
                  <c:v>1.0051136</c:v>
                </c:pt>
                <c:pt idx="3">
                  <c:v>1.0051136</c:v>
                </c:pt>
                <c:pt idx="4">
                  <c:v>1.0051136</c:v>
                </c:pt>
                <c:pt idx="5">
                  <c:v>1.0051136</c:v>
                </c:pt>
                <c:pt idx="6">
                  <c:v>1.0051136</c:v>
                </c:pt>
                <c:pt idx="7">
                  <c:v>1.0051136</c:v>
                </c:pt>
                <c:pt idx="8">
                  <c:v>1.0051136</c:v>
                </c:pt>
                <c:pt idx="9">
                  <c:v>1.0051136</c:v>
                </c:pt>
                <c:pt idx="10">
                  <c:v>1.0051136</c:v>
                </c:pt>
                <c:pt idx="11">
                  <c:v>1.0051136</c:v>
                </c:pt>
                <c:pt idx="12">
                  <c:v>1.0051136</c:v>
                </c:pt>
                <c:pt idx="13">
                  <c:v>1.0051136</c:v>
                </c:pt>
                <c:pt idx="14">
                  <c:v>1.0051136</c:v>
                </c:pt>
                <c:pt idx="15">
                  <c:v>1.0051136</c:v>
                </c:pt>
                <c:pt idx="16">
                  <c:v>1.0051136</c:v>
                </c:pt>
                <c:pt idx="17">
                  <c:v>1.0051136</c:v>
                </c:pt>
                <c:pt idx="18">
                  <c:v>1.0051136</c:v>
                </c:pt>
                <c:pt idx="19">
                  <c:v>1.0051136</c:v>
                </c:pt>
                <c:pt idx="20">
                  <c:v>1.0051136</c:v>
                </c:pt>
                <c:pt idx="21">
                  <c:v>1.0051136</c:v>
                </c:pt>
                <c:pt idx="22">
                  <c:v>1.0051136</c:v>
                </c:pt>
                <c:pt idx="23">
                  <c:v>1.0051136</c:v>
                </c:pt>
                <c:pt idx="24">
                  <c:v>1.0051136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计算S相逆变器输出电压校准系数!$C$43:$AA$43</c:f>
              <c:numCache>
                <c:formatCode>0.000_);[Red]\(0.000\)</c:formatCode>
                <c:ptCount val="25"/>
                <c:pt idx="0">
                  <c:v>1.001216</c:v>
                </c:pt>
                <c:pt idx="1">
                  <c:v>1.001216</c:v>
                </c:pt>
                <c:pt idx="2">
                  <c:v>1.001216</c:v>
                </c:pt>
                <c:pt idx="3">
                  <c:v>1.001216</c:v>
                </c:pt>
                <c:pt idx="4">
                  <c:v>1.001216</c:v>
                </c:pt>
                <c:pt idx="5">
                  <c:v>1.001216</c:v>
                </c:pt>
                <c:pt idx="6">
                  <c:v>1.001216</c:v>
                </c:pt>
                <c:pt idx="7">
                  <c:v>1.001216</c:v>
                </c:pt>
                <c:pt idx="8">
                  <c:v>1.001216</c:v>
                </c:pt>
                <c:pt idx="9">
                  <c:v>1.001216</c:v>
                </c:pt>
                <c:pt idx="10">
                  <c:v>1.001216</c:v>
                </c:pt>
                <c:pt idx="11">
                  <c:v>1.001216</c:v>
                </c:pt>
                <c:pt idx="12">
                  <c:v>1.001216</c:v>
                </c:pt>
                <c:pt idx="13">
                  <c:v>1.001216</c:v>
                </c:pt>
                <c:pt idx="14">
                  <c:v>1.001216</c:v>
                </c:pt>
                <c:pt idx="15">
                  <c:v>1.001216</c:v>
                </c:pt>
                <c:pt idx="16">
                  <c:v>1.001216</c:v>
                </c:pt>
                <c:pt idx="17">
                  <c:v>1.001216</c:v>
                </c:pt>
                <c:pt idx="18">
                  <c:v>1.001216</c:v>
                </c:pt>
                <c:pt idx="19">
                  <c:v>1.001216</c:v>
                </c:pt>
                <c:pt idx="20">
                  <c:v>1.001216</c:v>
                </c:pt>
                <c:pt idx="21">
                  <c:v>1.001216</c:v>
                </c:pt>
                <c:pt idx="22">
                  <c:v>1.001216</c:v>
                </c:pt>
                <c:pt idx="23">
                  <c:v>1.001216</c:v>
                </c:pt>
                <c:pt idx="24">
                  <c:v>1.001216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计算S相逆变器输出电压校准系数!$C$45:$AA$45</c:f>
              <c:numCache>
                <c:formatCode>0.000_);[Red]\(0.000\)</c:formatCode>
                <c:ptCount val="25"/>
                <c:pt idx="0">
                  <c:v>0.9973184</c:v>
                </c:pt>
                <c:pt idx="1">
                  <c:v>0.9973184</c:v>
                </c:pt>
                <c:pt idx="2">
                  <c:v>0.9973184</c:v>
                </c:pt>
                <c:pt idx="3">
                  <c:v>0.9973184</c:v>
                </c:pt>
                <c:pt idx="4">
                  <c:v>0.9973184</c:v>
                </c:pt>
                <c:pt idx="5">
                  <c:v>0.9973184</c:v>
                </c:pt>
                <c:pt idx="6">
                  <c:v>0.9973184</c:v>
                </c:pt>
                <c:pt idx="7">
                  <c:v>0.9973184</c:v>
                </c:pt>
                <c:pt idx="8">
                  <c:v>0.9973184</c:v>
                </c:pt>
                <c:pt idx="9">
                  <c:v>0.9973184</c:v>
                </c:pt>
                <c:pt idx="10">
                  <c:v>0.9973184</c:v>
                </c:pt>
                <c:pt idx="11">
                  <c:v>0.9973184</c:v>
                </c:pt>
                <c:pt idx="12">
                  <c:v>0.9973184</c:v>
                </c:pt>
                <c:pt idx="13">
                  <c:v>0.9973184</c:v>
                </c:pt>
                <c:pt idx="14">
                  <c:v>0.9973184</c:v>
                </c:pt>
                <c:pt idx="15">
                  <c:v>0.9973184</c:v>
                </c:pt>
                <c:pt idx="16">
                  <c:v>0.9973184</c:v>
                </c:pt>
                <c:pt idx="17">
                  <c:v>0.9973184</c:v>
                </c:pt>
                <c:pt idx="18">
                  <c:v>0.9973184</c:v>
                </c:pt>
                <c:pt idx="19">
                  <c:v>0.9973184</c:v>
                </c:pt>
                <c:pt idx="20">
                  <c:v>0.9973184</c:v>
                </c:pt>
                <c:pt idx="21">
                  <c:v>0.9973184</c:v>
                </c:pt>
                <c:pt idx="22">
                  <c:v>0.9973184</c:v>
                </c:pt>
                <c:pt idx="23">
                  <c:v>0.9973184</c:v>
                </c:pt>
                <c:pt idx="24">
                  <c:v>0.9973184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计算S相逆变器输出电压校准系数!$A$38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计算S相逆变器输出电压校准系数!$C$38:$AA$38</c:f>
              <c:numCache>
                <c:formatCode>0.000_);[Red]\(0.000\)</c:formatCode>
                <c:ptCount val="25"/>
                <c:pt idx="0">
                  <c:v>1.0018</c:v>
                </c:pt>
                <c:pt idx="1">
                  <c:v>0.9998</c:v>
                </c:pt>
                <c:pt idx="2">
                  <c:v>1.0012</c:v>
                </c:pt>
                <c:pt idx="3">
                  <c:v>1.0012</c:v>
                </c:pt>
                <c:pt idx="4">
                  <c:v>1.0018</c:v>
                </c:pt>
                <c:pt idx="5">
                  <c:v>0.9998</c:v>
                </c:pt>
                <c:pt idx="6">
                  <c:v>1</c:v>
                </c:pt>
                <c:pt idx="7">
                  <c:v>1.0012</c:v>
                </c:pt>
                <c:pt idx="8">
                  <c:v>1.0008</c:v>
                </c:pt>
                <c:pt idx="9">
                  <c:v>1.0022</c:v>
                </c:pt>
                <c:pt idx="10">
                  <c:v>1.0014</c:v>
                </c:pt>
                <c:pt idx="11">
                  <c:v>1.0012</c:v>
                </c:pt>
                <c:pt idx="12">
                  <c:v>1.002</c:v>
                </c:pt>
                <c:pt idx="13">
                  <c:v>0.999</c:v>
                </c:pt>
                <c:pt idx="14">
                  <c:v>0.9998</c:v>
                </c:pt>
                <c:pt idx="15">
                  <c:v>1.0034</c:v>
                </c:pt>
                <c:pt idx="16">
                  <c:v>1.0006</c:v>
                </c:pt>
                <c:pt idx="17">
                  <c:v>1.002</c:v>
                </c:pt>
                <c:pt idx="18">
                  <c:v>1.0008</c:v>
                </c:pt>
                <c:pt idx="19">
                  <c:v>1.0026</c:v>
                </c:pt>
                <c:pt idx="20">
                  <c:v>0.9996</c:v>
                </c:pt>
                <c:pt idx="21">
                  <c:v>1.0024</c:v>
                </c:pt>
                <c:pt idx="22">
                  <c:v>1.0042</c:v>
                </c:pt>
                <c:pt idx="23">
                  <c:v>0.9992</c:v>
                </c:pt>
                <c:pt idx="24">
                  <c:v>1.0024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计算S相逆变器输出电压校准系数!$C$46:$AA$46</c:f>
              <c:numCache>
                <c:formatCode>0.000_);[Red]\(0.000\)</c:formatCode>
                <c:ptCount val="25"/>
                <c:pt idx="0">
                  <c:v>1.0038144</c:v>
                </c:pt>
                <c:pt idx="1">
                  <c:v>1.0038144</c:v>
                </c:pt>
                <c:pt idx="2">
                  <c:v>1.0038144</c:v>
                </c:pt>
                <c:pt idx="3">
                  <c:v>1.0038144</c:v>
                </c:pt>
                <c:pt idx="4">
                  <c:v>1.0038144</c:v>
                </c:pt>
                <c:pt idx="5">
                  <c:v>1.0038144</c:v>
                </c:pt>
                <c:pt idx="6">
                  <c:v>1.0038144</c:v>
                </c:pt>
                <c:pt idx="7">
                  <c:v>1.0038144</c:v>
                </c:pt>
                <c:pt idx="8">
                  <c:v>1.0038144</c:v>
                </c:pt>
                <c:pt idx="9">
                  <c:v>1.0038144</c:v>
                </c:pt>
                <c:pt idx="10">
                  <c:v>1.0038144</c:v>
                </c:pt>
                <c:pt idx="11">
                  <c:v>1.0038144</c:v>
                </c:pt>
                <c:pt idx="12">
                  <c:v>1.0038144</c:v>
                </c:pt>
                <c:pt idx="13">
                  <c:v>1.0038144</c:v>
                </c:pt>
                <c:pt idx="14">
                  <c:v>1.0038144</c:v>
                </c:pt>
                <c:pt idx="15">
                  <c:v>1.0038144</c:v>
                </c:pt>
                <c:pt idx="16">
                  <c:v>1.0038144</c:v>
                </c:pt>
                <c:pt idx="17">
                  <c:v>1.0038144</c:v>
                </c:pt>
                <c:pt idx="18">
                  <c:v>1.0038144</c:v>
                </c:pt>
                <c:pt idx="19">
                  <c:v>1.0038144</c:v>
                </c:pt>
                <c:pt idx="20">
                  <c:v>1.0038144</c:v>
                </c:pt>
                <c:pt idx="21">
                  <c:v>1.0038144</c:v>
                </c:pt>
                <c:pt idx="22">
                  <c:v>1.0038144</c:v>
                </c:pt>
                <c:pt idx="23">
                  <c:v>1.0038144</c:v>
                </c:pt>
                <c:pt idx="24">
                  <c:v>1.0038144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计算S相逆变器输出电压校准系数!$C$47:$AA$47</c:f>
              <c:numCache>
                <c:formatCode>0.000_);[Red]\(0.000\)</c:formatCode>
                <c:ptCount val="25"/>
                <c:pt idx="0">
                  <c:v>1.0025152</c:v>
                </c:pt>
                <c:pt idx="1">
                  <c:v>1.0025152</c:v>
                </c:pt>
                <c:pt idx="2">
                  <c:v>1.0025152</c:v>
                </c:pt>
                <c:pt idx="3">
                  <c:v>1.0025152</c:v>
                </c:pt>
                <c:pt idx="4">
                  <c:v>1.0025152</c:v>
                </c:pt>
                <c:pt idx="5">
                  <c:v>1.0025152</c:v>
                </c:pt>
                <c:pt idx="6">
                  <c:v>1.0025152</c:v>
                </c:pt>
                <c:pt idx="7">
                  <c:v>1.0025152</c:v>
                </c:pt>
                <c:pt idx="8">
                  <c:v>1.0025152</c:v>
                </c:pt>
                <c:pt idx="9">
                  <c:v>1.0025152</c:v>
                </c:pt>
                <c:pt idx="10">
                  <c:v>1.0025152</c:v>
                </c:pt>
                <c:pt idx="11">
                  <c:v>1.0025152</c:v>
                </c:pt>
                <c:pt idx="12">
                  <c:v>1.0025152</c:v>
                </c:pt>
                <c:pt idx="13">
                  <c:v>1.0025152</c:v>
                </c:pt>
                <c:pt idx="14">
                  <c:v>1.0025152</c:v>
                </c:pt>
                <c:pt idx="15">
                  <c:v>1.0025152</c:v>
                </c:pt>
                <c:pt idx="16">
                  <c:v>1.0025152</c:v>
                </c:pt>
                <c:pt idx="17">
                  <c:v>1.0025152</c:v>
                </c:pt>
                <c:pt idx="18">
                  <c:v>1.0025152</c:v>
                </c:pt>
                <c:pt idx="19">
                  <c:v>1.0025152</c:v>
                </c:pt>
                <c:pt idx="20">
                  <c:v>1.0025152</c:v>
                </c:pt>
                <c:pt idx="21">
                  <c:v>1.0025152</c:v>
                </c:pt>
                <c:pt idx="22">
                  <c:v>1.0025152</c:v>
                </c:pt>
                <c:pt idx="23">
                  <c:v>1.0025152</c:v>
                </c:pt>
                <c:pt idx="24">
                  <c:v>1.0025152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计算S相逆变器输出电压校准系数!$C$48:$AA$48</c:f>
              <c:numCache>
                <c:formatCode>0.000_);[Red]\(0.000\)</c:formatCode>
                <c:ptCount val="25"/>
                <c:pt idx="0">
                  <c:v>0.9999168</c:v>
                </c:pt>
                <c:pt idx="1">
                  <c:v>0.9999168</c:v>
                </c:pt>
                <c:pt idx="2">
                  <c:v>0.9999168</c:v>
                </c:pt>
                <c:pt idx="3">
                  <c:v>0.9999168</c:v>
                </c:pt>
                <c:pt idx="4">
                  <c:v>0.9999168</c:v>
                </c:pt>
                <c:pt idx="5">
                  <c:v>0.9999168</c:v>
                </c:pt>
                <c:pt idx="6">
                  <c:v>0.9999168</c:v>
                </c:pt>
                <c:pt idx="7">
                  <c:v>0.9999168</c:v>
                </c:pt>
                <c:pt idx="8">
                  <c:v>0.9999168</c:v>
                </c:pt>
                <c:pt idx="9">
                  <c:v>0.9999168</c:v>
                </c:pt>
                <c:pt idx="10">
                  <c:v>0.9999168</c:v>
                </c:pt>
                <c:pt idx="11">
                  <c:v>0.9999168</c:v>
                </c:pt>
                <c:pt idx="12">
                  <c:v>0.9999168</c:v>
                </c:pt>
                <c:pt idx="13">
                  <c:v>0.9999168</c:v>
                </c:pt>
                <c:pt idx="14">
                  <c:v>0.9999168</c:v>
                </c:pt>
                <c:pt idx="15">
                  <c:v>0.9999168</c:v>
                </c:pt>
                <c:pt idx="16">
                  <c:v>0.9999168</c:v>
                </c:pt>
                <c:pt idx="17">
                  <c:v>0.9999168</c:v>
                </c:pt>
                <c:pt idx="18">
                  <c:v>0.9999168</c:v>
                </c:pt>
                <c:pt idx="19">
                  <c:v>0.9999168</c:v>
                </c:pt>
                <c:pt idx="20">
                  <c:v>0.9999168</c:v>
                </c:pt>
                <c:pt idx="21">
                  <c:v>0.9999168</c:v>
                </c:pt>
                <c:pt idx="22">
                  <c:v>0.9999168</c:v>
                </c:pt>
                <c:pt idx="23">
                  <c:v>0.9999168</c:v>
                </c:pt>
                <c:pt idx="24">
                  <c:v>0.9999168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计算S相逆变器输出电压校准系数!$C$49:$AA$49</c:f>
              <c:numCache>
                <c:formatCode>0.000_);[Red]\(0.000\)</c:formatCode>
                <c:ptCount val="25"/>
                <c:pt idx="0">
                  <c:v>0.9986176</c:v>
                </c:pt>
                <c:pt idx="1">
                  <c:v>0.9986176</c:v>
                </c:pt>
                <c:pt idx="2">
                  <c:v>0.9986176</c:v>
                </c:pt>
                <c:pt idx="3">
                  <c:v>0.9986176</c:v>
                </c:pt>
                <c:pt idx="4">
                  <c:v>0.9986176</c:v>
                </c:pt>
                <c:pt idx="5">
                  <c:v>0.9986176</c:v>
                </c:pt>
                <c:pt idx="6">
                  <c:v>0.9986176</c:v>
                </c:pt>
                <c:pt idx="7">
                  <c:v>0.9986176</c:v>
                </c:pt>
                <c:pt idx="8">
                  <c:v>0.9986176</c:v>
                </c:pt>
                <c:pt idx="9">
                  <c:v>0.9986176</c:v>
                </c:pt>
                <c:pt idx="10">
                  <c:v>0.9986176</c:v>
                </c:pt>
                <c:pt idx="11">
                  <c:v>0.9986176</c:v>
                </c:pt>
                <c:pt idx="12">
                  <c:v>0.9986176</c:v>
                </c:pt>
                <c:pt idx="13">
                  <c:v>0.9986176</c:v>
                </c:pt>
                <c:pt idx="14">
                  <c:v>0.9986176</c:v>
                </c:pt>
                <c:pt idx="15">
                  <c:v>0.9986176</c:v>
                </c:pt>
                <c:pt idx="16">
                  <c:v>0.9986176</c:v>
                </c:pt>
                <c:pt idx="17">
                  <c:v>0.9986176</c:v>
                </c:pt>
                <c:pt idx="18">
                  <c:v>0.9986176</c:v>
                </c:pt>
                <c:pt idx="19">
                  <c:v>0.9986176</c:v>
                </c:pt>
                <c:pt idx="20">
                  <c:v>0.9986176</c:v>
                </c:pt>
                <c:pt idx="21">
                  <c:v>0.9986176</c:v>
                </c:pt>
                <c:pt idx="22">
                  <c:v>0.9986176</c:v>
                </c:pt>
                <c:pt idx="23">
                  <c:v>0.9986176</c:v>
                </c:pt>
                <c:pt idx="24">
                  <c:v>0.9986176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计算S相逆变器输出电压校准系数!$C$51:$AA$51</c:f>
              <c:numCache>
                <c:formatCode>0.000_);[Red]\(0.000\)</c:formatCode>
                <c:ptCount val="25"/>
                <c:pt idx="0">
                  <c:v>0.0141791999999999</c:v>
                </c:pt>
                <c:pt idx="1">
                  <c:v>0.0141791999999999</c:v>
                </c:pt>
                <c:pt idx="2">
                  <c:v>0.0141791999999999</c:v>
                </c:pt>
                <c:pt idx="3">
                  <c:v>0.0141791999999999</c:v>
                </c:pt>
                <c:pt idx="4">
                  <c:v>0.0141791999999999</c:v>
                </c:pt>
                <c:pt idx="5">
                  <c:v>0.0141791999999999</c:v>
                </c:pt>
                <c:pt idx="6">
                  <c:v>0.0141791999999999</c:v>
                </c:pt>
                <c:pt idx="7">
                  <c:v>0.0141791999999999</c:v>
                </c:pt>
                <c:pt idx="8">
                  <c:v>0.0141791999999999</c:v>
                </c:pt>
                <c:pt idx="9">
                  <c:v>0.0141791999999999</c:v>
                </c:pt>
                <c:pt idx="10">
                  <c:v>0.0141791999999999</c:v>
                </c:pt>
                <c:pt idx="11">
                  <c:v>0.0141791999999999</c:v>
                </c:pt>
                <c:pt idx="12">
                  <c:v>0.0141791999999999</c:v>
                </c:pt>
                <c:pt idx="13">
                  <c:v>0.0141791999999999</c:v>
                </c:pt>
                <c:pt idx="14">
                  <c:v>0.0141791999999999</c:v>
                </c:pt>
                <c:pt idx="15">
                  <c:v>0.0141791999999999</c:v>
                </c:pt>
                <c:pt idx="16">
                  <c:v>0.0141791999999999</c:v>
                </c:pt>
                <c:pt idx="17">
                  <c:v>0.0141791999999999</c:v>
                </c:pt>
                <c:pt idx="18">
                  <c:v>0.0141791999999999</c:v>
                </c:pt>
                <c:pt idx="19">
                  <c:v>0.0141791999999999</c:v>
                </c:pt>
                <c:pt idx="20">
                  <c:v>0.0141791999999999</c:v>
                </c:pt>
                <c:pt idx="21">
                  <c:v>0.0141791999999999</c:v>
                </c:pt>
                <c:pt idx="22">
                  <c:v>0.0141791999999999</c:v>
                </c:pt>
                <c:pt idx="23">
                  <c:v>0.0141791999999999</c:v>
                </c:pt>
                <c:pt idx="24">
                  <c:v>0.0141791999999999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计算S相逆变器输出电压校准系数!$C$50:$AA$50</c:f>
              <c:numCache>
                <c:formatCode>0.000_);[Red]\(0.000\)</c:formatCode>
                <c:ptCount val="25"/>
                <c:pt idx="0">
                  <c:v>0.00671999999999995</c:v>
                </c:pt>
                <c:pt idx="1">
                  <c:v>0.00671999999999995</c:v>
                </c:pt>
                <c:pt idx="2">
                  <c:v>0.00671999999999995</c:v>
                </c:pt>
                <c:pt idx="3">
                  <c:v>0.00671999999999995</c:v>
                </c:pt>
                <c:pt idx="4">
                  <c:v>0.00671999999999995</c:v>
                </c:pt>
                <c:pt idx="5">
                  <c:v>0.00671999999999995</c:v>
                </c:pt>
                <c:pt idx="6">
                  <c:v>0.00671999999999995</c:v>
                </c:pt>
                <c:pt idx="7">
                  <c:v>0.00671999999999995</c:v>
                </c:pt>
                <c:pt idx="8">
                  <c:v>0.00671999999999995</c:v>
                </c:pt>
                <c:pt idx="9">
                  <c:v>0.00671999999999995</c:v>
                </c:pt>
                <c:pt idx="10">
                  <c:v>0.00671999999999995</c:v>
                </c:pt>
                <c:pt idx="11">
                  <c:v>0.00671999999999995</c:v>
                </c:pt>
                <c:pt idx="12">
                  <c:v>0.00671999999999995</c:v>
                </c:pt>
                <c:pt idx="13">
                  <c:v>0.00671999999999995</c:v>
                </c:pt>
                <c:pt idx="14">
                  <c:v>0.00671999999999995</c:v>
                </c:pt>
                <c:pt idx="15">
                  <c:v>0.00671999999999995</c:v>
                </c:pt>
                <c:pt idx="16">
                  <c:v>0.00671999999999995</c:v>
                </c:pt>
                <c:pt idx="17">
                  <c:v>0.00671999999999995</c:v>
                </c:pt>
                <c:pt idx="18">
                  <c:v>0.00671999999999995</c:v>
                </c:pt>
                <c:pt idx="19">
                  <c:v>0.00671999999999995</c:v>
                </c:pt>
                <c:pt idx="20">
                  <c:v>0.00671999999999995</c:v>
                </c:pt>
                <c:pt idx="21">
                  <c:v>0.00671999999999995</c:v>
                </c:pt>
                <c:pt idx="22">
                  <c:v>0.00671999999999995</c:v>
                </c:pt>
                <c:pt idx="23">
                  <c:v>0.00671999999999995</c:v>
                </c:pt>
                <c:pt idx="24">
                  <c:v>0.00671999999999995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计算S相逆变器输出电压校准系数!$A$39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计算S相逆变器输出电压校准系数!$C$39:$AA$39</c:f>
              <c:numCache>
                <c:formatCode>0_);[Red]\(0\)</c:formatCode>
                <c:ptCount val="25"/>
                <c:pt idx="0">
                  <c:v>0.0079999999999999</c:v>
                </c:pt>
                <c:pt idx="1">
                  <c:v>0.00700000000000001</c:v>
                </c:pt>
                <c:pt idx="2">
                  <c:v>0.00600000000000001</c:v>
                </c:pt>
                <c:pt idx="3">
                  <c:v>0.00299999999999989</c:v>
                </c:pt>
                <c:pt idx="4">
                  <c:v>0.00599999999999989</c:v>
                </c:pt>
                <c:pt idx="5">
                  <c:v>0.00900000000000001</c:v>
                </c:pt>
                <c:pt idx="6">
                  <c:v>0.00199999999999989</c:v>
                </c:pt>
                <c:pt idx="7">
                  <c:v>0.00900000000000001</c:v>
                </c:pt>
                <c:pt idx="8">
                  <c:v>0.00599999999999989</c:v>
                </c:pt>
                <c:pt idx="9">
                  <c:v>0.00700000000000001</c:v>
                </c:pt>
                <c:pt idx="10">
                  <c:v>0.00100000000000011</c:v>
                </c:pt>
                <c:pt idx="11">
                  <c:v>0.0069999999999999</c:v>
                </c:pt>
                <c:pt idx="12">
                  <c:v>0.013</c:v>
                </c:pt>
                <c:pt idx="13">
                  <c:v>0.0079999999999999</c:v>
                </c:pt>
                <c:pt idx="14">
                  <c:v>0.0079999999999999</c:v>
                </c:pt>
                <c:pt idx="15">
                  <c:v>0.0069999999999999</c:v>
                </c:pt>
                <c:pt idx="16">
                  <c:v>0.0069999999999999</c:v>
                </c:pt>
                <c:pt idx="17">
                  <c:v>0.01</c:v>
                </c:pt>
                <c:pt idx="18">
                  <c:v>0.00599999999999989</c:v>
                </c:pt>
                <c:pt idx="19">
                  <c:v>0.0069999999999999</c:v>
                </c:pt>
                <c:pt idx="20">
                  <c:v>0.0079999999999999</c:v>
                </c:pt>
                <c:pt idx="21">
                  <c:v>0.00300000000000011</c:v>
                </c:pt>
                <c:pt idx="22">
                  <c:v>0.004</c:v>
                </c:pt>
                <c:pt idx="23">
                  <c:v>0.00900000000000001</c:v>
                </c:pt>
                <c:pt idx="24">
                  <c:v>0.0069999999999999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计算S相逆变器输出电压校准系数!$C$53:$AA$53</c:f>
              <c:numCache>
                <c:formatCode>0.000_);[Red]\(0.000\)</c:formatCode>
                <c:ptCount val="25"/>
                <c:pt idx="0">
                  <c:v>0.0116927999999999</c:v>
                </c:pt>
                <c:pt idx="1">
                  <c:v>0.0116927999999999</c:v>
                </c:pt>
                <c:pt idx="2">
                  <c:v>0.0116927999999999</c:v>
                </c:pt>
                <c:pt idx="3">
                  <c:v>0.0116927999999999</c:v>
                </c:pt>
                <c:pt idx="4">
                  <c:v>0.0116927999999999</c:v>
                </c:pt>
                <c:pt idx="5">
                  <c:v>0.0116927999999999</c:v>
                </c:pt>
                <c:pt idx="6">
                  <c:v>0.0116927999999999</c:v>
                </c:pt>
                <c:pt idx="7">
                  <c:v>0.0116927999999999</c:v>
                </c:pt>
                <c:pt idx="8">
                  <c:v>0.0116927999999999</c:v>
                </c:pt>
                <c:pt idx="9">
                  <c:v>0.0116927999999999</c:v>
                </c:pt>
                <c:pt idx="10">
                  <c:v>0.0116927999999999</c:v>
                </c:pt>
                <c:pt idx="11">
                  <c:v>0.0116927999999999</c:v>
                </c:pt>
                <c:pt idx="12">
                  <c:v>0.0116927999999999</c:v>
                </c:pt>
                <c:pt idx="13">
                  <c:v>0.0116927999999999</c:v>
                </c:pt>
                <c:pt idx="14">
                  <c:v>0.0116927999999999</c:v>
                </c:pt>
                <c:pt idx="15">
                  <c:v>0.0116927999999999</c:v>
                </c:pt>
                <c:pt idx="16">
                  <c:v>0.0116927999999999</c:v>
                </c:pt>
                <c:pt idx="17">
                  <c:v>0.0116927999999999</c:v>
                </c:pt>
                <c:pt idx="18">
                  <c:v>0.0116927999999999</c:v>
                </c:pt>
                <c:pt idx="19">
                  <c:v>0.0116927999999999</c:v>
                </c:pt>
                <c:pt idx="20">
                  <c:v>0.0116927999999999</c:v>
                </c:pt>
                <c:pt idx="21">
                  <c:v>0.0116927999999999</c:v>
                </c:pt>
                <c:pt idx="22">
                  <c:v>0.0116927999999999</c:v>
                </c:pt>
                <c:pt idx="23">
                  <c:v>0.0116927999999999</c:v>
                </c:pt>
                <c:pt idx="24">
                  <c:v>0.0116927999999999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计算S相逆变器输出电压校准系数!$C$54:$AA$54</c:f>
              <c:numCache>
                <c:formatCode>0.000_);[Red]\(0.000\)</c:formatCode>
                <c:ptCount val="25"/>
                <c:pt idx="0">
                  <c:v>0.00920639999999993</c:v>
                </c:pt>
                <c:pt idx="1">
                  <c:v>0.00920639999999993</c:v>
                </c:pt>
                <c:pt idx="2">
                  <c:v>0.00920639999999993</c:v>
                </c:pt>
                <c:pt idx="3">
                  <c:v>0.00920639999999993</c:v>
                </c:pt>
                <c:pt idx="4">
                  <c:v>0.00920639999999993</c:v>
                </c:pt>
                <c:pt idx="5">
                  <c:v>0.00920639999999993</c:v>
                </c:pt>
                <c:pt idx="6">
                  <c:v>0.00920639999999993</c:v>
                </c:pt>
                <c:pt idx="7">
                  <c:v>0.00920639999999993</c:v>
                </c:pt>
                <c:pt idx="8">
                  <c:v>0.00920639999999993</c:v>
                </c:pt>
                <c:pt idx="9">
                  <c:v>0.00920639999999993</c:v>
                </c:pt>
                <c:pt idx="10">
                  <c:v>0.00920639999999993</c:v>
                </c:pt>
                <c:pt idx="11">
                  <c:v>0.00920639999999993</c:v>
                </c:pt>
                <c:pt idx="12">
                  <c:v>0.00920639999999993</c:v>
                </c:pt>
                <c:pt idx="13">
                  <c:v>0.00920639999999993</c:v>
                </c:pt>
                <c:pt idx="14">
                  <c:v>0.00920639999999993</c:v>
                </c:pt>
                <c:pt idx="15">
                  <c:v>0.00920639999999993</c:v>
                </c:pt>
                <c:pt idx="16">
                  <c:v>0.00920639999999993</c:v>
                </c:pt>
                <c:pt idx="17">
                  <c:v>0.00920639999999993</c:v>
                </c:pt>
                <c:pt idx="18">
                  <c:v>0.00920639999999993</c:v>
                </c:pt>
                <c:pt idx="19">
                  <c:v>0.00920639999999993</c:v>
                </c:pt>
                <c:pt idx="20">
                  <c:v>0.00920639999999993</c:v>
                </c:pt>
                <c:pt idx="21">
                  <c:v>0.00920639999999993</c:v>
                </c:pt>
                <c:pt idx="22">
                  <c:v>0.00920639999999993</c:v>
                </c:pt>
                <c:pt idx="23">
                  <c:v>0.00920639999999993</c:v>
                </c:pt>
                <c:pt idx="24">
                  <c:v>0.00920639999999993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计算S相逆变器输出电压校准系数!$C$55:$AA$55</c:f>
              <c:numCache>
                <c:formatCode>0.000_);[Red]\(0.000\)</c:formatCode>
                <c:ptCount val="25"/>
                <c:pt idx="0">
                  <c:v>0.00447999999999997</c:v>
                </c:pt>
                <c:pt idx="1">
                  <c:v>0.00447999999999997</c:v>
                </c:pt>
                <c:pt idx="2">
                  <c:v>0.00447999999999997</c:v>
                </c:pt>
                <c:pt idx="3">
                  <c:v>0.00447999999999997</c:v>
                </c:pt>
                <c:pt idx="4">
                  <c:v>0.00447999999999997</c:v>
                </c:pt>
                <c:pt idx="5">
                  <c:v>0.00447999999999997</c:v>
                </c:pt>
                <c:pt idx="6">
                  <c:v>0.00447999999999997</c:v>
                </c:pt>
                <c:pt idx="7">
                  <c:v>0.00447999999999997</c:v>
                </c:pt>
                <c:pt idx="8">
                  <c:v>0.00447999999999997</c:v>
                </c:pt>
                <c:pt idx="9">
                  <c:v>0.00447999999999997</c:v>
                </c:pt>
                <c:pt idx="10">
                  <c:v>0.00447999999999997</c:v>
                </c:pt>
                <c:pt idx="11">
                  <c:v>0.00447999999999997</c:v>
                </c:pt>
                <c:pt idx="12">
                  <c:v>0.00447999999999997</c:v>
                </c:pt>
                <c:pt idx="13">
                  <c:v>0.00447999999999997</c:v>
                </c:pt>
                <c:pt idx="14">
                  <c:v>0.00447999999999997</c:v>
                </c:pt>
                <c:pt idx="15">
                  <c:v>0.00447999999999997</c:v>
                </c:pt>
                <c:pt idx="16">
                  <c:v>0.00447999999999997</c:v>
                </c:pt>
                <c:pt idx="17">
                  <c:v>0.00447999999999997</c:v>
                </c:pt>
                <c:pt idx="18">
                  <c:v>0.00447999999999997</c:v>
                </c:pt>
                <c:pt idx="19">
                  <c:v>0.00447999999999997</c:v>
                </c:pt>
                <c:pt idx="20">
                  <c:v>0.00447999999999997</c:v>
                </c:pt>
                <c:pt idx="21">
                  <c:v>0.00447999999999997</c:v>
                </c:pt>
                <c:pt idx="22">
                  <c:v>0.00447999999999997</c:v>
                </c:pt>
                <c:pt idx="23">
                  <c:v>0.00447999999999997</c:v>
                </c:pt>
                <c:pt idx="24">
                  <c:v>0.00447999999999997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计算S相逆变器输出电压校准系数!$C$31:$AA$31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计算S相逆变器输出电压校准系数!$C$56:$AA$56</c:f>
              <c:numCache>
                <c:formatCode>0.000_);[Red]\(0.000\)</c:formatCode>
                <c:ptCount val="25"/>
                <c:pt idx="0">
                  <c:v>0.00223999999999998</c:v>
                </c:pt>
                <c:pt idx="1">
                  <c:v>0.00223999999999998</c:v>
                </c:pt>
                <c:pt idx="2">
                  <c:v>0.00223999999999998</c:v>
                </c:pt>
                <c:pt idx="3">
                  <c:v>0.00223999999999998</c:v>
                </c:pt>
                <c:pt idx="4">
                  <c:v>0.00223999999999998</c:v>
                </c:pt>
                <c:pt idx="5">
                  <c:v>0.00223999999999998</c:v>
                </c:pt>
                <c:pt idx="6">
                  <c:v>0.00223999999999998</c:v>
                </c:pt>
                <c:pt idx="7">
                  <c:v>0.00223999999999998</c:v>
                </c:pt>
                <c:pt idx="8">
                  <c:v>0.00223999999999998</c:v>
                </c:pt>
                <c:pt idx="9">
                  <c:v>0.00223999999999998</c:v>
                </c:pt>
                <c:pt idx="10">
                  <c:v>0.00223999999999998</c:v>
                </c:pt>
                <c:pt idx="11">
                  <c:v>0.00223999999999998</c:v>
                </c:pt>
                <c:pt idx="12">
                  <c:v>0.00223999999999998</c:v>
                </c:pt>
                <c:pt idx="13">
                  <c:v>0.00223999999999998</c:v>
                </c:pt>
                <c:pt idx="14">
                  <c:v>0.00223999999999998</c:v>
                </c:pt>
                <c:pt idx="15">
                  <c:v>0.00223999999999998</c:v>
                </c:pt>
                <c:pt idx="16">
                  <c:v>0.00223999999999998</c:v>
                </c:pt>
                <c:pt idx="17">
                  <c:v>0.00223999999999998</c:v>
                </c:pt>
                <c:pt idx="18">
                  <c:v>0.00223999999999998</c:v>
                </c:pt>
                <c:pt idx="19">
                  <c:v>0.00223999999999998</c:v>
                </c:pt>
                <c:pt idx="20">
                  <c:v>0.00223999999999998</c:v>
                </c:pt>
                <c:pt idx="21">
                  <c:v>0.00223999999999998</c:v>
                </c:pt>
                <c:pt idx="22">
                  <c:v>0.00223999999999998</c:v>
                </c:pt>
                <c:pt idx="23">
                  <c:v>0.00223999999999998</c:v>
                </c:pt>
                <c:pt idx="24">
                  <c:v>0.00223999999999998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'!$C$44:$AA$44</c:f>
              <c:numCache>
                <c:formatCode>0.000_);[Red]\(0.000\)</c:formatCode>
                <c:ptCount val="25"/>
                <c:pt idx="0">
                  <c:v>1.0048896</c:v>
                </c:pt>
                <c:pt idx="1">
                  <c:v>1.0048896</c:v>
                </c:pt>
                <c:pt idx="2">
                  <c:v>1.0048896</c:v>
                </c:pt>
                <c:pt idx="3">
                  <c:v>1.0048896</c:v>
                </c:pt>
                <c:pt idx="4">
                  <c:v>1.0048896</c:v>
                </c:pt>
                <c:pt idx="5">
                  <c:v>1.0048896</c:v>
                </c:pt>
                <c:pt idx="6">
                  <c:v>1.0048896</c:v>
                </c:pt>
                <c:pt idx="7">
                  <c:v>1.0048896</c:v>
                </c:pt>
                <c:pt idx="8">
                  <c:v>1.0048896</c:v>
                </c:pt>
                <c:pt idx="9">
                  <c:v>1.0048896</c:v>
                </c:pt>
                <c:pt idx="10">
                  <c:v>1.0048896</c:v>
                </c:pt>
                <c:pt idx="11">
                  <c:v>1.0048896</c:v>
                </c:pt>
                <c:pt idx="12">
                  <c:v>1.0048896</c:v>
                </c:pt>
                <c:pt idx="13">
                  <c:v>1.0048896</c:v>
                </c:pt>
                <c:pt idx="14">
                  <c:v>1.0048896</c:v>
                </c:pt>
                <c:pt idx="15">
                  <c:v>1.0048896</c:v>
                </c:pt>
                <c:pt idx="16">
                  <c:v>1.0048896</c:v>
                </c:pt>
                <c:pt idx="17">
                  <c:v>1.0048896</c:v>
                </c:pt>
                <c:pt idx="18">
                  <c:v>1.0048896</c:v>
                </c:pt>
                <c:pt idx="19">
                  <c:v>1.0048896</c:v>
                </c:pt>
                <c:pt idx="20">
                  <c:v>1.0048896</c:v>
                </c:pt>
                <c:pt idx="21">
                  <c:v>1.0048896</c:v>
                </c:pt>
                <c:pt idx="22">
                  <c:v>1.0048896</c:v>
                </c:pt>
                <c:pt idx="23">
                  <c:v>1.0048896</c:v>
                </c:pt>
                <c:pt idx="24">
                  <c:v>1.0048896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'!$C$43:$AA$43</c:f>
              <c:numCache>
                <c:formatCode>0.000_);[Red]\(0.000\)</c:formatCode>
                <c:ptCount val="25"/>
                <c:pt idx="0">
                  <c:v>1.000992</c:v>
                </c:pt>
                <c:pt idx="1">
                  <c:v>1.000992</c:v>
                </c:pt>
                <c:pt idx="2">
                  <c:v>1.000992</c:v>
                </c:pt>
                <c:pt idx="3">
                  <c:v>1.000992</c:v>
                </c:pt>
                <c:pt idx="4">
                  <c:v>1.000992</c:v>
                </c:pt>
                <c:pt idx="5">
                  <c:v>1.000992</c:v>
                </c:pt>
                <c:pt idx="6">
                  <c:v>1.000992</c:v>
                </c:pt>
                <c:pt idx="7">
                  <c:v>1.000992</c:v>
                </c:pt>
                <c:pt idx="8">
                  <c:v>1.000992</c:v>
                </c:pt>
                <c:pt idx="9">
                  <c:v>1.000992</c:v>
                </c:pt>
                <c:pt idx="10">
                  <c:v>1.000992</c:v>
                </c:pt>
                <c:pt idx="11">
                  <c:v>1.000992</c:v>
                </c:pt>
                <c:pt idx="12">
                  <c:v>1.000992</c:v>
                </c:pt>
                <c:pt idx="13">
                  <c:v>1.000992</c:v>
                </c:pt>
                <c:pt idx="14">
                  <c:v>1.000992</c:v>
                </c:pt>
                <c:pt idx="15">
                  <c:v>1.000992</c:v>
                </c:pt>
                <c:pt idx="16">
                  <c:v>1.000992</c:v>
                </c:pt>
                <c:pt idx="17">
                  <c:v>1.000992</c:v>
                </c:pt>
                <c:pt idx="18">
                  <c:v>1.000992</c:v>
                </c:pt>
                <c:pt idx="19">
                  <c:v>1.000992</c:v>
                </c:pt>
                <c:pt idx="20">
                  <c:v>1.000992</c:v>
                </c:pt>
                <c:pt idx="21">
                  <c:v>1.000992</c:v>
                </c:pt>
                <c:pt idx="22">
                  <c:v>1.000992</c:v>
                </c:pt>
                <c:pt idx="23">
                  <c:v>1.000992</c:v>
                </c:pt>
                <c:pt idx="24">
                  <c:v>1.000992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'!$C$45:$AA$45</c:f>
              <c:numCache>
                <c:formatCode>0.000_);[Red]\(0.000\)</c:formatCode>
                <c:ptCount val="25"/>
                <c:pt idx="0">
                  <c:v>0.9970944</c:v>
                </c:pt>
                <c:pt idx="1">
                  <c:v>0.9970944</c:v>
                </c:pt>
                <c:pt idx="2">
                  <c:v>0.9970944</c:v>
                </c:pt>
                <c:pt idx="3">
                  <c:v>0.9970944</c:v>
                </c:pt>
                <c:pt idx="4">
                  <c:v>0.9970944</c:v>
                </c:pt>
                <c:pt idx="5">
                  <c:v>0.9970944</c:v>
                </c:pt>
                <c:pt idx="6">
                  <c:v>0.9970944</c:v>
                </c:pt>
                <c:pt idx="7">
                  <c:v>0.9970944</c:v>
                </c:pt>
                <c:pt idx="8">
                  <c:v>0.9970944</c:v>
                </c:pt>
                <c:pt idx="9">
                  <c:v>0.9970944</c:v>
                </c:pt>
                <c:pt idx="10">
                  <c:v>0.9970944</c:v>
                </c:pt>
                <c:pt idx="11">
                  <c:v>0.9970944</c:v>
                </c:pt>
                <c:pt idx="12">
                  <c:v>0.9970944</c:v>
                </c:pt>
                <c:pt idx="13">
                  <c:v>0.9970944</c:v>
                </c:pt>
                <c:pt idx="14">
                  <c:v>0.9970944</c:v>
                </c:pt>
                <c:pt idx="15">
                  <c:v>0.9970944</c:v>
                </c:pt>
                <c:pt idx="16">
                  <c:v>0.9970944</c:v>
                </c:pt>
                <c:pt idx="17">
                  <c:v>0.9970944</c:v>
                </c:pt>
                <c:pt idx="18">
                  <c:v>0.9970944</c:v>
                </c:pt>
                <c:pt idx="19">
                  <c:v>0.9970944</c:v>
                </c:pt>
                <c:pt idx="20">
                  <c:v>0.9970944</c:v>
                </c:pt>
                <c:pt idx="21">
                  <c:v>0.9970944</c:v>
                </c:pt>
                <c:pt idx="22">
                  <c:v>0.9970944</c:v>
                </c:pt>
                <c:pt idx="23">
                  <c:v>0.9970944</c:v>
                </c:pt>
                <c:pt idx="24">
                  <c:v>0.9970944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'计算T相逆变器输出电压校准系数 '!$A$38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'!$C$38:$AA$38</c:f>
              <c:numCache>
                <c:formatCode>0.000_);[Red]\(0.000\)</c:formatCode>
                <c:ptCount val="25"/>
                <c:pt idx="0">
                  <c:v>1.001</c:v>
                </c:pt>
                <c:pt idx="1">
                  <c:v>1.0016</c:v>
                </c:pt>
                <c:pt idx="2">
                  <c:v>1.001</c:v>
                </c:pt>
                <c:pt idx="3">
                  <c:v>1.0024</c:v>
                </c:pt>
                <c:pt idx="4">
                  <c:v>1.0002</c:v>
                </c:pt>
                <c:pt idx="5">
                  <c:v>1.0008</c:v>
                </c:pt>
                <c:pt idx="6">
                  <c:v>1</c:v>
                </c:pt>
                <c:pt idx="7">
                  <c:v>1.0006</c:v>
                </c:pt>
                <c:pt idx="8">
                  <c:v>0.9998</c:v>
                </c:pt>
                <c:pt idx="9">
                  <c:v>1.0018</c:v>
                </c:pt>
                <c:pt idx="10">
                  <c:v>1.0002</c:v>
                </c:pt>
                <c:pt idx="11">
                  <c:v>1.0012</c:v>
                </c:pt>
                <c:pt idx="12">
                  <c:v>0.9998</c:v>
                </c:pt>
                <c:pt idx="13">
                  <c:v>1.0004</c:v>
                </c:pt>
                <c:pt idx="14">
                  <c:v>1</c:v>
                </c:pt>
                <c:pt idx="15">
                  <c:v>1.0014</c:v>
                </c:pt>
                <c:pt idx="16">
                  <c:v>1.0022</c:v>
                </c:pt>
                <c:pt idx="17">
                  <c:v>0.9994</c:v>
                </c:pt>
                <c:pt idx="18">
                  <c:v>1.0032</c:v>
                </c:pt>
                <c:pt idx="19">
                  <c:v>1.002</c:v>
                </c:pt>
                <c:pt idx="20">
                  <c:v>1.0006</c:v>
                </c:pt>
                <c:pt idx="21">
                  <c:v>1.0028</c:v>
                </c:pt>
                <c:pt idx="22">
                  <c:v>1.0024</c:v>
                </c:pt>
                <c:pt idx="23">
                  <c:v>1.0014</c:v>
                </c:pt>
                <c:pt idx="24">
                  <c:v>0.9986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'!$C$46:$AA$46</c:f>
              <c:numCache>
                <c:formatCode>0.000_);[Red]\(0.000\)</c:formatCode>
                <c:ptCount val="25"/>
                <c:pt idx="0">
                  <c:v>1.0035904</c:v>
                </c:pt>
                <c:pt idx="1">
                  <c:v>1.0035904</c:v>
                </c:pt>
                <c:pt idx="2">
                  <c:v>1.0035904</c:v>
                </c:pt>
                <c:pt idx="3">
                  <c:v>1.0035904</c:v>
                </c:pt>
                <c:pt idx="4">
                  <c:v>1.0035904</c:v>
                </c:pt>
                <c:pt idx="5">
                  <c:v>1.0035904</c:v>
                </c:pt>
                <c:pt idx="6">
                  <c:v>1.0035904</c:v>
                </c:pt>
                <c:pt idx="7">
                  <c:v>1.0035904</c:v>
                </c:pt>
                <c:pt idx="8">
                  <c:v>1.0035904</c:v>
                </c:pt>
                <c:pt idx="9">
                  <c:v>1.0035904</c:v>
                </c:pt>
                <c:pt idx="10">
                  <c:v>1.0035904</c:v>
                </c:pt>
                <c:pt idx="11">
                  <c:v>1.0035904</c:v>
                </c:pt>
                <c:pt idx="12">
                  <c:v>1.0035904</c:v>
                </c:pt>
                <c:pt idx="13">
                  <c:v>1.0035904</c:v>
                </c:pt>
                <c:pt idx="14">
                  <c:v>1.0035904</c:v>
                </c:pt>
                <c:pt idx="15">
                  <c:v>1.0035904</c:v>
                </c:pt>
                <c:pt idx="16">
                  <c:v>1.0035904</c:v>
                </c:pt>
                <c:pt idx="17">
                  <c:v>1.0035904</c:v>
                </c:pt>
                <c:pt idx="18">
                  <c:v>1.0035904</c:v>
                </c:pt>
                <c:pt idx="19">
                  <c:v>1.0035904</c:v>
                </c:pt>
                <c:pt idx="20">
                  <c:v>1.0035904</c:v>
                </c:pt>
                <c:pt idx="21">
                  <c:v>1.0035904</c:v>
                </c:pt>
                <c:pt idx="22">
                  <c:v>1.0035904</c:v>
                </c:pt>
                <c:pt idx="23">
                  <c:v>1.0035904</c:v>
                </c:pt>
                <c:pt idx="24">
                  <c:v>1.0035904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'!$C$47:$AA$47</c:f>
              <c:numCache>
                <c:formatCode>0.000_);[Red]\(0.000\)</c:formatCode>
                <c:ptCount val="25"/>
                <c:pt idx="0">
                  <c:v>1.0022912</c:v>
                </c:pt>
                <c:pt idx="1">
                  <c:v>1.0022912</c:v>
                </c:pt>
                <c:pt idx="2">
                  <c:v>1.0022912</c:v>
                </c:pt>
                <c:pt idx="3">
                  <c:v>1.0022912</c:v>
                </c:pt>
                <c:pt idx="4">
                  <c:v>1.0022912</c:v>
                </c:pt>
                <c:pt idx="5">
                  <c:v>1.0022912</c:v>
                </c:pt>
                <c:pt idx="6">
                  <c:v>1.0022912</c:v>
                </c:pt>
                <c:pt idx="7">
                  <c:v>1.0022912</c:v>
                </c:pt>
                <c:pt idx="8">
                  <c:v>1.0022912</c:v>
                </c:pt>
                <c:pt idx="9">
                  <c:v>1.0022912</c:v>
                </c:pt>
                <c:pt idx="10">
                  <c:v>1.0022912</c:v>
                </c:pt>
                <c:pt idx="11">
                  <c:v>1.0022912</c:v>
                </c:pt>
                <c:pt idx="12">
                  <c:v>1.0022912</c:v>
                </c:pt>
                <c:pt idx="13">
                  <c:v>1.0022912</c:v>
                </c:pt>
                <c:pt idx="14">
                  <c:v>1.0022912</c:v>
                </c:pt>
                <c:pt idx="15">
                  <c:v>1.0022912</c:v>
                </c:pt>
                <c:pt idx="16">
                  <c:v>1.0022912</c:v>
                </c:pt>
                <c:pt idx="17">
                  <c:v>1.0022912</c:v>
                </c:pt>
                <c:pt idx="18">
                  <c:v>1.0022912</c:v>
                </c:pt>
                <c:pt idx="19">
                  <c:v>1.0022912</c:v>
                </c:pt>
                <c:pt idx="20">
                  <c:v>1.0022912</c:v>
                </c:pt>
                <c:pt idx="21">
                  <c:v>1.0022912</c:v>
                </c:pt>
                <c:pt idx="22">
                  <c:v>1.0022912</c:v>
                </c:pt>
                <c:pt idx="23">
                  <c:v>1.0022912</c:v>
                </c:pt>
                <c:pt idx="24">
                  <c:v>1.0022912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'!$C$48:$AA$48</c:f>
              <c:numCache>
                <c:formatCode>0.000_);[Red]\(0.000\)</c:formatCode>
                <c:ptCount val="25"/>
                <c:pt idx="0">
                  <c:v>0.9996928</c:v>
                </c:pt>
                <c:pt idx="1">
                  <c:v>0.9996928</c:v>
                </c:pt>
                <c:pt idx="2">
                  <c:v>0.9996928</c:v>
                </c:pt>
                <c:pt idx="3">
                  <c:v>0.9996928</c:v>
                </c:pt>
                <c:pt idx="4">
                  <c:v>0.9996928</c:v>
                </c:pt>
                <c:pt idx="5">
                  <c:v>0.9996928</c:v>
                </c:pt>
                <c:pt idx="6">
                  <c:v>0.9996928</c:v>
                </c:pt>
                <c:pt idx="7">
                  <c:v>0.9996928</c:v>
                </c:pt>
                <c:pt idx="8">
                  <c:v>0.9996928</c:v>
                </c:pt>
                <c:pt idx="9">
                  <c:v>0.9996928</c:v>
                </c:pt>
                <c:pt idx="10">
                  <c:v>0.9996928</c:v>
                </c:pt>
                <c:pt idx="11">
                  <c:v>0.9996928</c:v>
                </c:pt>
                <c:pt idx="12">
                  <c:v>0.9996928</c:v>
                </c:pt>
                <c:pt idx="13">
                  <c:v>0.9996928</c:v>
                </c:pt>
                <c:pt idx="14">
                  <c:v>0.9996928</c:v>
                </c:pt>
                <c:pt idx="15">
                  <c:v>0.9996928</c:v>
                </c:pt>
                <c:pt idx="16">
                  <c:v>0.9996928</c:v>
                </c:pt>
                <c:pt idx="17">
                  <c:v>0.9996928</c:v>
                </c:pt>
                <c:pt idx="18">
                  <c:v>0.9996928</c:v>
                </c:pt>
                <c:pt idx="19">
                  <c:v>0.9996928</c:v>
                </c:pt>
                <c:pt idx="20">
                  <c:v>0.9996928</c:v>
                </c:pt>
                <c:pt idx="21">
                  <c:v>0.9996928</c:v>
                </c:pt>
                <c:pt idx="22">
                  <c:v>0.9996928</c:v>
                </c:pt>
                <c:pt idx="23">
                  <c:v>0.9996928</c:v>
                </c:pt>
                <c:pt idx="24">
                  <c:v>0.9996928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'!$C$49:$AA$49</c:f>
              <c:numCache>
                <c:formatCode>0.000_);[Red]\(0.000\)</c:formatCode>
                <c:ptCount val="25"/>
                <c:pt idx="0">
                  <c:v>0.9983936</c:v>
                </c:pt>
                <c:pt idx="1">
                  <c:v>0.9983936</c:v>
                </c:pt>
                <c:pt idx="2">
                  <c:v>0.9983936</c:v>
                </c:pt>
                <c:pt idx="3">
                  <c:v>0.9983936</c:v>
                </c:pt>
                <c:pt idx="4">
                  <c:v>0.9983936</c:v>
                </c:pt>
                <c:pt idx="5">
                  <c:v>0.9983936</c:v>
                </c:pt>
                <c:pt idx="6">
                  <c:v>0.9983936</c:v>
                </c:pt>
                <c:pt idx="7">
                  <c:v>0.9983936</c:v>
                </c:pt>
                <c:pt idx="8">
                  <c:v>0.9983936</c:v>
                </c:pt>
                <c:pt idx="9">
                  <c:v>0.9983936</c:v>
                </c:pt>
                <c:pt idx="10">
                  <c:v>0.9983936</c:v>
                </c:pt>
                <c:pt idx="11">
                  <c:v>0.9983936</c:v>
                </c:pt>
                <c:pt idx="12">
                  <c:v>0.9983936</c:v>
                </c:pt>
                <c:pt idx="13">
                  <c:v>0.9983936</c:v>
                </c:pt>
                <c:pt idx="14">
                  <c:v>0.9983936</c:v>
                </c:pt>
                <c:pt idx="15">
                  <c:v>0.9983936</c:v>
                </c:pt>
                <c:pt idx="16">
                  <c:v>0.9983936</c:v>
                </c:pt>
                <c:pt idx="17">
                  <c:v>0.9983936</c:v>
                </c:pt>
                <c:pt idx="18">
                  <c:v>0.9983936</c:v>
                </c:pt>
                <c:pt idx="19">
                  <c:v>0.9983936</c:v>
                </c:pt>
                <c:pt idx="20">
                  <c:v>0.9983936</c:v>
                </c:pt>
                <c:pt idx="21">
                  <c:v>0.9983936</c:v>
                </c:pt>
                <c:pt idx="22">
                  <c:v>0.9983936</c:v>
                </c:pt>
                <c:pt idx="23">
                  <c:v>0.9983936</c:v>
                </c:pt>
                <c:pt idx="24">
                  <c:v>0.9983936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'!$C$51:$AA$51</c:f>
              <c:numCache>
                <c:formatCode>0.000_);[Red]\(0.000\)</c:formatCode>
                <c:ptCount val="25"/>
                <c:pt idx="0">
                  <c:v>0.0141791999999999</c:v>
                </c:pt>
                <c:pt idx="1">
                  <c:v>0.0141791999999999</c:v>
                </c:pt>
                <c:pt idx="2">
                  <c:v>0.0141791999999999</c:v>
                </c:pt>
                <c:pt idx="3">
                  <c:v>0.0141791999999999</c:v>
                </c:pt>
                <c:pt idx="4">
                  <c:v>0.0141791999999999</c:v>
                </c:pt>
                <c:pt idx="5">
                  <c:v>0.0141791999999999</c:v>
                </c:pt>
                <c:pt idx="6">
                  <c:v>0.0141791999999999</c:v>
                </c:pt>
                <c:pt idx="7">
                  <c:v>0.0141791999999999</c:v>
                </c:pt>
                <c:pt idx="8">
                  <c:v>0.0141791999999999</c:v>
                </c:pt>
                <c:pt idx="9">
                  <c:v>0.0141791999999999</c:v>
                </c:pt>
                <c:pt idx="10">
                  <c:v>0.0141791999999999</c:v>
                </c:pt>
                <c:pt idx="11">
                  <c:v>0.0141791999999999</c:v>
                </c:pt>
                <c:pt idx="12">
                  <c:v>0.0141791999999999</c:v>
                </c:pt>
                <c:pt idx="13">
                  <c:v>0.0141791999999999</c:v>
                </c:pt>
                <c:pt idx="14">
                  <c:v>0.0141791999999999</c:v>
                </c:pt>
                <c:pt idx="15">
                  <c:v>0.0141791999999999</c:v>
                </c:pt>
                <c:pt idx="16">
                  <c:v>0.0141791999999999</c:v>
                </c:pt>
                <c:pt idx="17">
                  <c:v>0.0141791999999999</c:v>
                </c:pt>
                <c:pt idx="18">
                  <c:v>0.0141791999999999</c:v>
                </c:pt>
                <c:pt idx="19">
                  <c:v>0.0141791999999999</c:v>
                </c:pt>
                <c:pt idx="20">
                  <c:v>0.0141791999999999</c:v>
                </c:pt>
                <c:pt idx="21">
                  <c:v>0.0141791999999999</c:v>
                </c:pt>
                <c:pt idx="22">
                  <c:v>0.0141791999999999</c:v>
                </c:pt>
                <c:pt idx="23">
                  <c:v>0.0141791999999999</c:v>
                </c:pt>
                <c:pt idx="24">
                  <c:v>0.0141791999999999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'!$C$50:$AA$50</c:f>
              <c:numCache>
                <c:formatCode>0.000_);[Red]\(0.000\)</c:formatCode>
                <c:ptCount val="25"/>
                <c:pt idx="0">
                  <c:v>0.00671999999999996</c:v>
                </c:pt>
                <c:pt idx="1">
                  <c:v>0.00671999999999996</c:v>
                </c:pt>
                <c:pt idx="2">
                  <c:v>0.00671999999999996</c:v>
                </c:pt>
                <c:pt idx="3">
                  <c:v>0.00671999999999996</c:v>
                </c:pt>
                <c:pt idx="4">
                  <c:v>0.00671999999999996</c:v>
                </c:pt>
                <c:pt idx="5">
                  <c:v>0.00671999999999996</c:v>
                </c:pt>
                <c:pt idx="6">
                  <c:v>0.00671999999999996</c:v>
                </c:pt>
                <c:pt idx="7">
                  <c:v>0.00671999999999996</c:v>
                </c:pt>
                <c:pt idx="8">
                  <c:v>0.00671999999999996</c:v>
                </c:pt>
                <c:pt idx="9">
                  <c:v>0.00671999999999996</c:v>
                </c:pt>
                <c:pt idx="10">
                  <c:v>0.00671999999999996</c:v>
                </c:pt>
                <c:pt idx="11">
                  <c:v>0.00671999999999996</c:v>
                </c:pt>
                <c:pt idx="12">
                  <c:v>0.00671999999999996</c:v>
                </c:pt>
                <c:pt idx="13">
                  <c:v>0.00671999999999996</c:v>
                </c:pt>
                <c:pt idx="14">
                  <c:v>0.00671999999999996</c:v>
                </c:pt>
                <c:pt idx="15">
                  <c:v>0.00671999999999996</c:v>
                </c:pt>
                <c:pt idx="16">
                  <c:v>0.00671999999999996</c:v>
                </c:pt>
                <c:pt idx="17">
                  <c:v>0.00671999999999996</c:v>
                </c:pt>
                <c:pt idx="18">
                  <c:v>0.00671999999999996</c:v>
                </c:pt>
                <c:pt idx="19">
                  <c:v>0.00671999999999996</c:v>
                </c:pt>
                <c:pt idx="20">
                  <c:v>0.00671999999999996</c:v>
                </c:pt>
                <c:pt idx="21">
                  <c:v>0.00671999999999996</c:v>
                </c:pt>
                <c:pt idx="22">
                  <c:v>0.00671999999999996</c:v>
                </c:pt>
                <c:pt idx="23">
                  <c:v>0.00671999999999996</c:v>
                </c:pt>
                <c:pt idx="24">
                  <c:v>0.00671999999999996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'计算T相逆变器输出电压校准系数 '!$A$39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'!$C$39:$AA$39</c:f>
              <c:numCache>
                <c:formatCode>0_);[Red]\(0\)</c:formatCode>
                <c:ptCount val="25"/>
                <c:pt idx="0">
                  <c:v>0.002</c:v>
                </c:pt>
                <c:pt idx="1">
                  <c:v>0.011</c:v>
                </c:pt>
                <c:pt idx="2">
                  <c:v>0.00900000000000001</c:v>
                </c:pt>
                <c:pt idx="3">
                  <c:v>0.0099999999999999</c:v>
                </c:pt>
                <c:pt idx="4">
                  <c:v>0.00700000000000001</c:v>
                </c:pt>
                <c:pt idx="5">
                  <c:v>0.00399999999999989</c:v>
                </c:pt>
                <c:pt idx="6">
                  <c:v>0.004</c:v>
                </c:pt>
                <c:pt idx="7">
                  <c:v>0.00499999999999989</c:v>
                </c:pt>
                <c:pt idx="8">
                  <c:v>0.00599999999999989</c:v>
                </c:pt>
                <c:pt idx="9">
                  <c:v>0.011</c:v>
                </c:pt>
                <c:pt idx="10">
                  <c:v>0.0079999999999999</c:v>
                </c:pt>
                <c:pt idx="11">
                  <c:v>0.00399999999999989</c:v>
                </c:pt>
                <c:pt idx="12">
                  <c:v>0.004</c:v>
                </c:pt>
                <c:pt idx="13">
                  <c:v>0.0089999999999999</c:v>
                </c:pt>
                <c:pt idx="14">
                  <c:v>0.00700000000000001</c:v>
                </c:pt>
                <c:pt idx="15">
                  <c:v>0.00800000000000001</c:v>
                </c:pt>
                <c:pt idx="16">
                  <c:v>0.004</c:v>
                </c:pt>
                <c:pt idx="17">
                  <c:v>0.00800000000000001</c:v>
                </c:pt>
                <c:pt idx="18">
                  <c:v>0.00500000000000012</c:v>
                </c:pt>
                <c:pt idx="19">
                  <c:v>0.0109999999999999</c:v>
                </c:pt>
                <c:pt idx="20">
                  <c:v>0.003</c:v>
                </c:pt>
                <c:pt idx="21">
                  <c:v>0.0089999999999999</c:v>
                </c:pt>
                <c:pt idx="22">
                  <c:v>0.00499999999999989</c:v>
                </c:pt>
                <c:pt idx="23">
                  <c:v>0.0089999999999999</c:v>
                </c:pt>
                <c:pt idx="24">
                  <c:v>0.005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'!$C$53:$AA$53</c:f>
              <c:numCache>
                <c:formatCode>0.000_);[Red]\(0.000\)</c:formatCode>
                <c:ptCount val="25"/>
                <c:pt idx="0">
                  <c:v>0.0116927999999999</c:v>
                </c:pt>
                <c:pt idx="1">
                  <c:v>0.0116927999999999</c:v>
                </c:pt>
                <c:pt idx="2">
                  <c:v>0.0116927999999999</c:v>
                </c:pt>
                <c:pt idx="3">
                  <c:v>0.0116927999999999</c:v>
                </c:pt>
                <c:pt idx="4">
                  <c:v>0.0116927999999999</c:v>
                </c:pt>
                <c:pt idx="5">
                  <c:v>0.0116927999999999</c:v>
                </c:pt>
                <c:pt idx="6">
                  <c:v>0.0116927999999999</c:v>
                </c:pt>
                <c:pt idx="7">
                  <c:v>0.0116927999999999</c:v>
                </c:pt>
                <c:pt idx="8">
                  <c:v>0.0116927999999999</c:v>
                </c:pt>
                <c:pt idx="9">
                  <c:v>0.0116927999999999</c:v>
                </c:pt>
                <c:pt idx="10">
                  <c:v>0.0116927999999999</c:v>
                </c:pt>
                <c:pt idx="11">
                  <c:v>0.0116927999999999</c:v>
                </c:pt>
                <c:pt idx="12">
                  <c:v>0.0116927999999999</c:v>
                </c:pt>
                <c:pt idx="13">
                  <c:v>0.0116927999999999</c:v>
                </c:pt>
                <c:pt idx="14">
                  <c:v>0.0116927999999999</c:v>
                </c:pt>
                <c:pt idx="15">
                  <c:v>0.0116927999999999</c:v>
                </c:pt>
                <c:pt idx="16">
                  <c:v>0.0116927999999999</c:v>
                </c:pt>
                <c:pt idx="17">
                  <c:v>0.0116927999999999</c:v>
                </c:pt>
                <c:pt idx="18">
                  <c:v>0.0116927999999999</c:v>
                </c:pt>
                <c:pt idx="19">
                  <c:v>0.0116927999999999</c:v>
                </c:pt>
                <c:pt idx="20">
                  <c:v>0.0116927999999999</c:v>
                </c:pt>
                <c:pt idx="21">
                  <c:v>0.0116927999999999</c:v>
                </c:pt>
                <c:pt idx="22">
                  <c:v>0.0116927999999999</c:v>
                </c:pt>
                <c:pt idx="23">
                  <c:v>0.0116927999999999</c:v>
                </c:pt>
                <c:pt idx="24">
                  <c:v>0.0116927999999999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'!$C$54:$AA$54</c:f>
              <c:numCache>
                <c:formatCode>0.000_);[Red]\(0.000\)</c:formatCode>
                <c:ptCount val="25"/>
                <c:pt idx="0">
                  <c:v>0.00920639999999995</c:v>
                </c:pt>
                <c:pt idx="1">
                  <c:v>0.00920639999999995</c:v>
                </c:pt>
                <c:pt idx="2">
                  <c:v>0.00920639999999995</c:v>
                </c:pt>
                <c:pt idx="3">
                  <c:v>0.00920639999999995</c:v>
                </c:pt>
                <c:pt idx="4">
                  <c:v>0.00920639999999995</c:v>
                </c:pt>
                <c:pt idx="5">
                  <c:v>0.00920639999999995</c:v>
                </c:pt>
                <c:pt idx="6">
                  <c:v>0.00920639999999995</c:v>
                </c:pt>
                <c:pt idx="7">
                  <c:v>0.00920639999999995</c:v>
                </c:pt>
                <c:pt idx="8">
                  <c:v>0.00920639999999995</c:v>
                </c:pt>
                <c:pt idx="9">
                  <c:v>0.00920639999999995</c:v>
                </c:pt>
                <c:pt idx="10">
                  <c:v>0.00920639999999995</c:v>
                </c:pt>
                <c:pt idx="11">
                  <c:v>0.00920639999999995</c:v>
                </c:pt>
                <c:pt idx="12">
                  <c:v>0.00920639999999995</c:v>
                </c:pt>
                <c:pt idx="13">
                  <c:v>0.00920639999999995</c:v>
                </c:pt>
                <c:pt idx="14">
                  <c:v>0.00920639999999995</c:v>
                </c:pt>
                <c:pt idx="15">
                  <c:v>0.00920639999999995</c:v>
                </c:pt>
                <c:pt idx="16">
                  <c:v>0.00920639999999995</c:v>
                </c:pt>
                <c:pt idx="17">
                  <c:v>0.00920639999999995</c:v>
                </c:pt>
                <c:pt idx="18">
                  <c:v>0.00920639999999995</c:v>
                </c:pt>
                <c:pt idx="19">
                  <c:v>0.00920639999999995</c:v>
                </c:pt>
                <c:pt idx="20">
                  <c:v>0.00920639999999995</c:v>
                </c:pt>
                <c:pt idx="21">
                  <c:v>0.00920639999999995</c:v>
                </c:pt>
                <c:pt idx="22">
                  <c:v>0.00920639999999995</c:v>
                </c:pt>
                <c:pt idx="23">
                  <c:v>0.00920639999999995</c:v>
                </c:pt>
                <c:pt idx="24">
                  <c:v>0.00920639999999995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'!$C$55:$AA$55</c:f>
              <c:numCache>
                <c:formatCode>0.000_);[Red]\(0.000\)</c:formatCode>
                <c:ptCount val="25"/>
                <c:pt idx="0">
                  <c:v>0.00447999999999997</c:v>
                </c:pt>
                <c:pt idx="1">
                  <c:v>0.00447999999999997</c:v>
                </c:pt>
                <c:pt idx="2">
                  <c:v>0.00447999999999997</c:v>
                </c:pt>
                <c:pt idx="3">
                  <c:v>0.00447999999999997</c:v>
                </c:pt>
                <c:pt idx="4">
                  <c:v>0.00447999999999997</c:v>
                </c:pt>
                <c:pt idx="5">
                  <c:v>0.00447999999999997</c:v>
                </c:pt>
                <c:pt idx="6">
                  <c:v>0.00447999999999997</c:v>
                </c:pt>
                <c:pt idx="7">
                  <c:v>0.00447999999999997</c:v>
                </c:pt>
                <c:pt idx="8">
                  <c:v>0.00447999999999997</c:v>
                </c:pt>
                <c:pt idx="9">
                  <c:v>0.00447999999999997</c:v>
                </c:pt>
                <c:pt idx="10">
                  <c:v>0.00447999999999997</c:v>
                </c:pt>
                <c:pt idx="11">
                  <c:v>0.00447999999999997</c:v>
                </c:pt>
                <c:pt idx="12">
                  <c:v>0.00447999999999997</c:v>
                </c:pt>
                <c:pt idx="13">
                  <c:v>0.00447999999999997</c:v>
                </c:pt>
                <c:pt idx="14">
                  <c:v>0.00447999999999997</c:v>
                </c:pt>
                <c:pt idx="15">
                  <c:v>0.00447999999999997</c:v>
                </c:pt>
                <c:pt idx="16">
                  <c:v>0.00447999999999997</c:v>
                </c:pt>
                <c:pt idx="17">
                  <c:v>0.00447999999999997</c:v>
                </c:pt>
                <c:pt idx="18">
                  <c:v>0.00447999999999997</c:v>
                </c:pt>
                <c:pt idx="19">
                  <c:v>0.00447999999999997</c:v>
                </c:pt>
                <c:pt idx="20">
                  <c:v>0.00447999999999997</c:v>
                </c:pt>
                <c:pt idx="21">
                  <c:v>0.00447999999999997</c:v>
                </c:pt>
                <c:pt idx="22">
                  <c:v>0.00447999999999997</c:v>
                </c:pt>
                <c:pt idx="23">
                  <c:v>0.00447999999999997</c:v>
                </c:pt>
                <c:pt idx="24">
                  <c:v>0.00447999999999997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'计算T相逆变器输出电压校准系数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'计算T相逆变器输出电压校准系数 '!$C$56:$AA$56</c:f>
              <c:numCache>
                <c:formatCode>0.000_);[Red]\(0.000\)</c:formatCode>
                <c:ptCount val="25"/>
                <c:pt idx="0">
                  <c:v>0.00223999999999999</c:v>
                </c:pt>
                <c:pt idx="1">
                  <c:v>0.00223999999999999</c:v>
                </c:pt>
                <c:pt idx="2">
                  <c:v>0.00223999999999999</c:v>
                </c:pt>
                <c:pt idx="3">
                  <c:v>0.00223999999999999</c:v>
                </c:pt>
                <c:pt idx="4">
                  <c:v>0.00223999999999999</c:v>
                </c:pt>
                <c:pt idx="5">
                  <c:v>0.00223999999999999</c:v>
                </c:pt>
                <c:pt idx="6">
                  <c:v>0.00223999999999999</c:v>
                </c:pt>
                <c:pt idx="7">
                  <c:v>0.00223999999999999</c:v>
                </c:pt>
                <c:pt idx="8">
                  <c:v>0.00223999999999999</c:v>
                </c:pt>
                <c:pt idx="9">
                  <c:v>0.00223999999999999</c:v>
                </c:pt>
                <c:pt idx="10">
                  <c:v>0.00223999999999999</c:v>
                </c:pt>
                <c:pt idx="11">
                  <c:v>0.00223999999999999</c:v>
                </c:pt>
                <c:pt idx="12">
                  <c:v>0.00223999999999999</c:v>
                </c:pt>
                <c:pt idx="13">
                  <c:v>0.00223999999999999</c:v>
                </c:pt>
                <c:pt idx="14">
                  <c:v>0.00223999999999999</c:v>
                </c:pt>
                <c:pt idx="15">
                  <c:v>0.00223999999999999</c:v>
                </c:pt>
                <c:pt idx="16">
                  <c:v>0.00223999999999999</c:v>
                </c:pt>
                <c:pt idx="17">
                  <c:v>0.00223999999999999</c:v>
                </c:pt>
                <c:pt idx="18">
                  <c:v>0.00223999999999999</c:v>
                </c:pt>
                <c:pt idx="19">
                  <c:v>0.00223999999999999</c:v>
                </c:pt>
                <c:pt idx="20">
                  <c:v>0.00223999999999999</c:v>
                </c:pt>
                <c:pt idx="21">
                  <c:v>0.00223999999999999</c:v>
                </c:pt>
                <c:pt idx="22">
                  <c:v>0.00223999999999999</c:v>
                </c:pt>
                <c:pt idx="23">
                  <c:v>0.00223999999999999</c:v>
                </c:pt>
                <c:pt idx="24">
                  <c:v>0.00223999999999999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计算R相电压校准系数!$C$44:$AA$44</c:f>
              <c:numCache>
                <c:formatCode>0.000_);[Red]\(0.000\)</c:formatCode>
                <c:ptCount val="25"/>
                <c:pt idx="0">
                  <c:v>1.0066432</c:v>
                </c:pt>
                <c:pt idx="1">
                  <c:v>1.0066432</c:v>
                </c:pt>
                <c:pt idx="2">
                  <c:v>1.0066432</c:v>
                </c:pt>
                <c:pt idx="3">
                  <c:v>1.0066432</c:v>
                </c:pt>
                <c:pt idx="4">
                  <c:v>1.0066432</c:v>
                </c:pt>
                <c:pt idx="5">
                  <c:v>1.0066432</c:v>
                </c:pt>
                <c:pt idx="6">
                  <c:v>1.0066432</c:v>
                </c:pt>
                <c:pt idx="7">
                  <c:v>1.0066432</c:v>
                </c:pt>
                <c:pt idx="8">
                  <c:v>1.0066432</c:v>
                </c:pt>
                <c:pt idx="9">
                  <c:v>1.0066432</c:v>
                </c:pt>
                <c:pt idx="10">
                  <c:v>1.0066432</c:v>
                </c:pt>
                <c:pt idx="11">
                  <c:v>1.0066432</c:v>
                </c:pt>
                <c:pt idx="12">
                  <c:v>1.0066432</c:v>
                </c:pt>
                <c:pt idx="13">
                  <c:v>1.0066432</c:v>
                </c:pt>
                <c:pt idx="14">
                  <c:v>1.0066432</c:v>
                </c:pt>
                <c:pt idx="15">
                  <c:v>1.0066432</c:v>
                </c:pt>
                <c:pt idx="16">
                  <c:v>1.0066432</c:v>
                </c:pt>
                <c:pt idx="17">
                  <c:v>1.0066432</c:v>
                </c:pt>
                <c:pt idx="18">
                  <c:v>1.0066432</c:v>
                </c:pt>
                <c:pt idx="19">
                  <c:v>1.0066432</c:v>
                </c:pt>
                <c:pt idx="20">
                  <c:v>1.0066432</c:v>
                </c:pt>
                <c:pt idx="21">
                  <c:v>1.0066432</c:v>
                </c:pt>
                <c:pt idx="22">
                  <c:v>1.0066432</c:v>
                </c:pt>
                <c:pt idx="23">
                  <c:v>1.0066432</c:v>
                </c:pt>
                <c:pt idx="24">
                  <c:v>1.0066432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计算R相电压校准系数!$C$43:$AA$43</c:f>
              <c:numCache>
                <c:formatCode>0.000_);[Red]\(0.000\)</c:formatCode>
                <c:ptCount val="25"/>
                <c:pt idx="0">
                  <c:v>1.002792</c:v>
                </c:pt>
                <c:pt idx="1">
                  <c:v>1.002792</c:v>
                </c:pt>
                <c:pt idx="2">
                  <c:v>1.002792</c:v>
                </c:pt>
                <c:pt idx="3">
                  <c:v>1.002792</c:v>
                </c:pt>
                <c:pt idx="4">
                  <c:v>1.002792</c:v>
                </c:pt>
                <c:pt idx="5">
                  <c:v>1.002792</c:v>
                </c:pt>
                <c:pt idx="6">
                  <c:v>1.002792</c:v>
                </c:pt>
                <c:pt idx="7">
                  <c:v>1.002792</c:v>
                </c:pt>
                <c:pt idx="8">
                  <c:v>1.002792</c:v>
                </c:pt>
                <c:pt idx="9">
                  <c:v>1.002792</c:v>
                </c:pt>
                <c:pt idx="10">
                  <c:v>1.002792</c:v>
                </c:pt>
                <c:pt idx="11">
                  <c:v>1.002792</c:v>
                </c:pt>
                <c:pt idx="12">
                  <c:v>1.002792</c:v>
                </c:pt>
                <c:pt idx="13">
                  <c:v>1.002792</c:v>
                </c:pt>
                <c:pt idx="14">
                  <c:v>1.002792</c:v>
                </c:pt>
                <c:pt idx="15">
                  <c:v>1.002792</c:v>
                </c:pt>
                <c:pt idx="16">
                  <c:v>1.002792</c:v>
                </c:pt>
                <c:pt idx="17">
                  <c:v>1.002792</c:v>
                </c:pt>
                <c:pt idx="18">
                  <c:v>1.002792</c:v>
                </c:pt>
                <c:pt idx="19">
                  <c:v>1.002792</c:v>
                </c:pt>
                <c:pt idx="20">
                  <c:v>1.002792</c:v>
                </c:pt>
                <c:pt idx="21">
                  <c:v>1.002792</c:v>
                </c:pt>
                <c:pt idx="22">
                  <c:v>1.002792</c:v>
                </c:pt>
                <c:pt idx="23">
                  <c:v>1.002792</c:v>
                </c:pt>
                <c:pt idx="24">
                  <c:v>1.002792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计算R相电压校准系数!$C$45:$AA$45</c:f>
              <c:numCache>
                <c:formatCode>0.000_);[Red]\(0.000\)</c:formatCode>
                <c:ptCount val="25"/>
                <c:pt idx="0">
                  <c:v>0.9989408</c:v>
                </c:pt>
                <c:pt idx="1">
                  <c:v>0.9989408</c:v>
                </c:pt>
                <c:pt idx="2">
                  <c:v>0.9989408</c:v>
                </c:pt>
                <c:pt idx="3">
                  <c:v>0.9989408</c:v>
                </c:pt>
                <c:pt idx="4">
                  <c:v>0.9989408</c:v>
                </c:pt>
                <c:pt idx="5">
                  <c:v>0.9989408</c:v>
                </c:pt>
                <c:pt idx="6">
                  <c:v>0.9989408</c:v>
                </c:pt>
                <c:pt idx="7">
                  <c:v>0.9989408</c:v>
                </c:pt>
                <c:pt idx="8">
                  <c:v>0.9989408</c:v>
                </c:pt>
                <c:pt idx="9">
                  <c:v>0.9989408</c:v>
                </c:pt>
                <c:pt idx="10">
                  <c:v>0.9989408</c:v>
                </c:pt>
                <c:pt idx="11">
                  <c:v>0.9989408</c:v>
                </c:pt>
                <c:pt idx="12">
                  <c:v>0.9989408</c:v>
                </c:pt>
                <c:pt idx="13">
                  <c:v>0.9989408</c:v>
                </c:pt>
                <c:pt idx="14">
                  <c:v>0.9989408</c:v>
                </c:pt>
                <c:pt idx="15">
                  <c:v>0.9989408</c:v>
                </c:pt>
                <c:pt idx="16">
                  <c:v>0.9989408</c:v>
                </c:pt>
                <c:pt idx="17">
                  <c:v>0.9989408</c:v>
                </c:pt>
                <c:pt idx="18">
                  <c:v>0.9989408</c:v>
                </c:pt>
                <c:pt idx="19">
                  <c:v>0.9989408</c:v>
                </c:pt>
                <c:pt idx="20">
                  <c:v>0.9989408</c:v>
                </c:pt>
                <c:pt idx="21">
                  <c:v>0.9989408</c:v>
                </c:pt>
                <c:pt idx="22">
                  <c:v>0.9989408</c:v>
                </c:pt>
                <c:pt idx="23">
                  <c:v>0.9989408</c:v>
                </c:pt>
                <c:pt idx="24">
                  <c:v>0.9989408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计算R相电压校准系数!$A$38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计算R相电压校准系数!$C$38:$AA$38</c:f>
              <c:numCache>
                <c:formatCode>0.000_);[Red]\(0.000\)</c:formatCode>
                <c:ptCount val="25"/>
                <c:pt idx="0">
                  <c:v>1.002</c:v>
                </c:pt>
                <c:pt idx="1">
                  <c:v>1.0026</c:v>
                </c:pt>
                <c:pt idx="2">
                  <c:v>1.0018</c:v>
                </c:pt>
                <c:pt idx="3">
                  <c:v>1.0026</c:v>
                </c:pt>
                <c:pt idx="4">
                  <c:v>1.0046</c:v>
                </c:pt>
                <c:pt idx="5">
                  <c:v>0.999</c:v>
                </c:pt>
                <c:pt idx="6">
                  <c:v>1.0038</c:v>
                </c:pt>
                <c:pt idx="7">
                  <c:v>1.0046</c:v>
                </c:pt>
                <c:pt idx="8">
                  <c:v>1.004</c:v>
                </c:pt>
                <c:pt idx="9">
                  <c:v>1.0018</c:v>
                </c:pt>
                <c:pt idx="10">
                  <c:v>1.0024</c:v>
                </c:pt>
                <c:pt idx="11">
                  <c:v>1.0018</c:v>
                </c:pt>
                <c:pt idx="12">
                  <c:v>1.0046</c:v>
                </c:pt>
                <c:pt idx="13">
                  <c:v>1.0014</c:v>
                </c:pt>
                <c:pt idx="14">
                  <c:v>1.0026</c:v>
                </c:pt>
                <c:pt idx="15">
                  <c:v>1.0034</c:v>
                </c:pt>
                <c:pt idx="16">
                  <c:v>1.0044</c:v>
                </c:pt>
                <c:pt idx="17">
                  <c:v>1.0034</c:v>
                </c:pt>
                <c:pt idx="18">
                  <c:v>1.003</c:v>
                </c:pt>
                <c:pt idx="19">
                  <c:v>1.0046</c:v>
                </c:pt>
                <c:pt idx="20">
                  <c:v>1.0026</c:v>
                </c:pt>
                <c:pt idx="21">
                  <c:v>1.0026</c:v>
                </c:pt>
                <c:pt idx="22">
                  <c:v>1.0024</c:v>
                </c:pt>
                <c:pt idx="23">
                  <c:v>1.0026</c:v>
                </c:pt>
                <c:pt idx="24">
                  <c:v>1.0012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计算R相电压校准系数!$C$46:$AA$46</c:f>
              <c:numCache>
                <c:formatCode>0.000_);[Red]\(0.000\)</c:formatCode>
                <c:ptCount val="25"/>
                <c:pt idx="0">
                  <c:v>1.00535946666667</c:v>
                </c:pt>
                <c:pt idx="1">
                  <c:v>1.00535946666667</c:v>
                </c:pt>
                <c:pt idx="2">
                  <c:v>1.00535946666667</c:v>
                </c:pt>
                <c:pt idx="3">
                  <c:v>1.00535946666667</c:v>
                </c:pt>
                <c:pt idx="4">
                  <c:v>1.00535946666667</c:v>
                </c:pt>
                <c:pt idx="5">
                  <c:v>1.00535946666667</c:v>
                </c:pt>
                <c:pt idx="6">
                  <c:v>1.00535946666667</c:v>
                </c:pt>
                <c:pt idx="7">
                  <c:v>1.00535946666667</c:v>
                </c:pt>
                <c:pt idx="8">
                  <c:v>1.00535946666667</c:v>
                </c:pt>
                <c:pt idx="9">
                  <c:v>1.00535946666667</c:v>
                </c:pt>
                <c:pt idx="10">
                  <c:v>1.00535946666667</c:v>
                </c:pt>
                <c:pt idx="11">
                  <c:v>1.00535946666667</c:v>
                </c:pt>
                <c:pt idx="12">
                  <c:v>1.00535946666667</c:v>
                </c:pt>
                <c:pt idx="13">
                  <c:v>1.00535946666667</c:v>
                </c:pt>
                <c:pt idx="14">
                  <c:v>1.00535946666667</c:v>
                </c:pt>
                <c:pt idx="15">
                  <c:v>1.00535946666667</c:v>
                </c:pt>
                <c:pt idx="16">
                  <c:v>1.00535946666667</c:v>
                </c:pt>
                <c:pt idx="17">
                  <c:v>1.00535946666667</c:v>
                </c:pt>
                <c:pt idx="18">
                  <c:v>1.00535946666667</c:v>
                </c:pt>
                <c:pt idx="19">
                  <c:v>1.00535946666667</c:v>
                </c:pt>
                <c:pt idx="20">
                  <c:v>1.00535946666667</c:v>
                </c:pt>
                <c:pt idx="21">
                  <c:v>1.00535946666667</c:v>
                </c:pt>
                <c:pt idx="22">
                  <c:v>1.00535946666667</c:v>
                </c:pt>
                <c:pt idx="23">
                  <c:v>1.00535946666667</c:v>
                </c:pt>
                <c:pt idx="24">
                  <c:v>1.00535946666667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计算R相电压校准系数!$C$47:$AA$47</c:f>
              <c:numCache>
                <c:formatCode>0.000_);[Red]\(0.000\)</c:formatCode>
                <c:ptCount val="25"/>
                <c:pt idx="0">
                  <c:v>1.00407573333333</c:v>
                </c:pt>
                <c:pt idx="1">
                  <c:v>1.00407573333333</c:v>
                </c:pt>
                <c:pt idx="2">
                  <c:v>1.00407573333333</c:v>
                </c:pt>
                <c:pt idx="3">
                  <c:v>1.00407573333333</c:v>
                </c:pt>
                <c:pt idx="4">
                  <c:v>1.00407573333333</c:v>
                </c:pt>
                <c:pt idx="5">
                  <c:v>1.00407573333333</c:v>
                </c:pt>
                <c:pt idx="6">
                  <c:v>1.00407573333333</c:v>
                </c:pt>
                <c:pt idx="7">
                  <c:v>1.00407573333333</c:v>
                </c:pt>
                <c:pt idx="8">
                  <c:v>1.00407573333333</c:v>
                </c:pt>
                <c:pt idx="9">
                  <c:v>1.00407573333333</c:v>
                </c:pt>
                <c:pt idx="10">
                  <c:v>1.00407573333333</c:v>
                </c:pt>
                <c:pt idx="11">
                  <c:v>1.00407573333333</c:v>
                </c:pt>
                <c:pt idx="12">
                  <c:v>1.00407573333333</c:v>
                </c:pt>
                <c:pt idx="13">
                  <c:v>1.00407573333333</c:v>
                </c:pt>
                <c:pt idx="14">
                  <c:v>1.00407573333333</c:v>
                </c:pt>
                <c:pt idx="15">
                  <c:v>1.00407573333333</c:v>
                </c:pt>
                <c:pt idx="16">
                  <c:v>1.00407573333333</c:v>
                </c:pt>
                <c:pt idx="17">
                  <c:v>1.00407573333333</c:v>
                </c:pt>
                <c:pt idx="18">
                  <c:v>1.00407573333333</c:v>
                </c:pt>
                <c:pt idx="19">
                  <c:v>1.00407573333333</c:v>
                </c:pt>
                <c:pt idx="20">
                  <c:v>1.00407573333333</c:v>
                </c:pt>
                <c:pt idx="21">
                  <c:v>1.00407573333333</c:v>
                </c:pt>
                <c:pt idx="22">
                  <c:v>1.00407573333333</c:v>
                </c:pt>
                <c:pt idx="23">
                  <c:v>1.00407573333333</c:v>
                </c:pt>
                <c:pt idx="24">
                  <c:v>1.00407573333333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计算R相电压校准系数!$C$48:$AA$48</c:f>
              <c:numCache>
                <c:formatCode>0.000_);[Red]\(0.000\)</c:formatCode>
                <c:ptCount val="25"/>
                <c:pt idx="0">
                  <c:v>1.00150826666667</c:v>
                </c:pt>
                <c:pt idx="1">
                  <c:v>1.00150826666667</c:v>
                </c:pt>
                <c:pt idx="2">
                  <c:v>1.00150826666667</c:v>
                </c:pt>
                <c:pt idx="3">
                  <c:v>1.00150826666667</c:v>
                </c:pt>
                <c:pt idx="4">
                  <c:v>1.00150826666667</c:v>
                </c:pt>
                <c:pt idx="5">
                  <c:v>1.00150826666667</c:v>
                </c:pt>
                <c:pt idx="6">
                  <c:v>1.00150826666667</c:v>
                </c:pt>
                <c:pt idx="7">
                  <c:v>1.00150826666667</c:v>
                </c:pt>
                <c:pt idx="8">
                  <c:v>1.00150826666667</c:v>
                </c:pt>
                <c:pt idx="9">
                  <c:v>1.00150826666667</c:v>
                </c:pt>
                <c:pt idx="10">
                  <c:v>1.00150826666667</c:v>
                </c:pt>
                <c:pt idx="11">
                  <c:v>1.00150826666667</c:v>
                </c:pt>
                <c:pt idx="12">
                  <c:v>1.00150826666667</c:v>
                </c:pt>
                <c:pt idx="13">
                  <c:v>1.00150826666667</c:v>
                </c:pt>
                <c:pt idx="14">
                  <c:v>1.00150826666667</c:v>
                </c:pt>
                <c:pt idx="15">
                  <c:v>1.00150826666667</c:v>
                </c:pt>
                <c:pt idx="16">
                  <c:v>1.00150826666667</c:v>
                </c:pt>
                <c:pt idx="17">
                  <c:v>1.00150826666667</c:v>
                </c:pt>
                <c:pt idx="18">
                  <c:v>1.00150826666667</c:v>
                </c:pt>
                <c:pt idx="19">
                  <c:v>1.00150826666667</c:v>
                </c:pt>
                <c:pt idx="20">
                  <c:v>1.00150826666667</c:v>
                </c:pt>
                <c:pt idx="21">
                  <c:v>1.00150826666667</c:v>
                </c:pt>
                <c:pt idx="22">
                  <c:v>1.00150826666667</c:v>
                </c:pt>
                <c:pt idx="23">
                  <c:v>1.00150826666667</c:v>
                </c:pt>
                <c:pt idx="24">
                  <c:v>1.00150826666667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计算R相电压校准系数!$C$49:$AA$49</c:f>
              <c:numCache>
                <c:formatCode>0.000_);[Red]\(0.000\)</c:formatCode>
                <c:ptCount val="25"/>
                <c:pt idx="0">
                  <c:v>1.00022453333333</c:v>
                </c:pt>
                <c:pt idx="1">
                  <c:v>1.00022453333333</c:v>
                </c:pt>
                <c:pt idx="2">
                  <c:v>1.00022453333333</c:v>
                </c:pt>
                <c:pt idx="3">
                  <c:v>1.00022453333333</c:v>
                </c:pt>
                <c:pt idx="4">
                  <c:v>1.00022453333333</c:v>
                </c:pt>
                <c:pt idx="5">
                  <c:v>1.00022453333333</c:v>
                </c:pt>
                <c:pt idx="6">
                  <c:v>1.00022453333333</c:v>
                </c:pt>
                <c:pt idx="7">
                  <c:v>1.00022453333333</c:v>
                </c:pt>
                <c:pt idx="8">
                  <c:v>1.00022453333333</c:v>
                </c:pt>
                <c:pt idx="9">
                  <c:v>1.00022453333333</c:v>
                </c:pt>
                <c:pt idx="10">
                  <c:v>1.00022453333333</c:v>
                </c:pt>
                <c:pt idx="11">
                  <c:v>1.00022453333333</c:v>
                </c:pt>
                <c:pt idx="12">
                  <c:v>1.00022453333333</c:v>
                </c:pt>
                <c:pt idx="13">
                  <c:v>1.00022453333333</c:v>
                </c:pt>
                <c:pt idx="14">
                  <c:v>1.00022453333333</c:v>
                </c:pt>
                <c:pt idx="15">
                  <c:v>1.00022453333333</c:v>
                </c:pt>
                <c:pt idx="16">
                  <c:v>1.00022453333333</c:v>
                </c:pt>
                <c:pt idx="17">
                  <c:v>1.00022453333333</c:v>
                </c:pt>
                <c:pt idx="18">
                  <c:v>1.00022453333333</c:v>
                </c:pt>
                <c:pt idx="19">
                  <c:v>1.00022453333333</c:v>
                </c:pt>
                <c:pt idx="20">
                  <c:v>1.00022453333333</c:v>
                </c:pt>
                <c:pt idx="21">
                  <c:v>1.00022453333333</c:v>
                </c:pt>
                <c:pt idx="22">
                  <c:v>1.00022453333333</c:v>
                </c:pt>
                <c:pt idx="23">
                  <c:v>1.00022453333333</c:v>
                </c:pt>
                <c:pt idx="24">
                  <c:v>1.00022453333333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计算PV电压校准系数!$C$51:$AA$51</c:f>
              <c:numCache>
                <c:formatCode>0.000_);[Red]\(0.000\)</c:formatCode>
                <c:ptCount val="25"/>
                <c:pt idx="0">
                  <c:v>0.0121536</c:v>
                </c:pt>
                <c:pt idx="1">
                  <c:v>0.0121536</c:v>
                </c:pt>
                <c:pt idx="2">
                  <c:v>0.0121536</c:v>
                </c:pt>
                <c:pt idx="3">
                  <c:v>0.0121536</c:v>
                </c:pt>
                <c:pt idx="4">
                  <c:v>0.0121536</c:v>
                </c:pt>
                <c:pt idx="5">
                  <c:v>0.0121536</c:v>
                </c:pt>
                <c:pt idx="6">
                  <c:v>0.0121536</c:v>
                </c:pt>
                <c:pt idx="7">
                  <c:v>0.0121536</c:v>
                </c:pt>
                <c:pt idx="8">
                  <c:v>0.0121536</c:v>
                </c:pt>
                <c:pt idx="9">
                  <c:v>0.0121536</c:v>
                </c:pt>
                <c:pt idx="10">
                  <c:v>0.0121536</c:v>
                </c:pt>
                <c:pt idx="11">
                  <c:v>0.0121536</c:v>
                </c:pt>
                <c:pt idx="12">
                  <c:v>0.0121536</c:v>
                </c:pt>
                <c:pt idx="13">
                  <c:v>0.0121536</c:v>
                </c:pt>
                <c:pt idx="14">
                  <c:v>0.0121536</c:v>
                </c:pt>
                <c:pt idx="15">
                  <c:v>0.0121536</c:v>
                </c:pt>
                <c:pt idx="16">
                  <c:v>0.0121536</c:v>
                </c:pt>
                <c:pt idx="17">
                  <c:v>0.0121536</c:v>
                </c:pt>
                <c:pt idx="18">
                  <c:v>0.0121536</c:v>
                </c:pt>
                <c:pt idx="19">
                  <c:v>0.0121536</c:v>
                </c:pt>
                <c:pt idx="20">
                  <c:v>0.0121536</c:v>
                </c:pt>
                <c:pt idx="21">
                  <c:v>0.0121536</c:v>
                </c:pt>
                <c:pt idx="22">
                  <c:v>0.0121536</c:v>
                </c:pt>
                <c:pt idx="23">
                  <c:v>0.0121536</c:v>
                </c:pt>
                <c:pt idx="24">
                  <c:v>0.0121536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计算PV电压校准系数!$C$50:$AA$50</c:f>
              <c:numCache>
                <c:formatCode>0.000_);[Red]\(0.000\)</c:formatCode>
                <c:ptCount val="25"/>
                <c:pt idx="0">
                  <c:v>0.00575999999999998</c:v>
                </c:pt>
                <c:pt idx="1">
                  <c:v>0.00575999999999998</c:v>
                </c:pt>
                <c:pt idx="2">
                  <c:v>0.00575999999999998</c:v>
                </c:pt>
                <c:pt idx="3">
                  <c:v>0.00575999999999998</c:v>
                </c:pt>
                <c:pt idx="4">
                  <c:v>0.00575999999999998</c:v>
                </c:pt>
                <c:pt idx="5">
                  <c:v>0.00575999999999998</c:v>
                </c:pt>
                <c:pt idx="6">
                  <c:v>0.00575999999999998</c:v>
                </c:pt>
                <c:pt idx="7">
                  <c:v>0.00575999999999998</c:v>
                </c:pt>
                <c:pt idx="8">
                  <c:v>0.00575999999999998</c:v>
                </c:pt>
                <c:pt idx="9">
                  <c:v>0.00575999999999998</c:v>
                </c:pt>
                <c:pt idx="10">
                  <c:v>0.00575999999999998</c:v>
                </c:pt>
                <c:pt idx="11">
                  <c:v>0.00575999999999998</c:v>
                </c:pt>
                <c:pt idx="12">
                  <c:v>0.00575999999999998</c:v>
                </c:pt>
                <c:pt idx="13">
                  <c:v>0.00575999999999998</c:v>
                </c:pt>
                <c:pt idx="14">
                  <c:v>0.00575999999999998</c:v>
                </c:pt>
                <c:pt idx="15">
                  <c:v>0.00575999999999998</c:v>
                </c:pt>
                <c:pt idx="16">
                  <c:v>0.00575999999999998</c:v>
                </c:pt>
                <c:pt idx="17">
                  <c:v>0.00575999999999998</c:v>
                </c:pt>
                <c:pt idx="18">
                  <c:v>0.00575999999999998</c:v>
                </c:pt>
                <c:pt idx="19">
                  <c:v>0.00575999999999998</c:v>
                </c:pt>
                <c:pt idx="20">
                  <c:v>0.00575999999999998</c:v>
                </c:pt>
                <c:pt idx="21">
                  <c:v>0.00575999999999998</c:v>
                </c:pt>
                <c:pt idx="22">
                  <c:v>0.00575999999999998</c:v>
                </c:pt>
                <c:pt idx="23">
                  <c:v>0.00575999999999998</c:v>
                </c:pt>
                <c:pt idx="24">
                  <c:v>0.00575999999999998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计算PV电压校准系数!$A$39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计算PV电压校准系数!$C$39:$AA$39</c:f>
              <c:numCache>
                <c:formatCode>0_);[Red]\(0\)</c:formatCode>
                <c:ptCount val="25"/>
                <c:pt idx="0">
                  <c:v>0.0069999999999999</c:v>
                </c:pt>
                <c:pt idx="1">
                  <c:v>0.00599999999999989</c:v>
                </c:pt>
                <c:pt idx="2">
                  <c:v>0.002</c:v>
                </c:pt>
                <c:pt idx="3">
                  <c:v>0.00800000000000001</c:v>
                </c:pt>
                <c:pt idx="4">
                  <c:v>0.005</c:v>
                </c:pt>
                <c:pt idx="5">
                  <c:v>0.0069999999999999</c:v>
                </c:pt>
                <c:pt idx="6">
                  <c:v>0.003</c:v>
                </c:pt>
                <c:pt idx="7">
                  <c:v>0.003</c:v>
                </c:pt>
                <c:pt idx="8">
                  <c:v>0.00399999999999989</c:v>
                </c:pt>
                <c:pt idx="9">
                  <c:v>0.0079999999999999</c:v>
                </c:pt>
                <c:pt idx="10">
                  <c:v>0.00900000000000001</c:v>
                </c:pt>
                <c:pt idx="11">
                  <c:v>0.005</c:v>
                </c:pt>
                <c:pt idx="12">
                  <c:v>0.004</c:v>
                </c:pt>
                <c:pt idx="13">
                  <c:v>0.00700000000000001</c:v>
                </c:pt>
                <c:pt idx="14">
                  <c:v>0.00600000000000001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0.00700000000000001</c:v>
                </c:pt>
                <c:pt idx="19">
                  <c:v>0.00900000000000001</c:v>
                </c:pt>
                <c:pt idx="20">
                  <c:v>0.003</c:v>
                </c:pt>
                <c:pt idx="21">
                  <c:v>0.005</c:v>
                </c:pt>
                <c:pt idx="22">
                  <c:v>0.0079999999999999</c:v>
                </c:pt>
                <c:pt idx="23">
                  <c:v>0.00800000000000001</c:v>
                </c:pt>
                <c:pt idx="24">
                  <c:v>0.00800000000000001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计算PV电压校准系数!$C$53:$AA$53</c:f>
              <c:numCache>
                <c:formatCode>0.000_);[Red]\(0.000\)</c:formatCode>
                <c:ptCount val="25"/>
                <c:pt idx="0">
                  <c:v>0.0100224</c:v>
                </c:pt>
                <c:pt idx="1">
                  <c:v>0.0100224</c:v>
                </c:pt>
                <c:pt idx="2">
                  <c:v>0.0100224</c:v>
                </c:pt>
                <c:pt idx="3">
                  <c:v>0.0100224</c:v>
                </c:pt>
                <c:pt idx="4">
                  <c:v>0.0100224</c:v>
                </c:pt>
                <c:pt idx="5">
                  <c:v>0.0100224</c:v>
                </c:pt>
                <c:pt idx="6">
                  <c:v>0.0100224</c:v>
                </c:pt>
                <c:pt idx="7">
                  <c:v>0.0100224</c:v>
                </c:pt>
                <c:pt idx="8">
                  <c:v>0.0100224</c:v>
                </c:pt>
                <c:pt idx="9">
                  <c:v>0.0100224</c:v>
                </c:pt>
                <c:pt idx="10">
                  <c:v>0.0100224</c:v>
                </c:pt>
                <c:pt idx="11">
                  <c:v>0.0100224</c:v>
                </c:pt>
                <c:pt idx="12">
                  <c:v>0.0100224</c:v>
                </c:pt>
                <c:pt idx="13">
                  <c:v>0.0100224</c:v>
                </c:pt>
                <c:pt idx="14">
                  <c:v>0.0100224</c:v>
                </c:pt>
                <c:pt idx="15">
                  <c:v>0.0100224</c:v>
                </c:pt>
                <c:pt idx="16">
                  <c:v>0.0100224</c:v>
                </c:pt>
                <c:pt idx="17">
                  <c:v>0.0100224</c:v>
                </c:pt>
                <c:pt idx="18">
                  <c:v>0.0100224</c:v>
                </c:pt>
                <c:pt idx="19">
                  <c:v>0.0100224</c:v>
                </c:pt>
                <c:pt idx="20">
                  <c:v>0.0100224</c:v>
                </c:pt>
                <c:pt idx="21">
                  <c:v>0.0100224</c:v>
                </c:pt>
                <c:pt idx="22">
                  <c:v>0.0100224</c:v>
                </c:pt>
                <c:pt idx="23">
                  <c:v>0.0100224</c:v>
                </c:pt>
                <c:pt idx="24">
                  <c:v>0.0100224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计算PV电压校准系数!$C$54:$AA$54</c:f>
              <c:numCache>
                <c:formatCode>0.000_);[Red]\(0.000\)</c:formatCode>
                <c:ptCount val="25"/>
                <c:pt idx="0">
                  <c:v>0.00789119999999997</c:v>
                </c:pt>
                <c:pt idx="1">
                  <c:v>0.00789119999999997</c:v>
                </c:pt>
                <c:pt idx="2">
                  <c:v>0.00789119999999997</c:v>
                </c:pt>
                <c:pt idx="3">
                  <c:v>0.00789119999999997</c:v>
                </c:pt>
                <c:pt idx="4">
                  <c:v>0.00789119999999997</c:v>
                </c:pt>
                <c:pt idx="5">
                  <c:v>0.00789119999999997</c:v>
                </c:pt>
                <c:pt idx="6">
                  <c:v>0.00789119999999997</c:v>
                </c:pt>
                <c:pt idx="7">
                  <c:v>0.00789119999999997</c:v>
                </c:pt>
                <c:pt idx="8">
                  <c:v>0.00789119999999997</c:v>
                </c:pt>
                <c:pt idx="9">
                  <c:v>0.00789119999999997</c:v>
                </c:pt>
                <c:pt idx="10">
                  <c:v>0.00789119999999997</c:v>
                </c:pt>
                <c:pt idx="11">
                  <c:v>0.00789119999999997</c:v>
                </c:pt>
                <c:pt idx="12">
                  <c:v>0.00789119999999997</c:v>
                </c:pt>
                <c:pt idx="13">
                  <c:v>0.00789119999999997</c:v>
                </c:pt>
                <c:pt idx="14">
                  <c:v>0.00789119999999997</c:v>
                </c:pt>
                <c:pt idx="15">
                  <c:v>0.00789119999999997</c:v>
                </c:pt>
                <c:pt idx="16">
                  <c:v>0.00789119999999997</c:v>
                </c:pt>
                <c:pt idx="17">
                  <c:v>0.00789119999999997</c:v>
                </c:pt>
                <c:pt idx="18">
                  <c:v>0.00789119999999997</c:v>
                </c:pt>
                <c:pt idx="19">
                  <c:v>0.00789119999999997</c:v>
                </c:pt>
                <c:pt idx="20">
                  <c:v>0.00789119999999997</c:v>
                </c:pt>
                <c:pt idx="21">
                  <c:v>0.00789119999999997</c:v>
                </c:pt>
                <c:pt idx="22">
                  <c:v>0.00789119999999997</c:v>
                </c:pt>
                <c:pt idx="23">
                  <c:v>0.00789119999999997</c:v>
                </c:pt>
                <c:pt idx="24">
                  <c:v>0.00789119999999997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计算PV电压校准系数!$C$55:$AA$55</c:f>
              <c:numCache>
                <c:formatCode>0.000_);[Red]\(0.000\)</c:formatCode>
                <c:ptCount val="25"/>
                <c:pt idx="0">
                  <c:v>0.00383999999999999</c:v>
                </c:pt>
                <c:pt idx="1">
                  <c:v>0.00383999999999999</c:v>
                </c:pt>
                <c:pt idx="2">
                  <c:v>0.00383999999999999</c:v>
                </c:pt>
                <c:pt idx="3">
                  <c:v>0.00383999999999999</c:v>
                </c:pt>
                <c:pt idx="4">
                  <c:v>0.00383999999999999</c:v>
                </c:pt>
                <c:pt idx="5">
                  <c:v>0.00383999999999999</c:v>
                </c:pt>
                <c:pt idx="6">
                  <c:v>0.00383999999999999</c:v>
                </c:pt>
                <c:pt idx="7">
                  <c:v>0.00383999999999999</c:v>
                </c:pt>
                <c:pt idx="8">
                  <c:v>0.00383999999999999</c:v>
                </c:pt>
                <c:pt idx="9">
                  <c:v>0.00383999999999999</c:v>
                </c:pt>
                <c:pt idx="10">
                  <c:v>0.00383999999999999</c:v>
                </c:pt>
                <c:pt idx="11">
                  <c:v>0.00383999999999999</c:v>
                </c:pt>
                <c:pt idx="12">
                  <c:v>0.00383999999999999</c:v>
                </c:pt>
                <c:pt idx="13">
                  <c:v>0.00383999999999999</c:v>
                </c:pt>
                <c:pt idx="14">
                  <c:v>0.00383999999999999</c:v>
                </c:pt>
                <c:pt idx="15">
                  <c:v>0.00383999999999999</c:v>
                </c:pt>
                <c:pt idx="16">
                  <c:v>0.00383999999999999</c:v>
                </c:pt>
                <c:pt idx="17">
                  <c:v>0.00383999999999999</c:v>
                </c:pt>
                <c:pt idx="18">
                  <c:v>0.00383999999999999</c:v>
                </c:pt>
                <c:pt idx="19">
                  <c:v>0.00383999999999999</c:v>
                </c:pt>
                <c:pt idx="20">
                  <c:v>0.00383999999999999</c:v>
                </c:pt>
                <c:pt idx="21">
                  <c:v>0.00383999999999999</c:v>
                </c:pt>
                <c:pt idx="22">
                  <c:v>0.00383999999999999</c:v>
                </c:pt>
                <c:pt idx="23">
                  <c:v>0.00383999999999999</c:v>
                </c:pt>
                <c:pt idx="24">
                  <c:v>0.00383999999999999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计算PV电压校准系数!$C$56:$AA$56</c:f>
              <c:numCache>
                <c:formatCode>0.000_);[Red]\(0.000\)</c:formatCode>
                <c:ptCount val="25"/>
                <c:pt idx="0">
                  <c:v>0.00191999999999999</c:v>
                </c:pt>
                <c:pt idx="1">
                  <c:v>0.00191999999999999</c:v>
                </c:pt>
                <c:pt idx="2">
                  <c:v>0.00191999999999999</c:v>
                </c:pt>
                <c:pt idx="3">
                  <c:v>0.00191999999999999</c:v>
                </c:pt>
                <c:pt idx="4">
                  <c:v>0.00191999999999999</c:v>
                </c:pt>
                <c:pt idx="5">
                  <c:v>0.00191999999999999</c:v>
                </c:pt>
                <c:pt idx="6">
                  <c:v>0.00191999999999999</c:v>
                </c:pt>
                <c:pt idx="7">
                  <c:v>0.00191999999999999</c:v>
                </c:pt>
                <c:pt idx="8">
                  <c:v>0.00191999999999999</c:v>
                </c:pt>
                <c:pt idx="9">
                  <c:v>0.00191999999999999</c:v>
                </c:pt>
                <c:pt idx="10">
                  <c:v>0.00191999999999999</c:v>
                </c:pt>
                <c:pt idx="11">
                  <c:v>0.00191999999999999</c:v>
                </c:pt>
                <c:pt idx="12">
                  <c:v>0.00191999999999999</c:v>
                </c:pt>
                <c:pt idx="13">
                  <c:v>0.00191999999999999</c:v>
                </c:pt>
                <c:pt idx="14">
                  <c:v>0.00191999999999999</c:v>
                </c:pt>
                <c:pt idx="15">
                  <c:v>0.00191999999999999</c:v>
                </c:pt>
                <c:pt idx="16">
                  <c:v>0.00191999999999999</c:v>
                </c:pt>
                <c:pt idx="17">
                  <c:v>0.00191999999999999</c:v>
                </c:pt>
                <c:pt idx="18">
                  <c:v>0.00191999999999999</c:v>
                </c:pt>
                <c:pt idx="19">
                  <c:v>0.00191999999999999</c:v>
                </c:pt>
                <c:pt idx="20">
                  <c:v>0.00191999999999999</c:v>
                </c:pt>
                <c:pt idx="21">
                  <c:v>0.00191999999999999</c:v>
                </c:pt>
                <c:pt idx="22">
                  <c:v>0.00191999999999999</c:v>
                </c:pt>
                <c:pt idx="23">
                  <c:v>0.00191999999999999</c:v>
                </c:pt>
                <c:pt idx="24">
                  <c:v>0.00191999999999999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计算R相电压校准系数!$C$51:$AA$51</c:f>
              <c:numCache>
                <c:formatCode>0.000_);[Red]\(0.000\)</c:formatCode>
                <c:ptCount val="25"/>
                <c:pt idx="0">
                  <c:v>0.0140103999999999</c:v>
                </c:pt>
                <c:pt idx="1">
                  <c:v>0.0140103999999999</c:v>
                </c:pt>
                <c:pt idx="2">
                  <c:v>0.0140103999999999</c:v>
                </c:pt>
                <c:pt idx="3">
                  <c:v>0.0140103999999999</c:v>
                </c:pt>
                <c:pt idx="4">
                  <c:v>0.0140103999999999</c:v>
                </c:pt>
                <c:pt idx="5">
                  <c:v>0.0140103999999999</c:v>
                </c:pt>
                <c:pt idx="6">
                  <c:v>0.0140103999999999</c:v>
                </c:pt>
                <c:pt idx="7">
                  <c:v>0.0140103999999999</c:v>
                </c:pt>
                <c:pt idx="8">
                  <c:v>0.0140103999999999</c:v>
                </c:pt>
                <c:pt idx="9">
                  <c:v>0.0140103999999999</c:v>
                </c:pt>
                <c:pt idx="10">
                  <c:v>0.0140103999999999</c:v>
                </c:pt>
                <c:pt idx="11">
                  <c:v>0.0140103999999999</c:v>
                </c:pt>
                <c:pt idx="12">
                  <c:v>0.0140103999999999</c:v>
                </c:pt>
                <c:pt idx="13">
                  <c:v>0.0140103999999999</c:v>
                </c:pt>
                <c:pt idx="14">
                  <c:v>0.0140103999999999</c:v>
                </c:pt>
                <c:pt idx="15">
                  <c:v>0.0140103999999999</c:v>
                </c:pt>
                <c:pt idx="16">
                  <c:v>0.0140103999999999</c:v>
                </c:pt>
                <c:pt idx="17">
                  <c:v>0.0140103999999999</c:v>
                </c:pt>
                <c:pt idx="18">
                  <c:v>0.0140103999999999</c:v>
                </c:pt>
                <c:pt idx="19">
                  <c:v>0.0140103999999999</c:v>
                </c:pt>
                <c:pt idx="20">
                  <c:v>0.0140103999999999</c:v>
                </c:pt>
                <c:pt idx="21">
                  <c:v>0.0140103999999999</c:v>
                </c:pt>
                <c:pt idx="22">
                  <c:v>0.0140103999999999</c:v>
                </c:pt>
                <c:pt idx="23">
                  <c:v>0.0140103999999999</c:v>
                </c:pt>
                <c:pt idx="24">
                  <c:v>0.0140103999999999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计算R相电压校准系数!$C$50:$AA$50</c:f>
              <c:numCache>
                <c:formatCode>0.000_);[Red]\(0.000\)</c:formatCode>
                <c:ptCount val="25"/>
                <c:pt idx="0">
                  <c:v>0.00663999999999997</c:v>
                </c:pt>
                <c:pt idx="1">
                  <c:v>0.00663999999999997</c:v>
                </c:pt>
                <c:pt idx="2">
                  <c:v>0.00663999999999997</c:v>
                </c:pt>
                <c:pt idx="3">
                  <c:v>0.00663999999999997</c:v>
                </c:pt>
                <c:pt idx="4">
                  <c:v>0.00663999999999997</c:v>
                </c:pt>
                <c:pt idx="5">
                  <c:v>0.00663999999999997</c:v>
                </c:pt>
                <c:pt idx="6">
                  <c:v>0.00663999999999997</c:v>
                </c:pt>
                <c:pt idx="7">
                  <c:v>0.00663999999999997</c:v>
                </c:pt>
                <c:pt idx="8">
                  <c:v>0.00663999999999997</c:v>
                </c:pt>
                <c:pt idx="9">
                  <c:v>0.00663999999999997</c:v>
                </c:pt>
                <c:pt idx="10">
                  <c:v>0.00663999999999997</c:v>
                </c:pt>
                <c:pt idx="11">
                  <c:v>0.00663999999999997</c:v>
                </c:pt>
                <c:pt idx="12">
                  <c:v>0.00663999999999997</c:v>
                </c:pt>
                <c:pt idx="13">
                  <c:v>0.00663999999999997</c:v>
                </c:pt>
                <c:pt idx="14">
                  <c:v>0.00663999999999997</c:v>
                </c:pt>
                <c:pt idx="15">
                  <c:v>0.00663999999999997</c:v>
                </c:pt>
                <c:pt idx="16">
                  <c:v>0.00663999999999997</c:v>
                </c:pt>
                <c:pt idx="17">
                  <c:v>0.00663999999999997</c:v>
                </c:pt>
                <c:pt idx="18">
                  <c:v>0.00663999999999997</c:v>
                </c:pt>
                <c:pt idx="19">
                  <c:v>0.00663999999999997</c:v>
                </c:pt>
                <c:pt idx="20">
                  <c:v>0.00663999999999997</c:v>
                </c:pt>
                <c:pt idx="21">
                  <c:v>0.00663999999999997</c:v>
                </c:pt>
                <c:pt idx="22">
                  <c:v>0.00663999999999997</c:v>
                </c:pt>
                <c:pt idx="23">
                  <c:v>0.00663999999999997</c:v>
                </c:pt>
                <c:pt idx="24">
                  <c:v>0.00663999999999997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计算R相电压校准系数!$A$39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计算R相电压校准系数!$C$39:$AA$39</c:f>
              <c:numCache>
                <c:formatCode>0_);[Red]\(0\)</c:formatCode>
                <c:ptCount val="25"/>
                <c:pt idx="0">
                  <c:v>0.00299999999999989</c:v>
                </c:pt>
                <c:pt idx="1">
                  <c:v>0.0079999999999999</c:v>
                </c:pt>
                <c:pt idx="2">
                  <c:v>0.0069999999999999</c:v>
                </c:pt>
                <c:pt idx="3">
                  <c:v>0.00499999999999989</c:v>
                </c:pt>
                <c:pt idx="4">
                  <c:v>0.00300000000000011</c:v>
                </c:pt>
                <c:pt idx="5">
                  <c:v>0.005</c:v>
                </c:pt>
                <c:pt idx="6">
                  <c:v>0.00500000000000012</c:v>
                </c:pt>
                <c:pt idx="7">
                  <c:v>0.00600000000000001</c:v>
                </c:pt>
                <c:pt idx="8">
                  <c:v>0.00499999999999989</c:v>
                </c:pt>
                <c:pt idx="9">
                  <c:v>0.0129999999999999</c:v>
                </c:pt>
                <c:pt idx="10">
                  <c:v>0.00700000000000001</c:v>
                </c:pt>
                <c:pt idx="11">
                  <c:v>0.00800000000000001</c:v>
                </c:pt>
                <c:pt idx="12">
                  <c:v>0.012</c:v>
                </c:pt>
                <c:pt idx="13">
                  <c:v>0.005</c:v>
                </c:pt>
                <c:pt idx="14">
                  <c:v>0.0089999999999999</c:v>
                </c:pt>
                <c:pt idx="15">
                  <c:v>0.00700000000000001</c:v>
                </c:pt>
                <c:pt idx="16">
                  <c:v>0.00300000000000011</c:v>
                </c:pt>
                <c:pt idx="17">
                  <c:v>0.01</c:v>
                </c:pt>
                <c:pt idx="18">
                  <c:v>0.002</c:v>
                </c:pt>
                <c:pt idx="19">
                  <c:v>0.0089999999999999</c:v>
                </c:pt>
                <c:pt idx="20">
                  <c:v>0.00600000000000001</c:v>
                </c:pt>
                <c:pt idx="21">
                  <c:v>0.0079999999999999</c:v>
                </c:pt>
                <c:pt idx="22">
                  <c:v>0.00600000000000001</c:v>
                </c:pt>
                <c:pt idx="23">
                  <c:v>0.004</c:v>
                </c:pt>
                <c:pt idx="24">
                  <c:v>0.0099999999999999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计算R相电压校准系数!$C$53:$AA$53</c:f>
              <c:numCache>
                <c:formatCode>0.000_);[Red]\(0.000\)</c:formatCode>
                <c:ptCount val="25"/>
                <c:pt idx="0">
                  <c:v>0.0115536</c:v>
                </c:pt>
                <c:pt idx="1">
                  <c:v>0.0115536</c:v>
                </c:pt>
                <c:pt idx="2">
                  <c:v>0.0115536</c:v>
                </c:pt>
                <c:pt idx="3">
                  <c:v>0.0115536</c:v>
                </c:pt>
                <c:pt idx="4">
                  <c:v>0.0115536</c:v>
                </c:pt>
                <c:pt idx="5">
                  <c:v>0.0115536</c:v>
                </c:pt>
                <c:pt idx="6">
                  <c:v>0.0115536</c:v>
                </c:pt>
                <c:pt idx="7">
                  <c:v>0.0115536</c:v>
                </c:pt>
                <c:pt idx="8">
                  <c:v>0.0115536</c:v>
                </c:pt>
                <c:pt idx="9">
                  <c:v>0.0115536</c:v>
                </c:pt>
                <c:pt idx="10">
                  <c:v>0.0115536</c:v>
                </c:pt>
                <c:pt idx="11">
                  <c:v>0.0115536</c:v>
                </c:pt>
                <c:pt idx="12">
                  <c:v>0.0115536</c:v>
                </c:pt>
                <c:pt idx="13">
                  <c:v>0.0115536</c:v>
                </c:pt>
                <c:pt idx="14">
                  <c:v>0.0115536</c:v>
                </c:pt>
                <c:pt idx="15">
                  <c:v>0.0115536</c:v>
                </c:pt>
                <c:pt idx="16">
                  <c:v>0.0115536</c:v>
                </c:pt>
                <c:pt idx="17">
                  <c:v>0.0115536</c:v>
                </c:pt>
                <c:pt idx="18">
                  <c:v>0.0115536</c:v>
                </c:pt>
                <c:pt idx="19">
                  <c:v>0.0115536</c:v>
                </c:pt>
                <c:pt idx="20">
                  <c:v>0.0115536</c:v>
                </c:pt>
                <c:pt idx="21">
                  <c:v>0.0115536</c:v>
                </c:pt>
                <c:pt idx="22">
                  <c:v>0.0115536</c:v>
                </c:pt>
                <c:pt idx="23">
                  <c:v>0.0115536</c:v>
                </c:pt>
                <c:pt idx="24">
                  <c:v>0.0115536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计算R相电压校准系数!$C$54:$AA$54</c:f>
              <c:numCache>
                <c:formatCode>0.000_);[Red]\(0.000\)</c:formatCode>
                <c:ptCount val="25"/>
                <c:pt idx="0">
                  <c:v>0.00909679999999997</c:v>
                </c:pt>
                <c:pt idx="1">
                  <c:v>0.00909679999999997</c:v>
                </c:pt>
                <c:pt idx="2">
                  <c:v>0.00909679999999997</c:v>
                </c:pt>
                <c:pt idx="3">
                  <c:v>0.00909679999999997</c:v>
                </c:pt>
                <c:pt idx="4">
                  <c:v>0.00909679999999997</c:v>
                </c:pt>
                <c:pt idx="5">
                  <c:v>0.00909679999999997</c:v>
                </c:pt>
                <c:pt idx="6">
                  <c:v>0.00909679999999997</c:v>
                </c:pt>
                <c:pt idx="7">
                  <c:v>0.00909679999999997</c:v>
                </c:pt>
                <c:pt idx="8">
                  <c:v>0.00909679999999997</c:v>
                </c:pt>
                <c:pt idx="9">
                  <c:v>0.00909679999999997</c:v>
                </c:pt>
                <c:pt idx="10">
                  <c:v>0.00909679999999997</c:v>
                </c:pt>
                <c:pt idx="11">
                  <c:v>0.00909679999999997</c:v>
                </c:pt>
                <c:pt idx="12">
                  <c:v>0.00909679999999997</c:v>
                </c:pt>
                <c:pt idx="13">
                  <c:v>0.00909679999999997</c:v>
                </c:pt>
                <c:pt idx="14">
                  <c:v>0.00909679999999997</c:v>
                </c:pt>
                <c:pt idx="15">
                  <c:v>0.00909679999999997</c:v>
                </c:pt>
                <c:pt idx="16">
                  <c:v>0.00909679999999997</c:v>
                </c:pt>
                <c:pt idx="17">
                  <c:v>0.00909679999999997</c:v>
                </c:pt>
                <c:pt idx="18">
                  <c:v>0.00909679999999997</c:v>
                </c:pt>
                <c:pt idx="19">
                  <c:v>0.00909679999999997</c:v>
                </c:pt>
                <c:pt idx="20">
                  <c:v>0.00909679999999997</c:v>
                </c:pt>
                <c:pt idx="21">
                  <c:v>0.00909679999999997</c:v>
                </c:pt>
                <c:pt idx="22">
                  <c:v>0.00909679999999997</c:v>
                </c:pt>
                <c:pt idx="23">
                  <c:v>0.00909679999999997</c:v>
                </c:pt>
                <c:pt idx="24">
                  <c:v>0.00909679999999997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计算R相电压校准系数!$C$55:$AA$55</c:f>
              <c:numCache>
                <c:formatCode>0.000_);[Red]\(0.000\)</c:formatCode>
                <c:ptCount val="25"/>
                <c:pt idx="0">
                  <c:v>0.00442666666666665</c:v>
                </c:pt>
                <c:pt idx="1">
                  <c:v>0.00442666666666665</c:v>
                </c:pt>
                <c:pt idx="2">
                  <c:v>0.00442666666666665</c:v>
                </c:pt>
                <c:pt idx="3">
                  <c:v>0.00442666666666665</c:v>
                </c:pt>
                <c:pt idx="4">
                  <c:v>0.00442666666666665</c:v>
                </c:pt>
                <c:pt idx="5">
                  <c:v>0.00442666666666665</c:v>
                </c:pt>
                <c:pt idx="6">
                  <c:v>0.00442666666666665</c:v>
                </c:pt>
                <c:pt idx="7">
                  <c:v>0.00442666666666665</c:v>
                </c:pt>
                <c:pt idx="8">
                  <c:v>0.00442666666666665</c:v>
                </c:pt>
                <c:pt idx="9">
                  <c:v>0.00442666666666665</c:v>
                </c:pt>
                <c:pt idx="10">
                  <c:v>0.00442666666666665</c:v>
                </c:pt>
                <c:pt idx="11">
                  <c:v>0.00442666666666665</c:v>
                </c:pt>
                <c:pt idx="12">
                  <c:v>0.00442666666666665</c:v>
                </c:pt>
                <c:pt idx="13">
                  <c:v>0.00442666666666665</c:v>
                </c:pt>
                <c:pt idx="14">
                  <c:v>0.00442666666666665</c:v>
                </c:pt>
                <c:pt idx="15">
                  <c:v>0.00442666666666665</c:v>
                </c:pt>
                <c:pt idx="16">
                  <c:v>0.00442666666666665</c:v>
                </c:pt>
                <c:pt idx="17">
                  <c:v>0.00442666666666665</c:v>
                </c:pt>
                <c:pt idx="18">
                  <c:v>0.00442666666666665</c:v>
                </c:pt>
                <c:pt idx="19">
                  <c:v>0.00442666666666665</c:v>
                </c:pt>
                <c:pt idx="20">
                  <c:v>0.00442666666666665</c:v>
                </c:pt>
                <c:pt idx="21">
                  <c:v>0.00442666666666665</c:v>
                </c:pt>
                <c:pt idx="22">
                  <c:v>0.00442666666666665</c:v>
                </c:pt>
                <c:pt idx="23">
                  <c:v>0.00442666666666665</c:v>
                </c:pt>
                <c:pt idx="24">
                  <c:v>0.00442666666666665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计算R相电压校准系数!$C$56:$AA$56</c:f>
              <c:numCache>
                <c:formatCode>0.000_);[Red]\(0.000\)</c:formatCode>
                <c:ptCount val="25"/>
                <c:pt idx="0">
                  <c:v>0.00221333333333332</c:v>
                </c:pt>
                <c:pt idx="1">
                  <c:v>0.00221333333333332</c:v>
                </c:pt>
                <c:pt idx="2">
                  <c:v>0.00221333333333332</c:v>
                </c:pt>
                <c:pt idx="3">
                  <c:v>0.00221333333333332</c:v>
                </c:pt>
                <c:pt idx="4">
                  <c:v>0.00221333333333332</c:v>
                </c:pt>
                <c:pt idx="5">
                  <c:v>0.00221333333333332</c:v>
                </c:pt>
                <c:pt idx="6">
                  <c:v>0.00221333333333332</c:v>
                </c:pt>
                <c:pt idx="7">
                  <c:v>0.00221333333333332</c:v>
                </c:pt>
                <c:pt idx="8">
                  <c:v>0.00221333333333332</c:v>
                </c:pt>
                <c:pt idx="9">
                  <c:v>0.00221333333333332</c:v>
                </c:pt>
                <c:pt idx="10">
                  <c:v>0.00221333333333332</c:v>
                </c:pt>
                <c:pt idx="11">
                  <c:v>0.00221333333333332</c:v>
                </c:pt>
                <c:pt idx="12">
                  <c:v>0.00221333333333332</c:v>
                </c:pt>
                <c:pt idx="13">
                  <c:v>0.00221333333333332</c:v>
                </c:pt>
                <c:pt idx="14">
                  <c:v>0.00221333333333332</c:v>
                </c:pt>
                <c:pt idx="15">
                  <c:v>0.00221333333333332</c:v>
                </c:pt>
                <c:pt idx="16">
                  <c:v>0.00221333333333332</c:v>
                </c:pt>
                <c:pt idx="17">
                  <c:v>0.00221333333333332</c:v>
                </c:pt>
                <c:pt idx="18">
                  <c:v>0.00221333333333332</c:v>
                </c:pt>
                <c:pt idx="19">
                  <c:v>0.00221333333333332</c:v>
                </c:pt>
                <c:pt idx="20">
                  <c:v>0.00221333333333332</c:v>
                </c:pt>
                <c:pt idx="21">
                  <c:v>0.00221333333333332</c:v>
                </c:pt>
                <c:pt idx="22">
                  <c:v>0.00221333333333332</c:v>
                </c:pt>
                <c:pt idx="23">
                  <c:v>0.00221333333333332</c:v>
                </c:pt>
                <c:pt idx="24">
                  <c:v>0.00221333333333332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'!$C$44:$AA$44</c:f>
              <c:numCache>
                <c:formatCode>0.000_);[Red]\(0.000\)</c:formatCode>
                <c:ptCount val="25"/>
                <c:pt idx="0">
                  <c:v>1.0055424</c:v>
                </c:pt>
                <c:pt idx="1">
                  <c:v>1.0055424</c:v>
                </c:pt>
                <c:pt idx="2">
                  <c:v>1.0055424</c:v>
                </c:pt>
                <c:pt idx="3">
                  <c:v>1.0055424</c:v>
                </c:pt>
                <c:pt idx="4">
                  <c:v>1.0055424</c:v>
                </c:pt>
                <c:pt idx="5">
                  <c:v>1.0055424</c:v>
                </c:pt>
                <c:pt idx="6">
                  <c:v>1.0055424</c:v>
                </c:pt>
                <c:pt idx="7">
                  <c:v>1.0055424</c:v>
                </c:pt>
                <c:pt idx="8">
                  <c:v>1.0055424</c:v>
                </c:pt>
                <c:pt idx="9">
                  <c:v>1.0055424</c:v>
                </c:pt>
                <c:pt idx="10">
                  <c:v>1.0055424</c:v>
                </c:pt>
                <c:pt idx="11">
                  <c:v>1.0055424</c:v>
                </c:pt>
                <c:pt idx="12">
                  <c:v>1.0055424</c:v>
                </c:pt>
                <c:pt idx="13">
                  <c:v>1.0055424</c:v>
                </c:pt>
                <c:pt idx="14">
                  <c:v>1.0055424</c:v>
                </c:pt>
                <c:pt idx="15">
                  <c:v>1.0055424</c:v>
                </c:pt>
                <c:pt idx="16">
                  <c:v>1.0055424</c:v>
                </c:pt>
                <c:pt idx="17">
                  <c:v>1.0055424</c:v>
                </c:pt>
                <c:pt idx="18">
                  <c:v>1.0055424</c:v>
                </c:pt>
                <c:pt idx="19">
                  <c:v>1.0055424</c:v>
                </c:pt>
                <c:pt idx="20">
                  <c:v>1.0055424</c:v>
                </c:pt>
                <c:pt idx="21">
                  <c:v>1.0055424</c:v>
                </c:pt>
                <c:pt idx="22">
                  <c:v>1.0055424</c:v>
                </c:pt>
                <c:pt idx="23">
                  <c:v>1.0055424</c:v>
                </c:pt>
                <c:pt idx="24">
                  <c:v>1.0055424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'!$C$43:$AA$43</c:f>
              <c:numCache>
                <c:formatCode>0.000_);[Red]\(0.000\)</c:formatCode>
                <c:ptCount val="25"/>
                <c:pt idx="0">
                  <c:v>1.001552</c:v>
                </c:pt>
                <c:pt idx="1">
                  <c:v>1.001552</c:v>
                </c:pt>
                <c:pt idx="2">
                  <c:v>1.001552</c:v>
                </c:pt>
                <c:pt idx="3">
                  <c:v>1.001552</c:v>
                </c:pt>
                <c:pt idx="4">
                  <c:v>1.001552</c:v>
                </c:pt>
                <c:pt idx="5">
                  <c:v>1.001552</c:v>
                </c:pt>
                <c:pt idx="6">
                  <c:v>1.001552</c:v>
                </c:pt>
                <c:pt idx="7">
                  <c:v>1.001552</c:v>
                </c:pt>
                <c:pt idx="8">
                  <c:v>1.001552</c:v>
                </c:pt>
                <c:pt idx="9">
                  <c:v>1.001552</c:v>
                </c:pt>
                <c:pt idx="10">
                  <c:v>1.001552</c:v>
                </c:pt>
                <c:pt idx="11">
                  <c:v>1.001552</c:v>
                </c:pt>
                <c:pt idx="12">
                  <c:v>1.001552</c:v>
                </c:pt>
                <c:pt idx="13">
                  <c:v>1.001552</c:v>
                </c:pt>
                <c:pt idx="14">
                  <c:v>1.001552</c:v>
                </c:pt>
                <c:pt idx="15">
                  <c:v>1.001552</c:v>
                </c:pt>
                <c:pt idx="16">
                  <c:v>1.001552</c:v>
                </c:pt>
                <c:pt idx="17">
                  <c:v>1.001552</c:v>
                </c:pt>
                <c:pt idx="18">
                  <c:v>1.001552</c:v>
                </c:pt>
                <c:pt idx="19">
                  <c:v>1.001552</c:v>
                </c:pt>
                <c:pt idx="20">
                  <c:v>1.001552</c:v>
                </c:pt>
                <c:pt idx="21">
                  <c:v>1.001552</c:v>
                </c:pt>
                <c:pt idx="22">
                  <c:v>1.001552</c:v>
                </c:pt>
                <c:pt idx="23">
                  <c:v>1.001552</c:v>
                </c:pt>
                <c:pt idx="24">
                  <c:v>1.001552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'!$C$45:$AA$45</c:f>
              <c:numCache>
                <c:formatCode>0.000_);[Red]\(0.000\)</c:formatCode>
                <c:ptCount val="25"/>
                <c:pt idx="0">
                  <c:v>0.9975616</c:v>
                </c:pt>
                <c:pt idx="1">
                  <c:v>0.9975616</c:v>
                </c:pt>
                <c:pt idx="2">
                  <c:v>0.9975616</c:v>
                </c:pt>
                <c:pt idx="3">
                  <c:v>0.9975616</c:v>
                </c:pt>
                <c:pt idx="4">
                  <c:v>0.9975616</c:v>
                </c:pt>
                <c:pt idx="5">
                  <c:v>0.9975616</c:v>
                </c:pt>
                <c:pt idx="6">
                  <c:v>0.9975616</c:v>
                </c:pt>
                <c:pt idx="7">
                  <c:v>0.9975616</c:v>
                </c:pt>
                <c:pt idx="8">
                  <c:v>0.9975616</c:v>
                </c:pt>
                <c:pt idx="9">
                  <c:v>0.9975616</c:v>
                </c:pt>
                <c:pt idx="10">
                  <c:v>0.9975616</c:v>
                </c:pt>
                <c:pt idx="11">
                  <c:v>0.9975616</c:v>
                </c:pt>
                <c:pt idx="12">
                  <c:v>0.9975616</c:v>
                </c:pt>
                <c:pt idx="13">
                  <c:v>0.9975616</c:v>
                </c:pt>
                <c:pt idx="14">
                  <c:v>0.9975616</c:v>
                </c:pt>
                <c:pt idx="15">
                  <c:v>0.9975616</c:v>
                </c:pt>
                <c:pt idx="16">
                  <c:v>0.9975616</c:v>
                </c:pt>
                <c:pt idx="17">
                  <c:v>0.9975616</c:v>
                </c:pt>
                <c:pt idx="18">
                  <c:v>0.9975616</c:v>
                </c:pt>
                <c:pt idx="19">
                  <c:v>0.9975616</c:v>
                </c:pt>
                <c:pt idx="20">
                  <c:v>0.9975616</c:v>
                </c:pt>
                <c:pt idx="21">
                  <c:v>0.9975616</c:v>
                </c:pt>
                <c:pt idx="22">
                  <c:v>0.9975616</c:v>
                </c:pt>
                <c:pt idx="23">
                  <c:v>0.9975616</c:v>
                </c:pt>
                <c:pt idx="24">
                  <c:v>0.9975616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'计算S相电压校准系数 '!$A$38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'!$C$38:$AA$38</c:f>
              <c:numCache>
                <c:formatCode>0.000_);[Red]\(0.000\)</c:formatCode>
                <c:ptCount val="25"/>
                <c:pt idx="0">
                  <c:v>1.001</c:v>
                </c:pt>
                <c:pt idx="1">
                  <c:v>1.0014</c:v>
                </c:pt>
                <c:pt idx="2">
                  <c:v>1.001</c:v>
                </c:pt>
                <c:pt idx="3">
                  <c:v>1.0014</c:v>
                </c:pt>
                <c:pt idx="4">
                  <c:v>1.0006</c:v>
                </c:pt>
                <c:pt idx="5">
                  <c:v>1.002</c:v>
                </c:pt>
                <c:pt idx="6">
                  <c:v>1.0012</c:v>
                </c:pt>
                <c:pt idx="7">
                  <c:v>1</c:v>
                </c:pt>
                <c:pt idx="8">
                  <c:v>1.002</c:v>
                </c:pt>
                <c:pt idx="9">
                  <c:v>1.0034</c:v>
                </c:pt>
                <c:pt idx="10">
                  <c:v>1.0012</c:v>
                </c:pt>
                <c:pt idx="11">
                  <c:v>1.0004</c:v>
                </c:pt>
                <c:pt idx="12">
                  <c:v>1</c:v>
                </c:pt>
                <c:pt idx="13">
                  <c:v>1.0018</c:v>
                </c:pt>
                <c:pt idx="14">
                  <c:v>1.0016</c:v>
                </c:pt>
                <c:pt idx="15">
                  <c:v>1.0034</c:v>
                </c:pt>
                <c:pt idx="16">
                  <c:v>1.0018</c:v>
                </c:pt>
                <c:pt idx="17">
                  <c:v>1.0012</c:v>
                </c:pt>
                <c:pt idx="18">
                  <c:v>1.003</c:v>
                </c:pt>
                <c:pt idx="19">
                  <c:v>1.0028</c:v>
                </c:pt>
                <c:pt idx="20">
                  <c:v>1.0028</c:v>
                </c:pt>
                <c:pt idx="21">
                  <c:v>1.002</c:v>
                </c:pt>
                <c:pt idx="22">
                  <c:v>1.003</c:v>
                </c:pt>
                <c:pt idx="23">
                  <c:v>0.999</c:v>
                </c:pt>
                <c:pt idx="24">
                  <c:v>1.0008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'!$C$46:$AA$46</c:f>
              <c:numCache>
                <c:formatCode>0.000_);[Red]\(0.000\)</c:formatCode>
                <c:ptCount val="25"/>
                <c:pt idx="0">
                  <c:v>1.00421226666667</c:v>
                </c:pt>
                <c:pt idx="1">
                  <c:v>1.00421226666667</c:v>
                </c:pt>
                <c:pt idx="2">
                  <c:v>1.00421226666667</c:v>
                </c:pt>
                <c:pt idx="3">
                  <c:v>1.00421226666667</c:v>
                </c:pt>
                <c:pt idx="4">
                  <c:v>1.00421226666667</c:v>
                </c:pt>
                <c:pt idx="5">
                  <c:v>1.00421226666667</c:v>
                </c:pt>
                <c:pt idx="6">
                  <c:v>1.00421226666667</c:v>
                </c:pt>
                <c:pt idx="7">
                  <c:v>1.00421226666667</c:v>
                </c:pt>
                <c:pt idx="8">
                  <c:v>1.00421226666667</c:v>
                </c:pt>
                <c:pt idx="9">
                  <c:v>1.00421226666667</c:v>
                </c:pt>
                <c:pt idx="10">
                  <c:v>1.00421226666667</c:v>
                </c:pt>
                <c:pt idx="11">
                  <c:v>1.00421226666667</c:v>
                </c:pt>
                <c:pt idx="12">
                  <c:v>1.00421226666667</c:v>
                </c:pt>
                <c:pt idx="13">
                  <c:v>1.00421226666667</c:v>
                </c:pt>
                <c:pt idx="14">
                  <c:v>1.00421226666667</c:v>
                </c:pt>
                <c:pt idx="15">
                  <c:v>1.00421226666667</c:v>
                </c:pt>
                <c:pt idx="16">
                  <c:v>1.00421226666667</c:v>
                </c:pt>
                <c:pt idx="17">
                  <c:v>1.00421226666667</c:v>
                </c:pt>
                <c:pt idx="18">
                  <c:v>1.00421226666667</c:v>
                </c:pt>
                <c:pt idx="19">
                  <c:v>1.00421226666667</c:v>
                </c:pt>
                <c:pt idx="20">
                  <c:v>1.00421226666667</c:v>
                </c:pt>
                <c:pt idx="21">
                  <c:v>1.00421226666667</c:v>
                </c:pt>
                <c:pt idx="22">
                  <c:v>1.00421226666667</c:v>
                </c:pt>
                <c:pt idx="23">
                  <c:v>1.00421226666667</c:v>
                </c:pt>
                <c:pt idx="24">
                  <c:v>1.00421226666667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'!$C$47:$AA$47</c:f>
              <c:numCache>
                <c:formatCode>0.000_);[Red]\(0.000\)</c:formatCode>
                <c:ptCount val="25"/>
                <c:pt idx="0">
                  <c:v>1.00288213333333</c:v>
                </c:pt>
                <c:pt idx="1">
                  <c:v>1.00288213333333</c:v>
                </c:pt>
                <c:pt idx="2">
                  <c:v>1.00288213333333</c:v>
                </c:pt>
                <c:pt idx="3">
                  <c:v>1.00288213333333</c:v>
                </c:pt>
                <c:pt idx="4">
                  <c:v>1.00288213333333</c:v>
                </c:pt>
                <c:pt idx="5">
                  <c:v>1.00288213333333</c:v>
                </c:pt>
                <c:pt idx="6">
                  <c:v>1.00288213333333</c:v>
                </c:pt>
                <c:pt idx="7">
                  <c:v>1.00288213333333</c:v>
                </c:pt>
                <c:pt idx="8">
                  <c:v>1.00288213333333</c:v>
                </c:pt>
                <c:pt idx="9">
                  <c:v>1.00288213333333</c:v>
                </c:pt>
                <c:pt idx="10">
                  <c:v>1.00288213333333</c:v>
                </c:pt>
                <c:pt idx="11">
                  <c:v>1.00288213333333</c:v>
                </c:pt>
                <c:pt idx="12">
                  <c:v>1.00288213333333</c:v>
                </c:pt>
                <c:pt idx="13">
                  <c:v>1.00288213333333</c:v>
                </c:pt>
                <c:pt idx="14">
                  <c:v>1.00288213333333</c:v>
                </c:pt>
                <c:pt idx="15">
                  <c:v>1.00288213333333</c:v>
                </c:pt>
                <c:pt idx="16">
                  <c:v>1.00288213333333</c:v>
                </c:pt>
                <c:pt idx="17">
                  <c:v>1.00288213333333</c:v>
                </c:pt>
                <c:pt idx="18">
                  <c:v>1.00288213333333</c:v>
                </c:pt>
                <c:pt idx="19">
                  <c:v>1.00288213333333</c:v>
                </c:pt>
                <c:pt idx="20">
                  <c:v>1.00288213333333</c:v>
                </c:pt>
                <c:pt idx="21">
                  <c:v>1.00288213333333</c:v>
                </c:pt>
                <c:pt idx="22">
                  <c:v>1.00288213333333</c:v>
                </c:pt>
                <c:pt idx="23">
                  <c:v>1.00288213333333</c:v>
                </c:pt>
                <c:pt idx="24">
                  <c:v>1.00288213333333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'!$C$48:$AA$48</c:f>
              <c:numCache>
                <c:formatCode>0.000_);[Red]\(0.000\)</c:formatCode>
                <c:ptCount val="25"/>
                <c:pt idx="0">
                  <c:v>1.00022186666667</c:v>
                </c:pt>
                <c:pt idx="1">
                  <c:v>1.00022186666667</c:v>
                </c:pt>
                <c:pt idx="2">
                  <c:v>1.00022186666667</c:v>
                </c:pt>
                <c:pt idx="3">
                  <c:v>1.00022186666667</c:v>
                </c:pt>
                <c:pt idx="4">
                  <c:v>1.00022186666667</c:v>
                </c:pt>
                <c:pt idx="5">
                  <c:v>1.00022186666667</c:v>
                </c:pt>
                <c:pt idx="6">
                  <c:v>1.00022186666667</c:v>
                </c:pt>
                <c:pt idx="7">
                  <c:v>1.00022186666667</c:v>
                </c:pt>
                <c:pt idx="8">
                  <c:v>1.00022186666667</c:v>
                </c:pt>
                <c:pt idx="9">
                  <c:v>1.00022186666667</c:v>
                </c:pt>
                <c:pt idx="10">
                  <c:v>1.00022186666667</c:v>
                </c:pt>
                <c:pt idx="11">
                  <c:v>1.00022186666667</c:v>
                </c:pt>
                <c:pt idx="12">
                  <c:v>1.00022186666667</c:v>
                </c:pt>
                <c:pt idx="13">
                  <c:v>1.00022186666667</c:v>
                </c:pt>
                <c:pt idx="14">
                  <c:v>1.00022186666667</c:v>
                </c:pt>
                <c:pt idx="15">
                  <c:v>1.00022186666667</c:v>
                </c:pt>
                <c:pt idx="16">
                  <c:v>1.00022186666667</c:v>
                </c:pt>
                <c:pt idx="17">
                  <c:v>1.00022186666667</c:v>
                </c:pt>
                <c:pt idx="18">
                  <c:v>1.00022186666667</c:v>
                </c:pt>
                <c:pt idx="19">
                  <c:v>1.00022186666667</c:v>
                </c:pt>
                <c:pt idx="20">
                  <c:v>1.00022186666667</c:v>
                </c:pt>
                <c:pt idx="21">
                  <c:v>1.00022186666667</c:v>
                </c:pt>
                <c:pt idx="22">
                  <c:v>1.00022186666667</c:v>
                </c:pt>
                <c:pt idx="23">
                  <c:v>1.00022186666667</c:v>
                </c:pt>
                <c:pt idx="24">
                  <c:v>1.00022186666667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'!$C$49:$AA$49</c:f>
              <c:numCache>
                <c:formatCode>0.000_);[Red]\(0.000\)</c:formatCode>
                <c:ptCount val="25"/>
                <c:pt idx="0">
                  <c:v>0.998891733333333</c:v>
                </c:pt>
                <c:pt idx="1">
                  <c:v>0.998891733333333</c:v>
                </c:pt>
                <c:pt idx="2">
                  <c:v>0.998891733333333</c:v>
                </c:pt>
                <c:pt idx="3">
                  <c:v>0.998891733333333</c:v>
                </c:pt>
                <c:pt idx="4">
                  <c:v>0.998891733333333</c:v>
                </c:pt>
                <c:pt idx="5">
                  <c:v>0.998891733333333</c:v>
                </c:pt>
                <c:pt idx="6">
                  <c:v>0.998891733333333</c:v>
                </c:pt>
                <c:pt idx="7">
                  <c:v>0.998891733333333</c:v>
                </c:pt>
                <c:pt idx="8">
                  <c:v>0.998891733333333</c:v>
                </c:pt>
                <c:pt idx="9">
                  <c:v>0.998891733333333</c:v>
                </c:pt>
                <c:pt idx="10">
                  <c:v>0.998891733333333</c:v>
                </c:pt>
                <c:pt idx="11">
                  <c:v>0.998891733333333</c:v>
                </c:pt>
                <c:pt idx="12">
                  <c:v>0.998891733333333</c:v>
                </c:pt>
                <c:pt idx="13">
                  <c:v>0.998891733333333</c:v>
                </c:pt>
                <c:pt idx="14">
                  <c:v>0.998891733333333</c:v>
                </c:pt>
                <c:pt idx="15">
                  <c:v>0.998891733333333</c:v>
                </c:pt>
                <c:pt idx="16">
                  <c:v>0.998891733333333</c:v>
                </c:pt>
                <c:pt idx="17">
                  <c:v>0.998891733333333</c:v>
                </c:pt>
                <c:pt idx="18">
                  <c:v>0.998891733333333</c:v>
                </c:pt>
                <c:pt idx="19">
                  <c:v>0.998891733333333</c:v>
                </c:pt>
                <c:pt idx="20">
                  <c:v>0.998891733333333</c:v>
                </c:pt>
                <c:pt idx="21">
                  <c:v>0.998891733333333</c:v>
                </c:pt>
                <c:pt idx="22">
                  <c:v>0.998891733333333</c:v>
                </c:pt>
                <c:pt idx="23">
                  <c:v>0.998891733333333</c:v>
                </c:pt>
                <c:pt idx="24">
                  <c:v>0.998891733333333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'!$C$51:$AA$51</c:f>
              <c:numCache>
                <c:formatCode>0.000_);[Red]\(0.000\)</c:formatCode>
                <c:ptCount val="25"/>
                <c:pt idx="0">
                  <c:v>0.0145167999999999</c:v>
                </c:pt>
                <c:pt idx="1">
                  <c:v>0.0145167999999999</c:v>
                </c:pt>
                <c:pt idx="2">
                  <c:v>0.0145167999999999</c:v>
                </c:pt>
                <c:pt idx="3">
                  <c:v>0.0145167999999999</c:v>
                </c:pt>
                <c:pt idx="4">
                  <c:v>0.0145167999999999</c:v>
                </c:pt>
                <c:pt idx="5">
                  <c:v>0.0145167999999999</c:v>
                </c:pt>
                <c:pt idx="6">
                  <c:v>0.0145167999999999</c:v>
                </c:pt>
                <c:pt idx="7">
                  <c:v>0.0145167999999999</c:v>
                </c:pt>
                <c:pt idx="8">
                  <c:v>0.0145167999999999</c:v>
                </c:pt>
                <c:pt idx="9">
                  <c:v>0.0145167999999999</c:v>
                </c:pt>
                <c:pt idx="10">
                  <c:v>0.0145167999999999</c:v>
                </c:pt>
                <c:pt idx="11">
                  <c:v>0.0145167999999999</c:v>
                </c:pt>
                <c:pt idx="12">
                  <c:v>0.0145167999999999</c:v>
                </c:pt>
                <c:pt idx="13">
                  <c:v>0.0145167999999999</c:v>
                </c:pt>
                <c:pt idx="14">
                  <c:v>0.0145167999999999</c:v>
                </c:pt>
                <c:pt idx="15">
                  <c:v>0.0145167999999999</c:v>
                </c:pt>
                <c:pt idx="16">
                  <c:v>0.0145167999999999</c:v>
                </c:pt>
                <c:pt idx="17">
                  <c:v>0.0145167999999999</c:v>
                </c:pt>
                <c:pt idx="18">
                  <c:v>0.0145167999999999</c:v>
                </c:pt>
                <c:pt idx="19">
                  <c:v>0.0145167999999999</c:v>
                </c:pt>
                <c:pt idx="20">
                  <c:v>0.0145167999999999</c:v>
                </c:pt>
                <c:pt idx="21">
                  <c:v>0.0145167999999999</c:v>
                </c:pt>
                <c:pt idx="22">
                  <c:v>0.0145167999999999</c:v>
                </c:pt>
                <c:pt idx="23">
                  <c:v>0.0145167999999999</c:v>
                </c:pt>
                <c:pt idx="24">
                  <c:v>0.0145167999999999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'!$C$50:$AA$50</c:f>
              <c:numCache>
                <c:formatCode>0.000_);[Red]\(0.000\)</c:formatCode>
                <c:ptCount val="25"/>
                <c:pt idx="0">
                  <c:v>0.00687999999999997</c:v>
                </c:pt>
                <c:pt idx="1">
                  <c:v>0.00687999999999997</c:v>
                </c:pt>
                <c:pt idx="2">
                  <c:v>0.00687999999999997</c:v>
                </c:pt>
                <c:pt idx="3">
                  <c:v>0.00687999999999997</c:v>
                </c:pt>
                <c:pt idx="4">
                  <c:v>0.00687999999999997</c:v>
                </c:pt>
                <c:pt idx="5">
                  <c:v>0.00687999999999997</c:v>
                </c:pt>
                <c:pt idx="6">
                  <c:v>0.00687999999999997</c:v>
                </c:pt>
                <c:pt idx="7">
                  <c:v>0.00687999999999997</c:v>
                </c:pt>
                <c:pt idx="8">
                  <c:v>0.00687999999999997</c:v>
                </c:pt>
                <c:pt idx="9">
                  <c:v>0.00687999999999997</c:v>
                </c:pt>
                <c:pt idx="10">
                  <c:v>0.00687999999999997</c:v>
                </c:pt>
                <c:pt idx="11">
                  <c:v>0.00687999999999997</c:v>
                </c:pt>
                <c:pt idx="12">
                  <c:v>0.00687999999999997</c:v>
                </c:pt>
                <c:pt idx="13">
                  <c:v>0.00687999999999997</c:v>
                </c:pt>
                <c:pt idx="14">
                  <c:v>0.00687999999999997</c:v>
                </c:pt>
                <c:pt idx="15">
                  <c:v>0.00687999999999997</c:v>
                </c:pt>
                <c:pt idx="16">
                  <c:v>0.00687999999999997</c:v>
                </c:pt>
                <c:pt idx="17">
                  <c:v>0.00687999999999997</c:v>
                </c:pt>
                <c:pt idx="18">
                  <c:v>0.00687999999999997</c:v>
                </c:pt>
                <c:pt idx="19">
                  <c:v>0.00687999999999997</c:v>
                </c:pt>
                <c:pt idx="20">
                  <c:v>0.00687999999999997</c:v>
                </c:pt>
                <c:pt idx="21">
                  <c:v>0.00687999999999997</c:v>
                </c:pt>
                <c:pt idx="22">
                  <c:v>0.00687999999999997</c:v>
                </c:pt>
                <c:pt idx="23">
                  <c:v>0.00687999999999997</c:v>
                </c:pt>
                <c:pt idx="24">
                  <c:v>0.00687999999999997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'计算S相电压校准系数 '!$A$39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'!$C$39:$AA$39</c:f>
              <c:numCache>
                <c:formatCode>0_);[Red]\(0\)</c:formatCode>
                <c:ptCount val="25"/>
                <c:pt idx="0">
                  <c:v>0.00499999999999989</c:v>
                </c:pt>
                <c:pt idx="1">
                  <c:v>0.00700000000000001</c:v>
                </c:pt>
                <c:pt idx="2">
                  <c:v>0.005</c:v>
                </c:pt>
                <c:pt idx="3">
                  <c:v>0.0099999999999999</c:v>
                </c:pt>
                <c:pt idx="4">
                  <c:v>0.002</c:v>
                </c:pt>
                <c:pt idx="5">
                  <c:v>0.00600000000000001</c:v>
                </c:pt>
                <c:pt idx="6">
                  <c:v>0.00700000000000001</c:v>
                </c:pt>
                <c:pt idx="7">
                  <c:v>0.00700000000000001</c:v>
                </c:pt>
                <c:pt idx="8">
                  <c:v>0.00600000000000001</c:v>
                </c:pt>
                <c:pt idx="9">
                  <c:v>0.011</c:v>
                </c:pt>
                <c:pt idx="10">
                  <c:v>0.00600000000000001</c:v>
                </c:pt>
                <c:pt idx="11">
                  <c:v>0.00499999999999989</c:v>
                </c:pt>
                <c:pt idx="12">
                  <c:v>0.005</c:v>
                </c:pt>
                <c:pt idx="13">
                  <c:v>0.0099999999999999</c:v>
                </c:pt>
                <c:pt idx="14">
                  <c:v>0.0089999999999999</c:v>
                </c:pt>
                <c:pt idx="15">
                  <c:v>0.00500000000000012</c:v>
                </c:pt>
                <c:pt idx="16">
                  <c:v>0.00599999999999989</c:v>
                </c:pt>
                <c:pt idx="17">
                  <c:v>0.00700000000000001</c:v>
                </c:pt>
                <c:pt idx="18">
                  <c:v>0.0099999999999999</c:v>
                </c:pt>
                <c:pt idx="19">
                  <c:v>0.00500000000000012</c:v>
                </c:pt>
                <c:pt idx="20">
                  <c:v>0.00500000000000012</c:v>
                </c:pt>
                <c:pt idx="21">
                  <c:v>0.0119999999999999</c:v>
                </c:pt>
                <c:pt idx="22">
                  <c:v>0.00499999999999989</c:v>
                </c:pt>
                <c:pt idx="23">
                  <c:v>0.0089999999999999</c:v>
                </c:pt>
                <c:pt idx="24">
                  <c:v>0.00700000000000001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'!$C$53:$AA$53</c:f>
              <c:numCache>
                <c:formatCode>0.000_);[Red]\(0.000\)</c:formatCode>
                <c:ptCount val="25"/>
                <c:pt idx="0">
                  <c:v>0.0119712</c:v>
                </c:pt>
                <c:pt idx="1">
                  <c:v>0.0119712</c:v>
                </c:pt>
                <c:pt idx="2">
                  <c:v>0.0119712</c:v>
                </c:pt>
                <c:pt idx="3">
                  <c:v>0.0119712</c:v>
                </c:pt>
                <c:pt idx="4">
                  <c:v>0.0119712</c:v>
                </c:pt>
                <c:pt idx="5">
                  <c:v>0.0119712</c:v>
                </c:pt>
                <c:pt idx="6">
                  <c:v>0.0119712</c:v>
                </c:pt>
                <c:pt idx="7">
                  <c:v>0.0119712</c:v>
                </c:pt>
                <c:pt idx="8">
                  <c:v>0.0119712</c:v>
                </c:pt>
                <c:pt idx="9">
                  <c:v>0.0119712</c:v>
                </c:pt>
                <c:pt idx="10">
                  <c:v>0.0119712</c:v>
                </c:pt>
                <c:pt idx="11">
                  <c:v>0.0119712</c:v>
                </c:pt>
                <c:pt idx="12">
                  <c:v>0.0119712</c:v>
                </c:pt>
                <c:pt idx="13">
                  <c:v>0.0119712</c:v>
                </c:pt>
                <c:pt idx="14">
                  <c:v>0.0119712</c:v>
                </c:pt>
                <c:pt idx="15">
                  <c:v>0.0119712</c:v>
                </c:pt>
                <c:pt idx="16">
                  <c:v>0.0119712</c:v>
                </c:pt>
                <c:pt idx="17">
                  <c:v>0.0119712</c:v>
                </c:pt>
                <c:pt idx="18">
                  <c:v>0.0119712</c:v>
                </c:pt>
                <c:pt idx="19">
                  <c:v>0.0119712</c:v>
                </c:pt>
                <c:pt idx="20">
                  <c:v>0.0119712</c:v>
                </c:pt>
                <c:pt idx="21">
                  <c:v>0.0119712</c:v>
                </c:pt>
                <c:pt idx="22">
                  <c:v>0.0119712</c:v>
                </c:pt>
                <c:pt idx="23">
                  <c:v>0.0119712</c:v>
                </c:pt>
                <c:pt idx="24">
                  <c:v>0.0119712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'!$C$54:$AA$54</c:f>
              <c:numCache>
                <c:formatCode>0.000_);[Red]\(0.000\)</c:formatCode>
                <c:ptCount val="25"/>
                <c:pt idx="0">
                  <c:v>0.00942559999999996</c:v>
                </c:pt>
                <c:pt idx="1">
                  <c:v>0.00942559999999996</c:v>
                </c:pt>
                <c:pt idx="2">
                  <c:v>0.00942559999999996</c:v>
                </c:pt>
                <c:pt idx="3">
                  <c:v>0.00942559999999996</c:v>
                </c:pt>
                <c:pt idx="4">
                  <c:v>0.00942559999999996</c:v>
                </c:pt>
                <c:pt idx="5">
                  <c:v>0.00942559999999996</c:v>
                </c:pt>
                <c:pt idx="6">
                  <c:v>0.00942559999999996</c:v>
                </c:pt>
                <c:pt idx="7">
                  <c:v>0.00942559999999996</c:v>
                </c:pt>
                <c:pt idx="8">
                  <c:v>0.00942559999999996</c:v>
                </c:pt>
                <c:pt idx="9">
                  <c:v>0.00942559999999996</c:v>
                </c:pt>
                <c:pt idx="10">
                  <c:v>0.00942559999999996</c:v>
                </c:pt>
                <c:pt idx="11">
                  <c:v>0.00942559999999996</c:v>
                </c:pt>
                <c:pt idx="12">
                  <c:v>0.00942559999999996</c:v>
                </c:pt>
                <c:pt idx="13">
                  <c:v>0.00942559999999996</c:v>
                </c:pt>
                <c:pt idx="14">
                  <c:v>0.00942559999999996</c:v>
                </c:pt>
                <c:pt idx="15">
                  <c:v>0.00942559999999996</c:v>
                </c:pt>
                <c:pt idx="16">
                  <c:v>0.00942559999999996</c:v>
                </c:pt>
                <c:pt idx="17">
                  <c:v>0.00942559999999996</c:v>
                </c:pt>
                <c:pt idx="18">
                  <c:v>0.00942559999999996</c:v>
                </c:pt>
                <c:pt idx="19">
                  <c:v>0.00942559999999996</c:v>
                </c:pt>
                <c:pt idx="20">
                  <c:v>0.00942559999999996</c:v>
                </c:pt>
                <c:pt idx="21">
                  <c:v>0.00942559999999996</c:v>
                </c:pt>
                <c:pt idx="22">
                  <c:v>0.00942559999999996</c:v>
                </c:pt>
                <c:pt idx="23">
                  <c:v>0.00942559999999996</c:v>
                </c:pt>
                <c:pt idx="24">
                  <c:v>0.00942559999999996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'!$C$55:$AA$55</c:f>
              <c:numCache>
                <c:formatCode>0.000_);[Red]\(0.000\)</c:formatCode>
                <c:ptCount val="25"/>
                <c:pt idx="0">
                  <c:v>0.00458666666666665</c:v>
                </c:pt>
                <c:pt idx="1">
                  <c:v>0.00458666666666665</c:v>
                </c:pt>
                <c:pt idx="2">
                  <c:v>0.00458666666666665</c:v>
                </c:pt>
                <c:pt idx="3">
                  <c:v>0.00458666666666665</c:v>
                </c:pt>
                <c:pt idx="4">
                  <c:v>0.00458666666666665</c:v>
                </c:pt>
                <c:pt idx="5">
                  <c:v>0.00458666666666665</c:v>
                </c:pt>
                <c:pt idx="6">
                  <c:v>0.00458666666666665</c:v>
                </c:pt>
                <c:pt idx="7">
                  <c:v>0.00458666666666665</c:v>
                </c:pt>
                <c:pt idx="8">
                  <c:v>0.00458666666666665</c:v>
                </c:pt>
                <c:pt idx="9">
                  <c:v>0.00458666666666665</c:v>
                </c:pt>
                <c:pt idx="10">
                  <c:v>0.00458666666666665</c:v>
                </c:pt>
                <c:pt idx="11">
                  <c:v>0.00458666666666665</c:v>
                </c:pt>
                <c:pt idx="12">
                  <c:v>0.00458666666666665</c:v>
                </c:pt>
                <c:pt idx="13">
                  <c:v>0.00458666666666665</c:v>
                </c:pt>
                <c:pt idx="14">
                  <c:v>0.00458666666666665</c:v>
                </c:pt>
                <c:pt idx="15">
                  <c:v>0.00458666666666665</c:v>
                </c:pt>
                <c:pt idx="16">
                  <c:v>0.00458666666666665</c:v>
                </c:pt>
                <c:pt idx="17">
                  <c:v>0.00458666666666665</c:v>
                </c:pt>
                <c:pt idx="18">
                  <c:v>0.00458666666666665</c:v>
                </c:pt>
                <c:pt idx="19">
                  <c:v>0.00458666666666665</c:v>
                </c:pt>
                <c:pt idx="20">
                  <c:v>0.00458666666666665</c:v>
                </c:pt>
                <c:pt idx="21">
                  <c:v>0.00458666666666665</c:v>
                </c:pt>
                <c:pt idx="22">
                  <c:v>0.00458666666666665</c:v>
                </c:pt>
                <c:pt idx="23">
                  <c:v>0.00458666666666665</c:v>
                </c:pt>
                <c:pt idx="24">
                  <c:v>0.00458666666666665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'计算S相电压校准系数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'计算S相电压校准系数 '!$C$56:$AA$56</c:f>
              <c:numCache>
                <c:formatCode>0.000_);[Red]\(0.000\)</c:formatCode>
                <c:ptCount val="25"/>
                <c:pt idx="0">
                  <c:v>0.00229333333333333</c:v>
                </c:pt>
                <c:pt idx="1">
                  <c:v>0.00229333333333333</c:v>
                </c:pt>
                <c:pt idx="2">
                  <c:v>0.00229333333333333</c:v>
                </c:pt>
                <c:pt idx="3">
                  <c:v>0.00229333333333333</c:v>
                </c:pt>
                <c:pt idx="4">
                  <c:v>0.00229333333333333</c:v>
                </c:pt>
                <c:pt idx="5">
                  <c:v>0.00229333333333333</c:v>
                </c:pt>
                <c:pt idx="6">
                  <c:v>0.00229333333333333</c:v>
                </c:pt>
                <c:pt idx="7">
                  <c:v>0.00229333333333333</c:v>
                </c:pt>
                <c:pt idx="8">
                  <c:v>0.00229333333333333</c:v>
                </c:pt>
                <c:pt idx="9">
                  <c:v>0.00229333333333333</c:v>
                </c:pt>
                <c:pt idx="10">
                  <c:v>0.00229333333333333</c:v>
                </c:pt>
                <c:pt idx="11">
                  <c:v>0.00229333333333333</c:v>
                </c:pt>
                <c:pt idx="12">
                  <c:v>0.00229333333333333</c:v>
                </c:pt>
                <c:pt idx="13">
                  <c:v>0.00229333333333333</c:v>
                </c:pt>
                <c:pt idx="14">
                  <c:v>0.00229333333333333</c:v>
                </c:pt>
                <c:pt idx="15">
                  <c:v>0.00229333333333333</c:v>
                </c:pt>
                <c:pt idx="16">
                  <c:v>0.00229333333333333</c:v>
                </c:pt>
                <c:pt idx="17">
                  <c:v>0.00229333333333333</c:v>
                </c:pt>
                <c:pt idx="18">
                  <c:v>0.00229333333333333</c:v>
                </c:pt>
                <c:pt idx="19">
                  <c:v>0.00229333333333333</c:v>
                </c:pt>
                <c:pt idx="20">
                  <c:v>0.00229333333333333</c:v>
                </c:pt>
                <c:pt idx="21">
                  <c:v>0.00229333333333333</c:v>
                </c:pt>
                <c:pt idx="22">
                  <c:v>0.00229333333333333</c:v>
                </c:pt>
                <c:pt idx="23">
                  <c:v>0.00229333333333333</c:v>
                </c:pt>
                <c:pt idx="24">
                  <c:v>0.00229333333333333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计算T相电压校准系数!$C$44:$AA$44</c:f>
              <c:numCache>
                <c:formatCode>0.000_);[Red]\(0.000\)</c:formatCode>
                <c:ptCount val="25"/>
                <c:pt idx="0">
                  <c:v>1.0034696</c:v>
                </c:pt>
                <c:pt idx="1">
                  <c:v>1.0034696</c:v>
                </c:pt>
                <c:pt idx="2">
                  <c:v>1.0034696</c:v>
                </c:pt>
                <c:pt idx="3">
                  <c:v>1.0034696</c:v>
                </c:pt>
                <c:pt idx="4">
                  <c:v>1.0034696</c:v>
                </c:pt>
                <c:pt idx="5">
                  <c:v>1.0034696</c:v>
                </c:pt>
                <c:pt idx="6">
                  <c:v>1.0034696</c:v>
                </c:pt>
                <c:pt idx="7">
                  <c:v>1.0034696</c:v>
                </c:pt>
                <c:pt idx="8">
                  <c:v>1.0034696</c:v>
                </c:pt>
                <c:pt idx="9">
                  <c:v>1.0034696</c:v>
                </c:pt>
                <c:pt idx="10">
                  <c:v>1.0034696</c:v>
                </c:pt>
                <c:pt idx="11">
                  <c:v>1.0034696</c:v>
                </c:pt>
                <c:pt idx="12">
                  <c:v>1.0034696</c:v>
                </c:pt>
                <c:pt idx="13">
                  <c:v>1.0034696</c:v>
                </c:pt>
                <c:pt idx="14">
                  <c:v>1.0034696</c:v>
                </c:pt>
                <c:pt idx="15">
                  <c:v>1.0034696</c:v>
                </c:pt>
                <c:pt idx="16">
                  <c:v>1.0034696</c:v>
                </c:pt>
                <c:pt idx="17">
                  <c:v>1.0034696</c:v>
                </c:pt>
                <c:pt idx="18">
                  <c:v>1.0034696</c:v>
                </c:pt>
                <c:pt idx="19">
                  <c:v>1.0034696</c:v>
                </c:pt>
                <c:pt idx="20">
                  <c:v>1.0034696</c:v>
                </c:pt>
                <c:pt idx="21">
                  <c:v>1.0034696</c:v>
                </c:pt>
                <c:pt idx="22">
                  <c:v>1.0034696</c:v>
                </c:pt>
                <c:pt idx="23">
                  <c:v>1.0034696</c:v>
                </c:pt>
                <c:pt idx="24">
                  <c:v>1.0034696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计算T相电压校准系数!$C$43:$AA$43</c:f>
              <c:numCache>
                <c:formatCode>0.000_);[Red]\(0.000\)</c:formatCode>
                <c:ptCount val="25"/>
                <c:pt idx="0">
                  <c:v>0.998992</c:v>
                </c:pt>
                <c:pt idx="1">
                  <c:v>0.998992</c:v>
                </c:pt>
                <c:pt idx="2">
                  <c:v>0.998992</c:v>
                </c:pt>
                <c:pt idx="3">
                  <c:v>0.998992</c:v>
                </c:pt>
                <c:pt idx="4">
                  <c:v>0.998992</c:v>
                </c:pt>
                <c:pt idx="5">
                  <c:v>0.998992</c:v>
                </c:pt>
                <c:pt idx="6">
                  <c:v>0.998992</c:v>
                </c:pt>
                <c:pt idx="7">
                  <c:v>0.998992</c:v>
                </c:pt>
                <c:pt idx="8">
                  <c:v>0.998992</c:v>
                </c:pt>
                <c:pt idx="9">
                  <c:v>0.998992</c:v>
                </c:pt>
                <c:pt idx="10">
                  <c:v>0.998992</c:v>
                </c:pt>
                <c:pt idx="11">
                  <c:v>0.998992</c:v>
                </c:pt>
                <c:pt idx="12">
                  <c:v>0.998992</c:v>
                </c:pt>
                <c:pt idx="13">
                  <c:v>0.998992</c:v>
                </c:pt>
                <c:pt idx="14">
                  <c:v>0.998992</c:v>
                </c:pt>
                <c:pt idx="15">
                  <c:v>0.998992</c:v>
                </c:pt>
                <c:pt idx="16">
                  <c:v>0.998992</c:v>
                </c:pt>
                <c:pt idx="17">
                  <c:v>0.998992</c:v>
                </c:pt>
                <c:pt idx="18">
                  <c:v>0.998992</c:v>
                </c:pt>
                <c:pt idx="19">
                  <c:v>0.998992</c:v>
                </c:pt>
                <c:pt idx="20">
                  <c:v>0.998992</c:v>
                </c:pt>
                <c:pt idx="21">
                  <c:v>0.998992</c:v>
                </c:pt>
                <c:pt idx="22">
                  <c:v>0.998992</c:v>
                </c:pt>
                <c:pt idx="23">
                  <c:v>0.998992</c:v>
                </c:pt>
                <c:pt idx="24">
                  <c:v>0.998992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计算T相电压校准系数!$C$45:$AA$45</c:f>
              <c:numCache>
                <c:formatCode>0.000_);[Red]\(0.000\)</c:formatCode>
                <c:ptCount val="25"/>
                <c:pt idx="0">
                  <c:v>0.9945144</c:v>
                </c:pt>
                <c:pt idx="1">
                  <c:v>0.9945144</c:v>
                </c:pt>
                <c:pt idx="2">
                  <c:v>0.9945144</c:v>
                </c:pt>
                <c:pt idx="3">
                  <c:v>0.9945144</c:v>
                </c:pt>
                <c:pt idx="4">
                  <c:v>0.9945144</c:v>
                </c:pt>
                <c:pt idx="5">
                  <c:v>0.9945144</c:v>
                </c:pt>
                <c:pt idx="6">
                  <c:v>0.9945144</c:v>
                </c:pt>
                <c:pt idx="7">
                  <c:v>0.9945144</c:v>
                </c:pt>
                <c:pt idx="8">
                  <c:v>0.9945144</c:v>
                </c:pt>
                <c:pt idx="9">
                  <c:v>0.9945144</c:v>
                </c:pt>
                <c:pt idx="10">
                  <c:v>0.9945144</c:v>
                </c:pt>
                <c:pt idx="11">
                  <c:v>0.9945144</c:v>
                </c:pt>
                <c:pt idx="12">
                  <c:v>0.9945144</c:v>
                </c:pt>
                <c:pt idx="13">
                  <c:v>0.9945144</c:v>
                </c:pt>
                <c:pt idx="14">
                  <c:v>0.9945144</c:v>
                </c:pt>
                <c:pt idx="15">
                  <c:v>0.9945144</c:v>
                </c:pt>
                <c:pt idx="16">
                  <c:v>0.9945144</c:v>
                </c:pt>
                <c:pt idx="17">
                  <c:v>0.9945144</c:v>
                </c:pt>
                <c:pt idx="18">
                  <c:v>0.9945144</c:v>
                </c:pt>
                <c:pt idx="19">
                  <c:v>0.9945144</c:v>
                </c:pt>
                <c:pt idx="20">
                  <c:v>0.9945144</c:v>
                </c:pt>
                <c:pt idx="21">
                  <c:v>0.9945144</c:v>
                </c:pt>
                <c:pt idx="22">
                  <c:v>0.9945144</c:v>
                </c:pt>
                <c:pt idx="23">
                  <c:v>0.9945144</c:v>
                </c:pt>
                <c:pt idx="24">
                  <c:v>0.9945144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计算T相电压校准系数!$A$38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计算T相电压校准系数!$C$38:$AA$38</c:f>
              <c:numCache>
                <c:formatCode>0.000_);[Red]\(0.000\)</c:formatCode>
                <c:ptCount val="25"/>
                <c:pt idx="0">
                  <c:v>0.999</c:v>
                </c:pt>
                <c:pt idx="1">
                  <c:v>0.9986</c:v>
                </c:pt>
                <c:pt idx="2">
                  <c:v>1.0006</c:v>
                </c:pt>
                <c:pt idx="3">
                  <c:v>0.9968</c:v>
                </c:pt>
                <c:pt idx="4">
                  <c:v>0.998</c:v>
                </c:pt>
                <c:pt idx="5">
                  <c:v>0.999</c:v>
                </c:pt>
                <c:pt idx="6">
                  <c:v>0.9994</c:v>
                </c:pt>
                <c:pt idx="7">
                  <c:v>0.9998</c:v>
                </c:pt>
                <c:pt idx="8">
                  <c:v>0.9986</c:v>
                </c:pt>
                <c:pt idx="9">
                  <c:v>0.9978</c:v>
                </c:pt>
                <c:pt idx="10">
                  <c:v>0.9966</c:v>
                </c:pt>
                <c:pt idx="11">
                  <c:v>0.9972</c:v>
                </c:pt>
                <c:pt idx="12">
                  <c:v>1.0012</c:v>
                </c:pt>
                <c:pt idx="13">
                  <c:v>0.9978</c:v>
                </c:pt>
                <c:pt idx="14">
                  <c:v>0.9958</c:v>
                </c:pt>
                <c:pt idx="15">
                  <c:v>0.999</c:v>
                </c:pt>
                <c:pt idx="16">
                  <c:v>1.0002</c:v>
                </c:pt>
                <c:pt idx="17">
                  <c:v>0.9978</c:v>
                </c:pt>
                <c:pt idx="18">
                  <c:v>1.0004</c:v>
                </c:pt>
                <c:pt idx="19">
                  <c:v>1.001</c:v>
                </c:pt>
                <c:pt idx="20">
                  <c:v>0.9992</c:v>
                </c:pt>
                <c:pt idx="21">
                  <c:v>1.0018</c:v>
                </c:pt>
                <c:pt idx="22">
                  <c:v>1.0006</c:v>
                </c:pt>
                <c:pt idx="23">
                  <c:v>0.9998</c:v>
                </c:pt>
                <c:pt idx="24">
                  <c:v>0.9988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计算T相电压校准系数!$C$46:$AA$46</c:f>
              <c:numCache>
                <c:formatCode>0.000_);[Red]\(0.000\)</c:formatCode>
                <c:ptCount val="25"/>
                <c:pt idx="0">
                  <c:v>1.00197706666667</c:v>
                </c:pt>
                <c:pt idx="1">
                  <c:v>1.00197706666667</c:v>
                </c:pt>
                <c:pt idx="2">
                  <c:v>1.00197706666667</c:v>
                </c:pt>
                <c:pt idx="3">
                  <c:v>1.00197706666667</c:v>
                </c:pt>
                <c:pt idx="4">
                  <c:v>1.00197706666667</c:v>
                </c:pt>
                <c:pt idx="5">
                  <c:v>1.00197706666667</c:v>
                </c:pt>
                <c:pt idx="6">
                  <c:v>1.00197706666667</c:v>
                </c:pt>
                <c:pt idx="7">
                  <c:v>1.00197706666667</c:v>
                </c:pt>
                <c:pt idx="8">
                  <c:v>1.00197706666667</c:v>
                </c:pt>
                <c:pt idx="9">
                  <c:v>1.00197706666667</c:v>
                </c:pt>
                <c:pt idx="10">
                  <c:v>1.00197706666667</c:v>
                </c:pt>
                <c:pt idx="11">
                  <c:v>1.00197706666667</c:v>
                </c:pt>
                <c:pt idx="12">
                  <c:v>1.00197706666667</c:v>
                </c:pt>
                <c:pt idx="13">
                  <c:v>1.00197706666667</c:v>
                </c:pt>
                <c:pt idx="14">
                  <c:v>1.00197706666667</c:v>
                </c:pt>
                <c:pt idx="15">
                  <c:v>1.00197706666667</c:v>
                </c:pt>
                <c:pt idx="16">
                  <c:v>1.00197706666667</c:v>
                </c:pt>
                <c:pt idx="17">
                  <c:v>1.00197706666667</c:v>
                </c:pt>
                <c:pt idx="18">
                  <c:v>1.00197706666667</c:v>
                </c:pt>
                <c:pt idx="19">
                  <c:v>1.00197706666667</c:v>
                </c:pt>
                <c:pt idx="20">
                  <c:v>1.00197706666667</c:v>
                </c:pt>
                <c:pt idx="21">
                  <c:v>1.00197706666667</c:v>
                </c:pt>
                <c:pt idx="22">
                  <c:v>1.00197706666667</c:v>
                </c:pt>
                <c:pt idx="23">
                  <c:v>1.00197706666667</c:v>
                </c:pt>
                <c:pt idx="24">
                  <c:v>1.00197706666667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计算T相电压校准系数!$C$47:$AA$47</c:f>
              <c:numCache>
                <c:formatCode>0.000_);[Red]\(0.000\)</c:formatCode>
                <c:ptCount val="25"/>
                <c:pt idx="0">
                  <c:v>1.00048453333333</c:v>
                </c:pt>
                <c:pt idx="1">
                  <c:v>1.00048453333333</c:v>
                </c:pt>
                <c:pt idx="2">
                  <c:v>1.00048453333333</c:v>
                </c:pt>
                <c:pt idx="3">
                  <c:v>1.00048453333333</c:v>
                </c:pt>
                <c:pt idx="4">
                  <c:v>1.00048453333333</c:v>
                </c:pt>
                <c:pt idx="5">
                  <c:v>1.00048453333333</c:v>
                </c:pt>
                <c:pt idx="6">
                  <c:v>1.00048453333333</c:v>
                </c:pt>
                <c:pt idx="7">
                  <c:v>1.00048453333333</c:v>
                </c:pt>
                <c:pt idx="8">
                  <c:v>1.00048453333333</c:v>
                </c:pt>
                <c:pt idx="9">
                  <c:v>1.00048453333333</c:v>
                </c:pt>
                <c:pt idx="10">
                  <c:v>1.00048453333333</c:v>
                </c:pt>
                <c:pt idx="11">
                  <c:v>1.00048453333333</c:v>
                </c:pt>
                <c:pt idx="12">
                  <c:v>1.00048453333333</c:v>
                </c:pt>
                <c:pt idx="13">
                  <c:v>1.00048453333333</c:v>
                </c:pt>
                <c:pt idx="14">
                  <c:v>1.00048453333333</c:v>
                </c:pt>
                <c:pt idx="15">
                  <c:v>1.00048453333333</c:v>
                </c:pt>
                <c:pt idx="16">
                  <c:v>1.00048453333333</c:v>
                </c:pt>
                <c:pt idx="17">
                  <c:v>1.00048453333333</c:v>
                </c:pt>
                <c:pt idx="18">
                  <c:v>1.00048453333333</c:v>
                </c:pt>
                <c:pt idx="19">
                  <c:v>1.00048453333333</c:v>
                </c:pt>
                <c:pt idx="20">
                  <c:v>1.00048453333333</c:v>
                </c:pt>
                <c:pt idx="21">
                  <c:v>1.00048453333333</c:v>
                </c:pt>
                <c:pt idx="22">
                  <c:v>1.00048453333333</c:v>
                </c:pt>
                <c:pt idx="23">
                  <c:v>1.00048453333333</c:v>
                </c:pt>
                <c:pt idx="24">
                  <c:v>1.00048453333333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计算T相电压校准系数!$C$48:$AA$48</c:f>
              <c:numCache>
                <c:formatCode>0.000_);[Red]\(0.000\)</c:formatCode>
                <c:ptCount val="25"/>
                <c:pt idx="0">
                  <c:v>0.997499466666667</c:v>
                </c:pt>
                <c:pt idx="1">
                  <c:v>0.997499466666667</c:v>
                </c:pt>
                <c:pt idx="2">
                  <c:v>0.997499466666667</c:v>
                </c:pt>
                <c:pt idx="3">
                  <c:v>0.997499466666667</c:v>
                </c:pt>
                <c:pt idx="4">
                  <c:v>0.997499466666667</c:v>
                </c:pt>
                <c:pt idx="5">
                  <c:v>0.997499466666667</c:v>
                </c:pt>
                <c:pt idx="6">
                  <c:v>0.997499466666667</c:v>
                </c:pt>
                <c:pt idx="7">
                  <c:v>0.997499466666667</c:v>
                </c:pt>
                <c:pt idx="8">
                  <c:v>0.997499466666667</c:v>
                </c:pt>
                <c:pt idx="9">
                  <c:v>0.997499466666667</c:v>
                </c:pt>
                <c:pt idx="10">
                  <c:v>0.997499466666667</c:v>
                </c:pt>
                <c:pt idx="11">
                  <c:v>0.997499466666667</c:v>
                </c:pt>
                <c:pt idx="12">
                  <c:v>0.997499466666667</c:v>
                </c:pt>
                <c:pt idx="13">
                  <c:v>0.997499466666667</c:v>
                </c:pt>
                <c:pt idx="14">
                  <c:v>0.997499466666667</c:v>
                </c:pt>
                <c:pt idx="15">
                  <c:v>0.997499466666667</c:v>
                </c:pt>
                <c:pt idx="16">
                  <c:v>0.997499466666667</c:v>
                </c:pt>
                <c:pt idx="17">
                  <c:v>0.997499466666667</c:v>
                </c:pt>
                <c:pt idx="18">
                  <c:v>0.997499466666667</c:v>
                </c:pt>
                <c:pt idx="19">
                  <c:v>0.997499466666667</c:v>
                </c:pt>
                <c:pt idx="20">
                  <c:v>0.997499466666667</c:v>
                </c:pt>
                <c:pt idx="21">
                  <c:v>0.997499466666667</c:v>
                </c:pt>
                <c:pt idx="22">
                  <c:v>0.997499466666667</c:v>
                </c:pt>
                <c:pt idx="23">
                  <c:v>0.997499466666667</c:v>
                </c:pt>
                <c:pt idx="24">
                  <c:v>0.997499466666667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计算T相电压校准系数!$C$49:$AA$49</c:f>
              <c:numCache>
                <c:formatCode>0.000_);[Red]\(0.000\)</c:formatCode>
                <c:ptCount val="25"/>
                <c:pt idx="0">
                  <c:v>0.996006933333333</c:v>
                </c:pt>
                <c:pt idx="1">
                  <c:v>0.996006933333333</c:v>
                </c:pt>
                <c:pt idx="2">
                  <c:v>0.996006933333333</c:v>
                </c:pt>
                <c:pt idx="3">
                  <c:v>0.996006933333333</c:v>
                </c:pt>
                <c:pt idx="4">
                  <c:v>0.996006933333333</c:v>
                </c:pt>
                <c:pt idx="5">
                  <c:v>0.996006933333333</c:v>
                </c:pt>
                <c:pt idx="6">
                  <c:v>0.996006933333333</c:v>
                </c:pt>
                <c:pt idx="7">
                  <c:v>0.996006933333333</c:v>
                </c:pt>
                <c:pt idx="8">
                  <c:v>0.996006933333333</c:v>
                </c:pt>
                <c:pt idx="9">
                  <c:v>0.996006933333333</c:v>
                </c:pt>
                <c:pt idx="10">
                  <c:v>0.996006933333333</c:v>
                </c:pt>
                <c:pt idx="11">
                  <c:v>0.996006933333333</c:v>
                </c:pt>
                <c:pt idx="12">
                  <c:v>0.996006933333333</c:v>
                </c:pt>
                <c:pt idx="13">
                  <c:v>0.996006933333333</c:v>
                </c:pt>
                <c:pt idx="14">
                  <c:v>0.996006933333333</c:v>
                </c:pt>
                <c:pt idx="15">
                  <c:v>0.996006933333333</c:v>
                </c:pt>
                <c:pt idx="16">
                  <c:v>0.996006933333333</c:v>
                </c:pt>
                <c:pt idx="17">
                  <c:v>0.996006933333333</c:v>
                </c:pt>
                <c:pt idx="18">
                  <c:v>0.996006933333333</c:v>
                </c:pt>
                <c:pt idx="19">
                  <c:v>0.996006933333333</c:v>
                </c:pt>
                <c:pt idx="20">
                  <c:v>0.996006933333333</c:v>
                </c:pt>
                <c:pt idx="21">
                  <c:v>0.996006933333333</c:v>
                </c:pt>
                <c:pt idx="22">
                  <c:v>0.996006933333333</c:v>
                </c:pt>
                <c:pt idx="23">
                  <c:v>0.996006933333333</c:v>
                </c:pt>
                <c:pt idx="24">
                  <c:v>0.996006933333333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计算T相电压校准系数!$C$51:$AA$51</c:f>
              <c:numCache>
                <c:formatCode>0.000_);[Red]\(0.000\)</c:formatCode>
                <c:ptCount val="25"/>
                <c:pt idx="0">
                  <c:v>0.0162891999999999</c:v>
                </c:pt>
                <c:pt idx="1">
                  <c:v>0.0162891999999999</c:v>
                </c:pt>
                <c:pt idx="2">
                  <c:v>0.0162891999999999</c:v>
                </c:pt>
                <c:pt idx="3">
                  <c:v>0.0162891999999999</c:v>
                </c:pt>
                <c:pt idx="4">
                  <c:v>0.0162891999999999</c:v>
                </c:pt>
                <c:pt idx="5">
                  <c:v>0.0162891999999999</c:v>
                </c:pt>
                <c:pt idx="6">
                  <c:v>0.0162891999999999</c:v>
                </c:pt>
                <c:pt idx="7">
                  <c:v>0.0162891999999999</c:v>
                </c:pt>
                <c:pt idx="8">
                  <c:v>0.0162891999999999</c:v>
                </c:pt>
                <c:pt idx="9">
                  <c:v>0.0162891999999999</c:v>
                </c:pt>
                <c:pt idx="10">
                  <c:v>0.0162891999999999</c:v>
                </c:pt>
                <c:pt idx="11">
                  <c:v>0.0162891999999999</c:v>
                </c:pt>
                <c:pt idx="12">
                  <c:v>0.0162891999999999</c:v>
                </c:pt>
                <c:pt idx="13">
                  <c:v>0.0162891999999999</c:v>
                </c:pt>
                <c:pt idx="14">
                  <c:v>0.0162891999999999</c:v>
                </c:pt>
                <c:pt idx="15">
                  <c:v>0.0162891999999999</c:v>
                </c:pt>
                <c:pt idx="16">
                  <c:v>0.0162891999999999</c:v>
                </c:pt>
                <c:pt idx="17">
                  <c:v>0.0162891999999999</c:v>
                </c:pt>
                <c:pt idx="18">
                  <c:v>0.0162891999999999</c:v>
                </c:pt>
                <c:pt idx="19">
                  <c:v>0.0162891999999999</c:v>
                </c:pt>
                <c:pt idx="20">
                  <c:v>0.0162891999999999</c:v>
                </c:pt>
                <c:pt idx="21">
                  <c:v>0.0162891999999999</c:v>
                </c:pt>
                <c:pt idx="22">
                  <c:v>0.0162891999999999</c:v>
                </c:pt>
                <c:pt idx="23">
                  <c:v>0.0162891999999999</c:v>
                </c:pt>
                <c:pt idx="24">
                  <c:v>0.0162891999999999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计算T相电压校准系数!$C$50:$AA$50</c:f>
              <c:numCache>
                <c:formatCode>0.000_);[Red]\(0.000\)</c:formatCode>
                <c:ptCount val="25"/>
                <c:pt idx="0">
                  <c:v>0.00771999999999996</c:v>
                </c:pt>
                <c:pt idx="1">
                  <c:v>0.00771999999999996</c:v>
                </c:pt>
                <c:pt idx="2">
                  <c:v>0.00771999999999996</c:v>
                </c:pt>
                <c:pt idx="3">
                  <c:v>0.00771999999999996</c:v>
                </c:pt>
                <c:pt idx="4">
                  <c:v>0.00771999999999996</c:v>
                </c:pt>
                <c:pt idx="5">
                  <c:v>0.00771999999999996</c:v>
                </c:pt>
                <c:pt idx="6">
                  <c:v>0.00771999999999996</c:v>
                </c:pt>
                <c:pt idx="7">
                  <c:v>0.00771999999999996</c:v>
                </c:pt>
                <c:pt idx="8">
                  <c:v>0.00771999999999996</c:v>
                </c:pt>
                <c:pt idx="9">
                  <c:v>0.00771999999999996</c:v>
                </c:pt>
                <c:pt idx="10">
                  <c:v>0.00771999999999996</c:v>
                </c:pt>
                <c:pt idx="11">
                  <c:v>0.00771999999999996</c:v>
                </c:pt>
                <c:pt idx="12">
                  <c:v>0.00771999999999996</c:v>
                </c:pt>
                <c:pt idx="13">
                  <c:v>0.00771999999999996</c:v>
                </c:pt>
                <c:pt idx="14">
                  <c:v>0.00771999999999996</c:v>
                </c:pt>
                <c:pt idx="15">
                  <c:v>0.00771999999999996</c:v>
                </c:pt>
                <c:pt idx="16">
                  <c:v>0.00771999999999996</c:v>
                </c:pt>
                <c:pt idx="17">
                  <c:v>0.00771999999999996</c:v>
                </c:pt>
                <c:pt idx="18">
                  <c:v>0.00771999999999996</c:v>
                </c:pt>
                <c:pt idx="19">
                  <c:v>0.00771999999999996</c:v>
                </c:pt>
                <c:pt idx="20">
                  <c:v>0.00771999999999996</c:v>
                </c:pt>
                <c:pt idx="21">
                  <c:v>0.00771999999999996</c:v>
                </c:pt>
                <c:pt idx="22">
                  <c:v>0.00771999999999996</c:v>
                </c:pt>
                <c:pt idx="23">
                  <c:v>0.00771999999999996</c:v>
                </c:pt>
                <c:pt idx="24">
                  <c:v>0.00771999999999996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计算T相电压校准系数!$A$39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计算T相电压校准系数!$C$39:$AA$39</c:f>
              <c:numCache>
                <c:formatCode>0_);[Red]\(0\)</c:formatCode>
                <c:ptCount val="25"/>
                <c:pt idx="0">
                  <c:v>0.00599999999999989</c:v>
                </c:pt>
                <c:pt idx="1">
                  <c:v>0.00800000000000001</c:v>
                </c:pt>
                <c:pt idx="2">
                  <c:v>0.005</c:v>
                </c:pt>
                <c:pt idx="3">
                  <c:v>0.00800000000000001</c:v>
                </c:pt>
                <c:pt idx="4">
                  <c:v>0.0079999999999999</c:v>
                </c:pt>
                <c:pt idx="5">
                  <c:v>0.013</c:v>
                </c:pt>
                <c:pt idx="6">
                  <c:v>0.012</c:v>
                </c:pt>
                <c:pt idx="7">
                  <c:v>0.00900000000000001</c:v>
                </c:pt>
                <c:pt idx="8">
                  <c:v>0.003</c:v>
                </c:pt>
                <c:pt idx="9">
                  <c:v>0.0069999999999999</c:v>
                </c:pt>
                <c:pt idx="10">
                  <c:v>0.0099999999999999</c:v>
                </c:pt>
                <c:pt idx="11">
                  <c:v>0.0079999999999999</c:v>
                </c:pt>
                <c:pt idx="12">
                  <c:v>0.014</c:v>
                </c:pt>
                <c:pt idx="13">
                  <c:v>0.00900000000000001</c:v>
                </c:pt>
                <c:pt idx="14">
                  <c:v>0.012</c:v>
                </c:pt>
                <c:pt idx="15">
                  <c:v>0.00600000000000001</c:v>
                </c:pt>
                <c:pt idx="16">
                  <c:v>0.0079999999999999</c:v>
                </c:pt>
                <c:pt idx="17">
                  <c:v>0.005</c:v>
                </c:pt>
                <c:pt idx="18">
                  <c:v>0.0079999999999999</c:v>
                </c:pt>
                <c:pt idx="19">
                  <c:v>0.003</c:v>
                </c:pt>
                <c:pt idx="20">
                  <c:v>0.00399999999999989</c:v>
                </c:pt>
                <c:pt idx="21">
                  <c:v>0.0079999999999999</c:v>
                </c:pt>
                <c:pt idx="22">
                  <c:v>0.00600000000000001</c:v>
                </c:pt>
                <c:pt idx="23">
                  <c:v>0.00399999999999989</c:v>
                </c:pt>
                <c:pt idx="24">
                  <c:v>0.0089999999999999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计算T相电压校准系数!$C$53:$AA$53</c:f>
              <c:numCache>
                <c:formatCode>0.000_);[Red]\(0.000\)</c:formatCode>
                <c:ptCount val="25"/>
                <c:pt idx="0">
                  <c:v>0.0134327999999999</c:v>
                </c:pt>
                <c:pt idx="1">
                  <c:v>0.0134327999999999</c:v>
                </c:pt>
                <c:pt idx="2">
                  <c:v>0.0134327999999999</c:v>
                </c:pt>
                <c:pt idx="3">
                  <c:v>0.0134327999999999</c:v>
                </c:pt>
                <c:pt idx="4">
                  <c:v>0.0134327999999999</c:v>
                </c:pt>
                <c:pt idx="5">
                  <c:v>0.0134327999999999</c:v>
                </c:pt>
                <c:pt idx="6">
                  <c:v>0.0134327999999999</c:v>
                </c:pt>
                <c:pt idx="7">
                  <c:v>0.0134327999999999</c:v>
                </c:pt>
                <c:pt idx="8">
                  <c:v>0.0134327999999999</c:v>
                </c:pt>
                <c:pt idx="9">
                  <c:v>0.0134327999999999</c:v>
                </c:pt>
                <c:pt idx="10">
                  <c:v>0.0134327999999999</c:v>
                </c:pt>
                <c:pt idx="11">
                  <c:v>0.0134327999999999</c:v>
                </c:pt>
                <c:pt idx="12">
                  <c:v>0.0134327999999999</c:v>
                </c:pt>
                <c:pt idx="13">
                  <c:v>0.0134327999999999</c:v>
                </c:pt>
                <c:pt idx="14">
                  <c:v>0.0134327999999999</c:v>
                </c:pt>
                <c:pt idx="15">
                  <c:v>0.0134327999999999</c:v>
                </c:pt>
                <c:pt idx="16">
                  <c:v>0.0134327999999999</c:v>
                </c:pt>
                <c:pt idx="17">
                  <c:v>0.0134327999999999</c:v>
                </c:pt>
                <c:pt idx="18">
                  <c:v>0.0134327999999999</c:v>
                </c:pt>
                <c:pt idx="19">
                  <c:v>0.0134327999999999</c:v>
                </c:pt>
                <c:pt idx="20">
                  <c:v>0.0134327999999999</c:v>
                </c:pt>
                <c:pt idx="21">
                  <c:v>0.0134327999999999</c:v>
                </c:pt>
                <c:pt idx="22">
                  <c:v>0.0134327999999999</c:v>
                </c:pt>
                <c:pt idx="23">
                  <c:v>0.0134327999999999</c:v>
                </c:pt>
                <c:pt idx="24">
                  <c:v>0.0134327999999999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计算T相电压校准系数!$C$54:$AA$54</c:f>
              <c:numCache>
                <c:formatCode>0.000_);[Red]\(0.000\)</c:formatCode>
                <c:ptCount val="25"/>
                <c:pt idx="0">
                  <c:v>0.0105763999999999</c:v>
                </c:pt>
                <c:pt idx="1">
                  <c:v>0.0105763999999999</c:v>
                </c:pt>
                <c:pt idx="2">
                  <c:v>0.0105763999999999</c:v>
                </c:pt>
                <c:pt idx="3">
                  <c:v>0.0105763999999999</c:v>
                </c:pt>
                <c:pt idx="4">
                  <c:v>0.0105763999999999</c:v>
                </c:pt>
                <c:pt idx="5">
                  <c:v>0.0105763999999999</c:v>
                </c:pt>
                <c:pt idx="6">
                  <c:v>0.0105763999999999</c:v>
                </c:pt>
                <c:pt idx="7">
                  <c:v>0.0105763999999999</c:v>
                </c:pt>
                <c:pt idx="8">
                  <c:v>0.0105763999999999</c:v>
                </c:pt>
                <c:pt idx="9">
                  <c:v>0.0105763999999999</c:v>
                </c:pt>
                <c:pt idx="10">
                  <c:v>0.0105763999999999</c:v>
                </c:pt>
                <c:pt idx="11">
                  <c:v>0.0105763999999999</c:v>
                </c:pt>
                <c:pt idx="12">
                  <c:v>0.0105763999999999</c:v>
                </c:pt>
                <c:pt idx="13">
                  <c:v>0.0105763999999999</c:v>
                </c:pt>
                <c:pt idx="14">
                  <c:v>0.0105763999999999</c:v>
                </c:pt>
                <c:pt idx="15">
                  <c:v>0.0105763999999999</c:v>
                </c:pt>
                <c:pt idx="16">
                  <c:v>0.0105763999999999</c:v>
                </c:pt>
                <c:pt idx="17">
                  <c:v>0.0105763999999999</c:v>
                </c:pt>
                <c:pt idx="18">
                  <c:v>0.0105763999999999</c:v>
                </c:pt>
                <c:pt idx="19">
                  <c:v>0.0105763999999999</c:v>
                </c:pt>
                <c:pt idx="20">
                  <c:v>0.0105763999999999</c:v>
                </c:pt>
                <c:pt idx="21">
                  <c:v>0.0105763999999999</c:v>
                </c:pt>
                <c:pt idx="22">
                  <c:v>0.0105763999999999</c:v>
                </c:pt>
                <c:pt idx="23">
                  <c:v>0.0105763999999999</c:v>
                </c:pt>
                <c:pt idx="24">
                  <c:v>0.0105763999999999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计算T相电压校准系数!$C$55:$AA$55</c:f>
              <c:numCache>
                <c:formatCode>0.000_);[Red]\(0.000\)</c:formatCode>
                <c:ptCount val="25"/>
                <c:pt idx="0">
                  <c:v>0.00514666666666664</c:v>
                </c:pt>
                <c:pt idx="1">
                  <c:v>0.00514666666666664</c:v>
                </c:pt>
                <c:pt idx="2">
                  <c:v>0.00514666666666664</c:v>
                </c:pt>
                <c:pt idx="3">
                  <c:v>0.00514666666666664</c:v>
                </c:pt>
                <c:pt idx="4">
                  <c:v>0.00514666666666664</c:v>
                </c:pt>
                <c:pt idx="5">
                  <c:v>0.00514666666666664</c:v>
                </c:pt>
                <c:pt idx="6">
                  <c:v>0.00514666666666664</c:v>
                </c:pt>
                <c:pt idx="7">
                  <c:v>0.00514666666666664</c:v>
                </c:pt>
                <c:pt idx="8">
                  <c:v>0.00514666666666664</c:v>
                </c:pt>
                <c:pt idx="9">
                  <c:v>0.00514666666666664</c:v>
                </c:pt>
                <c:pt idx="10">
                  <c:v>0.00514666666666664</c:v>
                </c:pt>
                <c:pt idx="11">
                  <c:v>0.00514666666666664</c:v>
                </c:pt>
                <c:pt idx="12">
                  <c:v>0.00514666666666664</c:v>
                </c:pt>
                <c:pt idx="13">
                  <c:v>0.00514666666666664</c:v>
                </c:pt>
                <c:pt idx="14">
                  <c:v>0.00514666666666664</c:v>
                </c:pt>
                <c:pt idx="15">
                  <c:v>0.00514666666666664</c:v>
                </c:pt>
                <c:pt idx="16">
                  <c:v>0.00514666666666664</c:v>
                </c:pt>
                <c:pt idx="17">
                  <c:v>0.00514666666666664</c:v>
                </c:pt>
                <c:pt idx="18">
                  <c:v>0.00514666666666664</c:v>
                </c:pt>
                <c:pt idx="19">
                  <c:v>0.00514666666666664</c:v>
                </c:pt>
                <c:pt idx="20">
                  <c:v>0.00514666666666664</c:v>
                </c:pt>
                <c:pt idx="21">
                  <c:v>0.00514666666666664</c:v>
                </c:pt>
                <c:pt idx="22">
                  <c:v>0.00514666666666664</c:v>
                </c:pt>
                <c:pt idx="23">
                  <c:v>0.00514666666666664</c:v>
                </c:pt>
                <c:pt idx="24">
                  <c:v>0.00514666666666664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计算T相电压校准系数!$C$56:$AA$56</c:f>
              <c:numCache>
                <c:formatCode>0.000_);[Red]\(0.000\)</c:formatCode>
                <c:ptCount val="25"/>
                <c:pt idx="0">
                  <c:v>0.00257333333333332</c:v>
                </c:pt>
                <c:pt idx="1">
                  <c:v>0.00257333333333332</c:v>
                </c:pt>
                <c:pt idx="2">
                  <c:v>0.00257333333333332</c:v>
                </c:pt>
                <c:pt idx="3">
                  <c:v>0.00257333333333332</c:v>
                </c:pt>
                <c:pt idx="4">
                  <c:v>0.00257333333333332</c:v>
                </c:pt>
                <c:pt idx="5">
                  <c:v>0.00257333333333332</c:v>
                </c:pt>
                <c:pt idx="6">
                  <c:v>0.00257333333333332</c:v>
                </c:pt>
                <c:pt idx="7">
                  <c:v>0.00257333333333332</c:v>
                </c:pt>
                <c:pt idx="8">
                  <c:v>0.00257333333333332</c:v>
                </c:pt>
                <c:pt idx="9">
                  <c:v>0.00257333333333332</c:v>
                </c:pt>
                <c:pt idx="10">
                  <c:v>0.00257333333333332</c:v>
                </c:pt>
                <c:pt idx="11">
                  <c:v>0.00257333333333332</c:v>
                </c:pt>
                <c:pt idx="12">
                  <c:v>0.00257333333333332</c:v>
                </c:pt>
                <c:pt idx="13">
                  <c:v>0.00257333333333332</c:v>
                </c:pt>
                <c:pt idx="14">
                  <c:v>0.00257333333333332</c:v>
                </c:pt>
                <c:pt idx="15">
                  <c:v>0.00257333333333332</c:v>
                </c:pt>
                <c:pt idx="16">
                  <c:v>0.00257333333333332</c:v>
                </c:pt>
                <c:pt idx="17">
                  <c:v>0.00257333333333332</c:v>
                </c:pt>
                <c:pt idx="18">
                  <c:v>0.00257333333333332</c:v>
                </c:pt>
                <c:pt idx="19">
                  <c:v>0.00257333333333332</c:v>
                </c:pt>
                <c:pt idx="20">
                  <c:v>0.00257333333333332</c:v>
                </c:pt>
                <c:pt idx="21">
                  <c:v>0.00257333333333332</c:v>
                </c:pt>
                <c:pt idx="22">
                  <c:v>0.00257333333333332</c:v>
                </c:pt>
                <c:pt idx="23">
                  <c:v>0.00257333333333332</c:v>
                </c:pt>
                <c:pt idx="24">
                  <c:v>0.00257333333333332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计算PV电流校准系数!$C$44:$AA$44</c:f>
              <c:numCache>
                <c:formatCode>0.000_);[Red]\(0.000\)</c:formatCode>
                <c:ptCount val="25"/>
                <c:pt idx="0">
                  <c:v>1.0054648</c:v>
                </c:pt>
                <c:pt idx="1">
                  <c:v>1.0054648</c:v>
                </c:pt>
                <c:pt idx="2">
                  <c:v>1.0054648</c:v>
                </c:pt>
                <c:pt idx="3">
                  <c:v>1.0054648</c:v>
                </c:pt>
                <c:pt idx="4">
                  <c:v>1.0054648</c:v>
                </c:pt>
                <c:pt idx="5">
                  <c:v>1.0054648</c:v>
                </c:pt>
                <c:pt idx="6">
                  <c:v>1.0054648</c:v>
                </c:pt>
                <c:pt idx="7">
                  <c:v>1.0054648</c:v>
                </c:pt>
                <c:pt idx="8">
                  <c:v>1.0054648</c:v>
                </c:pt>
                <c:pt idx="9">
                  <c:v>1.0054648</c:v>
                </c:pt>
                <c:pt idx="10">
                  <c:v>1.0054648</c:v>
                </c:pt>
                <c:pt idx="11">
                  <c:v>1.0054648</c:v>
                </c:pt>
                <c:pt idx="12">
                  <c:v>1.0054648</c:v>
                </c:pt>
                <c:pt idx="13">
                  <c:v>1.0054648</c:v>
                </c:pt>
                <c:pt idx="14">
                  <c:v>1.0054648</c:v>
                </c:pt>
                <c:pt idx="15">
                  <c:v>1.0054648</c:v>
                </c:pt>
                <c:pt idx="16">
                  <c:v>1.0054648</c:v>
                </c:pt>
                <c:pt idx="17">
                  <c:v>1.0054648</c:v>
                </c:pt>
                <c:pt idx="18">
                  <c:v>1.0054648</c:v>
                </c:pt>
                <c:pt idx="19">
                  <c:v>1.0054648</c:v>
                </c:pt>
                <c:pt idx="20">
                  <c:v>1.0054648</c:v>
                </c:pt>
                <c:pt idx="21">
                  <c:v>1.0054648</c:v>
                </c:pt>
                <c:pt idx="22">
                  <c:v>1.0054648</c:v>
                </c:pt>
                <c:pt idx="23">
                  <c:v>1.0054648</c:v>
                </c:pt>
                <c:pt idx="24">
                  <c:v>1.0054648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计算PV电流校准系数!$C$43:$AA$43</c:f>
              <c:numCache>
                <c:formatCode>0.000_);[Red]\(0.000\)</c:formatCode>
                <c:ptCount val="25"/>
                <c:pt idx="0">
                  <c:v>0.998064</c:v>
                </c:pt>
                <c:pt idx="1">
                  <c:v>0.998064</c:v>
                </c:pt>
                <c:pt idx="2">
                  <c:v>0.998064</c:v>
                </c:pt>
                <c:pt idx="3">
                  <c:v>0.998064</c:v>
                </c:pt>
                <c:pt idx="4">
                  <c:v>0.998064</c:v>
                </c:pt>
                <c:pt idx="5">
                  <c:v>0.998064</c:v>
                </c:pt>
                <c:pt idx="6">
                  <c:v>0.998064</c:v>
                </c:pt>
                <c:pt idx="7">
                  <c:v>0.998064</c:v>
                </c:pt>
                <c:pt idx="8">
                  <c:v>0.998064</c:v>
                </c:pt>
                <c:pt idx="9">
                  <c:v>0.998064</c:v>
                </c:pt>
                <c:pt idx="10">
                  <c:v>0.998064</c:v>
                </c:pt>
                <c:pt idx="11">
                  <c:v>0.998064</c:v>
                </c:pt>
                <c:pt idx="12">
                  <c:v>0.998064</c:v>
                </c:pt>
                <c:pt idx="13">
                  <c:v>0.998064</c:v>
                </c:pt>
                <c:pt idx="14">
                  <c:v>0.998064</c:v>
                </c:pt>
                <c:pt idx="15">
                  <c:v>0.998064</c:v>
                </c:pt>
                <c:pt idx="16">
                  <c:v>0.998064</c:v>
                </c:pt>
                <c:pt idx="17">
                  <c:v>0.998064</c:v>
                </c:pt>
                <c:pt idx="18">
                  <c:v>0.998064</c:v>
                </c:pt>
                <c:pt idx="19">
                  <c:v>0.998064</c:v>
                </c:pt>
                <c:pt idx="20">
                  <c:v>0.998064</c:v>
                </c:pt>
                <c:pt idx="21">
                  <c:v>0.998064</c:v>
                </c:pt>
                <c:pt idx="22">
                  <c:v>0.998064</c:v>
                </c:pt>
                <c:pt idx="23">
                  <c:v>0.998064</c:v>
                </c:pt>
                <c:pt idx="24">
                  <c:v>0.998064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计算PV电流校准系数!$C$45:$AA$45</c:f>
              <c:numCache>
                <c:formatCode>0.000_);[Red]\(0.000\)</c:formatCode>
                <c:ptCount val="25"/>
                <c:pt idx="0">
                  <c:v>0.9906632</c:v>
                </c:pt>
                <c:pt idx="1">
                  <c:v>0.9906632</c:v>
                </c:pt>
                <c:pt idx="2">
                  <c:v>0.9906632</c:v>
                </c:pt>
                <c:pt idx="3">
                  <c:v>0.9906632</c:v>
                </c:pt>
                <c:pt idx="4">
                  <c:v>0.9906632</c:v>
                </c:pt>
                <c:pt idx="5">
                  <c:v>0.9906632</c:v>
                </c:pt>
                <c:pt idx="6">
                  <c:v>0.9906632</c:v>
                </c:pt>
                <c:pt idx="7">
                  <c:v>0.9906632</c:v>
                </c:pt>
                <c:pt idx="8">
                  <c:v>0.9906632</c:v>
                </c:pt>
                <c:pt idx="9">
                  <c:v>0.9906632</c:v>
                </c:pt>
                <c:pt idx="10">
                  <c:v>0.9906632</c:v>
                </c:pt>
                <c:pt idx="11">
                  <c:v>0.9906632</c:v>
                </c:pt>
                <c:pt idx="12">
                  <c:v>0.9906632</c:v>
                </c:pt>
                <c:pt idx="13">
                  <c:v>0.9906632</c:v>
                </c:pt>
                <c:pt idx="14">
                  <c:v>0.9906632</c:v>
                </c:pt>
                <c:pt idx="15">
                  <c:v>0.9906632</c:v>
                </c:pt>
                <c:pt idx="16">
                  <c:v>0.9906632</c:v>
                </c:pt>
                <c:pt idx="17">
                  <c:v>0.9906632</c:v>
                </c:pt>
                <c:pt idx="18">
                  <c:v>0.9906632</c:v>
                </c:pt>
                <c:pt idx="19">
                  <c:v>0.9906632</c:v>
                </c:pt>
                <c:pt idx="20">
                  <c:v>0.9906632</c:v>
                </c:pt>
                <c:pt idx="21">
                  <c:v>0.9906632</c:v>
                </c:pt>
                <c:pt idx="22">
                  <c:v>0.9906632</c:v>
                </c:pt>
                <c:pt idx="23">
                  <c:v>0.9906632</c:v>
                </c:pt>
                <c:pt idx="24">
                  <c:v>0.9906632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计算PV电流校准系数!$A$38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计算PV电流校准系数!$C$38:$AA$38</c:f>
              <c:numCache>
                <c:formatCode>0.000_);[Red]\(0.000\)</c:formatCode>
                <c:ptCount val="25"/>
                <c:pt idx="0">
                  <c:v>1</c:v>
                </c:pt>
                <c:pt idx="1">
                  <c:v>1.0008</c:v>
                </c:pt>
                <c:pt idx="2">
                  <c:v>0.997</c:v>
                </c:pt>
                <c:pt idx="3">
                  <c:v>1.0012</c:v>
                </c:pt>
                <c:pt idx="4">
                  <c:v>0.9976</c:v>
                </c:pt>
                <c:pt idx="5">
                  <c:v>0.9946</c:v>
                </c:pt>
                <c:pt idx="6">
                  <c:v>0.9948</c:v>
                </c:pt>
                <c:pt idx="7">
                  <c:v>0.998</c:v>
                </c:pt>
                <c:pt idx="8">
                  <c:v>0.997</c:v>
                </c:pt>
                <c:pt idx="9">
                  <c:v>0.9984</c:v>
                </c:pt>
                <c:pt idx="10">
                  <c:v>0.9988</c:v>
                </c:pt>
                <c:pt idx="11">
                  <c:v>0.9946</c:v>
                </c:pt>
                <c:pt idx="12">
                  <c:v>0.9998</c:v>
                </c:pt>
                <c:pt idx="13">
                  <c:v>0.9978</c:v>
                </c:pt>
                <c:pt idx="14">
                  <c:v>0.9988</c:v>
                </c:pt>
                <c:pt idx="15">
                  <c:v>0.9984</c:v>
                </c:pt>
                <c:pt idx="16">
                  <c:v>0.9976</c:v>
                </c:pt>
                <c:pt idx="17">
                  <c:v>1.0002</c:v>
                </c:pt>
                <c:pt idx="18">
                  <c:v>0.9992</c:v>
                </c:pt>
                <c:pt idx="19">
                  <c:v>0.9956</c:v>
                </c:pt>
                <c:pt idx="20">
                  <c:v>0.9962</c:v>
                </c:pt>
                <c:pt idx="21">
                  <c:v>1.0016</c:v>
                </c:pt>
                <c:pt idx="22">
                  <c:v>0.9996</c:v>
                </c:pt>
                <c:pt idx="23">
                  <c:v>0.9982</c:v>
                </c:pt>
                <c:pt idx="24">
                  <c:v>0.9958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计算PV电流校准系数!$C$46:$AA$46</c:f>
              <c:numCache>
                <c:formatCode>0.000_);[Red]\(0.000\)</c:formatCode>
                <c:ptCount val="25"/>
                <c:pt idx="0">
                  <c:v>1.00299786666667</c:v>
                </c:pt>
                <c:pt idx="1">
                  <c:v>1.00299786666667</c:v>
                </c:pt>
                <c:pt idx="2">
                  <c:v>1.00299786666667</c:v>
                </c:pt>
                <c:pt idx="3">
                  <c:v>1.00299786666667</c:v>
                </c:pt>
                <c:pt idx="4">
                  <c:v>1.00299786666667</c:v>
                </c:pt>
                <c:pt idx="5">
                  <c:v>1.00299786666667</c:v>
                </c:pt>
                <c:pt idx="6">
                  <c:v>1.00299786666667</c:v>
                </c:pt>
                <c:pt idx="7">
                  <c:v>1.00299786666667</c:v>
                </c:pt>
                <c:pt idx="8">
                  <c:v>1.00299786666667</c:v>
                </c:pt>
                <c:pt idx="9">
                  <c:v>1.00299786666667</c:v>
                </c:pt>
                <c:pt idx="10">
                  <c:v>1.00299786666667</c:v>
                </c:pt>
                <c:pt idx="11">
                  <c:v>1.00299786666667</c:v>
                </c:pt>
                <c:pt idx="12">
                  <c:v>1.00299786666667</c:v>
                </c:pt>
                <c:pt idx="13">
                  <c:v>1.00299786666667</c:v>
                </c:pt>
                <c:pt idx="14">
                  <c:v>1.00299786666667</c:v>
                </c:pt>
                <c:pt idx="15">
                  <c:v>1.00299786666667</c:v>
                </c:pt>
                <c:pt idx="16">
                  <c:v>1.00299786666667</c:v>
                </c:pt>
                <c:pt idx="17">
                  <c:v>1.00299786666667</c:v>
                </c:pt>
                <c:pt idx="18">
                  <c:v>1.00299786666667</c:v>
                </c:pt>
                <c:pt idx="19">
                  <c:v>1.00299786666667</c:v>
                </c:pt>
                <c:pt idx="20">
                  <c:v>1.00299786666667</c:v>
                </c:pt>
                <c:pt idx="21">
                  <c:v>1.00299786666667</c:v>
                </c:pt>
                <c:pt idx="22">
                  <c:v>1.00299786666667</c:v>
                </c:pt>
                <c:pt idx="23">
                  <c:v>1.00299786666667</c:v>
                </c:pt>
                <c:pt idx="24">
                  <c:v>1.00299786666667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计算PV电流校准系数!$C$47:$AA$47</c:f>
              <c:numCache>
                <c:formatCode>0.000_);[Red]\(0.000\)</c:formatCode>
                <c:ptCount val="25"/>
                <c:pt idx="0">
                  <c:v>1.00053093333333</c:v>
                </c:pt>
                <c:pt idx="1">
                  <c:v>1.00053093333333</c:v>
                </c:pt>
                <c:pt idx="2">
                  <c:v>1.00053093333333</c:v>
                </c:pt>
                <c:pt idx="3">
                  <c:v>1.00053093333333</c:v>
                </c:pt>
                <c:pt idx="4">
                  <c:v>1.00053093333333</c:v>
                </c:pt>
                <c:pt idx="5">
                  <c:v>1.00053093333333</c:v>
                </c:pt>
                <c:pt idx="6">
                  <c:v>1.00053093333333</c:v>
                </c:pt>
                <c:pt idx="7">
                  <c:v>1.00053093333333</c:v>
                </c:pt>
                <c:pt idx="8">
                  <c:v>1.00053093333333</c:v>
                </c:pt>
                <c:pt idx="9">
                  <c:v>1.00053093333333</c:v>
                </c:pt>
                <c:pt idx="10">
                  <c:v>1.00053093333333</c:v>
                </c:pt>
                <c:pt idx="11">
                  <c:v>1.00053093333333</c:v>
                </c:pt>
                <c:pt idx="12">
                  <c:v>1.00053093333333</c:v>
                </c:pt>
                <c:pt idx="13">
                  <c:v>1.00053093333333</c:v>
                </c:pt>
                <c:pt idx="14">
                  <c:v>1.00053093333333</c:v>
                </c:pt>
                <c:pt idx="15">
                  <c:v>1.00053093333333</c:v>
                </c:pt>
                <c:pt idx="16">
                  <c:v>1.00053093333333</c:v>
                </c:pt>
                <c:pt idx="17">
                  <c:v>1.00053093333333</c:v>
                </c:pt>
                <c:pt idx="18">
                  <c:v>1.00053093333333</c:v>
                </c:pt>
                <c:pt idx="19">
                  <c:v>1.00053093333333</c:v>
                </c:pt>
                <c:pt idx="20">
                  <c:v>1.00053093333333</c:v>
                </c:pt>
                <c:pt idx="21">
                  <c:v>1.00053093333333</c:v>
                </c:pt>
                <c:pt idx="22">
                  <c:v>1.00053093333333</c:v>
                </c:pt>
                <c:pt idx="23">
                  <c:v>1.00053093333333</c:v>
                </c:pt>
                <c:pt idx="24">
                  <c:v>1.00053093333333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计算PV电流校准系数!$C$48:$AA$48</c:f>
              <c:numCache>
                <c:formatCode>0.000_);[Red]\(0.000\)</c:formatCode>
                <c:ptCount val="25"/>
                <c:pt idx="0">
                  <c:v>0.995597066666666</c:v>
                </c:pt>
                <c:pt idx="1">
                  <c:v>0.995597066666666</c:v>
                </c:pt>
                <c:pt idx="2">
                  <c:v>0.995597066666666</c:v>
                </c:pt>
                <c:pt idx="3">
                  <c:v>0.995597066666666</c:v>
                </c:pt>
                <c:pt idx="4">
                  <c:v>0.995597066666666</c:v>
                </c:pt>
                <c:pt idx="5">
                  <c:v>0.995597066666666</c:v>
                </c:pt>
                <c:pt idx="6">
                  <c:v>0.995597066666666</c:v>
                </c:pt>
                <c:pt idx="7">
                  <c:v>0.995597066666666</c:v>
                </c:pt>
                <c:pt idx="8">
                  <c:v>0.995597066666666</c:v>
                </c:pt>
                <c:pt idx="9">
                  <c:v>0.995597066666666</c:v>
                </c:pt>
                <c:pt idx="10">
                  <c:v>0.995597066666666</c:v>
                </c:pt>
                <c:pt idx="11">
                  <c:v>0.995597066666666</c:v>
                </c:pt>
                <c:pt idx="12">
                  <c:v>0.995597066666666</c:v>
                </c:pt>
                <c:pt idx="13">
                  <c:v>0.995597066666666</c:v>
                </c:pt>
                <c:pt idx="14">
                  <c:v>0.995597066666666</c:v>
                </c:pt>
                <c:pt idx="15">
                  <c:v>0.995597066666666</c:v>
                </c:pt>
                <c:pt idx="16">
                  <c:v>0.995597066666666</c:v>
                </c:pt>
                <c:pt idx="17">
                  <c:v>0.995597066666666</c:v>
                </c:pt>
                <c:pt idx="18">
                  <c:v>0.995597066666666</c:v>
                </c:pt>
                <c:pt idx="19">
                  <c:v>0.995597066666666</c:v>
                </c:pt>
                <c:pt idx="20">
                  <c:v>0.995597066666666</c:v>
                </c:pt>
                <c:pt idx="21">
                  <c:v>0.995597066666666</c:v>
                </c:pt>
                <c:pt idx="22">
                  <c:v>0.995597066666666</c:v>
                </c:pt>
                <c:pt idx="23">
                  <c:v>0.995597066666666</c:v>
                </c:pt>
                <c:pt idx="24">
                  <c:v>0.995597066666666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计算PV电流校准系数!$C$49:$AA$49</c:f>
              <c:numCache>
                <c:formatCode>0.000_);[Red]\(0.000\)</c:formatCode>
                <c:ptCount val="25"/>
                <c:pt idx="0">
                  <c:v>0.993130133333333</c:v>
                </c:pt>
                <c:pt idx="1">
                  <c:v>0.993130133333333</c:v>
                </c:pt>
                <c:pt idx="2">
                  <c:v>0.993130133333333</c:v>
                </c:pt>
                <c:pt idx="3">
                  <c:v>0.993130133333333</c:v>
                </c:pt>
                <c:pt idx="4">
                  <c:v>0.993130133333333</c:v>
                </c:pt>
                <c:pt idx="5">
                  <c:v>0.993130133333333</c:v>
                </c:pt>
                <c:pt idx="6">
                  <c:v>0.993130133333333</c:v>
                </c:pt>
                <c:pt idx="7">
                  <c:v>0.993130133333333</c:v>
                </c:pt>
                <c:pt idx="8">
                  <c:v>0.993130133333333</c:v>
                </c:pt>
                <c:pt idx="9">
                  <c:v>0.993130133333333</c:v>
                </c:pt>
                <c:pt idx="10">
                  <c:v>0.993130133333333</c:v>
                </c:pt>
                <c:pt idx="11">
                  <c:v>0.993130133333333</c:v>
                </c:pt>
                <c:pt idx="12">
                  <c:v>0.993130133333333</c:v>
                </c:pt>
                <c:pt idx="13">
                  <c:v>0.993130133333333</c:v>
                </c:pt>
                <c:pt idx="14">
                  <c:v>0.993130133333333</c:v>
                </c:pt>
                <c:pt idx="15">
                  <c:v>0.993130133333333</c:v>
                </c:pt>
                <c:pt idx="16">
                  <c:v>0.993130133333333</c:v>
                </c:pt>
                <c:pt idx="17">
                  <c:v>0.993130133333333</c:v>
                </c:pt>
                <c:pt idx="18">
                  <c:v>0.993130133333333</c:v>
                </c:pt>
                <c:pt idx="19">
                  <c:v>0.993130133333333</c:v>
                </c:pt>
                <c:pt idx="20">
                  <c:v>0.993130133333333</c:v>
                </c:pt>
                <c:pt idx="21">
                  <c:v>0.993130133333333</c:v>
                </c:pt>
                <c:pt idx="22">
                  <c:v>0.993130133333333</c:v>
                </c:pt>
                <c:pt idx="23">
                  <c:v>0.993130133333333</c:v>
                </c:pt>
                <c:pt idx="24">
                  <c:v>0.993130133333333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计算PV电流校准系数!$C$51:$AA$51</c:f>
              <c:numCache>
                <c:formatCode>0.000_);[Red]\(0.000\)</c:formatCode>
                <c:ptCount val="25"/>
                <c:pt idx="0">
                  <c:v>0.0269235999999999</c:v>
                </c:pt>
                <c:pt idx="1">
                  <c:v>0.0269235999999999</c:v>
                </c:pt>
                <c:pt idx="2">
                  <c:v>0.0269235999999999</c:v>
                </c:pt>
                <c:pt idx="3">
                  <c:v>0.0269235999999999</c:v>
                </c:pt>
                <c:pt idx="4">
                  <c:v>0.0269235999999999</c:v>
                </c:pt>
                <c:pt idx="5">
                  <c:v>0.0269235999999999</c:v>
                </c:pt>
                <c:pt idx="6">
                  <c:v>0.0269235999999999</c:v>
                </c:pt>
                <c:pt idx="7">
                  <c:v>0.0269235999999999</c:v>
                </c:pt>
                <c:pt idx="8">
                  <c:v>0.0269235999999999</c:v>
                </c:pt>
                <c:pt idx="9">
                  <c:v>0.0269235999999999</c:v>
                </c:pt>
                <c:pt idx="10">
                  <c:v>0.0269235999999999</c:v>
                </c:pt>
                <c:pt idx="11">
                  <c:v>0.0269235999999999</c:v>
                </c:pt>
                <c:pt idx="12">
                  <c:v>0.0269235999999999</c:v>
                </c:pt>
                <c:pt idx="13">
                  <c:v>0.0269235999999999</c:v>
                </c:pt>
                <c:pt idx="14">
                  <c:v>0.0269235999999999</c:v>
                </c:pt>
                <c:pt idx="15">
                  <c:v>0.0269235999999999</c:v>
                </c:pt>
                <c:pt idx="16">
                  <c:v>0.0269235999999999</c:v>
                </c:pt>
                <c:pt idx="17">
                  <c:v>0.0269235999999999</c:v>
                </c:pt>
                <c:pt idx="18">
                  <c:v>0.0269235999999999</c:v>
                </c:pt>
                <c:pt idx="19">
                  <c:v>0.0269235999999999</c:v>
                </c:pt>
                <c:pt idx="20">
                  <c:v>0.0269235999999999</c:v>
                </c:pt>
                <c:pt idx="21">
                  <c:v>0.0269235999999999</c:v>
                </c:pt>
                <c:pt idx="22">
                  <c:v>0.0269235999999999</c:v>
                </c:pt>
                <c:pt idx="23">
                  <c:v>0.0269235999999999</c:v>
                </c:pt>
                <c:pt idx="24">
                  <c:v>0.0269235999999999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计算PV电流校准系数!$C$50:$AA$50</c:f>
              <c:numCache>
                <c:formatCode>0.000_);[Red]\(0.000\)</c:formatCode>
                <c:ptCount val="25"/>
                <c:pt idx="0">
                  <c:v>0.0127599999999999</c:v>
                </c:pt>
                <c:pt idx="1">
                  <c:v>0.0127599999999999</c:v>
                </c:pt>
                <c:pt idx="2">
                  <c:v>0.0127599999999999</c:v>
                </c:pt>
                <c:pt idx="3">
                  <c:v>0.0127599999999999</c:v>
                </c:pt>
                <c:pt idx="4">
                  <c:v>0.0127599999999999</c:v>
                </c:pt>
                <c:pt idx="5">
                  <c:v>0.0127599999999999</c:v>
                </c:pt>
                <c:pt idx="6">
                  <c:v>0.0127599999999999</c:v>
                </c:pt>
                <c:pt idx="7">
                  <c:v>0.0127599999999999</c:v>
                </c:pt>
                <c:pt idx="8">
                  <c:v>0.0127599999999999</c:v>
                </c:pt>
                <c:pt idx="9">
                  <c:v>0.0127599999999999</c:v>
                </c:pt>
                <c:pt idx="10">
                  <c:v>0.0127599999999999</c:v>
                </c:pt>
                <c:pt idx="11">
                  <c:v>0.0127599999999999</c:v>
                </c:pt>
                <c:pt idx="12">
                  <c:v>0.0127599999999999</c:v>
                </c:pt>
                <c:pt idx="13">
                  <c:v>0.0127599999999999</c:v>
                </c:pt>
                <c:pt idx="14">
                  <c:v>0.0127599999999999</c:v>
                </c:pt>
                <c:pt idx="15">
                  <c:v>0.0127599999999999</c:v>
                </c:pt>
                <c:pt idx="16">
                  <c:v>0.0127599999999999</c:v>
                </c:pt>
                <c:pt idx="17">
                  <c:v>0.0127599999999999</c:v>
                </c:pt>
                <c:pt idx="18">
                  <c:v>0.0127599999999999</c:v>
                </c:pt>
                <c:pt idx="19">
                  <c:v>0.0127599999999999</c:v>
                </c:pt>
                <c:pt idx="20">
                  <c:v>0.0127599999999999</c:v>
                </c:pt>
                <c:pt idx="21">
                  <c:v>0.0127599999999999</c:v>
                </c:pt>
                <c:pt idx="22">
                  <c:v>0.0127599999999999</c:v>
                </c:pt>
                <c:pt idx="23">
                  <c:v>0.0127599999999999</c:v>
                </c:pt>
                <c:pt idx="24">
                  <c:v>0.0127599999999999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计算PV电流校准系数!$A$39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计算PV电流校准系数!$C$39:$AA$39</c:f>
              <c:numCache>
                <c:formatCode>0_);[Red]\(0\)</c:formatCode>
                <c:ptCount val="25"/>
                <c:pt idx="0">
                  <c:v>0.0149999999999999</c:v>
                </c:pt>
                <c:pt idx="1">
                  <c:v>0.016</c:v>
                </c:pt>
                <c:pt idx="2">
                  <c:v>0.019</c:v>
                </c:pt>
                <c:pt idx="3">
                  <c:v>0.018</c:v>
                </c:pt>
                <c:pt idx="4">
                  <c:v>0.012</c:v>
                </c:pt>
                <c:pt idx="5">
                  <c:v>0.00600000000000001</c:v>
                </c:pt>
                <c:pt idx="6">
                  <c:v>0.0119999999999999</c:v>
                </c:pt>
                <c:pt idx="7">
                  <c:v>0.00700000000000001</c:v>
                </c:pt>
                <c:pt idx="8">
                  <c:v>0.00900000000000001</c:v>
                </c:pt>
                <c:pt idx="9">
                  <c:v>0.0109999999999999</c:v>
                </c:pt>
                <c:pt idx="10">
                  <c:v>0.0099999999999999</c:v>
                </c:pt>
                <c:pt idx="11">
                  <c:v>0.0169999999999999</c:v>
                </c:pt>
                <c:pt idx="12">
                  <c:v>0.012</c:v>
                </c:pt>
                <c:pt idx="13">
                  <c:v>0.0119999999999999</c:v>
                </c:pt>
                <c:pt idx="14">
                  <c:v>0.0119999999999999</c:v>
                </c:pt>
                <c:pt idx="15">
                  <c:v>0.0109999999999999</c:v>
                </c:pt>
                <c:pt idx="16">
                  <c:v>0.02</c:v>
                </c:pt>
                <c:pt idx="17">
                  <c:v>0.0119999999999999</c:v>
                </c:pt>
                <c:pt idx="18">
                  <c:v>0.0089999999999999</c:v>
                </c:pt>
                <c:pt idx="19">
                  <c:v>0.014</c:v>
                </c:pt>
                <c:pt idx="20">
                  <c:v>0.0109999999999999</c:v>
                </c:pt>
                <c:pt idx="21">
                  <c:v>0.0169999999999999</c:v>
                </c:pt>
                <c:pt idx="22">
                  <c:v>0.019</c:v>
                </c:pt>
                <c:pt idx="23">
                  <c:v>0.0089999999999999</c:v>
                </c:pt>
                <c:pt idx="24">
                  <c:v>0.0089999999999999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计算PV电流校准系数!$C$53:$AA$53</c:f>
              <c:numCache>
                <c:formatCode>0.000_);[Red]\(0.000\)</c:formatCode>
                <c:ptCount val="25"/>
                <c:pt idx="0">
                  <c:v>0.0222023999999999</c:v>
                </c:pt>
                <c:pt idx="1">
                  <c:v>0.0222023999999999</c:v>
                </c:pt>
                <c:pt idx="2">
                  <c:v>0.0222023999999999</c:v>
                </c:pt>
                <c:pt idx="3">
                  <c:v>0.0222023999999999</c:v>
                </c:pt>
                <c:pt idx="4">
                  <c:v>0.0222023999999999</c:v>
                </c:pt>
                <c:pt idx="5">
                  <c:v>0.0222023999999999</c:v>
                </c:pt>
                <c:pt idx="6">
                  <c:v>0.0222023999999999</c:v>
                </c:pt>
                <c:pt idx="7">
                  <c:v>0.0222023999999999</c:v>
                </c:pt>
                <c:pt idx="8">
                  <c:v>0.0222023999999999</c:v>
                </c:pt>
                <c:pt idx="9">
                  <c:v>0.0222023999999999</c:v>
                </c:pt>
                <c:pt idx="10">
                  <c:v>0.0222023999999999</c:v>
                </c:pt>
                <c:pt idx="11">
                  <c:v>0.0222023999999999</c:v>
                </c:pt>
                <c:pt idx="12">
                  <c:v>0.0222023999999999</c:v>
                </c:pt>
                <c:pt idx="13">
                  <c:v>0.0222023999999999</c:v>
                </c:pt>
                <c:pt idx="14">
                  <c:v>0.0222023999999999</c:v>
                </c:pt>
                <c:pt idx="15">
                  <c:v>0.0222023999999999</c:v>
                </c:pt>
                <c:pt idx="16">
                  <c:v>0.0222023999999999</c:v>
                </c:pt>
                <c:pt idx="17">
                  <c:v>0.0222023999999999</c:v>
                </c:pt>
                <c:pt idx="18">
                  <c:v>0.0222023999999999</c:v>
                </c:pt>
                <c:pt idx="19">
                  <c:v>0.0222023999999999</c:v>
                </c:pt>
                <c:pt idx="20">
                  <c:v>0.0222023999999999</c:v>
                </c:pt>
                <c:pt idx="21">
                  <c:v>0.0222023999999999</c:v>
                </c:pt>
                <c:pt idx="22">
                  <c:v>0.0222023999999999</c:v>
                </c:pt>
                <c:pt idx="23">
                  <c:v>0.0222023999999999</c:v>
                </c:pt>
                <c:pt idx="24">
                  <c:v>0.0222023999999999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计算PV电流校准系数!$C$54:$AA$54</c:f>
              <c:numCache>
                <c:formatCode>0.000_);[Red]\(0.000\)</c:formatCode>
                <c:ptCount val="25"/>
                <c:pt idx="0">
                  <c:v>0.0174811999999999</c:v>
                </c:pt>
                <c:pt idx="1">
                  <c:v>0.0174811999999999</c:v>
                </c:pt>
                <c:pt idx="2">
                  <c:v>0.0174811999999999</c:v>
                </c:pt>
                <c:pt idx="3">
                  <c:v>0.0174811999999999</c:v>
                </c:pt>
                <c:pt idx="4">
                  <c:v>0.0174811999999999</c:v>
                </c:pt>
                <c:pt idx="5">
                  <c:v>0.0174811999999999</c:v>
                </c:pt>
                <c:pt idx="6">
                  <c:v>0.0174811999999999</c:v>
                </c:pt>
                <c:pt idx="7">
                  <c:v>0.0174811999999999</c:v>
                </c:pt>
                <c:pt idx="8">
                  <c:v>0.0174811999999999</c:v>
                </c:pt>
                <c:pt idx="9">
                  <c:v>0.0174811999999999</c:v>
                </c:pt>
                <c:pt idx="10">
                  <c:v>0.0174811999999999</c:v>
                </c:pt>
                <c:pt idx="11">
                  <c:v>0.0174811999999999</c:v>
                </c:pt>
                <c:pt idx="12">
                  <c:v>0.0174811999999999</c:v>
                </c:pt>
                <c:pt idx="13">
                  <c:v>0.0174811999999999</c:v>
                </c:pt>
                <c:pt idx="14">
                  <c:v>0.0174811999999999</c:v>
                </c:pt>
                <c:pt idx="15">
                  <c:v>0.0174811999999999</c:v>
                </c:pt>
                <c:pt idx="16">
                  <c:v>0.0174811999999999</c:v>
                </c:pt>
                <c:pt idx="17">
                  <c:v>0.0174811999999999</c:v>
                </c:pt>
                <c:pt idx="18">
                  <c:v>0.0174811999999999</c:v>
                </c:pt>
                <c:pt idx="19">
                  <c:v>0.0174811999999999</c:v>
                </c:pt>
                <c:pt idx="20">
                  <c:v>0.0174811999999999</c:v>
                </c:pt>
                <c:pt idx="21">
                  <c:v>0.0174811999999999</c:v>
                </c:pt>
                <c:pt idx="22">
                  <c:v>0.0174811999999999</c:v>
                </c:pt>
                <c:pt idx="23">
                  <c:v>0.0174811999999999</c:v>
                </c:pt>
                <c:pt idx="24">
                  <c:v>0.0174811999999999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计算PV电流校准系数!$C$55:$AA$55</c:f>
              <c:numCache>
                <c:formatCode>0.000_);[Red]\(0.000\)</c:formatCode>
                <c:ptCount val="25"/>
                <c:pt idx="0">
                  <c:v>0.00850666666666663</c:v>
                </c:pt>
                <c:pt idx="1">
                  <c:v>0.00850666666666663</c:v>
                </c:pt>
                <c:pt idx="2">
                  <c:v>0.00850666666666663</c:v>
                </c:pt>
                <c:pt idx="3">
                  <c:v>0.00850666666666663</c:v>
                </c:pt>
                <c:pt idx="4">
                  <c:v>0.00850666666666663</c:v>
                </c:pt>
                <c:pt idx="5">
                  <c:v>0.00850666666666663</c:v>
                </c:pt>
                <c:pt idx="6">
                  <c:v>0.00850666666666663</c:v>
                </c:pt>
                <c:pt idx="7">
                  <c:v>0.00850666666666663</c:v>
                </c:pt>
                <c:pt idx="8">
                  <c:v>0.00850666666666663</c:v>
                </c:pt>
                <c:pt idx="9">
                  <c:v>0.00850666666666663</c:v>
                </c:pt>
                <c:pt idx="10">
                  <c:v>0.00850666666666663</c:v>
                </c:pt>
                <c:pt idx="11">
                  <c:v>0.00850666666666663</c:v>
                </c:pt>
                <c:pt idx="12">
                  <c:v>0.00850666666666663</c:v>
                </c:pt>
                <c:pt idx="13">
                  <c:v>0.00850666666666663</c:v>
                </c:pt>
                <c:pt idx="14">
                  <c:v>0.00850666666666663</c:v>
                </c:pt>
                <c:pt idx="15">
                  <c:v>0.00850666666666663</c:v>
                </c:pt>
                <c:pt idx="16">
                  <c:v>0.00850666666666663</c:v>
                </c:pt>
                <c:pt idx="17">
                  <c:v>0.00850666666666663</c:v>
                </c:pt>
                <c:pt idx="18">
                  <c:v>0.00850666666666663</c:v>
                </c:pt>
                <c:pt idx="19">
                  <c:v>0.00850666666666663</c:v>
                </c:pt>
                <c:pt idx="20">
                  <c:v>0.00850666666666663</c:v>
                </c:pt>
                <c:pt idx="21">
                  <c:v>0.00850666666666663</c:v>
                </c:pt>
                <c:pt idx="22">
                  <c:v>0.00850666666666663</c:v>
                </c:pt>
                <c:pt idx="23">
                  <c:v>0.00850666666666663</c:v>
                </c:pt>
                <c:pt idx="24">
                  <c:v>0.00850666666666663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计算PV电流校准系数!$C$56:$AA$56</c:f>
              <c:numCache>
                <c:formatCode>0.000_);[Red]\(0.000\)</c:formatCode>
                <c:ptCount val="25"/>
                <c:pt idx="0">
                  <c:v>0.00425333333333332</c:v>
                </c:pt>
                <c:pt idx="1">
                  <c:v>0.00425333333333332</c:v>
                </c:pt>
                <c:pt idx="2">
                  <c:v>0.00425333333333332</c:v>
                </c:pt>
                <c:pt idx="3">
                  <c:v>0.00425333333333332</c:v>
                </c:pt>
                <c:pt idx="4">
                  <c:v>0.00425333333333332</c:v>
                </c:pt>
                <c:pt idx="5">
                  <c:v>0.00425333333333332</c:v>
                </c:pt>
                <c:pt idx="6">
                  <c:v>0.00425333333333332</c:v>
                </c:pt>
                <c:pt idx="7">
                  <c:v>0.00425333333333332</c:v>
                </c:pt>
                <c:pt idx="8">
                  <c:v>0.00425333333333332</c:v>
                </c:pt>
                <c:pt idx="9">
                  <c:v>0.00425333333333332</c:v>
                </c:pt>
                <c:pt idx="10">
                  <c:v>0.00425333333333332</c:v>
                </c:pt>
                <c:pt idx="11">
                  <c:v>0.00425333333333332</c:v>
                </c:pt>
                <c:pt idx="12">
                  <c:v>0.00425333333333332</c:v>
                </c:pt>
                <c:pt idx="13">
                  <c:v>0.00425333333333332</c:v>
                </c:pt>
                <c:pt idx="14">
                  <c:v>0.00425333333333332</c:v>
                </c:pt>
                <c:pt idx="15">
                  <c:v>0.00425333333333332</c:v>
                </c:pt>
                <c:pt idx="16">
                  <c:v>0.00425333333333332</c:v>
                </c:pt>
                <c:pt idx="17">
                  <c:v>0.00425333333333332</c:v>
                </c:pt>
                <c:pt idx="18">
                  <c:v>0.00425333333333332</c:v>
                </c:pt>
                <c:pt idx="19">
                  <c:v>0.00425333333333332</c:v>
                </c:pt>
                <c:pt idx="20">
                  <c:v>0.00425333333333332</c:v>
                </c:pt>
                <c:pt idx="21">
                  <c:v>0.00425333333333332</c:v>
                </c:pt>
                <c:pt idx="22">
                  <c:v>0.00425333333333332</c:v>
                </c:pt>
                <c:pt idx="23">
                  <c:v>0.00425333333333332</c:v>
                </c:pt>
                <c:pt idx="24">
                  <c:v>0.00425333333333332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检验PV电流校准效果!$C$44:$AA$44</c:f>
              <c:numCache>
                <c:formatCode>0.000_);[Red]\(0.000\)</c:formatCode>
                <c:ptCount val="25"/>
                <c:pt idx="0">
                  <c:v>0.025608</c:v>
                </c:pt>
                <c:pt idx="1">
                  <c:v>0.025608</c:v>
                </c:pt>
                <c:pt idx="2">
                  <c:v>0.025608</c:v>
                </c:pt>
                <c:pt idx="3">
                  <c:v>0.025608</c:v>
                </c:pt>
                <c:pt idx="4">
                  <c:v>0.025608</c:v>
                </c:pt>
                <c:pt idx="5">
                  <c:v>0.025608</c:v>
                </c:pt>
                <c:pt idx="6">
                  <c:v>0.025608</c:v>
                </c:pt>
                <c:pt idx="7">
                  <c:v>0.025608</c:v>
                </c:pt>
                <c:pt idx="8">
                  <c:v>0.025608</c:v>
                </c:pt>
                <c:pt idx="9">
                  <c:v>0.025608</c:v>
                </c:pt>
                <c:pt idx="10">
                  <c:v>0.025608</c:v>
                </c:pt>
                <c:pt idx="11">
                  <c:v>0.025608</c:v>
                </c:pt>
                <c:pt idx="12">
                  <c:v>0.025608</c:v>
                </c:pt>
                <c:pt idx="13">
                  <c:v>0.025608</c:v>
                </c:pt>
                <c:pt idx="14">
                  <c:v>0.025608</c:v>
                </c:pt>
                <c:pt idx="15">
                  <c:v>0.025608</c:v>
                </c:pt>
                <c:pt idx="16">
                  <c:v>0.025608</c:v>
                </c:pt>
                <c:pt idx="17">
                  <c:v>0.025608</c:v>
                </c:pt>
                <c:pt idx="18">
                  <c:v>0.025608</c:v>
                </c:pt>
                <c:pt idx="19">
                  <c:v>0.025608</c:v>
                </c:pt>
                <c:pt idx="20">
                  <c:v>0.025608</c:v>
                </c:pt>
                <c:pt idx="21">
                  <c:v>0.025608</c:v>
                </c:pt>
                <c:pt idx="22">
                  <c:v>0.025608</c:v>
                </c:pt>
                <c:pt idx="23">
                  <c:v>0.025608</c:v>
                </c:pt>
                <c:pt idx="24">
                  <c:v>0.025608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检验PV电流校准效果!$C$43:$AA$43</c:f>
              <c:numCache>
                <c:formatCode>0.000_);[Red]\(0.000\)</c:formatCode>
                <c:ptCount val="25"/>
                <c:pt idx="0">
                  <c:v>0.013312</c:v>
                </c:pt>
                <c:pt idx="1">
                  <c:v>0.013312</c:v>
                </c:pt>
                <c:pt idx="2">
                  <c:v>0.013312</c:v>
                </c:pt>
                <c:pt idx="3">
                  <c:v>0.013312</c:v>
                </c:pt>
                <c:pt idx="4">
                  <c:v>0.013312</c:v>
                </c:pt>
                <c:pt idx="5">
                  <c:v>0.013312</c:v>
                </c:pt>
                <c:pt idx="6">
                  <c:v>0.013312</c:v>
                </c:pt>
                <c:pt idx="7">
                  <c:v>0.013312</c:v>
                </c:pt>
                <c:pt idx="8">
                  <c:v>0.013312</c:v>
                </c:pt>
                <c:pt idx="9">
                  <c:v>0.013312</c:v>
                </c:pt>
                <c:pt idx="10">
                  <c:v>0.013312</c:v>
                </c:pt>
                <c:pt idx="11">
                  <c:v>0.013312</c:v>
                </c:pt>
                <c:pt idx="12">
                  <c:v>0.013312</c:v>
                </c:pt>
                <c:pt idx="13">
                  <c:v>0.013312</c:v>
                </c:pt>
                <c:pt idx="14">
                  <c:v>0.013312</c:v>
                </c:pt>
                <c:pt idx="15">
                  <c:v>0.013312</c:v>
                </c:pt>
                <c:pt idx="16">
                  <c:v>0.013312</c:v>
                </c:pt>
                <c:pt idx="17">
                  <c:v>0.013312</c:v>
                </c:pt>
                <c:pt idx="18">
                  <c:v>0.013312</c:v>
                </c:pt>
                <c:pt idx="19">
                  <c:v>0.013312</c:v>
                </c:pt>
                <c:pt idx="20">
                  <c:v>0.013312</c:v>
                </c:pt>
                <c:pt idx="21">
                  <c:v>0.013312</c:v>
                </c:pt>
                <c:pt idx="22">
                  <c:v>0.013312</c:v>
                </c:pt>
                <c:pt idx="23">
                  <c:v>0.013312</c:v>
                </c:pt>
                <c:pt idx="24">
                  <c:v>0.013312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检验PV电流校准效果!$C$45:$AA$45</c:f>
              <c:numCache>
                <c:formatCode>0.000_);[Red]\(0.000\)</c:formatCode>
                <c:ptCount val="25"/>
                <c:pt idx="0">
                  <c:v>0.00101599999999999</c:v>
                </c:pt>
                <c:pt idx="1">
                  <c:v>0.00101599999999999</c:v>
                </c:pt>
                <c:pt idx="2">
                  <c:v>0.00101599999999999</c:v>
                </c:pt>
                <c:pt idx="3">
                  <c:v>0.00101599999999999</c:v>
                </c:pt>
                <c:pt idx="4">
                  <c:v>0.00101599999999999</c:v>
                </c:pt>
                <c:pt idx="5">
                  <c:v>0.00101599999999999</c:v>
                </c:pt>
                <c:pt idx="6">
                  <c:v>0.00101599999999999</c:v>
                </c:pt>
                <c:pt idx="7">
                  <c:v>0.00101599999999999</c:v>
                </c:pt>
                <c:pt idx="8">
                  <c:v>0.00101599999999999</c:v>
                </c:pt>
                <c:pt idx="9">
                  <c:v>0.00101599999999999</c:v>
                </c:pt>
                <c:pt idx="10">
                  <c:v>0.00101599999999999</c:v>
                </c:pt>
                <c:pt idx="11">
                  <c:v>0.00101599999999999</c:v>
                </c:pt>
                <c:pt idx="12">
                  <c:v>0.00101599999999999</c:v>
                </c:pt>
                <c:pt idx="13">
                  <c:v>0.00101599999999999</c:v>
                </c:pt>
                <c:pt idx="14">
                  <c:v>0.00101599999999999</c:v>
                </c:pt>
                <c:pt idx="15">
                  <c:v>0.00101599999999999</c:v>
                </c:pt>
                <c:pt idx="16">
                  <c:v>0.00101599999999999</c:v>
                </c:pt>
                <c:pt idx="17">
                  <c:v>0.00101599999999999</c:v>
                </c:pt>
                <c:pt idx="18">
                  <c:v>0.00101599999999999</c:v>
                </c:pt>
                <c:pt idx="19">
                  <c:v>0.00101599999999999</c:v>
                </c:pt>
                <c:pt idx="20">
                  <c:v>0.00101599999999999</c:v>
                </c:pt>
                <c:pt idx="21">
                  <c:v>0.00101599999999999</c:v>
                </c:pt>
                <c:pt idx="22">
                  <c:v>0.00101599999999999</c:v>
                </c:pt>
                <c:pt idx="23">
                  <c:v>0.00101599999999999</c:v>
                </c:pt>
                <c:pt idx="24">
                  <c:v>0.00101599999999999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检验PV电流校准效果!$A$38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检验PV电流校准效果!$C$38:$AA$38</c:f>
              <c:numCache>
                <c:formatCode>0.000_);[Red]\(0.000\)</c:formatCode>
                <c:ptCount val="25"/>
                <c:pt idx="0">
                  <c:v>0.0108</c:v>
                </c:pt>
                <c:pt idx="1">
                  <c:v>0.0106</c:v>
                </c:pt>
                <c:pt idx="2">
                  <c:v>0.0176</c:v>
                </c:pt>
                <c:pt idx="3">
                  <c:v>0.009</c:v>
                </c:pt>
                <c:pt idx="4">
                  <c:v>0.014</c:v>
                </c:pt>
                <c:pt idx="5">
                  <c:v>0.007</c:v>
                </c:pt>
                <c:pt idx="6">
                  <c:v>0.0138</c:v>
                </c:pt>
                <c:pt idx="7">
                  <c:v>0.004</c:v>
                </c:pt>
                <c:pt idx="8">
                  <c:v>0.0104</c:v>
                </c:pt>
                <c:pt idx="9">
                  <c:v>0.0122</c:v>
                </c:pt>
                <c:pt idx="10">
                  <c:v>0.018</c:v>
                </c:pt>
                <c:pt idx="11">
                  <c:v>0.0106</c:v>
                </c:pt>
                <c:pt idx="12">
                  <c:v>0.0142</c:v>
                </c:pt>
                <c:pt idx="13">
                  <c:v>0.013</c:v>
                </c:pt>
                <c:pt idx="14">
                  <c:v>0.0164</c:v>
                </c:pt>
                <c:pt idx="15">
                  <c:v>0.0132</c:v>
                </c:pt>
                <c:pt idx="16">
                  <c:v>0.0206</c:v>
                </c:pt>
                <c:pt idx="17">
                  <c:v>0.0112</c:v>
                </c:pt>
                <c:pt idx="18">
                  <c:v>0.009</c:v>
                </c:pt>
                <c:pt idx="19">
                  <c:v>0.0176</c:v>
                </c:pt>
                <c:pt idx="20">
                  <c:v>0.0134</c:v>
                </c:pt>
                <c:pt idx="21">
                  <c:v>0.0128</c:v>
                </c:pt>
                <c:pt idx="22">
                  <c:v>0.0108</c:v>
                </c:pt>
                <c:pt idx="23">
                  <c:v>0.0198</c:v>
                </c:pt>
                <c:pt idx="24">
                  <c:v>0.0228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检验PV电流校准效果!$C$46:$AA$46</c:f>
              <c:numCache>
                <c:formatCode>0.000_);[Red]\(0.000\)</c:formatCode>
                <c:ptCount val="25"/>
                <c:pt idx="0">
                  <c:v>0.0215093333333333</c:v>
                </c:pt>
                <c:pt idx="1">
                  <c:v>0.0215093333333333</c:v>
                </c:pt>
                <c:pt idx="2">
                  <c:v>0.0215093333333333</c:v>
                </c:pt>
                <c:pt idx="3">
                  <c:v>0.0215093333333333</c:v>
                </c:pt>
                <c:pt idx="4">
                  <c:v>0.0215093333333333</c:v>
                </c:pt>
                <c:pt idx="5">
                  <c:v>0.0215093333333333</c:v>
                </c:pt>
                <c:pt idx="6">
                  <c:v>0.0215093333333333</c:v>
                </c:pt>
                <c:pt idx="7">
                  <c:v>0.0215093333333333</c:v>
                </c:pt>
                <c:pt idx="8">
                  <c:v>0.0215093333333333</c:v>
                </c:pt>
                <c:pt idx="9">
                  <c:v>0.0215093333333333</c:v>
                </c:pt>
                <c:pt idx="10">
                  <c:v>0.0215093333333333</c:v>
                </c:pt>
                <c:pt idx="11">
                  <c:v>0.0215093333333333</c:v>
                </c:pt>
                <c:pt idx="12">
                  <c:v>0.0215093333333333</c:v>
                </c:pt>
                <c:pt idx="13">
                  <c:v>0.0215093333333333</c:v>
                </c:pt>
                <c:pt idx="14">
                  <c:v>0.0215093333333333</c:v>
                </c:pt>
                <c:pt idx="15">
                  <c:v>0.0215093333333333</c:v>
                </c:pt>
                <c:pt idx="16">
                  <c:v>0.0215093333333333</c:v>
                </c:pt>
                <c:pt idx="17">
                  <c:v>0.0215093333333333</c:v>
                </c:pt>
                <c:pt idx="18">
                  <c:v>0.0215093333333333</c:v>
                </c:pt>
                <c:pt idx="19">
                  <c:v>0.0215093333333333</c:v>
                </c:pt>
                <c:pt idx="20">
                  <c:v>0.0215093333333333</c:v>
                </c:pt>
                <c:pt idx="21">
                  <c:v>0.0215093333333333</c:v>
                </c:pt>
                <c:pt idx="22">
                  <c:v>0.0215093333333333</c:v>
                </c:pt>
                <c:pt idx="23">
                  <c:v>0.0215093333333333</c:v>
                </c:pt>
                <c:pt idx="24">
                  <c:v>0.0215093333333333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检验PV电流校准效果!$C$47:$AA$47</c:f>
              <c:numCache>
                <c:formatCode>0.000_);[Red]\(0.000\)</c:formatCode>
                <c:ptCount val="25"/>
                <c:pt idx="0">
                  <c:v>0.0174106666666667</c:v>
                </c:pt>
                <c:pt idx="1">
                  <c:v>0.0174106666666667</c:v>
                </c:pt>
                <c:pt idx="2">
                  <c:v>0.0174106666666667</c:v>
                </c:pt>
                <c:pt idx="3">
                  <c:v>0.0174106666666667</c:v>
                </c:pt>
                <c:pt idx="4">
                  <c:v>0.0174106666666667</c:v>
                </c:pt>
                <c:pt idx="5">
                  <c:v>0.0174106666666667</c:v>
                </c:pt>
                <c:pt idx="6">
                  <c:v>0.0174106666666667</c:v>
                </c:pt>
                <c:pt idx="7">
                  <c:v>0.0174106666666667</c:v>
                </c:pt>
                <c:pt idx="8">
                  <c:v>0.0174106666666667</c:v>
                </c:pt>
                <c:pt idx="9">
                  <c:v>0.0174106666666667</c:v>
                </c:pt>
                <c:pt idx="10">
                  <c:v>0.0174106666666667</c:v>
                </c:pt>
                <c:pt idx="11">
                  <c:v>0.0174106666666667</c:v>
                </c:pt>
                <c:pt idx="12">
                  <c:v>0.0174106666666667</c:v>
                </c:pt>
                <c:pt idx="13">
                  <c:v>0.0174106666666667</c:v>
                </c:pt>
                <c:pt idx="14">
                  <c:v>0.0174106666666667</c:v>
                </c:pt>
                <c:pt idx="15">
                  <c:v>0.0174106666666667</c:v>
                </c:pt>
                <c:pt idx="16">
                  <c:v>0.0174106666666667</c:v>
                </c:pt>
                <c:pt idx="17">
                  <c:v>0.0174106666666667</c:v>
                </c:pt>
                <c:pt idx="18">
                  <c:v>0.0174106666666667</c:v>
                </c:pt>
                <c:pt idx="19">
                  <c:v>0.0174106666666667</c:v>
                </c:pt>
                <c:pt idx="20">
                  <c:v>0.0174106666666667</c:v>
                </c:pt>
                <c:pt idx="21">
                  <c:v>0.0174106666666667</c:v>
                </c:pt>
                <c:pt idx="22">
                  <c:v>0.0174106666666667</c:v>
                </c:pt>
                <c:pt idx="23">
                  <c:v>0.0174106666666667</c:v>
                </c:pt>
                <c:pt idx="24">
                  <c:v>0.0174106666666667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检验PV电流校准效果!$C$48:$AA$48</c:f>
              <c:numCache>
                <c:formatCode>0.000_);[Red]\(0.000\)</c:formatCode>
                <c:ptCount val="25"/>
                <c:pt idx="0">
                  <c:v>0.00921333333333333</c:v>
                </c:pt>
                <c:pt idx="1">
                  <c:v>0.00921333333333333</c:v>
                </c:pt>
                <c:pt idx="2">
                  <c:v>0.00921333333333333</c:v>
                </c:pt>
                <c:pt idx="3">
                  <c:v>0.00921333333333333</c:v>
                </c:pt>
                <c:pt idx="4">
                  <c:v>0.00921333333333333</c:v>
                </c:pt>
                <c:pt idx="5">
                  <c:v>0.00921333333333333</c:v>
                </c:pt>
                <c:pt idx="6">
                  <c:v>0.00921333333333333</c:v>
                </c:pt>
                <c:pt idx="7">
                  <c:v>0.00921333333333333</c:v>
                </c:pt>
                <c:pt idx="8">
                  <c:v>0.00921333333333333</c:v>
                </c:pt>
                <c:pt idx="9">
                  <c:v>0.00921333333333333</c:v>
                </c:pt>
                <c:pt idx="10">
                  <c:v>0.00921333333333333</c:v>
                </c:pt>
                <c:pt idx="11">
                  <c:v>0.00921333333333333</c:v>
                </c:pt>
                <c:pt idx="12">
                  <c:v>0.00921333333333333</c:v>
                </c:pt>
                <c:pt idx="13">
                  <c:v>0.00921333333333333</c:v>
                </c:pt>
                <c:pt idx="14">
                  <c:v>0.00921333333333333</c:v>
                </c:pt>
                <c:pt idx="15">
                  <c:v>0.00921333333333333</c:v>
                </c:pt>
                <c:pt idx="16">
                  <c:v>0.00921333333333333</c:v>
                </c:pt>
                <c:pt idx="17">
                  <c:v>0.00921333333333333</c:v>
                </c:pt>
                <c:pt idx="18">
                  <c:v>0.00921333333333333</c:v>
                </c:pt>
                <c:pt idx="19">
                  <c:v>0.00921333333333333</c:v>
                </c:pt>
                <c:pt idx="20">
                  <c:v>0.00921333333333333</c:v>
                </c:pt>
                <c:pt idx="21">
                  <c:v>0.00921333333333333</c:v>
                </c:pt>
                <c:pt idx="22">
                  <c:v>0.00921333333333333</c:v>
                </c:pt>
                <c:pt idx="23">
                  <c:v>0.00921333333333333</c:v>
                </c:pt>
                <c:pt idx="24">
                  <c:v>0.00921333333333333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检验PV电流校准效果!$C$49:$AA$49</c:f>
              <c:numCache>
                <c:formatCode>0.000_);[Red]\(0.000\)</c:formatCode>
                <c:ptCount val="25"/>
                <c:pt idx="0">
                  <c:v>0.00511466666666666</c:v>
                </c:pt>
                <c:pt idx="1">
                  <c:v>0.00511466666666666</c:v>
                </c:pt>
                <c:pt idx="2">
                  <c:v>0.00511466666666666</c:v>
                </c:pt>
                <c:pt idx="3">
                  <c:v>0.00511466666666666</c:v>
                </c:pt>
                <c:pt idx="4">
                  <c:v>0.00511466666666666</c:v>
                </c:pt>
                <c:pt idx="5">
                  <c:v>0.00511466666666666</c:v>
                </c:pt>
                <c:pt idx="6">
                  <c:v>0.00511466666666666</c:v>
                </c:pt>
                <c:pt idx="7">
                  <c:v>0.00511466666666666</c:v>
                </c:pt>
                <c:pt idx="8">
                  <c:v>0.00511466666666666</c:v>
                </c:pt>
                <c:pt idx="9">
                  <c:v>0.00511466666666666</c:v>
                </c:pt>
                <c:pt idx="10">
                  <c:v>0.00511466666666666</c:v>
                </c:pt>
                <c:pt idx="11">
                  <c:v>0.00511466666666666</c:v>
                </c:pt>
                <c:pt idx="12">
                  <c:v>0.00511466666666666</c:v>
                </c:pt>
                <c:pt idx="13">
                  <c:v>0.00511466666666666</c:v>
                </c:pt>
                <c:pt idx="14">
                  <c:v>0.00511466666666666</c:v>
                </c:pt>
                <c:pt idx="15">
                  <c:v>0.00511466666666666</c:v>
                </c:pt>
                <c:pt idx="16">
                  <c:v>0.00511466666666666</c:v>
                </c:pt>
                <c:pt idx="17">
                  <c:v>0.00511466666666666</c:v>
                </c:pt>
                <c:pt idx="18">
                  <c:v>0.00511466666666666</c:v>
                </c:pt>
                <c:pt idx="19">
                  <c:v>0.00511466666666666</c:v>
                </c:pt>
                <c:pt idx="20">
                  <c:v>0.00511466666666666</c:v>
                </c:pt>
                <c:pt idx="21">
                  <c:v>0.00511466666666666</c:v>
                </c:pt>
                <c:pt idx="22">
                  <c:v>0.00511466666666666</c:v>
                </c:pt>
                <c:pt idx="23">
                  <c:v>0.00511466666666666</c:v>
                </c:pt>
                <c:pt idx="24">
                  <c:v>0.00511466666666666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检验PV电流校准效果!$C$51:$AA$51</c:f>
              <c:numCache>
                <c:formatCode>0.000_);[Red]\(0.000\)</c:formatCode>
                <c:ptCount val="25"/>
                <c:pt idx="0">
                  <c:v>0.044732</c:v>
                </c:pt>
                <c:pt idx="1">
                  <c:v>0.044732</c:v>
                </c:pt>
                <c:pt idx="2">
                  <c:v>0.044732</c:v>
                </c:pt>
                <c:pt idx="3">
                  <c:v>0.044732</c:v>
                </c:pt>
                <c:pt idx="4">
                  <c:v>0.044732</c:v>
                </c:pt>
                <c:pt idx="5">
                  <c:v>0.044732</c:v>
                </c:pt>
                <c:pt idx="6">
                  <c:v>0.044732</c:v>
                </c:pt>
                <c:pt idx="7">
                  <c:v>0.044732</c:v>
                </c:pt>
                <c:pt idx="8">
                  <c:v>0.044732</c:v>
                </c:pt>
                <c:pt idx="9">
                  <c:v>0.044732</c:v>
                </c:pt>
                <c:pt idx="10">
                  <c:v>0.044732</c:v>
                </c:pt>
                <c:pt idx="11">
                  <c:v>0.044732</c:v>
                </c:pt>
                <c:pt idx="12">
                  <c:v>0.044732</c:v>
                </c:pt>
                <c:pt idx="13">
                  <c:v>0.044732</c:v>
                </c:pt>
                <c:pt idx="14">
                  <c:v>0.044732</c:v>
                </c:pt>
                <c:pt idx="15">
                  <c:v>0.044732</c:v>
                </c:pt>
                <c:pt idx="16">
                  <c:v>0.044732</c:v>
                </c:pt>
                <c:pt idx="17">
                  <c:v>0.044732</c:v>
                </c:pt>
                <c:pt idx="18">
                  <c:v>0.044732</c:v>
                </c:pt>
                <c:pt idx="19">
                  <c:v>0.044732</c:v>
                </c:pt>
                <c:pt idx="20">
                  <c:v>0.044732</c:v>
                </c:pt>
                <c:pt idx="21">
                  <c:v>0.044732</c:v>
                </c:pt>
                <c:pt idx="22">
                  <c:v>0.044732</c:v>
                </c:pt>
                <c:pt idx="23">
                  <c:v>0.044732</c:v>
                </c:pt>
                <c:pt idx="24">
                  <c:v>0.044732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检验PV电流校准效果!$C$50:$AA$50</c:f>
              <c:numCache>
                <c:formatCode>0.000_);[Red]\(0.000\)</c:formatCode>
                <c:ptCount val="25"/>
                <c:pt idx="0">
                  <c:v>0.0212</c:v>
                </c:pt>
                <c:pt idx="1">
                  <c:v>0.0212</c:v>
                </c:pt>
                <c:pt idx="2">
                  <c:v>0.0212</c:v>
                </c:pt>
                <c:pt idx="3">
                  <c:v>0.0212</c:v>
                </c:pt>
                <c:pt idx="4">
                  <c:v>0.0212</c:v>
                </c:pt>
                <c:pt idx="5">
                  <c:v>0.0212</c:v>
                </c:pt>
                <c:pt idx="6">
                  <c:v>0.0212</c:v>
                </c:pt>
                <c:pt idx="7">
                  <c:v>0.0212</c:v>
                </c:pt>
                <c:pt idx="8">
                  <c:v>0.0212</c:v>
                </c:pt>
                <c:pt idx="9">
                  <c:v>0.0212</c:v>
                </c:pt>
                <c:pt idx="10">
                  <c:v>0.0212</c:v>
                </c:pt>
                <c:pt idx="11">
                  <c:v>0.0212</c:v>
                </c:pt>
                <c:pt idx="12">
                  <c:v>0.0212</c:v>
                </c:pt>
                <c:pt idx="13">
                  <c:v>0.0212</c:v>
                </c:pt>
                <c:pt idx="14">
                  <c:v>0.0212</c:v>
                </c:pt>
                <c:pt idx="15">
                  <c:v>0.0212</c:v>
                </c:pt>
                <c:pt idx="16">
                  <c:v>0.0212</c:v>
                </c:pt>
                <c:pt idx="17">
                  <c:v>0.0212</c:v>
                </c:pt>
                <c:pt idx="18">
                  <c:v>0.0212</c:v>
                </c:pt>
                <c:pt idx="19">
                  <c:v>0.0212</c:v>
                </c:pt>
                <c:pt idx="20">
                  <c:v>0.0212</c:v>
                </c:pt>
                <c:pt idx="21">
                  <c:v>0.0212</c:v>
                </c:pt>
                <c:pt idx="22">
                  <c:v>0.0212</c:v>
                </c:pt>
                <c:pt idx="23">
                  <c:v>0.0212</c:v>
                </c:pt>
                <c:pt idx="24">
                  <c:v>0.0212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检验PV电流校准效果!$A$39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检验PV电流校准效果!$C$39:$AA$39</c:f>
              <c:numCache>
                <c:formatCode>0_);[Red]\(0\)</c:formatCode>
                <c:ptCount val="25"/>
                <c:pt idx="0">
                  <c:v>0.015</c:v>
                </c:pt>
                <c:pt idx="1">
                  <c:v>0.018</c:v>
                </c:pt>
                <c:pt idx="2">
                  <c:v>0.016</c:v>
                </c:pt>
                <c:pt idx="3">
                  <c:v>0.02</c:v>
                </c:pt>
                <c:pt idx="4">
                  <c:v>0.015</c:v>
                </c:pt>
                <c:pt idx="5">
                  <c:v>0.012</c:v>
                </c:pt>
                <c:pt idx="6">
                  <c:v>0.019</c:v>
                </c:pt>
                <c:pt idx="7">
                  <c:v>0.008</c:v>
                </c:pt>
                <c:pt idx="8">
                  <c:v>0.014</c:v>
                </c:pt>
                <c:pt idx="9">
                  <c:v>0.023</c:v>
                </c:pt>
                <c:pt idx="10">
                  <c:v>0.02</c:v>
                </c:pt>
                <c:pt idx="11">
                  <c:v>0.009</c:v>
                </c:pt>
                <c:pt idx="12">
                  <c:v>0.024</c:v>
                </c:pt>
                <c:pt idx="13">
                  <c:v>0.024</c:v>
                </c:pt>
                <c:pt idx="14">
                  <c:v>0.024</c:v>
                </c:pt>
                <c:pt idx="15">
                  <c:v>0.032</c:v>
                </c:pt>
                <c:pt idx="16">
                  <c:v>0.048</c:v>
                </c:pt>
                <c:pt idx="17">
                  <c:v>0.012</c:v>
                </c:pt>
                <c:pt idx="18">
                  <c:v>0.013</c:v>
                </c:pt>
                <c:pt idx="19">
                  <c:v>0.023</c:v>
                </c:pt>
                <c:pt idx="20">
                  <c:v>0.031</c:v>
                </c:pt>
                <c:pt idx="21">
                  <c:v>0.023</c:v>
                </c:pt>
                <c:pt idx="22">
                  <c:v>0.024</c:v>
                </c:pt>
                <c:pt idx="23">
                  <c:v>0.026</c:v>
                </c:pt>
                <c:pt idx="24">
                  <c:v>0.037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检验PV电流校准效果!$C$53:$AA$53</c:f>
              <c:numCache>
                <c:formatCode>0.000_);[Red]\(0.000\)</c:formatCode>
                <c:ptCount val="25"/>
                <c:pt idx="0">
                  <c:v>0.036888</c:v>
                </c:pt>
                <c:pt idx="1">
                  <c:v>0.036888</c:v>
                </c:pt>
                <c:pt idx="2">
                  <c:v>0.036888</c:v>
                </c:pt>
                <c:pt idx="3">
                  <c:v>0.036888</c:v>
                </c:pt>
                <c:pt idx="4">
                  <c:v>0.036888</c:v>
                </c:pt>
                <c:pt idx="5">
                  <c:v>0.036888</c:v>
                </c:pt>
                <c:pt idx="6">
                  <c:v>0.036888</c:v>
                </c:pt>
                <c:pt idx="7">
                  <c:v>0.036888</c:v>
                </c:pt>
                <c:pt idx="8">
                  <c:v>0.036888</c:v>
                </c:pt>
                <c:pt idx="9">
                  <c:v>0.036888</c:v>
                </c:pt>
                <c:pt idx="10">
                  <c:v>0.036888</c:v>
                </c:pt>
                <c:pt idx="11">
                  <c:v>0.036888</c:v>
                </c:pt>
                <c:pt idx="12">
                  <c:v>0.036888</c:v>
                </c:pt>
                <c:pt idx="13">
                  <c:v>0.036888</c:v>
                </c:pt>
                <c:pt idx="14">
                  <c:v>0.036888</c:v>
                </c:pt>
                <c:pt idx="15">
                  <c:v>0.036888</c:v>
                </c:pt>
                <c:pt idx="16">
                  <c:v>0.036888</c:v>
                </c:pt>
                <c:pt idx="17">
                  <c:v>0.036888</c:v>
                </c:pt>
                <c:pt idx="18">
                  <c:v>0.036888</c:v>
                </c:pt>
                <c:pt idx="19">
                  <c:v>0.036888</c:v>
                </c:pt>
                <c:pt idx="20">
                  <c:v>0.036888</c:v>
                </c:pt>
                <c:pt idx="21">
                  <c:v>0.036888</c:v>
                </c:pt>
                <c:pt idx="22">
                  <c:v>0.036888</c:v>
                </c:pt>
                <c:pt idx="23">
                  <c:v>0.036888</c:v>
                </c:pt>
                <c:pt idx="24">
                  <c:v>0.036888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检验PV电流校准效果!$C$54:$AA$54</c:f>
              <c:numCache>
                <c:formatCode>0.000_);[Red]\(0.000\)</c:formatCode>
                <c:ptCount val="25"/>
                <c:pt idx="0">
                  <c:v>0.029044</c:v>
                </c:pt>
                <c:pt idx="1">
                  <c:v>0.029044</c:v>
                </c:pt>
                <c:pt idx="2">
                  <c:v>0.029044</c:v>
                </c:pt>
                <c:pt idx="3">
                  <c:v>0.029044</c:v>
                </c:pt>
                <c:pt idx="4">
                  <c:v>0.029044</c:v>
                </c:pt>
                <c:pt idx="5">
                  <c:v>0.029044</c:v>
                </c:pt>
                <c:pt idx="6">
                  <c:v>0.029044</c:v>
                </c:pt>
                <c:pt idx="7">
                  <c:v>0.029044</c:v>
                </c:pt>
                <c:pt idx="8">
                  <c:v>0.029044</c:v>
                </c:pt>
                <c:pt idx="9">
                  <c:v>0.029044</c:v>
                </c:pt>
                <c:pt idx="10">
                  <c:v>0.029044</c:v>
                </c:pt>
                <c:pt idx="11">
                  <c:v>0.029044</c:v>
                </c:pt>
                <c:pt idx="12">
                  <c:v>0.029044</c:v>
                </c:pt>
                <c:pt idx="13">
                  <c:v>0.029044</c:v>
                </c:pt>
                <c:pt idx="14">
                  <c:v>0.029044</c:v>
                </c:pt>
                <c:pt idx="15">
                  <c:v>0.029044</c:v>
                </c:pt>
                <c:pt idx="16">
                  <c:v>0.029044</c:v>
                </c:pt>
                <c:pt idx="17">
                  <c:v>0.029044</c:v>
                </c:pt>
                <c:pt idx="18">
                  <c:v>0.029044</c:v>
                </c:pt>
                <c:pt idx="19">
                  <c:v>0.029044</c:v>
                </c:pt>
                <c:pt idx="20">
                  <c:v>0.029044</c:v>
                </c:pt>
                <c:pt idx="21">
                  <c:v>0.029044</c:v>
                </c:pt>
                <c:pt idx="22">
                  <c:v>0.029044</c:v>
                </c:pt>
                <c:pt idx="23">
                  <c:v>0.029044</c:v>
                </c:pt>
                <c:pt idx="24">
                  <c:v>0.029044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检验PV电流校准效果!$C$55:$AA$55</c:f>
              <c:numCache>
                <c:formatCode>0.000_);[Red]\(0.000\)</c:formatCode>
                <c:ptCount val="25"/>
                <c:pt idx="0">
                  <c:v>0.0141333333333333</c:v>
                </c:pt>
                <c:pt idx="1">
                  <c:v>0.0141333333333333</c:v>
                </c:pt>
                <c:pt idx="2">
                  <c:v>0.0141333333333333</c:v>
                </c:pt>
                <c:pt idx="3">
                  <c:v>0.0141333333333333</c:v>
                </c:pt>
                <c:pt idx="4">
                  <c:v>0.0141333333333333</c:v>
                </c:pt>
                <c:pt idx="5">
                  <c:v>0.0141333333333333</c:v>
                </c:pt>
                <c:pt idx="6">
                  <c:v>0.0141333333333333</c:v>
                </c:pt>
                <c:pt idx="7">
                  <c:v>0.0141333333333333</c:v>
                </c:pt>
                <c:pt idx="8">
                  <c:v>0.0141333333333333</c:v>
                </c:pt>
                <c:pt idx="9">
                  <c:v>0.0141333333333333</c:v>
                </c:pt>
                <c:pt idx="10">
                  <c:v>0.0141333333333333</c:v>
                </c:pt>
                <c:pt idx="11">
                  <c:v>0.0141333333333333</c:v>
                </c:pt>
                <c:pt idx="12">
                  <c:v>0.0141333333333333</c:v>
                </c:pt>
                <c:pt idx="13">
                  <c:v>0.0141333333333333</c:v>
                </c:pt>
                <c:pt idx="14">
                  <c:v>0.0141333333333333</c:v>
                </c:pt>
                <c:pt idx="15">
                  <c:v>0.0141333333333333</c:v>
                </c:pt>
                <c:pt idx="16">
                  <c:v>0.0141333333333333</c:v>
                </c:pt>
                <c:pt idx="17">
                  <c:v>0.0141333333333333</c:v>
                </c:pt>
                <c:pt idx="18">
                  <c:v>0.0141333333333333</c:v>
                </c:pt>
                <c:pt idx="19">
                  <c:v>0.0141333333333333</c:v>
                </c:pt>
                <c:pt idx="20">
                  <c:v>0.0141333333333333</c:v>
                </c:pt>
                <c:pt idx="21">
                  <c:v>0.0141333333333333</c:v>
                </c:pt>
                <c:pt idx="22">
                  <c:v>0.0141333333333333</c:v>
                </c:pt>
                <c:pt idx="23">
                  <c:v>0.0141333333333333</c:v>
                </c:pt>
                <c:pt idx="24">
                  <c:v>0.0141333333333333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检验PV电流校准效果!$C$56:$AA$56</c:f>
              <c:numCache>
                <c:formatCode>0.000_);[Red]\(0.000\)</c:formatCode>
                <c:ptCount val="25"/>
                <c:pt idx="0">
                  <c:v>0.00706666666666667</c:v>
                </c:pt>
                <c:pt idx="1">
                  <c:v>0.00706666666666667</c:v>
                </c:pt>
                <c:pt idx="2">
                  <c:v>0.00706666666666667</c:v>
                </c:pt>
                <c:pt idx="3">
                  <c:v>0.00706666666666667</c:v>
                </c:pt>
                <c:pt idx="4">
                  <c:v>0.00706666666666667</c:v>
                </c:pt>
                <c:pt idx="5">
                  <c:v>0.00706666666666667</c:v>
                </c:pt>
                <c:pt idx="6">
                  <c:v>0.00706666666666667</c:v>
                </c:pt>
                <c:pt idx="7">
                  <c:v>0.00706666666666667</c:v>
                </c:pt>
                <c:pt idx="8">
                  <c:v>0.00706666666666667</c:v>
                </c:pt>
                <c:pt idx="9">
                  <c:v>0.00706666666666667</c:v>
                </c:pt>
                <c:pt idx="10">
                  <c:v>0.00706666666666667</c:v>
                </c:pt>
                <c:pt idx="11">
                  <c:v>0.00706666666666667</c:v>
                </c:pt>
                <c:pt idx="12">
                  <c:v>0.00706666666666667</c:v>
                </c:pt>
                <c:pt idx="13">
                  <c:v>0.00706666666666667</c:v>
                </c:pt>
                <c:pt idx="14">
                  <c:v>0.00706666666666667</c:v>
                </c:pt>
                <c:pt idx="15">
                  <c:v>0.00706666666666667</c:v>
                </c:pt>
                <c:pt idx="16">
                  <c:v>0.00706666666666667</c:v>
                </c:pt>
                <c:pt idx="17">
                  <c:v>0.00706666666666667</c:v>
                </c:pt>
                <c:pt idx="18">
                  <c:v>0.00706666666666667</c:v>
                </c:pt>
                <c:pt idx="19">
                  <c:v>0.00706666666666667</c:v>
                </c:pt>
                <c:pt idx="20">
                  <c:v>0.00706666666666667</c:v>
                </c:pt>
                <c:pt idx="21">
                  <c:v>0.00706666666666667</c:v>
                </c:pt>
                <c:pt idx="22">
                  <c:v>0.00706666666666667</c:v>
                </c:pt>
                <c:pt idx="23">
                  <c:v>0.00706666666666667</c:v>
                </c:pt>
                <c:pt idx="24">
                  <c:v>0.00706666666666667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计算R相CT电流校准系数!$C$44:$AA$44</c:f>
              <c:numCache>
                <c:formatCode>0.000_);[Red]\(0.000\)</c:formatCode>
                <c:ptCount val="25"/>
                <c:pt idx="0">
                  <c:v>1.0104848</c:v>
                </c:pt>
                <c:pt idx="1">
                  <c:v>1.0104848</c:v>
                </c:pt>
                <c:pt idx="2">
                  <c:v>1.0104848</c:v>
                </c:pt>
                <c:pt idx="3">
                  <c:v>1.0104848</c:v>
                </c:pt>
                <c:pt idx="4">
                  <c:v>1.0104848</c:v>
                </c:pt>
                <c:pt idx="5">
                  <c:v>1.0104848</c:v>
                </c:pt>
                <c:pt idx="6">
                  <c:v>1.0104848</c:v>
                </c:pt>
                <c:pt idx="7">
                  <c:v>1.0104848</c:v>
                </c:pt>
                <c:pt idx="8">
                  <c:v>1.0104848</c:v>
                </c:pt>
                <c:pt idx="9">
                  <c:v>1.0104848</c:v>
                </c:pt>
                <c:pt idx="10">
                  <c:v>1.0104848</c:v>
                </c:pt>
                <c:pt idx="11">
                  <c:v>1.0104848</c:v>
                </c:pt>
                <c:pt idx="12">
                  <c:v>1.0104848</c:v>
                </c:pt>
                <c:pt idx="13">
                  <c:v>1.0104848</c:v>
                </c:pt>
                <c:pt idx="14">
                  <c:v>1.0104848</c:v>
                </c:pt>
                <c:pt idx="15">
                  <c:v>1.0104848</c:v>
                </c:pt>
                <c:pt idx="16">
                  <c:v>1.0104848</c:v>
                </c:pt>
                <c:pt idx="17">
                  <c:v>1.0104848</c:v>
                </c:pt>
                <c:pt idx="18">
                  <c:v>1.0104848</c:v>
                </c:pt>
                <c:pt idx="19">
                  <c:v>1.0104848</c:v>
                </c:pt>
                <c:pt idx="20">
                  <c:v>1.0104848</c:v>
                </c:pt>
                <c:pt idx="21">
                  <c:v>1.0104848</c:v>
                </c:pt>
                <c:pt idx="22">
                  <c:v>1.0104848</c:v>
                </c:pt>
                <c:pt idx="23">
                  <c:v>1.0104848</c:v>
                </c:pt>
                <c:pt idx="24">
                  <c:v>1.0104848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计算R相CT电流校准系数!$C$43:$AA$43</c:f>
              <c:numCache>
                <c:formatCode>0.000_);[Red]\(0.000\)</c:formatCode>
                <c:ptCount val="25"/>
                <c:pt idx="0">
                  <c:v>1.003432</c:v>
                </c:pt>
                <c:pt idx="1">
                  <c:v>1.003432</c:v>
                </c:pt>
                <c:pt idx="2">
                  <c:v>1.003432</c:v>
                </c:pt>
                <c:pt idx="3">
                  <c:v>1.003432</c:v>
                </c:pt>
                <c:pt idx="4">
                  <c:v>1.003432</c:v>
                </c:pt>
                <c:pt idx="5">
                  <c:v>1.003432</c:v>
                </c:pt>
                <c:pt idx="6">
                  <c:v>1.003432</c:v>
                </c:pt>
                <c:pt idx="7">
                  <c:v>1.003432</c:v>
                </c:pt>
                <c:pt idx="8">
                  <c:v>1.003432</c:v>
                </c:pt>
                <c:pt idx="9">
                  <c:v>1.003432</c:v>
                </c:pt>
                <c:pt idx="10">
                  <c:v>1.003432</c:v>
                </c:pt>
                <c:pt idx="11">
                  <c:v>1.003432</c:v>
                </c:pt>
                <c:pt idx="12">
                  <c:v>1.003432</c:v>
                </c:pt>
                <c:pt idx="13">
                  <c:v>1.003432</c:v>
                </c:pt>
                <c:pt idx="14">
                  <c:v>1.003432</c:v>
                </c:pt>
                <c:pt idx="15">
                  <c:v>1.003432</c:v>
                </c:pt>
                <c:pt idx="16">
                  <c:v>1.003432</c:v>
                </c:pt>
                <c:pt idx="17">
                  <c:v>1.003432</c:v>
                </c:pt>
                <c:pt idx="18">
                  <c:v>1.003432</c:v>
                </c:pt>
                <c:pt idx="19">
                  <c:v>1.003432</c:v>
                </c:pt>
                <c:pt idx="20">
                  <c:v>1.003432</c:v>
                </c:pt>
                <c:pt idx="21">
                  <c:v>1.003432</c:v>
                </c:pt>
                <c:pt idx="22">
                  <c:v>1.003432</c:v>
                </c:pt>
                <c:pt idx="23">
                  <c:v>1.003432</c:v>
                </c:pt>
                <c:pt idx="24">
                  <c:v>1.003432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计算R相CT电流校准系数!$C$45:$AA$45</c:f>
              <c:numCache>
                <c:formatCode>0.000_);[Red]\(0.000\)</c:formatCode>
                <c:ptCount val="25"/>
                <c:pt idx="0">
                  <c:v>0.9963792</c:v>
                </c:pt>
                <c:pt idx="1">
                  <c:v>0.9963792</c:v>
                </c:pt>
                <c:pt idx="2">
                  <c:v>0.9963792</c:v>
                </c:pt>
                <c:pt idx="3">
                  <c:v>0.9963792</c:v>
                </c:pt>
                <c:pt idx="4">
                  <c:v>0.9963792</c:v>
                </c:pt>
                <c:pt idx="5">
                  <c:v>0.9963792</c:v>
                </c:pt>
                <c:pt idx="6">
                  <c:v>0.9963792</c:v>
                </c:pt>
                <c:pt idx="7">
                  <c:v>0.9963792</c:v>
                </c:pt>
                <c:pt idx="8">
                  <c:v>0.9963792</c:v>
                </c:pt>
                <c:pt idx="9">
                  <c:v>0.9963792</c:v>
                </c:pt>
                <c:pt idx="10">
                  <c:v>0.9963792</c:v>
                </c:pt>
                <c:pt idx="11">
                  <c:v>0.9963792</c:v>
                </c:pt>
                <c:pt idx="12">
                  <c:v>0.9963792</c:v>
                </c:pt>
                <c:pt idx="13">
                  <c:v>0.9963792</c:v>
                </c:pt>
                <c:pt idx="14">
                  <c:v>0.9963792</c:v>
                </c:pt>
                <c:pt idx="15">
                  <c:v>0.9963792</c:v>
                </c:pt>
                <c:pt idx="16">
                  <c:v>0.9963792</c:v>
                </c:pt>
                <c:pt idx="17">
                  <c:v>0.9963792</c:v>
                </c:pt>
                <c:pt idx="18">
                  <c:v>0.9963792</c:v>
                </c:pt>
                <c:pt idx="19">
                  <c:v>0.9963792</c:v>
                </c:pt>
                <c:pt idx="20">
                  <c:v>0.9963792</c:v>
                </c:pt>
                <c:pt idx="21">
                  <c:v>0.9963792</c:v>
                </c:pt>
                <c:pt idx="22">
                  <c:v>0.9963792</c:v>
                </c:pt>
                <c:pt idx="23">
                  <c:v>0.9963792</c:v>
                </c:pt>
                <c:pt idx="24">
                  <c:v>0.9963792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计算R相CT电流校准系数!$A$38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计算R相CT电流校准系数!$C$38:$AA$38</c:f>
              <c:numCache>
                <c:formatCode>0.000_);[Red]\(0.000\)</c:formatCode>
                <c:ptCount val="25"/>
                <c:pt idx="0">
                  <c:v>1.005</c:v>
                </c:pt>
                <c:pt idx="1">
                  <c:v>1.0036</c:v>
                </c:pt>
                <c:pt idx="2">
                  <c:v>1.0032</c:v>
                </c:pt>
                <c:pt idx="3">
                  <c:v>1.0048</c:v>
                </c:pt>
                <c:pt idx="4">
                  <c:v>1.0072</c:v>
                </c:pt>
                <c:pt idx="5">
                  <c:v>1.0026</c:v>
                </c:pt>
                <c:pt idx="6">
                  <c:v>1.0068</c:v>
                </c:pt>
                <c:pt idx="7">
                  <c:v>1.0046</c:v>
                </c:pt>
                <c:pt idx="8">
                  <c:v>1.001</c:v>
                </c:pt>
                <c:pt idx="9">
                  <c:v>1.0022</c:v>
                </c:pt>
                <c:pt idx="10">
                  <c:v>1.0034</c:v>
                </c:pt>
                <c:pt idx="11">
                  <c:v>1.0018</c:v>
                </c:pt>
                <c:pt idx="12">
                  <c:v>1.001</c:v>
                </c:pt>
                <c:pt idx="13">
                  <c:v>1.006</c:v>
                </c:pt>
                <c:pt idx="14">
                  <c:v>1.0002</c:v>
                </c:pt>
                <c:pt idx="15">
                  <c:v>0.9996</c:v>
                </c:pt>
                <c:pt idx="16">
                  <c:v>1.0052</c:v>
                </c:pt>
                <c:pt idx="17">
                  <c:v>1.0046</c:v>
                </c:pt>
                <c:pt idx="18">
                  <c:v>1.0018</c:v>
                </c:pt>
                <c:pt idx="19">
                  <c:v>1.0076</c:v>
                </c:pt>
                <c:pt idx="20">
                  <c:v>1.0002</c:v>
                </c:pt>
                <c:pt idx="21">
                  <c:v>1.0048</c:v>
                </c:pt>
                <c:pt idx="22">
                  <c:v>1.002</c:v>
                </c:pt>
                <c:pt idx="23">
                  <c:v>1.005</c:v>
                </c:pt>
                <c:pt idx="24">
                  <c:v>1.0016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计算R相CT电流校准系数!$C$46:$AA$46</c:f>
              <c:numCache>
                <c:formatCode>0.000_);[Red]\(0.000\)</c:formatCode>
                <c:ptCount val="25"/>
                <c:pt idx="0">
                  <c:v>1.00813386666667</c:v>
                </c:pt>
                <c:pt idx="1">
                  <c:v>1.00813386666667</c:v>
                </c:pt>
                <c:pt idx="2">
                  <c:v>1.00813386666667</c:v>
                </c:pt>
                <c:pt idx="3">
                  <c:v>1.00813386666667</c:v>
                </c:pt>
                <c:pt idx="4">
                  <c:v>1.00813386666667</c:v>
                </c:pt>
                <c:pt idx="5">
                  <c:v>1.00813386666667</c:v>
                </c:pt>
                <c:pt idx="6">
                  <c:v>1.00813386666667</c:v>
                </c:pt>
                <c:pt idx="7">
                  <c:v>1.00813386666667</c:v>
                </c:pt>
                <c:pt idx="8">
                  <c:v>1.00813386666667</c:v>
                </c:pt>
                <c:pt idx="9">
                  <c:v>1.00813386666667</c:v>
                </c:pt>
                <c:pt idx="10">
                  <c:v>1.00813386666667</c:v>
                </c:pt>
                <c:pt idx="11">
                  <c:v>1.00813386666667</c:v>
                </c:pt>
                <c:pt idx="12">
                  <c:v>1.00813386666667</c:v>
                </c:pt>
                <c:pt idx="13">
                  <c:v>1.00813386666667</c:v>
                </c:pt>
                <c:pt idx="14">
                  <c:v>1.00813386666667</c:v>
                </c:pt>
                <c:pt idx="15">
                  <c:v>1.00813386666667</c:v>
                </c:pt>
                <c:pt idx="16">
                  <c:v>1.00813386666667</c:v>
                </c:pt>
                <c:pt idx="17">
                  <c:v>1.00813386666667</c:v>
                </c:pt>
                <c:pt idx="18">
                  <c:v>1.00813386666667</c:v>
                </c:pt>
                <c:pt idx="19">
                  <c:v>1.00813386666667</c:v>
                </c:pt>
                <c:pt idx="20">
                  <c:v>1.00813386666667</c:v>
                </c:pt>
                <c:pt idx="21">
                  <c:v>1.00813386666667</c:v>
                </c:pt>
                <c:pt idx="22">
                  <c:v>1.00813386666667</c:v>
                </c:pt>
                <c:pt idx="23">
                  <c:v>1.00813386666667</c:v>
                </c:pt>
                <c:pt idx="24">
                  <c:v>1.00813386666667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计算R相CT电流校准系数!$C$47:$AA$47</c:f>
              <c:numCache>
                <c:formatCode>0.000_);[Red]\(0.000\)</c:formatCode>
                <c:ptCount val="25"/>
                <c:pt idx="0">
                  <c:v>1.00578293333333</c:v>
                </c:pt>
                <c:pt idx="1">
                  <c:v>1.00578293333333</c:v>
                </c:pt>
                <c:pt idx="2">
                  <c:v>1.00578293333333</c:v>
                </c:pt>
                <c:pt idx="3">
                  <c:v>1.00578293333333</c:v>
                </c:pt>
                <c:pt idx="4">
                  <c:v>1.00578293333333</c:v>
                </c:pt>
                <c:pt idx="5">
                  <c:v>1.00578293333333</c:v>
                </c:pt>
                <c:pt idx="6">
                  <c:v>1.00578293333333</c:v>
                </c:pt>
                <c:pt idx="7">
                  <c:v>1.00578293333333</c:v>
                </c:pt>
                <c:pt idx="8">
                  <c:v>1.00578293333333</c:v>
                </c:pt>
                <c:pt idx="9">
                  <c:v>1.00578293333333</c:v>
                </c:pt>
                <c:pt idx="10">
                  <c:v>1.00578293333333</c:v>
                </c:pt>
                <c:pt idx="11">
                  <c:v>1.00578293333333</c:v>
                </c:pt>
                <c:pt idx="12">
                  <c:v>1.00578293333333</c:v>
                </c:pt>
                <c:pt idx="13">
                  <c:v>1.00578293333333</c:v>
                </c:pt>
                <c:pt idx="14">
                  <c:v>1.00578293333333</c:v>
                </c:pt>
                <c:pt idx="15">
                  <c:v>1.00578293333333</c:v>
                </c:pt>
                <c:pt idx="16">
                  <c:v>1.00578293333333</c:v>
                </c:pt>
                <c:pt idx="17">
                  <c:v>1.00578293333333</c:v>
                </c:pt>
                <c:pt idx="18">
                  <c:v>1.00578293333333</c:v>
                </c:pt>
                <c:pt idx="19">
                  <c:v>1.00578293333333</c:v>
                </c:pt>
                <c:pt idx="20">
                  <c:v>1.00578293333333</c:v>
                </c:pt>
                <c:pt idx="21">
                  <c:v>1.00578293333333</c:v>
                </c:pt>
                <c:pt idx="22">
                  <c:v>1.00578293333333</c:v>
                </c:pt>
                <c:pt idx="23">
                  <c:v>1.00578293333333</c:v>
                </c:pt>
                <c:pt idx="24">
                  <c:v>1.00578293333333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计算R相CT电流校准系数!$C$48:$AA$48</c:f>
              <c:numCache>
                <c:formatCode>0.000_);[Red]\(0.000\)</c:formatCode>
                <c:ptCount val="25"/>
                <c:pt idx="0">
                  <c:v>1.00108106666667</c:v>
                </c:pt>
                <c:pt idx="1">
                  <c:v>1.00108106666667</c:v>
                </c:pt>
                <c:pt idx="2">
                  <c:v>1.00108106666667</c:v>
                </c:pt>
                <c:pt idx="3">
                  <c:v>1.00108106666667</c:v>
                </c:pt>
                <c:pt idx="4">
                  <c:v>1.00108106666667</c:v>
                </c:pt>
                <c:pt idx="5">
                  <c:v>1.00108106666667</c:v>
                </c:pt>
                <c:pt idx="6">
                  <c:v>1.00108106666667</c:v>
                </c:pt>
                <c:pt idx="7">
                  <c:v>1.00108106666667</c:v>
                </c:pt>
                <c:pt idx="8">
                  <c:v>1.00108106666667</c:v>
                </c:pt>
                <c:pt idx="9">
                  <c:v>1.00108106666667</c:v>
                </c:pt>
                <c:pt idx="10">
                  <c:v>1.00108106666667</c:v>
                </c:pt>
                <c:pt idx="11">
                  <c:v>1.00108106666667</c:v>
                </c:pt>
                <c:pt idx="12">
                  <c:v>1.00108106666667</c:v>
                </c:pt>
                <c:pt idx="13">
                  <c:v>1.00108106666667</c:v>
                </c:pt>
                <c:pt idx="14">
                  <c:v>1.00108106666667</c:v>
                </c:pt>
                <c:pt idx="15">
                  <c:v>1.00108106666667</c:v>
                </c:pt>
                <c:pt idx="16">
                  <c:v>1.00108106666667</c:v>
                </c:pt>
                <c:pt idx="17">
                  <c:v>1.00108106666667</c:v>
                </c:pt>
                <c:pt idx="18">
                  <c:v>1.00108106666667</c:v>
                </c:pt>
                <c:pt idx="19">
                  <c:v>1.00108106666667</c:v>
                </c:pt>
                <c:pt idx="20">
                  <c:v>1.00108106666667</c:v>
                </c:pt>
                <c:pt idx="21">
                  <c:v>1.00108106666667</c:v>
                </c:pt>
                <c:pt idx="22">
                  <c:v>1.00108106666667</c:v>
                </c:pt>
                <c:pt idx="23">
                  <c:v>1.00108106666667</c:v>
                </c:pt>
                <c:pt idx="24">
                  <c:v>1.00108106666667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计算R相CT电流校准系数!$C$49:$AA$49</c:f>
              <c:numCache>
                <c:formatCode>0.000_);[Red]\(0.000\)</c:formatCode>
                <c:ptCount val="25"/>
                <c:pt idx="0">
                  <c:v>0.998730133333333</c:v>
                </c:pt>
                <c:pt idx="1">
                  <c:v>0.998730133333333</c:v>
                </c:pt>
                <c:pt idx="2">
                  <c:v>0.998730133333333</c:v>
                </c:pt>
                <c:pt idx="3">
                  <c:v>0.998730133333333</c:v>
                </c:pt>
                <c:pt idx="4">
                  <c:v>0.998730133333333</c:v>
                </c:pt>
                <c:pt idx="5">
                  <c:v>0.998730133333333</c:v>
                </c:pt>
                <c:pt idx="6">
                  <c:v>0.998730133333333</c:v>
                </c:pt>
                <c:pt idx="7">
                  <c:v>0.998730133333333</c:v>
                </c:pt>
                <c:pt idx="8">
                  <c:v>0.998730133333333</c:v>
                </c:pt>
                <c:pt idx="9">
                  <c:v>0.998730133333333</c:v>
                </c:pt>
                <c:pt idx="10">
                  <c:v>0.998730133333333</c:v>
                </c:pt>
                <c:pt idx="11">
                  <c:v>0.998730133333333</c:v>
                </c:pt>
                <c:pt idx="12">
                  <c:v>0.998730133333333</c:v>
                </c:pt>
                <c:pt idx="13">
                  <c:v>0.998730133333333</c:v>
                </c:pt>
                <c:pt idx="14">
                  <c:v>0.998730133333333</c:v>
                </c:pt>
                <c:pt idx="15">
                  <c:v>0.998730133333333</c:v>
                </c:pt>
                <c:pt idx="16">
                  <c:v>0.998730133333333</c:v>
                </c:pt>
                <c:pt idx="17">
                  <c:v>0.998730133333333</c:v>
                </c:pt>
                <c:pt idx="18">
                  <c:v>0.998730133333333</c:v>
                </c:pt>
                <c:pt idx="19">
                  <c:v>0.998730133333333</c:v>
                </c:pt>
                <c:pt idx="20">
                  <c:v>0.998730133333333</c:v>
                </c:pt>
                <c:pt idx="21">
                  <c:v>0.998730133333333</c:v>
                </c:pt>
                <c:pt idx="22">
                  <c:v>0.998730133333333</c:v>
                </c:pt>
                <c:pt idx="23">
                  <c:v>0.998730133333333</c:v>
                </c:pt>
                <c:pt idx="24">
                  <c:v>0.998730133333333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计算PV电压偏移量!$C$44:$AA$44</c:f>
              <c:numCache>
                <c:formatCode>0.000_);[Red]\(0.000\)</c:formatCode>
                <c:ptCount val="25"/>
                <c:pt idx="0">
                  <c:v>0.531476</c:v>
                </c:pt>
                <c:pt idx="1">
                  <c:v>0.531476</c:v>
                </c:pt>
                <c:pt idx="2">
                  <c:v>0.531476</c:v>
                </c:pt>
                <c:pt idx="3">
                  <c:v>0.531476</c:v>
                </c:pt>
                <c:pt idx="4">
                  <c:v>0.531476</c:v>
                </c:pt>
                <c:pt idx="5">
                  <c:v>0.531476</c:v>
                </c:pt>
                <c:pt idx="6">
                  <c:v>0.531476</c:v>
                </c:pt>
                <c:pt idx="7">
                  <c:v>0.531476</c:v>
                </c:pt>
                <c:pt idx="8">
                  <c:v>0.531476</c:v>
                </c:pt>
                <c:pt idx="9">
                  <c:v>0.531476</c:v>
                </c:pt>
                <c:pt idx="10">
                  <c:v>0.531476</c:v>
                </c:pt>
                <c:pt idx="11">
                  <c:v>0.531476</c:v>
                </c:pt>
                <c:pt idx="12">
                  <c:v>0.531476</c:v>
                </c:pt>
                <c:pt idx="13">
                  <c:v>0.531476</c:v>
                </c:pt>
                <c:pt idx="14">
                  <c:v>0.531476</c:v>
                </c:pt>
                <c:pt idx="15">
                  <c:v>0.531476</c:v>
                </c:pt>
                <c:pt idx="16">
                  <c:v>0.531476</c:v>
                </c:pt>
                <c:pt idx="17">
                  <c:v>0.531476</c:v>
                </c:pt>
                <c:pt idx="18">
                  <c:v>0.531476</c:v>
                </c:pt>
                <c:pt idx="19">
                  <c:v>0.531476</c:v>
                </c:pt>
                <c:pt idx="20">
                  <c:v>0.531476</c:v>
                </c:pt>
                <c:pt idx="21">
                  <c:v>0.531476</c:v>
                </c:pt>
                <c:pt idx="22">
                  <c:v>0.531476</c:v>
                </c:pt>
                <c:pt idx="23">
                  <c:v>0.531476</c:v>
                </c:pt>
                <c:pt idx="24">
                  <c:v>0.531476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计算PV电压偏移量!$C$43:$AA$43</c:f>
              <c:numCache>
                <c:formatCode>0.000_);[Red]\(0.000\)</c:formatCode>
                <c:ptCount val="25"/>
                <c:pt idx="0">
                  <c:v>-0.37112</c:v>
                </c:pt>
                <c:pt idx="1">
                  <c:v>-0.37112</c:v>
                </c:pt>
                <c:pt idx="2">
                  <c:v>-0.37112</c:v>
                </c:pt>
                <c:pt idx="3">
                  <c:v>-0.37112</c:v>
                </c:pt>
                <c:pt idx="4">
                  <c:v>-0.37112</c:v>
                </c:pt>
                <c:pt idx="5">
                  <c:v>-0.37112</c:v>
                </c:pt>
                <c:pt idx="6">
                  <c:v>-0.37112</c:v>
                </c:pt>
                <c:pt idx="7">
                  <c:v>-0.37112</c:v>
                </c:pt>
                <c:pt idx="8">
                  <c:v>-0.37112</c:v>
                </c:pt>
                <c:pt idx="9">
                  <c:v>-0.37112</c:v>
                </c:pt>
                <c:pt idx="10">
                  <c:v>-0.37112</c:v>
                </c:pt>
                <c:pt idx="11">
                  <c:v>-0.37112</c:v>
                </c:pt>
                <c:pt idx="12">
                  <c:v>-0.37112</c:v>
                </c:pt>
                <c:pt idx="13">
                  <c:v>-0.37112</c:v>
                </c:pt>
                <c:pt idx="14">
                  <c:v>-0.37112</c:v>
                </c:pt>
                <c:pt idx="15">
                  <c:v>-0.37112</c:v>
                </c:pt>
                <c:pt idx="16">
                  <c:v>-0.37112</c:v>
                </c:pt>
                <c:pt idx="17">
                  <c:v>-0.37112</c:v>
                </c:pt>
                <c:pt idx="18">
                  <c:v>-0.37112</c:v>
                </c:pt>
                <c:pt idx="19">
                  <c:v>-0.37112</c:v>
                </c:pt>
                <c:pt idx="20">
                  <c:v>-0.37112</c:v>
                </c:pt>
                <c:pt idx="21">
                  <c:v>-0.37112</c:v>
                </c:pt>
                <c:pt idx="22">
                  <c:v>-0.37112</c:v>
                </c:pt>
                <c:pt idx="23">
                  <c:v>-0.37112</c:v>
                </c:pt>
                <c:pt idx="24">
                  <c:v>-0.37112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计算PV电压偏移量!$C$45:$AA$45</c:f>
              <c:numCache>
                <c:formatCode>0.000_);[Red]\(0.000\)</c:formatCode>
                <c:ptCount val="25"/>
                <c:pt idx="0">
                  <c:v>-1.273716</c:v>
                </c:pt>
                <c:pt idx="1">
                  <c:v>-1.273716</c:v>
                </c:pt>
                <c:pt idx="2">
                  <c:v>-1.273716</c:v>
                </c:pt>
                <c:pt idx="3">
                  <c:v>-1.273716</c:v>
                </c:pt>
                <c:pt idx="4">
                  <c:v>-1.273716</c:v>
                </c:pt>
                <c:pt idx="5">
                  <c:v>-1.273716</c:v>
                </c:pt>
                <c:pt idx="6">
                  <c:v>-1.273716</c:v>
                </c:pt>
                <c:pt idx="7">
                  <c:v>-1.273716</c:v>
                </c:pt>
                <c:pt idx="8">
                  <c:v>-1.273716</c:v>
                </c:pt>
                <c:pt idx="9">
                  <c:v>-1.273716</c:v>
                </c:pt>
                <c:pt idx="10">
                  <c:v>-1.273716</c:v>
                </c:pt>
                <c:pt idx="11">
                  <c:v>-1.273716</c:v>
                </c:pt>
                <c:pt idx="12">
                  <c:v>-1.273716</c:v>
                </c:pt>
                <c:pt idx="13">
                  <c:v>-1.273716</c:v>
                </c:pt>
                <c:pt idx="14">
                  <c:v>-1.273716</c:v>
                </c:pt>
                <c:pt idx="15">
                  <c:v>-1.273716</c:v>
                </c:pt>
                <c:pt idx="16">
                  <c:v>-1.273716</c:v>
                </c:pt>
                <c:pt idx="17">
                  <c:v>-1.273716</c:v>
                </c:pt>
                <c:pt idx="18">
                  <c:v>-1.273716</c:v>
                </c:pt>
                <c:pt idx="19">
                  <c:v>-1.273716</c:v>
                </c:pt>
                <c:pt idx="20">
                  <c:v>-1.273716</c:v>
                </c:pt>
                <c:pt idx="21">
                  <c:v>-1.273716</c:v>
                </c:pt>
                <c:pt idx="22">
                  <c:v>-1.273716</c:v>
                </c:pt>
                <c:pt idx="23">
                  <c:v>-1.273716</c:v>
                </c:pt>
                <c:pt idx="24">
                  <c:v>-1.273716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计算PV电压偏移量!$A$38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计算PV电压偏移量!$C$38:$AA$38</c:f>
              <c:numCache>
                <c:formatCode>0.000_);[Red]\(0.000\)</c:formatCode>
                <c:ptCount val="25"/>
                <c:pt idx="0">
                  <c:v>-0.4172</c:v>
                </c:pt>
                <c:pt idx="1">
                  <c:v>-0.657</c:v>
                </c:pt>
                <c:pt idx="2">
                  <c:v>-0.402</c:v>
                </c:pt>
                <c:pt idx="3">
                  <c:v>0.0288</c:v>
                </c:pt>
                <c:pt idx="4">
                  <c:v>-0.2592</c:v>
                </c:pt>
                <c:pt idx="5">
                  <c:v>-0.1626</c:v>
                </c:pt>
                <c:pt idx="6">
                  <c:v>-0.383</c:v>
                </c:pt>
                <c:pt idx="7">
                  <c:v>-0.4082</c:v>
                </c:pt>
                <c:pt idx="8">
                  <c:v>-0.0122</c:v>
                </c:pt>
                <c:pt idx="9">
                  <c:v>-0.2494</c:v>
                </c:pt>
                <c:pt idx="10">
                  <c:v>-0.099</c:v>
                </c:pt>
                <c:pt idx="11">
                  <c:v>-0.3922</c:v>
                </c:pt>
                <c:pt idx="12">
                  <c:v>-0.5988</c:v>
                </c:pt>
                <c:pt idx="13">
                  <c:v>-0.4438</c:v>
                </c:pt>
                <c:pt idx="14">
                  <c:v>0.1092</c:v>
                </c:pt>
                <c:pt idx="15">
                  <c:v>-0.6038</c:v>
                </c:pt>
                <c:pt idx="16">
                  <c:v>-1.0976</c:v>
                </c:pt>
                <c:pt idx="17">
                  <c:v>-0.378</c:v>
                </c:pt>
                <c:pt idx="18">
                  <c:v>-0.4834</c:v>
                </c:pt>
                <c:pt idx="19">
                  <c:v>-0.7596</c:v>
                </c:pt>
                <c:pt idx="20">
                  <c:v>-0.1968</c:v>
                </c:pt>
                <c:pt idx="21">
                  <c:v>-0.4186</c:v>
                </c:pt>
                <c:pt idx="22">
                  <c:v>-0.592</c:v>
                </c:pt>
                <c:pt idx="23">
                  <c:v>0.0166</c:v>
                </c:pt>
                <c:pt idx="24">
                  <c:v>-0.4182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计算PV电压偏移量!$C$46:$AA$46</c:f>
              <c:numCache>
                <c:formatCode>0.000_);[Red]\(0.000\)</c:formatCode>
                <c:ptCount val="25"/>
                <c:pt idx="0">
                  <c:v>0.230610666666667</c:v>
                </c:pt>
                <c:pt idx="1">
                  <c:v>0.230610666666667</c:v>
                </c:pt>
                <c:pt idx="2">
                  <c:v>0.230610666666667</c:v>
                </c:pt>
                <c:pt idx="3">
                  <c:v>0.230610666666667</c:v>
                </c:pt>
                <c:pt idx="4">
                  <c:v>0.230610666666667</c:v>
                </c:pt>
                <c:pt idx="5">
                  <c:v>0.230610666666667</c:v>
                </c:pt>
                <c:pt idx="6">
                  <c:v>0.230610666666667</c:v>
                </c:pt>
                <c:pt idx="7">
                  <c:v>0.230610666666667</c:v>
                </c:pt>
                <c:pt idx="8">
                  <c:v>0.230610666666667</c:v>
                </c:pt>
                <c:pt idx="9">
                  <c:v>0.230610666666667</c:v>
                </c:pt>
                <c:pt idx="10">
                  <c:v>0.230610666666667</c:v>
                </c:pt>
                <c:pt idx="11">
                  <c:v>0.230610666666667</c:v>
                </c:pt>
                <c:pt idx="12">
                  <c:v>0.230610666666667</c:v>
                </c:pt>
                <c:pt idx="13">
                  <c:v>0.230610666666667</c:v>
                </c:pt>
                <c:pt idx="14">
                  <c:v>0.230610666666667</c:v>
                </c:pt>
                <c:pt idx="15">
                  <c:v>0.230610666666667</c:v>
                </c:pt>
                <c:pt idx="16">
                  <c:v>0.230610666666667</c:v>
                </c:pt>
                <c:pt idx="17">
                  <c:v>0.230610666666667</c:v>
                </c:pt>
                <c:pt idx="18">
                  <c:v>0.230610666666667</c:v>
                </c:pt>
                <c:pt idx="19">
                  <c:v>0.230610666666667</c:v>
                </c:pt>
                <c:pt idx="20">
                  <c:v>0.230610666666667</c:v>
                </c:pt>
                <c:pt idx="21">
                  <c:v>0.230610666666667</c:v>
                </c:pt>
                <c:pt idx="22">
                  <c:v>0.230610666666667</c:v>
                </c:pt>
                <c:pt idx="23">
                  <c:v>0.230610666666667</c:v>
                </c:pt>
                <c:pt idx="24">
                  <c:v>0.230610666666667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计算PV电压偏移量!$C$47:$AA$47</c:f>
              <c:numCache>
                <c:formatCode>0.000_);[Red]\(0.000\)</c:formatCode>
                <c:ptCount val="25"/>
                <c:pt idx="0">
                  <c:v>-0.0702546666666666</c:v>
                </c:pt>
                <c:pt idx="1">
                  <c:v>-0.0702546666666666</c:v>
                </c:pt>
                <c:pt idx="2">
                  <c:v>-0.0702546666666666</c:v>
                </c:pt>
                <c:pt idx="3">
                  <c:v>-0.0702546666666666</c:v>
                </c:pt>
                <c:pt idx="4">
                  <c:v>-0.0702546666666666</c:v>
                </c:pt>
                <c:pt idx="5">
                  <c:v>-0.0702546666666666</c:v>
                </c:pt>
                <c:pt idx="6">
                  <c:v>-0.0702546666666666</c:v>
                </c:pt>
                <c:pt idx="7">
                  <c:v>-0.0702546666666666</c:v>
                </c:pt>
                <c:pt idx="8">
                  <c:v>-0.0702546666666666</c:v>
                </c:pt>
                <c:pt idx="9">
                  <c:v>-0.0702546666666666</c:v>
                </c:pt>
                <c:pt idx="10">
                  <c:v>-0.0702546666666666</c:v>
                </c:pt>
                <c:pt idx="11">
                  <c:v>-0.0702546666666666</c:v>
                </c:pt>
                <c:pt idx="12">
                  <c:v>-0.0702546666666666</c:v>
                </c:pt>
                <c:pt idx="13">
                  <c:v>-0.0702546666666666</c:v>
                </c:pt>
                <c:pt idx="14">
                  <c:v>-0.0702546666666666</c:v>
                </c:pt>
                <c:pt idx="15">
                  <c:v>-0.0702546666666666</c:v>
                </c:pt>
                <c:pt idx="16">
                  <c:v>-0.0702546666666666</c:v>
                </c:pt>
                <c:pt idx="17">
                  <c:v>-0.0702546666666666</c:v>
                </c:pt>
                <c:pt idx="18">
                  <c:v>-0.0702546666666666</c:v>
                </c:pt>
                <c:pt idx="19">
                  <c:v>-0.0702546666666666</c:v>
                </c:pt>
                <c:pt idx="20">
                  <c:v>-0.0702546666666666</c:v>
                </c:pt>
                <c:pt idx="21">
                  <c:v>-0.0702546666666666</c:v>
                </c:pt>
                <c:pt idx="22">
                  <c:v>-0.0702546666666666</c:v>
                </c:pt>
                <c:pt idx="23">
                  <c:v>-0.0702546666666666</c:v>
                </c:pt>
                <c:pt idx="24">
                  <c:v>-0.0702546666666666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计算PV电压偏移量!$C$48:$AA$48</c:f>
              <c:numCache>
                <c:formatCode>0.000_);[Red]\(0.000\)</c:formatCode>
                <c:ptCount val="25"/>
                <c:pt idx="0">
                  <c:v>-0.671985333333333</c:v>
                </c:pt>
                <c:pt idx="1">
                  <c:v>-0.671985333333333</c:v>
                </c:pt>
                <c:pt idx="2">
                  <c:v>-0.671985333333333</c:v>
                </c:pt>
                <c:pt idx="3">
                  <c:v>-0.671985333333333</c:v>
                </c:pt>
                <c:pt idx="4">
                  <c:v>-0.671985333333333</c:v>
                </c:pt>
                <c:pt idx="5">
                  <c:v>-0.671985333333333</c:v>
                </c:pt>
                <c:pt idx="6">
                  <c:v>-0.671985333333333</c:v>
                </c:pt>
                <c:pt idx="7">
                  <c:v>-0.671985333333333</c:v>
                </c:pt>
                <c:pt idx="8">
                  <c:v>-0.671985333333333</c:v>
                </c:pt>
                <c:pt idx="9">
                  <c:v>-0.671985333333333</c:v>
                </c:pt>
                <c:pt idx="10">
                  <c:v>-0.671985333333333</c:v>
                </c:pt>
                <c:pt idx="11">
                  <c:v>-0.671985333333333</c:v>
                </c:pt>
                <c:pt idx="12">
                  <c:v>-0.671985333333333</c:v>
                </c:pt>
                <c:pt idx="13">
                  <c:v>-0.671985333333333</c:v>
                </c:pt>
                <c:pt idx="14">
                  <c:v>-0.671985333333333</c:v>
                </c:pt>
                <c:pt idx="15">
                  <c:v>-0.671985333333333</c:v>
                </c:pt>
                <c:pt idx="16">
                  <c:v>-0.671985333333333</c:v>
                </c:pt>
                <c:pt idx="17">
                  <c:v>-0.671985333333333</c:v>
                </c:pt>
                <c:pt idx="18">
                  <c:v>-0.671985333333333</c:v>
                </c:pt>
                <c:pt idx="19">
                  <c:v>-0.671985333333333</c:v>
                </c:pt>
                <c:pt idx="20">
                  <c:v>-0.671985333333333</c:v>
                </c:pt>
                <c:pt idx="21">
                  <c:v>-0.671985333333333</c:v>
                </c:pt>
                <c:pt idx="22">
                  <c:v>-0.671985333333333</c:v>
                </c:pt>
                <c:pt idx="23">
                  <c:v>-0.671985333333333</c:v>
                </c:pt>
                <c:pt idx="24">
                  <c:v>-0.671985333333333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计算PV电压偏移量!$C$49:$AA$49</c:f>
              <c:numCache>
                <c:formatCode>0.000_);[Red]\(0.000\)</c:formatCode>
                <c:ptCount val="25"/>
                <c:pt idx="0">
                  <c:v>-0.972850666666667</c:v>
                </c:pt>
                <c:pt idx="1">
                  <c:v>-0.972850666666667</c:v>
                </c:pt>
                <c:pt idx="2">
                  <c:v>-0.972850666666667</c:v>
                </c:pt>
                <c:pt idx="3">
                  <c:v>-0.972850666666667</c:v>
                </c:pt>
                <c:pt idx="4">
                  <c:v>-0.972850666666667</c:v>
                </c:pt>
                <c:pt idx="5">
                  <c:v>-0.972850666666667</c:v>
                </c:pt>
                <c:pt idx="6">
                  <c:v>-0.972850666666667</c:v>
                </c:pt>
                <c:pt idx="7">
                  <c:v>-0.972850666666667</c:v>
                </c:pt>
                <c:pt idx="8">
                  <c:v>-0.972850666666667</c:v>
                </c:pt>
                <c:pt idx="9">
                  <c:v>-0.972850666666667</c:v>
                </c:pt>
                <c:pt idx="10">
                  <c:v>-0.972850666666667</c:v>
                </c:pt>
                <c:pt idx="11">
                  <c:v>-0.972850666666667</c:v>
                </c:pt>
                <c:pt idx="12">
                  <c:v>-0.972850666666667</c:v>
                </c:pt>
                <c:pt idx="13">
                  <c:v>-0.972850666666667</c:v>
                </c:pt>
                <c:pt idx="14">
                  <c:v>-0.972850666666667</c:v>
                </c:pt>
                <c:pt idx="15">
                  <c:v>-0.972850666666667</c:v>
                </c:pt>
                <c:pt idx="16">
                  <c:v>-0.972850666666667</c:v>
                </c:pt>
                <c:pt idx="17">
                  <c:v>-0.972850666666667</c:v>
                </c:pt>
                <c:pt idx="18">
                  <c:v>-0.972850666666667</c:v>
                </c:pt>
                <c:pt idx="19">
                  <c:v>-0.972850666666667</c:v>
                </c:pt>
                <c:pt idx="20">
                  <c:v>-0.972850666666667</c:v>
                </c:pt>
                <c:pt idx="21">
                  <c:v>-0.972850666666667</c:v>
                </c:pt>
                <c:pt idx="22">
                  <c:v>-0.972850666666667</c:v>
                </c:pt>
                <c:pt idx="23">
                  <c:v>-0.972850666666667</c:v>
                </c:pt>
                <c:pt idx="24">
                  <c:v>-0.972850666666667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计算R相CT电流校准系数!$C$51:$AA$51</c:f>
              <c:numCache>
                <c:formatCode>0.000_);[Red]\(0.000\)</c:formatCode>
                <c:ptCount val="25"/>
                <c:pt idx="0">
                  <c:v>0.0256575999999999</c:v>
                </c:pt>
                <c:pt idx="1">
                  <c:v>0.0256575999999999</c:v>
                </c:pt>
                <c:pt idx="2">
                  <c:v>0.0256575999999999</c:v>
                </c:pt>
                <c:pt idx="3">
                  <c:v>0.0256575999999999</c:v>
                </c:pt>
                <c:pt idx="4">
                  <c:v>0.0256575999999999</c:v>
                </c:pt>
                <c:pt idx="5">
                  <c:v>0.0256575999999999</c:v>
                </c:pt>
                <c:pt idx="6">
                  <c:v>0.0256575999999999</c:v>
                </c:pt>
                <c:pt idx="7">
                  <c:v>0.0256575999999999</c:v>
                </c:pt>
                <c:pt idx="8">
                  <c:v>0.0256575999999999</c:v>
                </c:pt>
                <c:pt idx="9">
                  <c:v>0.0256575999999999</c:v>
                </c:pt>
                <c:pt idx="10">
                  <c:v>0.0256575999999999</c:v>
                </c:pt>
                <c:pt idx="11">
                  <c:v>0.0256575999999999</c:v>
                </c:pt>
                <c:pt idx="12">
                  <c:v>0.0256575999999999</c:v>
                </c:pt>
                <c:pt idx="13">
                  <c:v>0.0256575999999999</c:v>
                </c:pt>
                <c:pt idx="14">
                  <c:v>0.0256575999999999</c:v>
                </c:pt>
                <c:pt idx="15">
                  <c:v>0.0256575999999999</c:v>
                </c:pt>
                <c:pt idx="16">
                  <c:v>0.0256575999999999</c:v>
                </c:pt>
                <c:pt idx="17">
                  <c:v>0.0256575999999999</c:v>
                </c:pt>
                <c:pt idx="18">
                  <c:v>0.0256575999999999</c:v>
                </c:pt>
                <c:pt idx="19">
                  <c:v>0.0256575999999999</c:v>
                </c:pt>
                <c:pt idx="20">
                  <c:v>0.0256575999999999</c:v>
                </c:pt>
                <c:pt idx="21">
                  <c:v>0.0256575999999999</c:v>
                </c:pt>
                <c:pt idx="22">
                  <c:v>0.0256575999999999</c:v>
                </c:pt>
                <c:pt idx="23">
                  <c:v>0.0256575999999999</c:v>
                </c:pt>
                <c:pt idx="24">
                  <c:v>0.0256575999999999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计算R相CT电流校准系数!$C$50:$AA$50</c:f>
              <c:numCache>
                <c:formatCode>0.000_);[Red]\(0.000\)</c:formatCode>
                <c:ptCount val="25"/>
                <c:pt idx="0">
                  <c:v>0.01216</c:v>
                </c:pt>
                <c:pt idx="1">
                  <c:v>0.01216</c:v>
                </c:pt>
                <c:pt idx="2">
                  <c:v>0.01216</c:v>
                </c:pt>
                <c:pt idx="3">
                  <c:v>0.01216</c:v>
                </c:pt>
                <c:pt idx="4">
                  <c:v>0.01216</c:v>
                </c:pt>
                <c:pt idx="5">
                  <c:v>0.01216</c:v>
                </c:pt>
                <c:pt idx="6">
                  <c:v>0.01216</c:v>
                </c:pt>
                <c:pt idx="7">
                  <c:v>0.01216</c:v>
                </c:pt>
                <c:pt idx="8">
                  <c:v>0.01216</c:v>
                </c:pt>
                <c:pt idx="9">
                  <c:v>0.01216</c:v>
                </c:pt>
                <c:pt idx="10">
                  <c:v>0.01216</c:v>
                </c:pt>
                <c:pt idx="11">
                  <c:v>0.01216</c:v>
                </c:pt>
                <c:pt idx="12">
                  <c:v>0.01216</c:v>
                </c:pt>
                <c:pt idx="13">
                  <c:v>0.01216</c:v>
                </c:pt>
                <c:pt idx="14">
                  <c:v>0.01216</c:v>
                </c:pt>
                <c:pt idx="15">
                  <c:v>0.01216</c:v>
                </c:pt>
                <c:pt idx="16">
                  <c:v>0.01216</c:v>
                </c:pt>
                <c:pt idx="17">
                  <c:v>0.01216</c:v>
                </c:pt>
                <c:pt idx="18">
                  <c:v>0.01216</c:v>
                </c:pt>
                <c:pt idx="19">
                  <c:v>0.01216</c:v>
                </c:pt>
                <c:pt idx="20">
                  <c:v>0.01216</c:v>
                </c:pt>
                <c:pt idx="21">
                  <c:v>0.01216</c:v>
                </c:pt>
                <c:pt idx="22">
                  <c:v>0.01216</c:v>
                </c:pt>
                <c:pt idx="23">
                  <c:v>0.01216</c:v>
                </c:pt>
                <c:pt idx="24">
                  <c:v>0.01216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计算R相CT电流校准系数!$A$39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计算R相CT电流校准系数!$C$39:$AA$39</c:f>
              <c:numCache>
                <c:formatCode>0_);[Red]\(0\)</c:formatCode>
                <c:ptCount val="25"/>
                <c:pt idx="0">
                  <c:v>0.0069999999999999</c:v>
                </c:pt>
                <c:pt idx="1">
                  <c:v>0.0159999999999999</c:v>
                </c:pt>
                <c:pt idx="2">
                  <c:v>0.0099999999999999</c:v>
                </c:pt>
                <c:pt idx="3">
                  <c:v>0.00600000000000001</c:v>
                </c:pt>
                <c:pt idx="4">
                  <c:v>0.0109999999999999</c:v>
                </c:pt>
                <c:pt idx="5">
                  <c:v>0.0079999999999999</c:v>
                </c:pt>
                <c:pt idx="6">
                  <c:v>0.0109999999999999</c:v>
                </c:pt>
                <c:pt idx="7">
                  <c:v>0.0129999999999999</c:v>
                </c:pt>
                <c:pt idx="8">
                  <c:v>0.0179999999999999</c:v>
                </c:pt>
                <c:pt idx="9">
                  <c:v>0.00499999999999989</c:v>
                </c:pt>
                <c:pt idx="10">
                  <c:v>0.0099999999999999</c:v>
                </c:pt>
                <c:pt idx="11">
                  <c:v>0.0129999999999999</c:v>
                </c:pt>
                <c:pt idx="12">
                  <c:v>0.00700000000000001</c:v>
                </c:pt>
                <c:pt idx="13">
                  <c:v>0.015</c:v>
                </c:pt>
                <c:pt idx="14">
                  <c:v>0.00900000000000001</c:v>
                </c:pt>
                <c:pt idx="15">
                  <c:v>0.005</c:v>
                </c:pt>
                <c:pt idx="16">
                  <c:v>0.012</c:v>
                </c:pt>
                <c:pt idx="17">
                  <c:v>0.019</c:v>
                </c:pt>
                <c:pt idx="18">
                  <c:v>0.0109999999999999</c:v>
                </c:pt>
                <c:pt idx="19">
                  <c:v>0.0149999999999999</c:v>
                </c:pt>
                <c:pt idx="20">
                  <c:v>0.016</c:v>
                </c:pt>
                <c:pt idx="21">
                  <c:v>0.015</c:v>
                </c:pt>
                <c:pt idx="22">
                  <c:v>0.014</c:v>
                </c:pt>
                <c:pt idx="23">
                  <c:v>0.019</c:v>
                </c:pt>
                <c:pt idx="24">
                  <c:v>0.019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计算R相CT电流校准系数!$C$53:$AA$53</c:f>
              <c:numCache>
                <c:formatCode>0.000_);[Red]\(0.000\)</c:formatCode>
                <c:ptCount val="25"/>
                <c:pt idx="0">
                  <c:v>0.0211583999999999</c:v>
                </c:pt>
                <c:pt idx="1">
                  <c:v>0.0211583999999999</c:v>
                </c:pt>
                <c:pt idx="2">
                  <c:v>0.0211583999999999</c:v>
                </c:pt>
                <c:pt idx="3">
                  <c:v>0.0211583999999999</c:v>
                </c:pt>
                <c:pt idx="4">
                  <c:v>0.0211583999999999</c:v>
                </c:pt>
                <c:pt idx="5">
                  <c:v>0.0211583999999999</c:v>
                </c:pt>
                <c:pt idx="6">
                  <c:v>0.0211583999999999</c:v>
                </c:pt>
                <c:pt idx="7">
                  <c:v>0.0211583999999999</c:v>
                </c:pt>
                <c:pt idx="8">
                  <c:v>0.0211583999999999</c:v>
                </c:pt>
                <c:pt idx="9">
                  <c:v>0.0211583999999999</c:v>
                </c:pt>
                <c:pt idx="10">
                  <c:v>0.0211583999999999</c:v>
                </c:pt>
                <c:pt idx="11">
                  <c:v>0.0211583999999999</c:v>
                </c:pt>
                <c:pt idx="12">
                  <c:v>0.0211583999999999</c:v>
                </c:pt>
                <c:pt idx="13">
                  <c:v>0.0211583999999999</c:v>
                </c:pt>
                <c:pt idx="14">
                  <c:v>0.0211583999999999</c:v>
                </c:pt>
                <c:pt idx="15">
                  <c:v>0.0211583999999999</c:v>
                </c:pt>
                <c:pt idx="16">
                  <c:v>0.0211583999999999</c:v>
                </c:pt>
                <c:pt idx="17">
                  <c:v>0.0211583999999999</c:v>
                </c:pt>
                <c:pt idx="18">
                  <c:v>0.0211583999999999</c:v>
                </c:pt>
                <c:pt idx="19">
                  <c:v>0.0211583999999999</c:v>
                </c:pt>
                <c:pt idx="20">
                  <c:v>0.0211583999999999</c:v>
                </c:pt>
                <c:pt idx="21">
                  <c:v>0.0211583999999999</c:v>
                </c:pt>
                <c:pt idx="22">
                  <c:v>0.0211583999999999</c:v>
                </c:pt>
                <c:pt idx="23">
                  <c:v>0.0211583999999999</c:v>
                </c:pt>
                <c:pt idx="24">
                  <c:v>0.0211583999999999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计算R相CT电流校准系数!$C$54:$AA$54</c:f>
              <c:numCache>
                <c:formatCode>0.000_);[Red]\(0.000\)</c:formatCode>
                <c:ptCount val="25"/>
                <c:pt idx="0">
                  <c:v>0.0166591999999999</c:v>
                </c:pt>
                <c:pt idx="1">
                  <c:v>0.0166591999999999</c:v>
                </c:pt>
                <c:pt idx="2">
                  <c:v>0.0166591999999999</c:v>
                </c:pt>
                <c:pt idx="3">
                  <c:v>0.0166591999999999</c:v>
                </c:pt>
                <c:pt idx="4">
                  <c:v>0.0166591999999999</c:v>
                </c:pt>
                <c:pt idx="5">
                  <c:v>0.0166591999999999</c:v>
                </c:pt>
                <c:pt idx="6">
                  <c:v>0.0166591999999999</c:v>
                </c:pt>
                <c:pt idx="7">
                  <c:v>0.0166591999999999</c:v>
                </c:pt>
                <c:pt idx="8">
                  <c:v>0.0166591999999999</c:v>
                </c:pt>
                <c:pt idx="9">
                  <c:v>0.0166591999999999</c:v>
                </c:pt>
                <c:pt idx="10">
                  <c:v>0.0166591999999999</c:v>
                </c:pt>
                <c:pt idx="11">
                  <c:v>0.0166591999999999</c:v>
                </c:pt>
                <c:pt idx="12">
                  <c:v>0.0166591999999999</c:v>
                </c:pt>
                <c:pt idx="13">
                  <c:v>0.0166591999999999</c:v>
                </c:pt>
                <c:pt idx="14">
                  <c:v>0.0166591999999999</c:v>
                </c:pt>
                <c:pt idx="15">
                  <c:v>0.0166591999999999</c:v>
                </c:pt>
                <c:pt idx="16">
                  <c:v>0.0166591999999999</c:v>
                </c:pt>
                <c:pt idx="17">
                  <c:v>0.0166591999999999</c:v>
                </c:pt>
                <c:pt idx="18">
                  <c:v>0.0166591999999999</c:v>
                </c:pt>
                <c:pt idx="19">
                  <c:v>0.0166591999999999</c:v>
                </c:pt>
                <c:pt idx="20">
                  <c:v>0.0166591999999999</c:v>
                </c:pt>
                <c:pt idx="21">
                  <c:v>0.0166591999999999</c:v>
                </c:pt>
                <c:pt idx="22">
                  <c:v>0.0166591999999999</c:v>
                </c:pt>
                <c:pt idx="23">
                  <c:v>0.0166591999999999</c:v>
                </c:pt>
                <c:pt idx="24">
                  <c:v>0.0166591999999999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计算R相CT电流校准系数!$C$55:$AA$55</c:f>
              <c:numCache>
                <c:formatCode>0.000_);[Red]\(0.000\)</c:formatCode>
                <c:ptCount val="25"/>
                <c:pt idx="0">
                  <c:v>0.00810666666666664</c:v>
                </c:pt>
                <c:pt idx="1">
                  <c:v>0.00810666666666664</c:v>
                </c:pt>
                <c:pt idx="2">
                  <c:v>0.00810666666666664</c:v>
                </c:pt>
                <c:pt idx="3">
                  <c:v>0.00810666666666664</c:v>
                </c:pt>
                <c:pt idx="4">
                  <c:v>0.00810666666666664</c:v>
                </c:pt>
                <c:pt idx="5">
                  <c:v>0.00810666666666664</c:v>
                </c:pt>
                <c:pt idx="6">
                  <c:v>0.00810666666666664</c:v>
                </c:pt>
                <c:pt idx="7">
                  <c:v>0.00810666666666664</c:v>
                </c:pt>
                <c:pt idx="8">
                  <c:v>0.00810666666666664</c:v>
                </c:pt>
                <c:pt idx="9">
                  <c:v>0.00810666666666664</c:v>
                </c:pt>
                <c:pt idx="10">
                  <c:v>0.00810666666666664</c:v>
                </c:pt>
                <c:pt idx="11">
                  <c:v>0.00810666666666664</c:v>
                </c:pt>
                <c:pt idx="12">
                  <c:v>0.00810666666666664</c:v>
                </c:pt>
                <c:pt idx="13">
                  <c:v>0.00810666666666664</c:v>
                </c:pt>
                <c:pt idx="14">
                  <c:v>0.00810666666666664</c:v>
                </c:pt>
                <c:pt idx="15">
                  <c:v>0.00810666666666664</c:v>
                </c:pt>
                <c:pt idx="16">
                  <c:v>0.00810666666666664</c:v>
                </c:pt>
                <c:pt idx="17">
                  <c:v>0.00810666666666664</c:v>
                </c:pt>
                <c:pt idx="18">
                  <c:v>0.00810666666666664</c:v>
                </c:pt>
                <c:pt idx="19">
                  <c:v>0.00810666666666664</c:v>
                </c:pt>
                <c:pt idx="20">
                  <c:v>0.00810666666666664</c:v>
                </c:pt>
                <c:pt idx="21">
                  <c:v>0.00810666666666664</c:v>
                </c:pt>
                <c:pt idx="22">
                  <c:v>0.00810666666666664</c:v>
                </c:pt>
                <c:pt idx="23">
                  <c:v>0.00810666666666664</c:v>
                </c:pt>
                <c:pt idx="24">
                  <c:v>0.00810666666666664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计算R相CT电流校准系数!$C$31:$AA$31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计算R相CT电流校准系数!$C$56:$AA$56</c:f>
              <c:numCache>
                <c:formatCode>0.000_);[Red]\(0.000\)</c:formatCode>
                <c:ptCount val="25"/>
                <c:pt idx="0">
                  <c:v>0.00405333333333332</c:v>
                </c:pt>
                <c:pt idx="1">
                  <c:v>0.00405333333333332</c:v>
                </c:pt>
                <c:pt idx="2">
                  <c:v>0.00405333333333332</c:v>
                </c:pt>
                <c:pt idx="3">
                  <c:v>0.00405333333333332</c:v>
                </c:pt>
                <c:pt idx="4">
                  <c:v>0.00405333333333332</c:v>
                </c:pt>
                <c:pt idx="5">
                  <c:v>0.00405333333333332</c:v>
                </c:pt>
                <c:pt idx="6">
                  <c:v>0.00405333333333332</c:v>
                </c:pt>
                <c:pt idx="7">
                  <c:v>0.00405333333333332</c:v>
                </c:pt>
                <c:pt idx="8">
                  <c:v>0.00405333333333332</c:v>
                </c:pt>
                <c:pt idx="9">
                  <c:v>0.00405333333333332</c:v>
                </c:pt>
                <c:pt idx="10">
                  <c:v>0.00405333333333332</c:v>
                </c:pt>
                <c:pt idx="11">
                  <c:v>0.00405333333333332</c:v>
                </c:pt>
                <c:pt idx="12">
                  <c:v>0.00405333333333332</c:v>
                </c:pt>
                <c:pt idx="13">
                  <c:v>0.00405333333333332</c:v>
                </c:pt>
                <c:pt idx="14">
                  <c:v>0.00405333333333332</c:v>
                </c:pt>
                <c:pt idx="15">
                  <c:v>0.00405333333333332</c:v>
                </c:pt>
                <c:pt idx="16">
                  <c:v>0.00405333333333332</c:v>
                </c:pt>
                <c:pt idx="17">
                  <c:v>0.00405333333333332</c:v>
                </c:pt>
                <c:pt idx="18">
                  <c:v>0.00405333333333332</c:v>
                </c:pt>
                <c:pt idx="19">
                  <c:v>0.00405333333333332</c:v>
                </c:pt>
                <c:pt idx="20">
                  <c:v>0.00405333333333332</c:v>
                </c:pt>
                <c:pt idx="21">
                  <c:v>0.00405333333333332</c:v>
                </c:pt>
                <c:pt idx="22">
                  <c:v>0.00405333333333332</c:v>
                </c:pt>
                <c:pt idx="23">
                  <c:v>0.00405333333333332</c:v>
                </c:pt>
                <c:pt idx="24">
                  <c:v>0.00405333333333332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计算S相CT电流校准系数!$C$44:$AA$44</c:f>
              <c:numCache>
                <c:formatCode>0.000_);[Red]\(0.000\)</c:formatCode>
                <c:ptCount val="25"/>
                <c:pt idx="0">
                  <c:v>1.0088968</c:v>
                </c:pt>
                <c:pt idx="1">
                  <c:v>1.0088968</c:v>
                </c:pt>
                <c:pt idx="2">
                  <c:v>1.0088968</c:v>
                </c:pt>
                <c:pt idx="3">
                  <c:v>1.0088968</c:v>
                </c:pt>
                <c:pt idx="4">
                  <c:v>1.0088968</c:v>
                </c:pt>
                <c:pt idx="5">
                  <c:v>1.0088968</c:v>
                </c:pt>
                <c:pt idx="6">
                  <c:v>1.0088968</c:v>
                </c:pt>
                <c:pt idx="7">
                  <c:v>1.0088968</c:v>
                </c:pt>
                <c:pt idx="8">
                  <c:v>1.0088968</c:v>
                </c:pt>
                <c:pt idx="9">
                  <c:v>1.0088968</c:v>
                </c:pt>
                <c:pt idx="10">
                  <c:v>1.0088968</c:v>
                </c:pt>
                <c:pt idx="11">
                  <c:v>1.0088968</c:v>
                </c:pt>
                <c:pt idx="12">
                  <c:v>1.0088968</c:v>
                </c:pt>
                <c:pt idx="13">
                  <c:v>1.0088968</c:v>
                </c:pt>
                <c:pt idx="14">
                  <c:v>1.0088968</c:v>
                </c:pt>
                <c:pt idx="15">
                  <c:v>1.0088968</c:v>
                </c:pt>
                <c:pt idx="16">
                  <c:v>1.0088968</c:v>
                </c:pt>
                <c:pt idx="17">
                  <c:v>1.0088968</c:v>
                </c:pt>
                <c:pt idx="18">
                  <c:v>1.0088968</c:v>
                </c:pt>
                <c:pt idx="19">
                  <c:v>1.0088968</c:v>
                </c:pt>
                <c:pt idx="20">
                  <c:v>1.0088968</c:v>
                </c:pt>
                <c:pt idx="21">
                  <c:v>1.0088968</c:v>
                </c:pt>
                <c:pt idx="22">
                  <c:v>1.0088968</c:v>
                </c:pt>
                <c:pt idx="23">
                  <c:v>1.0088968</c:v>
                </c:pt>
                <c:pt idx="24">
                  <c:v>1.0088968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计算S相CT电流校准系数!$C$43:$AA$43</c:f>
              <c:numCache>
                <c:formatCode>0.000_);[Red]\(0.000\)</c:formatCode>
                <c:ptCount val="25"/>
                <c:pt idx="0">
                  <c:v>1.002888</c:v>
                </c:pt>
                <c:pt idx="1">
                  <c:v>1.002888</c:v>
                </c:pt>
                <c:pt idx="2">
                  <c:v>1.002888</c:v>
                </c:pt>
                <c:pt idx="3">
                  <c:v>1.002888</c:v>
                </c:pt>
                <c:pt idx="4">
                  <c:v>1.002888</c:v>
                </c:pt>
                <c:pt idx="5">
                  <c:v>1.002888</c:v>
                </c:pt>
                <c:pt idx="6">
                  <c:v>1.002888</c:v>
                </c:pt>
                <c:pt idx="7">
                  <c:v>1.002888</c:v>
                </c:pt>
                <c:pt idx="8">
                  <c:v>1.002888</c:v>
                </c:pt>
                <c:pt idx="9">
                  <c:v>1.002888</c:v>
                </c:pt>
                <c:pt idx="10">
                  <c:v>1.002888</c:v>
                </c:pt>
                <c:pt idx="11">
                  <c:v>1.002888</c:v>
                </c:pt>
                <c:pt idx="12">
                  <c:v>1.002888</c:v>
                </c:pt>
                <c:pt idx="13">
                  <c:v>1.002888</c:v>
                </c:pt>
                <c:pt idx="14">
                  <c:v>1.002888</c:v>
                </c:pt>
                <c:pt idx="15">
                  <c:v>1.002888</c:v>
                </c:pt>
                <c:pt idx="16">
                  <c:v>1.002888</c:v>
                </c:pt>
                <c:pt idx="17">
                  <c:v>1.002888</c:v>
                </c:pt>
                <c:pt idx="18">
                  <c:v>1.002888</c:v>
                </c:pt>
                <c:pt idx="19">
                  <c:v>1.002888</c:v>
                </c:pt>
                <c:pt idx="20">
                  <c:v>1.002888</c:v>
                </c:pt>
                <c:pt idx="21">
                  <c:v>1.002888</c:v>
                </c:pt>
                <c:pt idx="22">
                  <c:v>1.002888</c:v>
                </c:pt>
                <c:pt idx="23">
                  <c:v>1.002888</c:v>
                </c:pt>
                <c:pt idx="24">
                  <c:v>1.002888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计算S相CT电流校准系数!$C$45:$AA$45</c:f>
              <c:numCache>
                <c:formatCode>0.000_);[Red]\(0.000\)</c:formatCode>
                <c:ptCount val="25"/>
                <c:pt idx="0">
                  <c:v>0.9968792</c:v>
                </c:pt>
                <c:pt idx="1">
                  <c:v>0.9968792</c:v>
                </c:pt>
                <c:pt idx="2">
                  <c:v>0.9968792</c:v>
                </c:pt>
                <c:pt idx="3">
                  <c:v>0.9968792</c:v>
                </c:pt>
                <c:pt idx="4">
                  <c:v>0.9968792</c:v>
                </c:pt>
                <c:pt idx="5">
                  <c:v>0.9968792</c:v>
                </c:pt>
                <c:pt idx="6">
                  <c:v>0.9968792</c:v>
                </c:pt>
                <c:pt idx="7">
                  <c:v>0.9968792</c:v>
                </c:pt>
                <c:pt idx="8">
                  <c:v>0.9968792</c:v>
                </c:pt>
                <c:pt idx="9">
                  <c:v>0.9968792</c:v>
                </c:pt>
                <c:pt idx="10">
                  <c:v>0.9968792</c:v>
                </c:pt>
                <c:pt idx="11">
                  <c:v>0.9968792</c:v>
                </c:pt>
                <c:pt idx="12">
                  <c:v>0.9968792</c:v>
                </c:pt>
                <c:pt idx="13">
                  <c:v>0.9968792</c:v>
                </c:pt>
                <c:pt idx="14">
                  <c:v>0.9968792</c:v>
                </c:pt>
                <c:pt idx="15">
                  <c:v>0.9968792</c:v>
                </c:pt>
                <c:pt idx="16">
                  <c:v>0.9968792</c:v>
                </c:pt>
                <c:pt idx="17">
                  <c:v>0.9968792</c:v>
                </c:pt>
                <c:pt idx="18">
                  <c:v>0.9968792</c:v>
                </c:pt>
                <c:pt idx="19">
                  <c:v>0.9968792</c:v>
                </c:pt>
                <c:pt idx="20">
                  <c:v>0.9968792</c:v>
                </c:pt>
                <c:pt idx="21">
                  <c:v>0.9968792</c:v>
                </c:pt>
                <c:pt idx="22">
                  <c:v>0.9968792</c:v>
                </c:pt>
                <c:pt idx="23">
                  <c:v>0.9968792</c:v>
                </c:pt>
                <c:pt idx="24">
                  <c:v>0.9968792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计算S相CT电流校准系数!$A$38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计算S相CT电流校准系数!$C$38:$AA$38</c:f>
              <c:numCache>
                <c:formatCode>0.000_);[Red]\(0.000\)</c:formatCode>
                <c:ptCount val="25"/>
                <c:pt idx="0">
                  <c:v>1.0036</c:v>
                </c:pt>
                <c:pt idx="1">
                  <c:v>1.0032</c:v>
                </c:pt>
                <c:pt idx="2">
                  <c:v>1.0042</c:v>
                </c:pt>
                <c:pt idx="3">
                  <c:v>1.004</c:v>
                </c:pt>
                <c:pt idx="4">
                  <c:v>1.0048</c:v>
                </c:pt>
                <c:pt idx="5">
                  <c:v>1.0006</c:v>
                </c:pt>
                <c:pt idx="6">
                  <c:v>1.0054</c:v>
                </c:pt>
                <c:pt idx="7">
                  <c:v>1.0044</c:v>
                </c:pt>
                <c:pt idx="8">
                  <c:v>1.0026</c:v>
                </c:pt>
                <c:pt idx="9">
                  <c:v>1.001</c:v>
                </c:pt>
                <c:pt idx="10">
                  <c:v>1.0028</c:v>
                </c:pt>
                <c:pt idx="11">
                  <c:v>1.0036</c:v>
                </c:pt>
                <c:pt idx="12">
                  <c:v>1.001</c:v>
                </c:pt>
                <c:pt idx="13">
                  <c:v>1.0056</c:v>
                </c:pt>
                <c:pt idx="14">
                  <c:v>1.0008</c:v>
                </c:pt>
                <c:pt idx="15">
                  <c:v>1.0014</c:v>
                </c:pt>
                <c:pt idx="16">
                  <c:v>1.0032</c:v>
                </c:pt>
                <c:pt idx="17">
                  <c:v>1.0024</c:v>
                </c:pt>
                <c:pt idx="18">
                  <c:v>1.002</c:v>
                </c:pt>
                <c:pt idx="19">
                  <c:v>1.0064</c:v>
                </c:pt>
                <c:pt idx="20">
                  <c:v>1.0018</c:v>
                </c:pt>
                <c:pt idx="21">
                  <c:v>1.0012</c:v>
                </c:pt>
                <c:pt idx="22">
                  <c:v>1.0018</c:v>
                </c:pt>
                <c:pt idx="23">
                  <c:v>1.0024</c:v>
                </c:pt>
                <c:pt idx="24">
                  <c:v>1.002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计算S相CT电流校准系数!$C$46:$AA$46</c:f>
              <c:numCache>
                <c:formatCode>0.000_);[Red]\(0.000\)</c:formatCode>
                <c:ptCount val="25"/>
                <c:pt idx="0">
                  <c:v>1.00689386666667</c:v>
                </c:pt>
                <c:pt idx="1">
                  <c:v>1.00689386666667</c:v>
                </c:pt>
                <c:pt idx="2">
                  <c:v>1.00689386666667</c:v>
                </c:pt>
                <c:pt idx="3">
                  <c:v>1.00689386666667</c:v>
                </c:pt>
                <c:pt idx="4">
                  <c:v>1.00689386666667</c:v>
                </c:pt>
                <c:pt idx="5">
                  <c:v>1.00689386666667</c:v>
                </c:pt>
                <c:pt idx="6">
                  <c:v>1.00689386666667</c:v>
                </c:pt>
                <c:pt idx="7">
                  <c:v>1.00689386666667</c:v>
                </c:pt>
                <c:pt idx="8">
                  <c:v>1.00689386666667</c:v>
                </c:pt>
                <c:pt idx="9">
                  <c:v>1.00689386666667</c:v>
                </c:pt>
                <c:pt idx="10">
                  <c:v>1.00689386666667</c:v>
                </c:pt>
                <c:pt idx="11">
                  <c:v>1.00689386666667</c:v>
                </c:pt>
                <c:pt idx="12">
                  <c:v>1.00689386666667</c:v>
                </c:pt>
                <c:pt idx="13">
                  <c:v>1.00689386666667</c:v>
                </c:pt>
                <c:pt idx="14">
                  <c:v>1.00689386666667</c:v>
                </c:pt>
                <c:pt idx="15">
                  <c:v>1.00689386666667</c:v>
                </c:pt>
                <c:pt idx="16">
                  <c:v>1.00689386666667</c:v>
                </c:pt>
                <c:pt idx="17">
                  <c:v>1.00689386666667</c:v>
                </c:pt>
                <c:pt idx="18">
                  <c:v>1.00689386666667</c:v>
                </c:pt>
                <c:pt idx="19">
                  <c:v>1.00689386666667</c:v>
                </c:pt>
                <c:pt idx="20">
                  <c:v>1.00689386666667</c:v>
                </c:pt>
                <c:pt idx="21">
                  <c:v>1.00689386666667</c:v>
                </c:pt>
                <c:pt idx="22">
                  <c:v>1.00689386666667</c:v>
                </c:pt>
                <c:pt idx="23">
                  <c:v>1.00689386666667</c:v>
                </c:pt>
                <c:pt idx="24">
                  <c:v>1.00689386666667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计算S相CT电流校准系数!$C$47:$AA$47</c:f>
              <c:numCache>
                <c:formatCode>0.000_);[Red]\(0.000\)</c:formatCode>
                <c:ptCount val="25"/>
                <c:pt idx="0">
                  <c:v>1.00489093333333</c:v>
                </c:pt>
                <c:pt idx="1">
                  <c:v>1.00489093333333</c:v>
                </c:pt>
                <c:pt idx="2">
                  <c:v>1.00489093333333</c:v>
                </c:pt>
                <c:pt idx="3">
                  <c:v>1.00489093333333</c:v>
                </c:pt>
                <c:pt idx="4">
                  <c:v>1.00489093333333</c:v>
                </c:pt>
                <c:pt idx="5">
                  <c:v>1.00489093333333</c:v>
                </c:pt>
                <c:pt idx="6">
                  <c:v>1.00489093333333</c:v>
                </c:pt>
                <c:pt idx="7">
                  <c:v>1.00489093333333</c:v>
                </c:pt>
                <c:pt idx="8">
                  <c:v>1.00489093333333</c:v>
                </c:pt>
                <c:pt idx="9">
                  <c:v>1.00489093333333</c:v>
                </c:pt>
                <c:pt idx="10">
                  <c:v>1.00489093333333</c:v>
                </c:pt>
                <c:pt idx="11">
                  <c:v>1.00489093333333</c:v>
                </c:pt>
                <c:pt idx="12">
                  <c:v>1.00489093333333</c:v>
                </c:pt>
                <c:pt idx="13">
                  <c:v>1.00489093333333</c:v>
                </c:pt>
                <c:pt idx="14">
                  <c:v>1.00489093333333</c:v>
                </c:pt>
                <c:pt idx="15">
                  <c:v>1.00489093333333</c:v>
                </c:pt>
                <c:pt idx="16">
                  <c:v>1.00489093333333</c:v>
                </c:pt>
                <c:pt idx="17">
                  <c:v>1.00489093333333</c:v>
                </c:pt>
                <c:pt idx="18">
                  <c:v>1.00489093333333</c:v>
                </c:pt>
                <c:pt idx="19">
                  <c:v>1.00489093333333</c:v>
                </c:pt>
                <c:pt idx="20">
                  <c:v>1.00489093333333</c:v>
                </c:pt>
                <c:pt idx="21">
                  <c:v>1.00489093333333</c:v>
                </c:pt>
                <c:pt idx="22">
                  <c:v>1.00489093333333</c:v>
                </c:pt>
                <c:pt idx="23">
                  <c:v>1.00489093333333</c:v>
                </c:pt>
                <c:pt idx="24">
                  <c:v>1.00489093333333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计算S相CT电流校准系数!$C$48:$AA$48</c:f>
              <c:numCache>
                <c:formatCode>0.000_);[Red]\(0.000\)</c:formatCode>
                <c:ptCount val="25"/>
                <c:pt idx="0">
                  <c:v>1.00088506666667</c:v>
                </c:pt>
                <c:pt idx="1">
                  <c:v>1.00088506666667</c:v>
                </c:pt>
                <c:pt idx="2">
                  <c:v>1.00088506666667</c:v>
                </c:pt>
                <c:pt idx="3">
                  <c:v>1.00088506666667</c:v>
                </c:pt>
                <c:pt idx="4">
                  <c:v>1.00088506666667</c:v>
                </c:pt>
                <c:pt idx="5">
                  <c:v>1.00088506666667</c:v>
                </c:pt>
                <c:pt idx="6">
                  <c:v>1.00088506666667</c:v>
                </c:pt>
                <c:pt idx="7">
                  <c:v>1.00088506666667</c:v>
                </c:pt>
                <c:pt idx="8">
                  <c:v>1.00088506666667</c:v>
                </c:pt>
                <c:pt idx="9">
                  <c:v>1.00088506666667</c:v>
                </c:pt>
                <c:pt idx="10">
                  <c:v>1.00088506666667</c:v>
                </c:pt>
                <c:pt idx="11">
                  <c:v>1.00088506666667</c:v>
                </c:pt>
                <c:pt idx="12">
                  <c:v>1.00088506666667</c:v>
                </c:pt>
                <c:pt idx="13">
                  <c:v>1.00088506666667</c:v>
                </c:pt>
                <c:pt idx="14">
                  <c:v>1.00088506666667</c:v>
                </c:pt>
                <c:pt idx="15">
                  <c:v>1.00088506666667</c:v>
                </c:pt>
                <c:pt idx="16">
                  <c:v>1.00088506666667</c:v>
                </c:pt>
                <c:pt idx="17">
                  <c:v>1.00088506666667</c:v>
                </c:pt>
                <c:pt idx="18">
                  <c:v>1.00088506666667</c:v>
                </c:pt>
                <c:pt idx="19">
                  <c:v>1.00088506666667</c:v>
                </c:pt>
                <c:pt idx="20">
                  <c:v>1.00088506666667</c:v>
                </c:pt>
                <c:pt idx="21">
                  <c:v>1.00088506666667</c:v>
                </c:pt>
                <c:pt idx="22">
                  <c:v>1.00088506666667</c:v>
                </c:pt>
                <c:pt idx="23">
                  <c:v>1.00088506666667</c:v>
                </c:pt>
                <c:pt idx="24">
                  <c:v>1.00088506666667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计算S相CT电流校准系数!$C$49:$AA$49</c:f>
              <c:numCache>
                <c:formatCode>0.000_);[Red]\(0.000\)</c:formatCode>
                <c:ptCount val="25"/>
                <c:pt idx="0">
                  <c:v>0.998882133333333</c:v>
                </c:pt>
                <c:pt idx="1">
                  <c:v>0.998882133333333</c:v>
                </c:pt>
                <c:pt idx="2">
                  <c:v>0.998882133333333</c:v>
                </c:pt>
                <c:pt idx="3">
                  <c:v>0.998882133333333</c:v>
                </c:pt>
                <c:pt idx="4">
                  <c:v>0.998882133333333</c:v>
                </c:pt>
                <c:pt idx="5">
                  <c:v>0.998882133333333</c:v>
                </c:pt>
                <c:pt idx="6">
                  <c:v>0.998882133333333</c:v>
                </c:pt>
                <c:pt idx="7">
                  <c:v>0.998882133333333</c:v>
                </c:pt>
                <c:pt idx="8">
                  <c:v>0.998882133333333</c:v>
                </c:pt>
                <c:pt idx="9">
                  <c:v>0.998882133333333</c:v>
                </c:pt>
                <c:pt idx="10">
                  <c:v>0.998882133333333</c:v>
                </c:pt>
                <c:pt idx="11">
                  <c:v>0.998882133333333</c:v>
                </c:pt>
                <c:pt idx="12">
                  <c:v>0.998882133333333</c:v>
                </c:pt>
                <c:pt idx="13">
                  <c:v>0.998882133333333</c:v>
                </c:pt>
                <c:pt idx="14">
                  <c:v>0.998882133333333</c:v>
                </c:pt>
                <c:pt idx="15">
                  <c:v>0.998882133333333</c:v>
                </c:pt>
                <c:pt idx="16">
                  <c:v>0.998882133333333</c:v>
                </c:pt>
                <c:pt idx="17">
                  <c:v>0.998882133333333</c:v>
                </c:pt>
                <c:pt idx="18">
                  <c:v>0.998882133333333</c:v>
                </c:pt>
                <c:pt idx="19">
                  <c:v>0.998882133333333</c:v>
                </c:pt>
                <c:pt idx="20">
                  <c:v>0.998882133333333</c:v>
                </c:pt>
                <c:pt idx="21">
                  <c:v>0.998882133333333</c:v>
                </c:pt>
                <c:pt idx="22">
                  <c:v>0.998882133333333</c:v>
                </c:pt>
                <c:pt idx="23">
                  <c:v>0.998882133333333</c:v>
                </c:pt>
                <c:pt idx="24">
                  <c:v>0.998882133333333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计算S相CT电流校准系数!$C$51:$AA$51</c:f>
              <c:numCache>
                <c:formatCode>0.000_);[Red]\(0.000\)</c:formatCode>
                <c:ptCount val="25"/>
                <c:pt idx="0">
                  <c:v>0.0218595999999999</c:v>
                </c:pt>
                <c:pt idx="1">
                  <c:v>0.0218595999999999</c:v>
                </c:pt>
                <c:pt idx="2">
                  <c:v>0.0218595999999999</c:v>
                </c:pt>
                <c:pt idx="3">
                  <c:v>0.0218595999999999</c:v>
                </c:pt>
                <c:pt idx="4">
                  <c:v>0.0218595999999999</c:v>
                </c:pt>
                <c:pt idx="5">
                  <c:v>0.0218595999999999</c:v>
                </c:pt>
                <c:pt idx="6">
                  <c:v>0.0218595999999999</c:v>
                </c:pt>
                <c:pt idx="7">
                  <c:v>0.0218595999999999</c:v>
                </c:pt>
                <c:pt idx="8">
                  <c:v>0.0218595999999999</c:v>
                </c:pt>
                <c:pt idx="9">
                  <c:v>0.0218595999999999</c:v>
                </c:pt>
                <c:pt idx="10">
                  <c:v>0.0218595999999999</c:v>
                </c:pt>
                <c:pt idx="11">
                  <c:v>0.0218595999999999</c:v>
                </c:pt>
                <c:pt idx="12">
                  <c:v>0.0218595999999999</c:v>
                </c:pt>
                <c:pt idx="13">
                  <c:v>0.0218595999999999</c:v>
                </c:pt>
                <c:pt idx="14">
                  <c:v>0.0218595999999999</c:v>
                </c:pt>
                <c:pt idx="15">
                  <c:v>0.0218595999999999</c:v>
                </c:pt>
                <c:pt idx="16">
                  <c:v>0.0218595999999999</c:v>
                </c:pt>
                <c:pt idx="17">
                  <c:v>0.0218595999999999</c:v>
                </c:pt>
                <c:pt idx="18">
                  <c:v>0.0218595999999999</c:v>
                </c:pt>
                <c:pt idx="19">
                  <c:v>0.0218595999999999</c:v>
                </c:pt>
                <c:pt idx="20">
                  <c:v>0.0218595999999999</c:v>
                </c:pt>
                <c:pt idx="21">
                  <c:v>0.0218595999999999</c:v>
                </c:pt>
                <c:pt idx="22">
                  <c:v>0.0218595999999999</c:v>
                </c:pt>
                <c:pt idx="23">
                  <c:v>0.0218595999999999</c:v>
                </c:pt>
                <c:pt idx="24">
                  <c:v>0.0218595999999999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计算S相CT电流校准系数!$C$50:$AA$50</c:f>
              <c:numCache>
                <c:formatCode>0.000_);[Red]\(0.000\)</c:formatCode>
                <c:ptCount val="25"/>
                <c:pt idx="0">
                  <c:v>0.01036</c:v>
                </c:pt>
                <c:pt idx="1">
                  <c:v>0.01036</c:v>
                </c:pt>
                <c:pt idx="2">
                  <c:v>0.01036</c:v>
                </c:pt>
                <c:pt idx="3">
                  <c:v>0.01036</c:v>
                </c:pt>
                <c:pt idx="4">
                  <c:v>0.01036</c:v>
                </c:pt>
                <c:pt idx="5">
                  <c:v>0.01036</c:v>
                </c:pt>
                <c:pt idx="6">
                  <c:v>0.01036</c:v>
                </c:pt>
                <c:pt idx="7">
                  <c:v>0.01036</c:v>
                </c:pt>
                <c:pt idx="8">
                  <c:v>0.01036</c:v>
                </c:pt>
                <c:pt idx="9">
                  <c:v>0.01036</c:v>
                </c:pt>
                <c:pt idx="10">
                  <c:v>0.01036</c:v>
                </c:pt>
                <c:pt idx="11">
                  <c:v>0.01036</c:v>
                </c:pt>
                <c:pt idx="12">
                  <c:v>0.01036</c:v>
                </c:pt>
                <c:pt idx="13">
                  <c:v>0.01036</c:v>
                </c:pt>
                <c:pt idx="14">
                  <c:v>0.01036</c:v>
                </c:pt>
                <c:pt idx="15">
                  <c:v>0.01036</c:v>
                </c:pt>
                <c:pt idx="16">
                  <c:v>0.01036</c:v>
                </c:pt>
                <c:pt idx="17">
                  <c:v>0.01036</c:v>
                </c:pt>
                <c:pt idx="18">
                  <c:v>0.01036</c:v>
                </c:pt>
                <c:pt idx="19">
                  <c:v>0.01036</c:v>
                </c:pt>
                <c:pt idx="20">
                  <c:v>0.01036</c:v>
                </c:pt>
                <c:pt idx="21">
                  <c:v>0.01036</c:v>
                </c:pt>
                <c:pt idx="22">
                  <c:v>0.01036</c:v>
                </c:pt>
                <c:pt idx="23">
                  <c:v>0.01036</c:v>
                </c:pt>
                <c:pt idx="24">
                  <c:v>0.01036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计算S相CT电流校准系数!$A$39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计算S相CT电流校准系数!$C$39:$AA$39</c:f>
              <c:numCache>
                <c:formatCode>0_);[Red]\(0\)</c:formatCode>
                <c:ptCount val="25"/>
                <c:pt idx="0">
                  <c:v>0.01</c:v>
                </c:pt>
                <c:pt idx="1">
                  <c:v>0.0099999999999999</c:v>
                </c:pt>
                <c:pt idx="2">
                  <c:v>0.0159999999999999</c:v>
                </c:pt>
                <c:pt idx="3">
                  <c:v>0.012</c:v>
                </c:pt>
                <c:pt idx="4">
                  <c:v>0.00600000000000001</c:v>
                </c:pt>
                <c:pt idx="5">
                  <c:v>0.005</c:v>
                </c:pt>
                <c:pt idx="6">
                  <c:v>0.00500000000000012</c:v>
                </c:pt>
                <c:pt idx="7">
                  <c:v>0.02</c:v>
                </c:pt>
                <c:pt idx="8">
                  <c:v>0.0099999999999999</c:v>
                </c:pt>
                <c:pt idx="9">
                  <c:v>0.0119999999999999</c:v>
                </c:pt>
                <c:pt idx="10">
                  <c:v>0.0119999999999999</c:v>
                </c:pt>
                <c:pt idx="11">
                  <c:v>0.00700000000000001</c:v>
                </c:pt>
                <c:pt idx="12">
                  <c:v>0.00800000000000001</c:v>
                </c:pt>
                <c:pt idx="13">
                  <c:v>0.015</c:v>
                </c:pt>
                <c:pt idx="14">
                  <c:v>0.00599999999999989</c:v>
                </c:pt>
                <c:pt idx="15">
                  <c:v>0.00600000000000001</c:v>
                </c:pt>
                <c:pt idx="16">
                  <c:v>0.00500000000000012</c:v>
                </c:pt>
                <c:pt idx="17">
                  <c:v>0.0139999999999999</c:v>
                </c:pt>
                <c:pt idx="18">
                  <c:v>0.0079999999999999</c:v>
                </c:pt>
                <c:pt idx="19">
                  <c:v>0.012</c:v>
                </c:pt>
                <c:pt idx="20">
                  <c:v>0.00599999999999989</c:v>
                </c:pt>
                <c:pt idx="21">
                  <c:v>0.0179999999999999</c:v>
                </c:pt>
                <c:pt idx="22">
                  <c:v>0.0079999999999999</c:v>
                </c:pt>
                <c:pt idx="23">
                  <c:v>0.0109999999999999</c:v>
                </c:pt>
                <c:pt idx="24">
                  <c:v>0.017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计算S相CT电流校准系数!$C$53:$AA$53</c:f>
              <c:numCache>
                <c:formatCode>0.000_);[Red]\(0.000\)</c:formatCode>
                <c:ptCount val="25"/>
                <c:pt idx="0">
                  <c:v>0.0180263999999999</c:v>
                </c:pt>
                <c:pt idx="1">
                  <c:v>0.0180263999999999</c:v>
                </c:pt>
                <c:pt idx="2">
                  <c:v>0.0180263999999999</c:v>
                </c:pt>
                <c:pt idx="3">
                  <c:v>0.0180263999999999</c:v>
                </c:pt>
                <c:pt idx="4">
                  <c:v>0.0180263999999999</c:v>
                </c:pt>
                <c:pt idx="5">
                  <c:v>0.0180263999999999</c:v>
                </c:pt>
                <c:pt idx="6">
                  <c:v>0.0180263999999999</c:v>
                </c:pt>
                <c:pt idx="7">
                  <c:v>0.0180263999999999</c:v>
                </c:pt>
                <c:pt idx="8">
                  <c:v>0.0180263999999999</c:v>
                </c:pt>
                <c:pt idx="9">
                  <c:v>0.0180263999999999</c:v>
                </c:pt>
                <c:pt idx="10">
                  <c:v>0.0180263999999999</c:v>
                </c:pt>
                <c:pt idx="11">
                  <c:v>0.0180263999999999</c:v>
                </c:pt>
                <c:pt idx="12">
                  <c:v>0.0180263999999999</c:v>
                </c:pt>
                <c:pt idx="13">
                  <c:v>0.0180263999999999</c:v>
                </c:pt>
                <c:pt idx="14">
                  <c:v>0.0180263999999999</c:v>
                </c:pt>
                <c:pt idx="15">
                  <c:v>0.0180263999999999</c:v>
                </c:pt>
                <c:pt idx="16">
                  <c:v>0.0180263999999999</c:v>
                </c:pt>
                <c:pt idx="17">
                  <c:v>0.0180263999999999</c:v>
                </c:pt>
                <c:pt idx="18">
                  <c:v>0.0180263999999999</c:v>
                </c:pt>
                <c:pt idx="19">
                  <c:v>0.0180263999999999</c:v>
                </c:pt>
                <c:pt idx="20">
                  <c:v>0.0180263999999999</c:v>
                </c:pt>
                <c:pt idx="21">
                  <c:v>0.0180263999999999</c:v>
                </c:pt>
                <c:pt idx="22">
                  <c:v>0.0180263999999999</c:v>
                </c:pt>
                <c:pt idx="23">
                  <c:v>0.0180263999999999</c:v>
                </c:pt>
                <c:pt idx="24">
                  <c:v>0.0180263999999999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计算S相CT电流校准系数!$C$54:$AA$54</c:f>
              <c:numCache>
                <c:formatCode>0.000_);[Red]\(0.000\)</c:formatCode>
                <c:ptCount val="25"/>
                <c:pt idx="0">
                  <c:v>0.0141932</c:v>
                </c:pt>
                <c:pt idx="1">
                  <c:v>0.0141932</c:v>
                </c:pt>
                <c:pt idx="2">
                  <c:v>0.0141932</c:v>
                </c:pt>
                <c:pt idx="3">
                  <c:v>0.0141932</c:v>
                </c:pt>
                <c:pt idx="4">
                  <c:v>0.0141932</c:v>
                </c:pt>
                <c:pt idx="5">
                  <c:v>0.0141932</c:v>
                </c:pt>
                <c:pt idx="6">
                  <c:v>0.0141932</c:v>
                </c:pt>
                <c:pt idx="7">
                  <c:v>0.0141932</c:v>
                </c:pt>
                <c:pt idx="8">
                  <c:v>0.0141932</c:v>
                </c:pt>
                <c:pt idx="9">
                  <c:v>0.0141932</c:v>
                </c:pt>
                <c:pt idx="10">
                  <c:v>0.0141932</c:v>
                </c:pt>
                <c:pt idx="11">
                  <c:v>0.0141932</c:v>
                </c:pt>
                <c:pt idx="12">
                  <c:v>0.0141932</c:v>
                </c:pt>
                <c:pt idx="13">
                  <c:v>0.0141932</c:v>
                </c:pt>
                <c:pt idx="14">
                  <c:v>0.0141932</c:v>
                </c:pt>
                <c:pt idx="15">
                  <c:v>0.0141932</c:v>
                </c:pt>
                <c:pt idx="16">
                  <c:v>0.0141932</c:v>
                </c:pt>
                <c:pt idx="17">
                  <c:v>0.0141932</c:v>
                </c:pt>
                <c:pt idx="18">
                  <c:v>0.0141932</c:v>
                </c:pt>
                <c:pt idx="19">
                  <c:v>0.0141932</c:v>
                </c:pt>
                <c:pt idx="20">
                  <c:v>0.0141932</c:v>
                </c:pt>
                <c:pt idx="21">
                  <c:v>0.0141932</c:v>
                </c:pt>
                <c:pt idx="22">
                  <c:v>0.0141932</c:v>
                </c:pt>
                <c:pt idx="23">
                  <c:v>0.0141932</c:v>
                </c:pt>
                <c:pt idx="24">
                  <c:v>0.0141932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计算S相CT电流校准系数!$C$55:$AA$55</c:f>
              <c:numCache>
                <c:formatCode>0.000_);[Red]\(0.000\)</c:formatCode>
                <c:ptCount val="25"/>
                <c:pt idx="0">
                  <c:v>0.00690666666666664</c:v>
                </c:pt>
                <c:pt idx="1">
                  <c:v>0.00690666666666664</c:v>
                </c:pt>
                <c:pt idx="2">
                  <c:v>0.00690666666666664</c:v>
                </c:pt>
                <c:pt idx="3">
                  <c:v>0.00690666666666664</c:v>
                </c:pt>
                <c:pt idx="4">
                  <c:v>0.00690666666666664</c:v>
                </c:pt>
                <c:pt idx="5">
                  <c:v>0.00690666666666664</c:v>
                </c:pt>
                <c:pt idx="6">
                  <c:v>0.00690666666666664</c:v>
                </c:pt>
                <c:pt idx="7">
                  <c:v>0.00690666666666664</c:v>
                </c:pt>
                <c:pt idx="8">
                  <c:v>0.00690666666666664</c:v>
                </c:pt>
                <c:pt idx="9">
                  <c:v>0.00690666666666664</c:v>
                </c:pt>
                <c:pt idx="10">
                  <c:v>0.00690666666666664</c:v>
                </c:pt>
                <c:pt idx="11">
                  <c:v>0.00690666666666664</c:v>
                </c:pt>
                <c:pt idx="12">
                  <c:v>0.00690666666666664</c:v>
                </c:pt>
                <c:pt idx="13">
                  <c:v>0.00690666666666664</c:v>
                </c:pt>
                <c:pt idx="14">
                  <c:v>0.00690666666666664</c:v>
                </c:pt>
                <c:pt idx="15">
                  <c:v>0.00690666666666664</c:v>
                </c:pt>
                <c:pt idx="16">
                  <c:v>0.00690666666666664</c:v>
                </c:pt>
                <c:pt idx="17">
                  <c:v>0.00690666666666664</c:v>
                </c:pt>
                <c:pt idx="18">
                  <c:v>0.00690666666666664</c:v>
                </c:pt>
                <c:pt idx="19">
                  <c:v>0.00690666666666664</c:v>
                </c:pt>
                <c:pt idx="20">
                  <c:v>0.00690666666666664</c:v>
                </c:pt>
                <c:pt idx="21">
                  <c:v>0.00690666666666664</c:v>
                </c:pt>
                <c:pt idx="22">
                  <c:v>0.00690666666666664</c:v>
                </c:pt>
                <c:pt idx="23">
                  <c:v>0.00690666666666664</c:v>
                </c:pt>
                <c:pt idx="24">
                  <c:v>0.00690666666666664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计算S相CT电流校准系数!$C$31:$AA$31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计算S相CT电流校准系数!$C$56:$AA$56</c:f>
              <c:numCache>
                <c:formatCode>0.000_);[Red]\(0.000\)</c:formatCode>
                <c:ptCount val="25"/>
                <c:pt idx="0">
                  <c:v>0.00345333333333332</c:v>
                </c:pt>
                <c:pt idx="1">
                  <c:v>0.00345333333333332</c:v>
                </c:pt>
                <c:pt idx="2">
                  <c:v>0.00345333333333332</c:v>
                </c:pt>
                <c:pt idx="3">
                  <c:v>0.00345333333333332</c:v>
                </c:pt>
                <c:pt idx="4">
                  <c:v>0.00345333333333332</c:v>
                </c:pt>
                <c:pt idx="5">
                  <c:v>0.00345333333333332</c:v>
                </c:pt>
                <c:pt idx="6">
                  <c:v>0.00345333333333332</c:v>
                </c:pt>
                <c:pt idx="7">
                  <c:v>0.00345333333333332</c:v>
                </c:pt>
                <c:pt idx="8">
                  <c:v>0.00345333333333332</c:v>
                </c:pt>
                <c:pt idx="9">
                  <c:v>0.00345333333333332</c:v>
                </c:pt>
                <c:pt idx="10">
                  <c:v>0.00345333333333332</c:v>
                </c:pt>
                <c:pt idx="11">
                  <c:v>0.00345333333333332</c:v>
                </c:pt>
                <c:pt idx="12">
                  <c:v>0.00345333333333332</c:v>
                </c:pt>
                <c:pt idx="13">
                  <c:v>0.00345333333333332</c:v>
                </c:pt>
                <c:pt idx="14">
                  <c:v>0.00345333333333332</c:v>
                </c:pt>
                <c:pt idx="15">
                  <c:v>0.00345333333333332</c:v>
                </c:pt>
                <c:pt idx="16">
                  <c:v>0.00345333333333332</c:v>
                </c:pt>
                <c:pt idx="17">
                  <c:v>0.00345333333333332</c:v>
                </c:pt>
                <c:pt idx="18">
                  <c:v>0.00345333333333332</c:v>
                </c:pt>
                <c:pt idx="19">
                  <c:v>0.00345333333333332</c:v>
                </c:pt>
                <c:pt idx="20">
                  <c:v>0.00345333333333332</c:v>
                </c:pt>
                <c:pt idx="21">
                  <c:v>0.00345333333333332</c:v>
                </c:pt>
                <c:pt idx="22">
                  <c:v>0.00345333333333332</c:v>
                </c:pt>
                <c:pt idx="23">
                  <c:v>0.00345333333333332</c:v>
                </c:pt>
                <c:pt idx="24">
                  <c:v>0.00345333333333332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计算T相CT电流校准系数!$C$44:$AA$44</c:f>
              <c:numCache>
                <c:formatCode>0.000_);[Red]\(0.000\)</c:formatCode>
                <c:ptCount val="25"/>
                <c:pt idx="0">
                  <c:v>1.0085824</c:v>
                </c:pt>
                <c:pt idx="1">
                  <c:v>1.0085824</c:v>
                </c:pt>
                <c:pt idx="2">
                  <c:v>1.0085824</c:v>
                </c:pt>
                <c:pt idx="3">
                  <c:v>1.0085824</c:v>
                </c:pt>
                <c:pt idx="4">
                  <c:v>1.0085824</c:v>
                </c:pt>
                <c:pt idx="5">
                  <c:v>1.0085824</c:v>
                </c:pt>
                <c:pt idx="6">
                  <c:v>1.0085824</c:v>
                </c:pt>
                <c:pt idx="7">
                  <c:v>1.0085824</c:v>
                </c:pt>
                <c:pt idx="8">
                  <c:v>1.0085824</c:v>
                </c:pt>
                <c:pt idx="9">
                  <c:v>1.0085824</c:v>
                </c:pt>
                <c:pt idx="10">
                  <c:v>1.0085824</c:v>
                </c:pt>
                <c:pt idx="11">
                  <c:v>1.0085824</c:v>
                </c:pt>
                <c:pt idx="12">
                  <c:v>1.0085824</c:v>
                </c:pt>
                <c:pt idx="13">
                  <c:v>1.0085824</c:v>
                </c:pt>
                <c:pt idx="14">
                  <c:v>1.0085824</c:v>
                </c:pt>
                <c:pt idx="15">
                  <c:v>1.0085824</c:v>
                </c:pt>
                <c:pt idx="16">
                  <c:v>1.0085824</c:v>
                </c:pt>
                <c:pt idx="17">
                  <c:v>1.0085824</c:v>
                </c:pt>
                <c:pt idx="18">
                  <c:v>1.0085824</c:v>
                </c:pt>
                <c:pt idx="19">
                  <c:v>1.0085824</c:v>
                </c:pt>
                <c:pt idx="20">
                  <c:v>1.0085824</c:v>
                </c:pt>
                <c:pt idx="21">
                  <c:v>1.0085824</c:v>
                </c:pt>
                <c:pt idx="22">
                  <c:v>1.0085824</c:v>
                </c:pt>
                <c:pt idx="23">
                  <c:v>1.0085824</c:v>
                </c:pt>
                <c:pt idx="24">
                  <c:v>1.0085824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计算T相CT电流校准系数!$C$43:$AA$43</c:f>
              <c:numCache>
                <c:formatCode>0.000_);[Red]\(0.000\)</c:formatCode>
                <c:ptCount val="25"/>
                <c:pt idx="0">
                  <c:v>1.002736</c:v>
                </c:pt>
                <c:pt idx="1">
                  <c:v>1.002736</c:v>
                </c:pt>
                <c:pt idx="2">
                  <c:v>1.002736</c:v>
                </c:pt>
                <c:pt idx="3">
                  <c:v>1.002736</c:v>
                </c:pt>
                <c:pt idx="4">
                  <c:v>1.002736</c:v>
                </c:pt>
                <c:pt idx="5">
                  <c:v>1.002736</c:v>
                </c:pt>
                <c:pt idx="6">
                  <c:v>1.002736</c:v>
                </c:pt>
                <c:pt idx="7">
                  <c:v>1.002736</c:v>
                </c:pt>
                <c:pt idx="8">
                  <c:v>1.002736</c:v>
                </c:pt>
                <c:pt idx="9">
                  <c:v>1.002736</c:v>
                </c:pt>
                <c:pt idx="10">
                  <c:v>1.002736</c:v>
                </c:pt>
                <c:pt idx="11">
                  <c:v>1.002736</c:v>
                </c:pt>
                <c:pt idx="12">
                  <c:v>1.002736</c:v>
                </c:pt>
                <c:pt idx="13">
                  <c:v>1.002736</c:v>
                </c:pt>
                <c:pt idx="14">
                  <c:v>1.002736</c:v>
                </c:pt>
                <c:pt idx="15">
                  <c:v>1.002736</c:v>
                </c:pt>
                <c:pt idx="16">
                  <c:v>1.002736</c:v>
                </c:pt>
                <c:pt idx="17">
                  <c:v>1.002736</c:v>
                </c:pt>
                <c:pt idx="18">
                  <c:v>1.002736</c:v>
                </c:pt>
                <c:pt idx="19">
                  <c:v>1.002736</c:v>
                </c:pt>
                <c:pt idx="20">
                  <c:v>1.002736</c:v>
                </c:pt>
                <c:pt idx="21">
                  <c:v>1.002736</c:v>
                </c:pt>
                <c:pt idx="22">
                  <c:v>1.002736</c:v>
                </c:pt>
                <c:pt idx="23">
                  <c:v>1.002736</c:v>
                </c:pt>
                <c:pt idx="24">
                  <c:v>1.002736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计算T相CT电流校准系数!$C$45:$AA$45</c:f>
              <c:numCache>
                <c:formatCode>0.000_);[Red]\(0.000\)</c:formatCode>
                <c:ptCount val="25"/>
                <c:pt idx="0">
                  <c:v>0.9968896</c:v>
                </c:pt>
                <c:pt idx="1">
                  <c:v>0.9968896</c:v>
                </c:pt>
                <c:pt idx="2">
                  <c:v>0.9968896</c:v>
                </c:pt>
                <c:pt idx="3">
                  <c:v>0.9968896</c:v>
                </c:pt>
                <c:pt idx="4">
                  <c:v>0.9968896</c:v>
                </c:pt>
                <c:pt idx="5">
                  <c:v>0.9968896</c:v>
                </c:pt>
                <c:pt idx="6">
                  <c:v>0.9968896</c:v>
                </c:pt>
                <c:pt idx="7">
                  <c:v>0.9968896</c:v>
                </c:pt>
                <c:pt idx="8">
                  <c:v>0.9968896</c:v>
                </c:pt>
                <c:pt idx="9">
                  <c:v>0.9968896</c:v>
                </c:pt>
                <c:pt idx="10">
                  <c:v>0.9968896</c:v>
                </c:pt>
                <c:pt idx="11">
                  <c:v>0.9968896</c:v>
                </c:pt>
                <c:pt idx="12">
                  <c:v>0.9968896</c:v>
                </c:pt>
                <c:pt idx="13">
                  <c:v>0.9968896</c:v>
                </c:pt>
                <c:pt idx="14">
                  <c:v>0.9968896</c:v>
                </c:pt>
                <c:pt idx="15">
                  <c:v>0.9968896</c:v>
                </c:pt>
                <c:pt idx="16">
                  <c:v>0.9968896</c:v>
                </c:pt>
                <c:pt idx="17">
                  <c:v>0.9968896</c:v>
                </c:pt>
                <c:pt idx="18">
                  <c:v>0.9968896</c:v>
                </c:pt>
                <c:pt idx="19">
                  <c:v>0.9968896</c:v>
                </c:pt>
                <c:pt idx="20">
                  <c:v>0.9968896</c:v>
                </c:pt>
                <c:pt idx="21">
                  <c:v>0.9968896</c:v>
                </c:pt>
                <c:pt idx="22">
                  <c:v>0.9968896</c:v>
                </c:pt>
                <c:pt idx="23">
                  <c:v>0.9968896</c:v>
                </c:pt>
                <c:pt idx="24">
                  <c:v>0.9968896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计算T相CT电流校准系数!$A$38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计算T相CT电流校准系数!$C$38:$AA$38</c:f>
              <c:numCache>
                <c:formatCode>0.000_);[Red]\(0.000\)</c:formatCode>
                <c:ptCount val="25"/>
                <c:pt idx="0">
                  <c:v>1.0034</c:v>
                </c:pt>
                <c:pt idx="1">
                  <c:v>1.0024</c:v>
                </c:pt>
                <c:pt idx="2">
                  <c:v>1.0042</c:v>
                </c:pt>
                <c:pt idx="3">
                  <c:v>1.0078</c:v>
                </c:pt>
                <c:pt idx="4">
                  <c:v>1.0032</c:v>
                </c:pt>
                <c:pt idx="5">
                  <c:v>1.0042</c:v>
                </c:pt>
                <c:pt idx="6">
                  <c:v>1.0034</c:v>
                </c:pt>
                <c:pt idx="7">
                  <c:v>1.0056</c:v>
                </c:pt>
                <c:pt idx="8">
                  <c:v>1.0026</c:v>
                </c:pt>
                <c:pt idx="9">
                  <c:v>1.0022</c:v>
                </c:pt>
                <c:pt idx="10">
                  <c:v>1.0048</c:v>
                </c:pt>
                <c:pt idx="11">
                  <c:v>1.0004</c:v>
                </c:pt>
                <c:pt idx="12">
                  <c:v>1.0004</c:v>
                </c:pt>
                <c:pt idx="13">
                  <c:v>1.0028</c:v>
                </c:pt>
                <c:pt idx="14">
                  <c:v>1.0012</c:v>
                </c:pt>
                <c:pt idx="15">
                  <c:v>1.0002</c:v>
                </c:pt>
                <c:pt idx="16">
                  <c:v>1.0054</c:v>
                </c:pt>
                <c:pt idx="17">
                  <c:v>1.003</c:v>
                </c:pt>
                <c:pt idx="18">
                  <c:v>1.0018</c:v>
                </c:pt>
                <c:pt idx="19">
                  <c:v>1.0032</c:v>
                </c:pt>
                <c:pt idx="20">
                  <c:v>0.9996</c:v>
                </c:pt>
                <c:pt idx="21">
                  <c:v>1.0034</c:v>
                </c:pt>
                <c:pt idx="22">
                  <c:v>1.0006</c:v>
                </c:pt>
                <c:pt idx="23">
                  <c:v>1.0016</c:v>
                </c:pt>
                <c:pt idx="24">
                  <c:v>1.001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计算T相CT电流校准系数!$C$46:$AA$46</c:f>
              <c:numCache>
                <c:formatCode>0.000_);[Red]\(0.000\)</c:formatCode>
                <c:ptCount val="25"/>
                <c:pt idx="0">
                  <c:v>1.0066336</c:v>
                </c:pt>
                <c:pt idx="1">
                  <c:v>1.0066336</c:v>
                </c:pt>
                <c:pt idx="2">
                  <c:v>1.0066336</c:v>
                </c:pt>
                <c:pt idx="3">
                  <c:v>1.0066336</c:v>
                </c:pt>
                <c:pt idx="4">
                  <c:v>1.0066336</c:v>
                </c:pt>
                <c:pt idx="5">
                  <c:v>1.0066336</c:v>
                </c:pt>
                <c:pt idx="6">
                  <c:v>1.0066336</c:v>
                </c:pt>
                <c:pt idx="7">
                  <c:v>1.0066336</c:v>
                </c:pt>
                <c:pt idx="8">
                  <c:v>1.0066336</c:v>
                </c:pt>
                <c:pt idx="9">
                  <c:v>1.0066336</c:v>
                </c:pt>
                <c:pt idx="10">
                  <c:v>1.0066336</c:v>
                </c:pt>
                <c:pt idx="11">
                  <c:v>1.0066336</c:v>
                </c:pt>
                <c:pt idx="12">
                  <c:v>1.0066336</c:v>
                </c:pt>
                <c:pt idx="13">
                  <c:v>1.0066336</c:v>
                </c:pt>
                <c:pt idx="14">
                  <c:v>1.0066336</c:v>
                </c:pt>
                <c:pt idx="15">
                  <c:v>1.0066336</c:v>
                </c:pt>
                <c:pt idx="16">
                  <c:v>1.0066336</c:v>
                </c:pt>
                <c:pt idx="17">
                  <c:v>1.0066336</c:v>
                </c:pt>
                <c:pt idx="18">
                  <c:v>1.0066336</c:v>
                </c:pt>
                <c:pt idx="19">
                  <c:v>1.0066336</c:v>
                </c:pt>
                <c:pt idx="20">
                  <c:v>1.0066336</c:v>
                </c:pt>
                <c:pt idx="21">
                  <c:v>1.0066336</c:v>
                </c:pt>
                <c:pt idx="22">
                  <c:v>1.0066336</c:v>
                </c:pt>
                <c:pt idx="23">
                  <c:v>1.0066336</c:v>
                </c:pt>
                <c:pt idx="24">
                  <c:v>1.0066336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计算T相CT电流校准系数!$C$47:$AA$47</c:f>
              <c:numCache>
                <c:formatCode>0.000_);[Red]\(0.000\)</c:formatCode>
                <c:ptCount val="25"/>
                <c:pt idx="0">
                  <c:v>1.0046848</c:v>
                </c:pt>
                <c:pt idx="1">
                  <c:v>1.0046848</c:v>
                </c:pt>
                <c:pt idx="2">
                  <c:v>1.0046848</c:v>
                </c:pt>
                <c:pt idx="3">
                  <c:v>1.0046848</c:v>
                </c:pt>
                <c:pt idx="4">
                  <c:v>1.0046848</c:v>
                </c:pt>
                <c:pt idx="5">
                  <c:v>1.0046848</c:v>
                </c:pt>
                <c:pt idx="6">
                  <c:v>1.0046848</c:v>
                </c:pt>
                <c:pt idx="7">
                  <c:v>1.0046848</c:v>
                </c:pt>
                <c:pt idx="8">
                  <c:v>1.0046848</c:v>
                </c:pt>
                <c:pt idx="9">
                  <c:v>1.0046848</c:v>
                </c:pt>
                <c:pt idx="10">
                  <c:v>1.0046848</c:v>
                </c:pt>
                <c:pt idx="11">
                  <c:v>1.0046848</c:v>
                </c:pt>
                <c:pt idx="12">
                  <c:v>1.0046848</c:v>
                </c:pt>
                <c:pt idx="13">
                  <c:v>1.0046848</c:v>
                </c:pt>
                <c:pt idx="14">
                  <c:v>1.0046848</c:v>
                </c:pt>
                <c:pt idx="15">
                  <c:v>1.0046848</c:v>
                </c:pt>
                <c:pt idx="16">
                  <c:v>1.0046848</c:v>
                </c:pt>
                <c:pt idx="17">
                  <c:v>1.0046848</c:v>
                </c:pt>
                <c:pt idx="18">
                  <c:v>1.0046848</c:v>
                </c:pt>
                <c:pt idx="19">
                  <c:v>1.0046848</c:v>
                </c:pt>
                <c:pt idx="20">
                  <c:v>1.0046848</c:v>
                </c:pt>
                <c:pt idx="21">
                  <c:v>1.0046848</c:v>
                </c:pt>
                <c:pt idx="22">
                  <c:v>1.0046848</c:v>
                </c:pt>
                <c:pt idx="23">
                  <c:v>1.0046848</c:v>
                </c:pt>
                <c:pt idx="24">
                  <c:v>1.0046848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计算T相CT电流校准系数!$C$48:$AA$48</c:f>
              <c:numCache>
                <c:formatCode>0.000_);[Red]\(0.000\)</c:formatCode>
                <c:ptCount val="25"/>
                <c:pt idx="0">
                  <c:v>1.0007872</c:v>
                </c:pt>
                <c:pt idx="1">
                  <c:v>1.0007872</c:v>
                </c:pt>
                <c:pt idx="2">
                  <c:v>1.0007872</c:v>
                </c:pt>
                <c:pt idx="3">
                  <c:v>1.0007872</c:v>
                </c:pt>
                <c:pt idx="4">
                  <c:v>1.0007872</c:v>
                </c:pt>
                <c:pt idx="5">
                  <c:v>1.0007872</c:v>
                </c:pt>
                <c:pt idx="6">
                  <c:v>1.0007872</c:v>
                </c:pt>
                <c:pt idx="7">
                  <c:v>1.0007872</c:v>
                </c:pt>
                <c:pt idx="8">
                  <c:v>1.0007872</c:v>
                </c:pt>
                <c:pt idx="9">
                  <c:v>1.0007872</c:v>
                </c:pt>
                <c:pt idx="10">
                  <c:v>1.0007872</c:v>
                </c:pt>
                <c:pt idx="11">
                  <c:v>1.0007872</c:v>
                </c:pt>
                <c:pt idx="12">
                  <c:v>1.0007872</c:v>
                </c:pt>
                <c:pt idx="13">
                  <c:v>1.0007872</c:v>
                </c:pt>
                <c:pt idx="14">
                  <c:v>1.0007872</c:v>
                </c:pt>
                <c:pt idx="15">
                  <c:v>1.0007872</c:v>
                </c:pt>
                <c:pt idx="16">
                  <c:v>1.0007872</c:v>
                </c:pt>
                <c:pt idx="17">
                  <c:v>1.0007872</c:v>
                </c:pt>
                <c:pt idx="18">
                  <c:v>1.0007872</c:v>
                </c:pt>
                <c:pt idx="19">
                  <c:v>1.0007872</c:v>
                </c:pt>
                <c:pt idx="20">
                  <c:v>1.0007872</c:v>
                </c:pt>
                <c:pt idx="21">
                  <c:v>1.0007872</c:v>
                </c:pt>
                <c:pt idx="22">
                  <c:v>1.0007872</c:v>
                </c:pt>
                <c:pt idx="23">
                  <c:v>1.0007872</c:v>
                </c:pt>
                <c:pt idx="24">
                  <c:v>1.0007872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计算T相CT电流校准系数!$C$49:$AA$49</c:f>
              <c:numCache>
                <c:formatCode>0.000_);[Red]\(0.000\)</c:formatCode>
                <c:ptCount val="25"/>
                <c:pt idx="0">
                  <c:v>0.9988384</c:v>
                </c:pt>
                <c:pt idx="1">
                  <c:v>0.9988384</c:v>
                </c:pt>
                <c:pt idx="2">
                  <c:v>0.9988384</c:v>
                </c:pt>
                <c:pt idx="3">
                  <c:v>0.9988384</c:v>
                </c:pt>
                <c:pt idx="4">
                  <c:v>0.9988384</c:v>
                </c:pt>
                <c:pt idx="5">
                  <c:v>0.9988384</c:v>
                </c:pt>
                <c:pt idx="6">
                  <c:v>0.9988384</c:v>
                </c:pt>
                <c:pt idx="7">
                  <c:v>0.9988384</c:v>
                </c:pt>
                <c:pt idx="8">
                  <c:v>0.9988384</c:v>
                </c:pt>
                <c:pt idx="9">
                  <c:v>0.9988384</c:v>
                </c:pt>
                <c:pt idx="10">
                  <c:v>0.9988384</c:v>
                </c:pt>
                <c:pt idx="11">
                  <c:v>0.9988384</c:v>
                </c:pt>
                <c:pt idx="12">
                  <c:v>0.9988384</c:v>
                </c:pt>
                <c:pt idx="13">
                  <c:v>0.9988384</c:v>
                </c:pt>
                <c:pt idx="14">
                  <c:v>0.9988384</c:v>
                </c:pt>
                <c:pt idx="15">
                  <c:v>0.9988384</c:v>
                </c:pt>
                <c:pt idx="16">
                  <c:v>0.9988384</c:v>
                </c:pt>
                <c:pt idx="17">
                  <c:v>0.9988384</c:v>
                </c:pt>
                <c:pt idx="18">
                  <c:v>0.9988384</c:v>
                </c:pt>
                <c:pt idx="19">
                  <c:v>0.9988384</c:v>
                </c:pt>
                <c:pt idx="20">
                  <c:v>0.9988384</c:v>
                </c:pt>
                <c:pt idx="21">
                  <c:v>0.9988384</c:v>
                </c:pt>
                <c:pt idx="22">
                  <c:v>0.9988384</c:v>
                </c:pt>
                <c:pt idx="23">
                  <c:v>0.9988384</c:v>
                </c:pt>
                <c:pt idx="24">
                  <c:v>0.9988384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计算T相CT电流校准系数!$C$51:$AA$51</c:f>
              <c:numCache>
                <c:formatCode>0.000_);[Red]\(0.000\)</c:formatCode>
                <c:ptCount val="25"/>
                <c:pt idx="0">
                  <c:v>0.0212687999999999</c:v>
                </c:pt>
                <c:pt idx="1">
                  <c:v>0.0212687999999999</c:v>
                </c:pt>
                <c:pt idx="2">
                  <c:v>0.0212687999999999</c:v>
                </c:pt>
                <c:pt idx="3">
                  <c:v>0.0212687999999999</c:v>
                </c:pt>
                <c:pt idx="4">
                  <c:v>0.0212687999999999</c:v>
                </c:pt>
                <c:pt idx="5">
                  <c:v>0.0212687999999999</c:v>
                </c:pt>
                <c:pt idx="6">
                  <c:v>0.0212687999999999</c:v>
                </c:pt>
                <c:pt idx="7">
                  <c:v>0.0212687999999999</c:v>
                </c:pt>
                <c:pt idx="8">
                  <c:v>0.0212687999999999</c:v>
                </c:pt>
                <c:pt idx="9">
                  <c:v>0.0212687999999999</c:v>
                </c:pt>
                <c:pt idx="10">
                  <c:v>0.0212687999999999</c:v>
                </c:pt>
                <c:pt idx="11">
                  <c:v>0.0212687999999999</c:v>
                </c:pt>
                <c:pt idx="12">
                  <c:v>0.0212687999999999</c:v>
                </c:pt>
                <c:pt idx="13">
                  <c:v>0.0212687999999999</c:v>
                </c:pt>
                <c:pt idx="14">
                  <c:v>0.0212687999999999</c:v>
                </c:pt>
                <c:pt idx="15">
                  <c:v>0.0212687999999999</c:v>
                </c:pt>
                <c:pt idx="16">
                  <c:v>0.0212687999999999</c:v>
                </c:pt>
                <c:pt idx="17">
                  <c:v>0.0212687999999999</c:v>
                </c:pt>
                <c:pt idx="18">
                  <c:v>0.0212687999999999</c:v>
                </c:pt>
                <c:pt idx="19">
                  <c:v>0.0212687999999999</c:v>
                </c:pt>
                <c:pt idx="20">
                  <c:v>0.0212687999999999</c:v>
                </c:pt>
                <c:pt idx="21">
                  <c:v>0.0212687999999999</c:v>
                </c:pt>
                <c:pt idx="22">
                  <c:v>0.0212687999999999</c:v>
                </c:pt>
                <c:pt idx="23">
                  <c:v>0.0212687999999999</c:v>
                </c:pt>
                <c:pt idx="24">
                  <c:v>0.0212687999999999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计算T相CT电流校准系数!$C$50:$AA$50</c:f>
              <c:numCache>
                <c:formatCode>0.000_);[Red]\(0.000\)</c:formatCode>
                <c:ptCount val="25"/>
                <c:pt idx="0">
                  <c:v>0.01008</c:v>
                </c:pt>
                <c:pt idx="1">
                  <c:v>0.01008</c:v>
                </c:pt>
                <c:pt idx="2">
                  <c:v>0.01008</c:v>
                </c:pt>
                <c:pt idx="3">
                  <c:v>0.01008</c:v>
                </c:pt>
                <c:pt idx="4">
                  <c:v>0.01008</c:v>
                </c:pt>
                <c:pt idx="5">
                  <c:v>0.01008</c:v>
                </c:pt>
                <c:pt idx="6">
                  <c:v>0.01008</c:v>
                </c:pt>
                <c:pt idx="7">
                  <c:v>0.01008</c:v>
                </c:pt>
                <c:pt idx="8">
                  <c:v>0.01008</c:v>
                </c:pt>
                <c:pt idx="9">
                  <c:v>0.01008</c:v>
                </c:pt>
                <c:pt idx="10">
                  <c:v>0.01008</c:v>
                </c:pt>
                <c:pt idx="11">
                  <c:v>0.01008</c:v>
                </c:pt>
                <c:pt idx="12">
                  <c:v>0.01008</c:v>
                </c:pt>
                <c:pt idx="13">
                  <c:v>0.01008</c:v>
                </c:pt>
                <c:pt idx="14">
                  <c:v>0.01008</c:v>
                </c:pt>
                <c:pt idx="15">
                  <c:v>0.01008</c:v>
                </c:pt>
                <c:pt idx="16">
                  <c:v>0.01008</c:v>
                </c:pt>
                <c:pt idx="17">
                  <c:v>0.01008</c:v>
                </c:pt>
                <c:pt idx="18">
                  <c:v>0.01008</c:v>
                </c:pt>
                <c:pt idx="19">
                  <c:v>0.01008</c:v>
                </c:pt>
                <c:pt idx="20">
                  <c:v>0.01008</c:v>
                </c:pt>
                <c:pt idx="21">
                  <c:v>0.01008</c:v>
                </c:pt>
                <c:pt idx="22">
                  <c:v>0.01008</c:v>
                </c:pt>
                <c:pt idx="23">
                  <c:v>0.01008</c:v>
                </c:pt>
                <c:pt idx="24">
                  <c:v>0.01008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计算T相CT电流校准系数!$A$39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计算T相CT电流校准系数!$C$39:$AA$39</c:f>
              <c:numCache>
                <c:formatCode>0_);[Red]\(0\)</c:formatCode>
                <c:ptCount val="25"/>
                <c:pt idx="0">
                  <c:v>0.00900000000000001</c:v>
                </c:pt>
                <c:pt idx="1">
                  <c:v>0.014</c:v>
                </c:pt>
                <c:pt idx="2">
                  <c:v>0.00600000000000001</c:v>
                </c:pt>
                <c:pt idx="3">
                  <c:v>0.015</c:v>
                </c:pt>
                <c:pt idx="4">
                  <c:v>0.0069999999999999</c:v>
                </c:pt>
                <c:pt idx="5">
                  <c:v>0.0129999999999999</c:v>
                </c:pt>
                <c:pt idx="6">
                  <c:v>0.0169999999999999</c:v>
                </c:pt>
                <c:pt idx="7">
                  <c:v>0.0139999999999999</c:v>
                </c:pt>
                <c:pt idx="8">
                  <c:v>0.0089999999999999</c:v>
                </c:pt>
                <c:pt idx="9">
                  <c:v>0.00800000000000001</c:v>
                </c:pt>
                <c:pt idx="10">
                  <c:v>0.00700000000000012</c:v>
                </c:pt>
                <c:pt idx="11">
                  <c:v>0.014</c:v>
                </c:pt>
                <c:pt idx="12">
                  <c:v>0.00499999999999989</c:v>
                </c:pt>
                <c:pt idx="13">
                  <c:v>0.015</c:v>
                </c:pt>
                <c:pt idx="14">
                  <c:v>0.00499999999999989</c:v>
                </c:pt>
                <c:pt idx="15">
                  <c:v>0.005</c:v>
                </c:pt>
                <c:pt idx="16">
                  <c:v>0.0149999999999999</c:v>
                </c:pt>
                <c:pt idx="17">
                  <c:v>0.012</c:v>
                </c:pt>
                <c:pt idx="18">
                  <c:v>0.005</c:v>
                </c:pt>
                <c:pt idx="19">
                  <c:v>0.01</c:v>
                </c:pt>
                <c:pt idx="20">
                  <c:v>0.0079999999999999</c:v>
                </c:pt>
                <c:pt idx="21">
                  <c:v>0.00900000000000001</c:v>
                </c:pt>
                <c:pt idx="22">
                  <c:v>0.0099999999999999</c:v>
                </c:pt>
                <c:pt idx="23">
                  <c:v>0.0069999999999999</c:v>
                </c:pt>
                <c:pt idx="24">
                  <c:v>0.013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计算T相CT电流校准系数!$C$53:$AA$53</c:f>
              <c:numCache>
                <c:formatCode>0.000_);[Red]\(0.000\)</c:formatCode>
                <c:ptCount val="25"/>
                <c:pt idx="0">
                  <c:v>0.0175391999999999</c:v>
                </c:pt>
                <c:pt idx="1">
                  <c:v>0.0175391999999999</c:v>
                </c:pt>
                <c:pt idx="2">
                  <c:v>0.0175391999999999</c:v>
                </c:pt>
                <c:pt idx="3">
                  <c:v>0.0175391999999999</c:v>
                </c:pt>
                <c:pt idx="4">
                  <c:v>0.0175391999999999</c:v>
                </c:pt>
                <c:pt idx="5">
                  <c:v>0.0175391999999999</c:v>
                </c:pt>
                <c:pt idx="6">
                  <c:v>0.0175391999999999</c:v>
                </c:pt>
                <c:pt idx="7">
                  <c:v>0.0175391999999999</c:v>
                </c:pt>
                <c:pt idx="8">
                  <c:v>0.0175391999999999</c:v>
                </c:pt>
                <c:pt idx="9">
                  <c:v>0.0175391999999999</c:v>
                </c:pt>
                <c:pt idx="10">
                  <c:v>0.0175391999999999</c:v>
                </c:pt>
                <c:pt idx="11">
                  <c:v>0.0175391999999999</c:v>
                </c:pt>
                <c:pt idx="12">
                  <c:v>0.0175391999999999</c:v>
                </c:pt>
                <c:pt idx="13">
                  <c:v>0.0175391999999999</c:v>
                </c:pt>
                <c:pt idx="14">
                  <c:v>0.0175391999999999</c:v>
                </c:pt>
                <c:pt idx="15">
                  <c:v>0.0175391999999999</c:v>
                </c:pt>
                <c:pt idx="16">
                  <c:v>0.0175391999999999</c:v>
                </c:pt>
                <c:pt idx="17">
                  <c:v>0.0175391999999999</c:v>
                </c:pt>
                <c:pt idx="18">
                  <c:v>0.0175391999999999</c:v>
                </c:pt>
                <c:pt idx="19">
                  <c:v>0.0175391999999999</c:v>
                </c:pt>
                <c:pt idx="20">
                  <c:v>0.0175391999999999</c:v>
                </c:pt>
                <c:pt idx="21">
                  <c:v>0.0175391999999999</c:v>
                </c:pt>
                <c:pt idx="22">
                  <c:v>0.0175391999999999</c:v>
                </c:pt>
                <c:pt idx="23">
                  <c:v>0.0175391999999999</c:v>
                </c:pt>
                <c:pt idx="24">
                  <c:v>0.0175391999999999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计算T相CT电流校准系数!$C$54:$AA$54</c:f>
              <c:numCache>
                <c:formatCode>0.000_);[Red]\(0.000\)</c:formatCode>
                <c:ptCount val="25"/>
                <c:pt idx="0">
                  <c:v>0.0138095999999999</c:v>
                </c:pt>
                <c:pt idx="1">
                  <c:v>0.0138095999999999</c:v>
                </c:pt>
                <c:pt idx="2">
                  <c:v>0.0138095999999999</c:v>
                </c:pt>
                <c:pt idx="3">
                  <c:v>0.0138095999999999</c:v>
                </c:pt>
                <c:pt idx="4">
                  <c:v>0.0138095999999999</c:v>
                </c:pt>
                <c:pt idx="5">
                  <c:v>0.0138095999999999</c:v>
                </c:pt>
                <c:pt idx="6">
                  <c:v>0.0138095999999999</c:v>
                </c:pt>
                <c:pt idx="7">
                  <c:v>0.0138095999999999</c:v>
                </c:pt>
                <c:pt idx="8">
                  <c:v>0.0138095999999999</c:v>
                </c:pt>
                <c:pt idx="9">
                  <c:v>0.0138095999999999</c:v>
                </c:pt>
                <c:pt idx="10">
                  <c:v>0.0138095999999999</c:v>
                </c:pt>
                <c:pt idx="11">
                  <c:v>0.0138095999999999</c:v>
                </c:pt>
                <c:pt idx="12">
                  <c:v>0.0138095999999999</c:v>
                </c:pt>
                <c:pt idx="13">
                  <c:v>0.0138095999999999</c:v>
                </c:pt>
                <c:pt idx="14">
                  <c:v>0.0138095999999999</c:v>
                </c:pt>
                <c:pt idx="15">
                  <c:v>0.0138095999999999</c:v>
                </c:pt>
                <c:pt idx="16">
                  <c:v>0.0138095999999999</c:v>
                </c:pt>
                <c:pt idx="17">
                  <c:v>0.0138095999999999</c:v>
                </c:pt>
                <c:pt idx="18">
                  <c:v>0.0138095999999999</c:v>
                </c:pt>
                <c:pt idx="19">
                  <c:v>0.0138095999999999</c:v>
                </c:pt>
                <c:pt idx="20">
                  <c:v>0.0138095999999999</c:v>
                </c:pt>
                <c:pt idx="21">
                  <c:v>0.0138095999999999</c:v>
                </c:pt>
                <c:pt idx="22">
                  <c:v>0.0138095999999999</c:v>
                </c:pt>
                <c:pt idx="23">
                  <c:v>0.0138095999999999</c:v>
                </c:pt>
                <c:pt idx="24">
                  <c:v>0.0138095999999999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计算T相CT电流校准系数!$C$55:$AA$55</c:f>
              <c:numCache>
                <c:formatCode>0.000_);[Red]\(0.000\)</c:formatCode>
                <c:ptCount val="25"/>
                <c:pt idx="0">
                  <c:v>0.00671999999999998</c:v>
                </c:pt>
                <c:pt idx="1">
                  <c:v>0.00671999999999998</c:v>
                </c:pt>
                <c:pt idx="2">
                  <c:v>0.00671999999999998</c:v>
                </c:pt>
                <c:pt idx="3">
                  <c:v>0.00671999999999998</c:v>
                </c:pt>
                <c:pt idx="4">
                  <c:v>0.00671999999999998</c:v>
                </c:pt>
                <c:pt idx="5">
                  <c:v>0.00671999999999998</c:v>
                </c:pt>
                <c:pt idx="6">
                  <c:v>0.00671999999999998</c:v>
                </c:pt>
                <c:pt idx="7">
                  <c:v>0.00671999999999998</c:v>
                </c:pt>
                <c:pt idx="8">
                  <c:v>0.00671999999999998</c:v>
                </c:pt>
                <c:pt idx="9">
                  <c:v>0.00671999999999998</c:v>
                </c:pt>
                <c:pt idx="10">
                  <c:v>0.00671999999999998</c:v>
                </c:pt>
                <c:pt idx="11">
                  <c:v>0.00671999999999998</c:v>
                </c:pt>
                <c:pt idx="12">
                  <c:v>0.00671999999999998</c:v>
                </c:pt>
                <c:pt idx="13">
                  <c:v>0.00671999999999998</c:v>
                </c:pt>
                <c:pt idx="14">
                  <c:v>0.00671999999999998</c:v>
                </c:pt>
                <c:pt idx="15">
                  <c:v>0.00671999999999998</c:v>
                </c:pt>
                <c:pt idx="16">
                  <c:v>0.00671999999999998</c:v>
                </c:pt>
                <c:pt idx="17">
                  <c:v>0.00671999999999998</c:v>
                </c:pt>
                <c:pt idx="18">
                  <c:v>0.00671999999999998</c:v>
                </c:pt>
                <c:pt idx="19">
                  <c:v>0.00671999999999998</c:v>
                </c:pt>
                <c:pt idx="20">
                  <c:v>0.00671999999999998</c:v>
                </c:pt>
                <c:pt idx="21">
                  <c:v>0.00671999999999998</c:v>
                </c:pt>
                <c:pt idx="22">
                  <c:v>0.00671999999999998</c:v>
                </c:pt>
                <c:pt idx="23">
                  <c:v>0.00671999999999998</c:v>
                </c:pt>
                <c:pt idx="24">
                  <c:v>0.00671999999999998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计算T相CT电流校准系数!$C$31:$AA$31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计算T相CT电流校准系数!$C$56:$AA$56</c:f>
              <c:numCache>
                <c:formatCode>0.000_);[Red]\(0.000\)</c:formatCode>
                <c:ptCount val="25"/>
                <c:pt idx="0">
                  <c:v>0.00335999999999999</c:v>
                </c:pt>
                <c:pt idx="1">
                  <c:v>0.00335999999999999</c:v>
                </c:pt>
                <c:pt idx="2">
                  <c:v>0.00335999999999999</c:v>
                </c:pt>
                <c:pt idx="3">
                  <c:v>0.00335999999999999</c:v>
                </c:pt>
                <c:pt idx="4">
                  <c:v>0.00335999999999999</c:v>
                </c:pt>
                <c:pt idx="5">
                  <c:v>0.00335999999999999</c:v>
                </c:pt>
                <c:pt idx="6">
                  <c:v>0.00335999999999999</c:v>
                </c:pt>
                <c:pt idx="7">
                  <c:v>0.00335999999999999</c:v>
                </c:pt>
                <c:pt idx="8">
                  <c:v>0.00335999999999999</c:v>
                </c:pt>
                <c:pt idx="9">
                  <c:v>0.00335999999999999</c:v>
                </c:pt>
                <c:pt idx="10">
                  <c:v>0.00335999999999999</c:v>
                </c:pt>
                <c:pt idx="11">
                  <c:v>0.00335999999999999</c:v>
                </c:pt>
                <c:pt idx="12">
                  <c:v>0.00335999999999999</c:v>
                </c:pt>
                <c:pt idx="13">
                  <c:v>0.00335999999999999</c:v>
                </c:pt>
                <c:pt idx="14">
                  <c:v>0.00335999999999999</c:v>
                </c:pt>
                <c:pt idx="15">
                  <c:v>0.00335999999999999</c:v>
                </c:pt>
                <c:pt idx="16">
                  <c:v>0.00335999999999999</c:v>
                </c:pt>
                <c:pt idx="17">
                  <c:v>0.00335999999999999</c:v>
                </c:pt>
                <c:pt idx="18">
                  <c:v>0.00335999999999999</c:v>
                </c:pt>
                <c:pt idx="19">
                  <c:v>0.00335999999999999</c:v>
                </c:pt>
                <c:pt idx="20">
                  <c:v>0.00335999999999999</c:v>
                </c:pt>
                <c:pt idx="21">
                  <c:v>0.00335999999999999</c:v>
                </c:pt>
                <c:pt idx="22">
                  <c:v>0.00335999999999999</c:v>
                </c:pt>
                <c:pt idx="23">
                  <c:v>0.00335999999999999</c:v>
                </c:pt>
                <c:pt idx="24">
                  <c:v>0.00335999999999999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检验R相电流校准效果!$C$44:$AA$44</c:f>
              <c:numCache>
                <c:formatCode>0.000_);[Red]\(0.000\)</c:formatCode>
                <c:ptCount val="25"/>
                <c:pt idx="0">
                  <c:v>0.0943416</c:v>
                </c:pt>
                <c:pt idx="1">
                  <c:v>0.0943416</c:v>
                </c:pt>
                <c:pt idx="2">
                  <c:v>0.0943416</c:v>
                </c:pt>
                <c:pt idx="3">
                  <c:v>0.0943416</c:v>
                </c:pt>
                <c:pt idx="4">
                  <c:v>0.0943416</c:v>
                </c:pt>
                <c:pt idx="5">
                  <c:v>0.0943416</c:v>
                </c:pt>
                <c:pt idx="6">
                  <c:v>0.0943416</c:v>
                </c:pt>
                <c:pt idx="7">
                  <c:v>0.0943416</c:v>
                </c:pt>
                <c:pt idx="8">
                  <c:v>0.0943416</c:v>
                </c:pt>
                <c:pt idx="9">
                  <c:v>0.0943416</c:v>
                </c:pt>
                <c:pt idx="10">
                  <c:v>0.0943416</c:v>
                </c:pt>
                <c:pt idx="11">
                  <c:v>0.0943416</c:v>
                </c:pt>
                <c:pt idx="12">
                  <c:v>0.0943416</c:v>
                </c:pt>
                <c:pt idx="13">
                  <c:v>0.0943416</c:v>
                </c:pt>
                <c:pt idx="14">
                  <c:v>0.0943416</c:v>
                </c:pt>
                <c:pt idx="15">
                  <c:v>0.0943416</c:v>
                </c:pt>
                <c:pt idx="16">
                  <c:v>0.0943416</c:v>
                </c:pt>
                <c:pt idx="17">
                  <c:v>0.0943416</c:v>
                </c:pt>
                <c:pt idx="18">
                  <c:v>0.0943416</c:v>
                </c:pt>
                <c:pt idx="19">
                  <c:v>0.0943416</c:v>
                </c:pt>
                <c:pt idx="20">
                  <c:v>0.0943416</c:v>
                </c:pt>
                <c:pt idx="21">
                  <c:v>0.0943416</c:v>
                </c:pt>
                <c:pt idx="22">
                  <c:v>0.0943416</c:v>
                </c:pt>
                <c:pt idx="23">
                  <c:v>0.0943416</c:v>
                </c:pt>
                <c:pt idx="24">
                  <c:v>0.0943416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检验R相电流校准效果!$C$43:$AA$43</c:f>
              <c:numCache>
                <c:formatCode>0.000_);[Red]\(0.000\)</c:formatCode>
                <c:ptCount val="25"/>
                <c:pt idx="0">
                  <c:v>0.046712</c:v>
                </c:pt>
                <c:pt idx="1">
                  <c:v>0.046712</c:v>
                </c:pt>
                <c:pt idx="2">
                  <c:v>0.046712</c:v>
                </c:pt>
                <c:pt idx="3">
                  <c:v>0.046712</c:v>
                </c:pt>
                <c:pt idx="4">
                  <c:v>0.046712</c:v>
                </c:pt>
                <c:pt idx="5">
                  <c:v>0.046712</c:v>
                </c:pt>
                <c:pt idx="6">
                  <c:v>0.046712</c:v>
                </c:pt>
                <c:pt idx="7">
                  <c:v>0.046712</c:v>
                </c:pt>
                <c:pt idx="8">
                  <c:v>0.046712</c:v>
                </c:pt>
                <c:pt idx="9">
                  <c:v>0.046712</c:v>
                </c:pt>
                <c:pt idx="10">
                  <c:v>0.046712</c:v>
                </c:pt>
                <c:pt idx="11">
                  <c:v>0.046712</c:v>
                </c:pt>
                <c:pt idx="12">
                  <c:v>0.046712</c:v>
                </c:pt>
                <c:pt idx="13">
                  <c:v>0.046712</c:v>
                </c:pt>
                <c:pt idx="14">
                  <c:v>0.046712</c:v>
                </c:pt>
                <c:pt idx="15">
                  <c:v>0.046712</c:v>
                </c:pt>
                <c:pt idx="16">
                  <c:v>0.046712</c:v>
                </c:pt>
                <c:pt idx="17">
                  <c:v>0.046712</c:v>
                </c:pt>
                <c:pt idx="18">
                  <c:v>0.046712</c:v>
                </c:pt>
                <c:pt idx="19">
                  <c:v>0.046712</c:v>
                </c:pt>
                <c:pt idx="20">
                  <c:v>0.046712</c:v>
                </c:pt>
                <c:pt idx="21">
                  <c:v>0.046712</c:v>
                </c:pt>
                <c:pt idx="22">
                  <c:v>0.046712</c:v>
                </c:pt>
                <c:pt idx="23">
                  <c:v>0.046712</c:v>
                </c:pt>
                <c:pt idx="24">
                  <c:v>0.046712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检验R相电流校准效果!$C$45:$AA$45</c:f>
              <c:numCache>
                <c:formatCode>0.000_);[Red]\(0.000\)</c:formatCode>
                <c:ptCount val="25"/>
                <c:pt idx="0">
                  <c:v>-0.000917599999999998</c:v>
                </c:pt>
                <c:pt idx="1">
                  <c:v>-0.000917599999999998</c:v>
                </c:pt>
                <c:pt idx="2">
                  <c:v>-0.000917599999999998</c:v>
                </c:pt>
                <c:pt idx="3">
                  <c:v>-0.000917599999999998</c:v>
                </c:pt>
                <c:pt idx="4">
                  <c:v>-0.000917599999999998</c:v>
                </c:pt>
                <c:pt idx="5">
                  <c:v>-0.000917599999999998</c:v>
                </c:pt>
                <c:pt idx="6">
                  <c:v>-0.000917599999999998</c:v>
                </c:pt>
                <c:pt idx="7">
                  <c:v>-0.000917599999999998</c:v>
                </c:pt>
                <c:pt idx="8">
                  <c:v>-0.000917599999999998</c:v>
                </c:pt>
                <c:pt idx="9">
                  <c:v>-0.000917599999999998</c:v>
                </c:pt>
                <c:pt idx="10">
                  <c:v>-0.000917599999999998</c:v>
                </c:pt>
                <c:pt idx="11">
                  <c:v>-0.000917599999999998</c:v>
                </c:pt>
                <c:pt idx="12">
                  <c:v>-0.000917599999999998</c:v>
                </c:pt>
                <c:pt idx="13">
                  <c:v>-0.000917599999999998</c:v>
                </c:pt>
                <c:pt idx="14">
                  <c:v>-0.000917599999999998</c:v>
                </c:pt>
                <c:pt idx="15">
                  <c:v>-0.000917599999999998</c:v>
                </c:pt>
                <c:pt idx="16">
                  <c:v>-0.000917599999999998</c:v>
                </c:pt>
                <c:pt idx="17">
                  <c:v>-0.000917599999999998</c:v>
                </c:pt>
                <c:pt idx="18">
                  <c:v>-0.000917599999999998</c:v>
                </c:pt>
                <c:pt idx="19">
                  <c:v>-0.000917599999999998</c:v>
                </c:pt>
                <c:pt idx="20">
                  <c:v>-0.000917599999999998</c:v>
                </c:pt>
                <c:pt idx="21">
                  <c:v>-0.000917599999999998</c:v>
                </c:pt>
                <c:pt idx="22">
                  <c:v>-0.000917599999999998</c:v>
                </c:pt>
                <c:pt idx="23">
                  <c:v>-0.000917599999999998</c:v>
                </c:pt>
                <c:pt idx="24">
                  <c:v>-0.000917599999999998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检验R相电流校准效果!$A$38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检验R相电流校准效果!$C$38:$AA$38</c:f>
              <c:numCache>
                <c:formatCode>0.000_);[Red]\(0.000\)</c:formatCode>
                <c:ptCount val="25"/>
                <c:pt idx="0">
                  <c:v>0.0464</c:v>
                </c:pt>
                <c:pt idx="1">
                  <c:v>0.0348</c:v>
                </c:pt>
                <c:pt idx="2">
                  <c:v>0.0424</c:v>
                </c:pt>
                <c:pt idx="3">
                  <c:v>0.0292</c:v>
                </c:pt>
                <c:pt idx="4">
                  <c:v>0.0534</c:v>
                </c:pt>
                <c:pt idx="5">
                  <c:v>0.0594</c:v>
                </c:pt>
                <c:pt idx="6">
                  <c:v>0.0382</c:v>
                </c:pt>
                <c:pt idx="7">
                  <c:v>0.0686</c:v>
                </c:pt>
                <c:pt idx="8">
                  <c:v>0.0506</c:v>
                </c:pt>
                <c:pt idx="9">
                  <c:v>0.0906</c:v>
                </c:pt>
                <c:pt idx="10">
                  <c:v>0.041</c:v>
                </c:pt>
                <c:pt idx="11">
                  <c:v>0.0208</c:v>
                </c:pt>
                <c:pt idx="12">
                  <c:v>0.0688</c:v>
                </c:pt>
                <c:pt idx="13">
                  <c:v>0.0338</c:v>
                </c:pt>
                <c:pt idx="14">
                  <c:v>0.0446</c:v>
                </c:pt>
                <c:pt idx="15">
                  <c:v>0.0788</c:v>
                </c:pt>
                <c:pt idx="16">
                  <c:v>0.0464</c:v>
                </c:pt>
                <c:pt idx="17">
                  <c:v>0.0598</c:v>
                </c:pt>
                <c:pt idx="18">
                  <c:v>0.0146</c:v>
                </c:pt>
                <c:pt idx="19">
                  <c:v>0.032</c:v>
                </c:pt>
                <c:pt idx="20">
                  <c:v>0.0462</c:v>
                </c:pt>
                <c:pt idx="21">
                  <c:v>0.0356</c:v>
                </c:pt>
                <c:pt idx="22">
                  <c:v>0.0312</c:v>
                </c:pt>
                <c:pt idx="23">
                  <c:v>0.0736</c:v>
                </c:pt>
                <c:pt idx="24">
                  <c:v>0.027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检验R相电流校准效果!$C$46:$AA$46</c:f>
              <c:numCache>
                <c:formatCode>0.000_);[Red]\(0.000\)</c:formatCode>
                <c:ptCount val="25"/>
                <c:pt idx="0">
                  <c:v>0.0784650666666667</c:v>
                </c:pt>
                <c:pt idx="1">
                  <c:v>0.0784650666666667</c:v>
                </c:pt>
                <c:pt idx="2">
                  <c:v>0.0784650666666667</c:v>
                </c:pt>
                <c:pt idx="3">
                  <c:v>0.0784650666666667</c:v>
                </c:pt>
                <c:pt idx="4">
                  <c:v>0.0784650666666667</c:v>
                </c:pt>
                <c:pt idx="5">
                  <c:v>0.0784650666666667</c:v>
                </c:pt>
                <c:pt idx="6">
                  <c:v>0.0784650666666667</c:v>
                </c:pt>
                <c:pt idx="7">
                  <c:v>0.0784650666666667</c:v>
                </c:pt>
                <c:pt idx="8">
                  <c:v>0.0784650666666667</c:v>
                </c:pt>
                <c:pt idx="9">
                  <c:v>0.0784650666666667</c:v>
                </c:pt>
                <c:pt idx="10">
                  <c:v>0.0784650666666667</c:v>
                </c:pt>
                <c:pt idx="11">
                  <c:v>0.0784650666666667</c:v>
                </c:pt>
                <c:pt idx="12">
                  <c:v>0.0784650666666667</c:v>
                </c:pt>
                <c:pt idx="13">
                  <c:v>0.0784650666666667</c:v>
                </c:pt>
                <c:pt idx="14">
                  <c:v>0.0784650666666667</c:v>
                </c:pt>
                <c:pt idx="15">
                  <c:v>0.0784650666666667</c:v>
                </c:pt>
                <c:pt idx="16">
                  <c:v>0.0784650666666667</c:v>
                </c:pt>
                <c:pt idx="17">
                  <c:v>0.0784650666666667</c:v>
                </c:pt>
                <c:pt idx="18">
                  <c:v>0.0784650666666667</c:v>
                </c:pt>
                <c:pt idx="19">
                  <c:v>0.0784650666666667</c:v>
                </c:pt>
                <c:pt idx="20">
                  <c:v>0.0784650666666667</c:v>
                </c:pt>
                <c:pt idx="21">
                  <c:v>0.0784650666666667</c:v>
                </c:pt>
                <c:pt idx="22">
                  <c:v>0.0784650666666667</c:v>
                </c:pt>
                <c:pt idx="23">
                  <c:v>0.0784650666666667</c:v>
                </c:pt>
                <c:pt idx="24">
                  <c:v>0.0784650666666667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检验R相电流校准效果!$C$47:$AA$47</c:f>
              <c:numCache>
                <c:formatCode>0.000_);[Red]\(0.000\)</c:formatCode>
                <c:ptCount val="25"/>
                <c:pt idx="0">
                  <c:v>0.0625885333333333</c:v>
                </c:pt>
                <c:pt idx="1">
                  <c:v>0.0625885333333333</c:v>
                </c:pt>
                <c:pt idx="2">
                  <c:v>0.0625885333333333</c:v>
                </c:pt>
                <c:pt idx="3">
                  <c:v>0.0625885333333333</c:v>
                </c:pt>
                <c:pt idx="4">
                  <c:v>0.0625885333333333</c:v>
                </c:pt>
                <c:pt idx="5">
                  <c:v>0.0625885333333333</c:v>
                </c:pt>
                <c:pt idx="6">
                  <c:v>0.0625885333333333</c:v>
                </c:pt>
                <c:pt idx="7">
                  <c:v>0.0625885333333333</c:v>
                </c:pt>
                <c:pt idx="8">
                  <c:v>0.0625885333333333</c:v>
                </c:pt>
                <c:pt idx="9">
                  <c:v>0.0625885333333333</c:v>
                </c:pt>
                <c:pt idx="10">
                  <c:v>0.0625885333333333</c:v>
                </c:pt>
                <c:pt idx="11">
                  <c:v>0.0625885333333333</c:v>
                </c:pt>
                <c:pt idx="12">
                  <c:v>0.0625885333333333</c:v>
                </c:pt>
                <c:pt idx="13">
                  <c:v>0.0625885333333333</c:v>
                </c:pt>
                <c:pt idx="14">
                  <c:v>0.0625885333333333</c:v>
                </c:pt>
                <c:pt idx="15">
                  <c:v>0.0625885333333333</c:v>
                </c:pt>
                <c:pt idx="16">
                  <c:v>0.0625885333333333</c:v>
                </c:pt>
                <c:pt idx="17">
                  <c:v>0.0625885333333333</c:v>
                </c:pt>
                <c:pt idx="18">
                  <c:v>0.0625885333333333</c:v>
                </c:pt>
                <c:pt idx="19">
                  <c:v>0.0625885333333333</c:v>
                </c:pt>
                <c:pt idx="20">
                  <c:v>0.0625885333333333</c:v>
                </c:pt>
                <c:pt idx="21">
                  <c:v>0.0625885333333333</c:v>
                </c:pt>
                <c:pt idx="22">
                  <c:v>0.0625885333333333</c:v>
                </c:pt>
                <c:pt idx="23">
                  <c:v>0.0625885333333333</c:v>
                </c:pt>
                <c:pt idx="24">
                  <c:v>0.0625885333333333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检验R相电流校准效果!$C$48:$AA$48</c:f>
              <c:numCache>
                <c:formatCode>0.000_);[Red]\(0.000\)</c:formatCode>
                <c:ptCount val="25"/>
                <c:pt idx="0">
                  <c:v>0.0308354666666667</c:v>
                </c:pt>
                <c:pt idx="1">
                  <c:v>0.0308354666666667</c:v>
                </c:pt>
                <c:pt idx="2">
                  <c:v>0.0308354666666667</c:v>
                </c:pt>
                <c:pt idx="3">
                  <c:v>0.0308354666666667</c:v>
                </c:pt>
                <c:pt idx="4">
                  <c:v>0.0308354666666667</c:v>
                </c:pt>
                <c:pt idx="5">
                  <c:v>0.0308354666666667</c:v>
                </c:pt>
                <c:pt idx="6">
                  <c:v>0.0308354666666667</c:v>
                </c:pt>
                <c:pt idx="7">
                  <c:v>0.0308354666666667</c:v>
                </c:pt>
                <c:pt idx="8">
                  <c:v>0.0308354666666667</c:v>
                </c:pt>
                <c:pt idx="9">
                  <c:v>0.0308354666666667</c:v>
                </c:pt>
                <c:pt idx="10">
                  <c:v>0.0308354666666667</c:v>
                </c:pt>
                <c:pt idx="11">
                  <c:v>0.0308354666666667</c:v>
                </c:pt>
                <c:pt idx="12">
                  <c:v>0.0308354666666667</c:v>
                </c:pt>
                <c:pt idx="13">
                  <c:v>0.0308354666666667</c:v>
                </c:pt>
                <c:pt idx="14">
                  <c:v>0.0308354666666667</c:v>
                </c:pt>
                <c:pt idx="15">
                  <c:v>0.0308354666666667</c:v>
                </c:pt>
                <c:pt idx="16">
                  <c:v>0.0308354666666667</c:v>
                </c:pt>
                <c:pt idx="17">
                  <c:v>0.0308354666666667</c:v>
                </c:pt>
                <c:pt idx="18">
                  <c:v>0.0308354666666667</c:v>
                </c:pt>
                <c:pt idx="19">
                  <c:v>0.0308354666666667</c:v>
                </c:pt>
                <c:pt idx="20">
                  <c:v>0.0308354666666667</c:v>
                </c:pt>
                <c:pt idx="21">
                  <c:v>0.0308354666666667</c:v>
                </c:pt>
                <c:pt idx="22">
                  <c:v>0.0308354666666667</c:v>
                </c:pt>
                <c:pt idx="23">
                  <c:v>0.0308354666666667</c:v>
                </c:pt>
                <c:pt idx="24">
                  <c:v>0.0308354666666667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检验R相电流校准效果!$C$49:$AA$49</c:f>
              <c:numCache>
                <c:formatCode>0.000_);[Red]\(0.000\)</c:formatCode>
                <c:ptCount val="25"/>
                <c:pt idx="0">
                  <c:v>0.0149589333333333</c:v>
                </c:pt>
                <c:pt idx="1">
                  <c:v>0.0149589333333333</c:v>
                </c:pt>
                <c:pt idx="2">
                  <c:v>0.0149589333333333</c:v>
                </c:pt>
                <c:pt idx="3">
                  <c:v>0.0149589333333333</c:v>
                </c:pt>
                <c:pt idx="4">
                  <c:v>0.0149589333333333</c:v>
                </c:pt>
                <c:pt idx="5">
                  <c:v>0.0149589333333333</c:v>
                </c:pt>
                <c:pt idx="6">
                  <c:v>0.0149589333333333</c:v>
                </c:pt>
                <c:pt idx="7">
                  <c:v>0.0149589333333333</c:v>
                </c:pt>
                <c:pt idx="8">
                  <c:v>0.0149589333333333</c:v>
                </c:pt>
                <c:pt idx="9">
                  <c:v>0.0149589333333333</c:v>
                </c:pt>
                <c:pt idx="10">
                  <c:v>0.0149589333333333</c:v>
                </c:pt>
                <c:pt idx="11">
                  <c:v>0.0149589333333333</c:v>
                </c:pt>
                <c:pt idx="12">
                  <c:v>0.0149589333333333</c:v>
                </c:pt>
                <c:pt idx="13">
                  <c:v>0.0149589333333333</c:v>
                </c:pt>
                <c:pt idx="14">
                  <c:v>0.0149589333333333</c:v>
                </c:pt>
                <c:pt idx="15">
                  <c:v>0.0149589333333333</c:v>
                </c:pt>
                <c:pt idx="16">
                  <c:v>0.0149589333333333</c:v>
                </c:pt>
                <c:pt idx="17">
                  <c:v>0.0149589333333333</c:v>
                </c:pt>
                <c:pt idx="18">
                  <c:v>0.0149589333333333</c:v>
                </c:pt>
                <c:pt idx="19">
                  <c:v>0.0149589333333333</c:v>
                </c:pt>
                <c:pt idx="20">
                  <c:v>0.0149589333333333</c:v>
                </c:pt>
                <c:pt idx="21">
                  <c:v>0.0149589333333333</c:v>
                </c:pt>
                <c:pt idx="22">
                  <c:v>0.0149589333333333</c:v>
                </c:pt>
                <c:pt idx="23">
                  <c:v>0.0149589333333333</c:v>
                </c:pt>
                <c:pt idx="24">
                  <c:v>0.0149589333333333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检验R相电流校准效果!$C$51:$AA$51</c:f>
              <c:numCache>
                <c:formatCode>0.000_);[Red]\(0.000\)</c:formatCode>
                <c:ptCount val="25"/>
                <c:pt idx="0">
                  <c:v>0.1732732</c:v>
                </c:pt>
                <c:pt idx="1">
                  <c:v>0.1732732</c:v>
                </c:pt>
                <c:pt idx="2">
                  <c:v>0.1732732</c:v>
                </c:pt>
                <c:pt idx="3">
                  <c:v>0.1732732</c:v>
                </c:pt>
                <c:pt idx="4">
                  <c:v>0.1732732</c:v>
                </c:pt>
                <c:pt idx="5">
                  <c:v>0.1732732</c:v>
                </c:pt>
                <c:pt idx="6">
                  <c:v>0.1732732</c:v>
                </c:pt>
                <c:pt idx="7">
                  <c:v>0.1732732</c:v>
                </c:pt>
                <c:pt idx="8">
                  <c:v>0.1732732</c:v>
                </c:pt>
                <c:pt idx="9">
                  <c:v>0.1732732</c:v>
                </c:pt>
                <c:pt idx="10">
                  <c:v>0.1732732</c:v>
                </c:pt>
                <c:pt idx="11">
                  <c:v>0.1732732</c:v>
                </c:pt>
                <c:pt idx="12">
                  <c:v>0.1732732</c:v>
                </c:pt>
                <c:pt idx="13">
                  <c:v>0.1732732</c:v>
                </c:pt>
                <c:pt idx="14">
                  <c:v>0.1732732</c:v>
                </c:pt>
                <c:pt idx="15">
                  <c:v>0.1732732</c:v>
                </c:pt>
                <c:pt idx="16">
                  <c:v>0.1732732</c:v>
                </c:pt>
                <c:pt idx="17">
                  <c:v>0.1732732</c:v>
                </c:pt>
                <c:pt idx="18">
                  <c:v>0.1732732</c:v>
                </c:pt>
                <c:pt idx="19">
                  <c:v>0.1732732</c:v>
                </c:pt>
                <c:pt idx="20">
                  <c:v>0.1732732</c:v>
                </c:pt>
                <c:pt idx="21">
                  <c:v>0.1732732</c:v>
                </c:pt>
                <c:pt idx="22">
                  <c:v>0.1732732</c:v>
                </c:pt>
                <c:pt idx="23">
                  <c:v>0.1732732</c:v>
                </c:pt>
                <c:pt idx="24">
                  <c:v>0.1732732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检验R相电流校准效果!$C$50:$AA$50</c:f>
              <c:numCache>
                <c:formatCode>0.000_);[Red]\(0.000\)</c:formatCode>
                <c:ptCount val="25"/>
                <c:pt idx="0">
                  <c:v>0.08212</c:v>
                </c:pt>
                <c:pt idx="1">
                  <c:v>0.08212</c:v>
                </c:pt>
                <c:pt idx="2">
                  <c:v>0.08212</c:v>
                </c:pt>
                <c:pt idx="3">
                  <c:v>0.08212</c:v>
                </c:pt>
                <c:pt idx="4">
                  <c:v>0.08212</c:v>
                </c:pt>
                <c:pt idx="5">
                  <c:v>0.08212</c:v>
                </c:pt>
                <c:pt idx="6">
                  <c:v>0.08212</c:v>
                </c:pt>
                <c:pt idx="7">
                  <c:v>0.08212</c:v>
                </c:pt>
                <c:pt idx="8">
                  <c:v>0.08212</c:v>
                </c:pt>
                <c:pt idx="9">
                  <c:v>0.08212</c:v>
                </c:pt>
                <c:pt idx="10">
                  <c:v>0.08212</c:v>
                </c:pt>
                <c:pt idx="11">
                  <c:v>0.08212</c:v>
                </c:pt>
                <c:pt idx="12">
                  <c:v>0.08212</c:v>
                </c:pt>
                <c:pt idx="13">
                  <c:v>0.08212</c:v>
                </c:pt>
                <c:pt idx="14">
                  <c:v>0.08212</c:v>
                </c:pt>
                <c:pt idx="15">
                  <c:v>0.08212</c:v>
                </c:pt>
                <c:pt idx="16">
                  <c:v>0.08212</c:v>
                </c:pt>
                <c:pt idx="17">
                  <c:v>0.08212</c:v>
                </c:pt>
                <c:pt idx="18">
                  <c:v>0.08212</c:v>
                </c:pt>
                <c:pt idx="19">
                  <c:v>0.08212</c:v>
                </c:pt>
                <c:pt idx="20">
                  <c:v>0.08212</c:v>
                </c:pt>
                <c:pt idx="21">
                  <c:v>0.08212</c:v>
                </c:pt>
                <c:pt idx="22">
                  <c:v>0.08212</c:v>
                </c:pt>
                <c:pt idx="23">
                  <c:v>0.08212</c:v>
                </c:pt>
                <c:pt idx="24">
                  <c:v>0.08212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检验R相电流校准效果!$A$39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检验R相电流校准效果!$C$39:$AA$39</c:f>
              <c:numCache>
                <c:formatCode>0_);[Red]\(0\)</c:formatCode>
                <c:ptCount val="25"/>
                <c:pt idx="0">
                  <c:v>0.074</c:v>
                </c:pt>
                <c:pt idx="1">
                  <c:v>0.089</c:v>
                </c:pt>
                <c:pt idx="2">
                  <c:v>0.063</c:v>
                </c:pt>
                <c:pt idx="3">
                  <c:v>0.066</c:v>
                </c:pt>
                <c:pt idx="4">
                  <c:v>0.117</c:v>
                </c:pt>
                <c:pt idx="5">
                  <c:v>0.069</c:v>
                </c:pt>
                <c:pt idx="6">
                  <c:v>0.049</c:v>
                </c:pt>
                <c:pt idx="7">
                  <c:v>0.177</c:v>
                </c:pt>
                <c:pt idx="8">
                  <c:v>0.097</c:v>
                </c:pt>
                <c:pt idx="9">
                  <c:v>0.146</c:v>
                </c:pt>
                <c:pt idx="10">
                  <c:v>0.08</c:v>
                </c:pt>
                <c:pt idx="11">
                  <c:v>0.047</c:v>
                </c:pt>
                <c:pt idx="12">
                  <c:v>0.123</c:v>
                </c:pt>
                <c:pt idx="13">
                  <c:v>0.093</c:v>
                </c:pt>
                <c:pt idx="14">
                  <c:v>0.083</c:v>
                </c:pt>
                <c:pt idx="15">
                  <c:v>0.107</c:v>
                </c:pt>
                <c:pt idx="16">
                  <c:v>0.04</c:v>
                </c:pt>
                <c:pt idx="17">
                  <c:v>0.114</c:v>
                </c:pt>
                <c:pt idx="18">
                  <c:v>0.033</c:v>
                </c:pt>
                <c:pt idx="19">
                  <c:v>0.074</c:v>
                </c:pt>
                <c:pt idx="20">
                  <c:v>0.073</c:v>
                </c:pt>
                <c:pt idx="21">
                  <c:v>0.077</c:v>
                </c:pt>
                <c:pt idx="22">
                  <c:v>0.035</c:v>
                </c:pt>
                <c:pt idx="23">
                  <c:v>0.087</c:v>
                </c:pt>
                <c:pt idx="24">
                  <c:v>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检验R相电流校准效果!$C$53:$AA$53</c:f>
              <c:numCache>
                <c:formatCode>0.000_);[Red]\(0.000\)</c:formatCode>
                <c:ptCount val="25"/>
                <c:pt idx="0">
                  <c:v>0.1428888</c:v>
                </c:pt>
                <c:pt idx="1">
                  <c:v>0.1428888</c:v>
                </c:pt>
                <c:pt idx="2">
                  <c:v>0.1428888</c:v>
                </c:pt>
                <c:pt idx="3">
                  <c:v>0.1428888</c:v>
                </c:pt>
                <c:pt idx="4">
                  <c:v>0.1428888</c:v>
                </c:pt>
                <c:pt idx="5">
                  <c:v>0.1428888</c:v>
                </c:pt>
                <c:pt idx="6">
                  <c:v>0.1428888</c:v>
                </c:pt>
                <c:pt idx="7">
                  <c:v>0.1428888</c:v>
                </c:pt>
                <c:pt idx="8">
                  <c:v>0.1428888</c:v>
                </c:pt>
                <c:pt idx="9">
                  <c:v>0.1428888</c:v>
                </c:pt>
                <c:pt idx="10">
                  <c:v>0.1428888</c:v>
                </c:pt>
                <c:pt idx="11">
                  <c:v>0.1428888</c:v>
                </c:pt>
                <c:pt idx="12">
                  <c:v>0.1428888</c:v>
                </c:pt>
                <c:pt idx="13">
                  <c:v>0.1428888</c:v>
                </c:pt>
                <c:pt idx="14">
                  <c:v>0.1428888</c:v>
                </c:pt>
                <c:pt idx="15">
                  <c:v>0.1428888</c:v>
                </c:pt>
                <c:pt idx="16">
                  <c:v>0.1428888</c:v>
                </c:pt>
                <c:pt idx="17">
                  <c:v>0.1428888</c:v>
                </c:pt>
                <c:pt idx="18">
                  <c:v>0.1428888</c:v>
                </c:pt>
                <c:pt idx="19">
                  <c:v>0.1428888</c:v>
                </c:pt>
                <c:pt idx="20">
                  <c:v>0.1428888</c:v>
                </c:pt>
                <c:pt idx="21">
                  <c:v>0.1428888</c:v>
                </c:pt>
                <c:pt idx="22">
                  <c:v>0.1428888</c:v>
                </c:pt>
                <c:pt idx="23">
                  <c:v>0.1428888</c:v>
                </c:pt>
                <c:pt idx="24">
                  <c:v>0.1428888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检验R相电流校准效果!$C$54:$AA$54</c:f>
              <c:numCache>
                <c:formatCode>0.000_);[Red]\(0.000\)</c:formatCode>
                <c:ptCount val="25"/>
                <c:pt idx="0">
                  <c:v>0.1125044</c:v>
                </c:pt>
                <c:pt idx="1">
                  <c:v>0.1125044</c:v>
                </c:pt>
                <c:pt idx="2">
                  <c:v>0.1125044</c:v>
                </c:pt>
                <c:pt idx="3">
                  <c:v>0.1125044</c:v>
                </c:pt>
                <c:pt idx="4">
                  <c:v>0.1125044</c:v>
                </c:pt>
                <c:pt idx="5">
                  <c:v>0.1125044</c:v>
                </c:pt>
                <c:pt idx="6">
                  <c:v>0.1125044</c:v>
                </c:pt>
                <c:pt idx="7">
                  <c:v>0.1125044</c:v>
                </c:pt>
                <c:pt idx="8">
                  <c:v>0.1125044</c:v>
                </c:pt>
                <c:pt idx="9">
                  <c:v>0.1125044</c:v>
                </c:pt>
                <c:pt idx="10">
                  <c:v>0.1125044</c:v>
                </c:pt>
                <c:pt idx="11">
                  <c:v>0.1125044</c:v>
                </c:pt>
                <c:pt idx="12">
                  <c:v>0.1125044</c:v>
                </c:pt>
                <c:pt idx="13">
                  <c:v>0.1125044</c:v>
                </c:pt>
                <c:pt idx="14">
                  <c:v>0.1125044</c:v>
                </c:pt>
                <c:pt idx="15">
                  <c:v>0.1125044</c:v>
                </c:pt>
                <c:pt idx="16">
                  <c:v>0.1125044</c:v>
                </c:pt>
                <c:pt idx="17">
                  <c:v>0.1125044</c:v>
                </c:pt>
                <c:pt idx="18">
                  <c:v>0.1125044</c:v>
                </c:pt>
                <c:pt idx="19">
                  <c:v>0.1125044</c:v>
                </c:pt>
                <c:pt idx="20">
                  <c:v>0.1125044</c:v>
                </c:pt>
                <c:pt idx="21">
                  <c:v>0.1125044</c:v>
                </c:pt>
                <c:pt idx="22">
                  <c:v>0.1125044</c:v>
                </c:pt>
                <c:pt idx="23">
                  <c:v>0.1125044</c:v>
                </c:pt>
                <c:pt idx="24">
                  <c:v>0.1125044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检验R相电流校准效果!$C$55:$AA$55</c:f>
              <c:numCache>
                <c:formatCode>0.000_);[Red]\(0.000\)</c:formatCode>
                <c:ptCount val="25"/>
                <c:pt idx="0">
                  <c:v>0.0547466666666667</c:v>
                </c:pt>
                <c:pt idx="1">
                  <c:v>0.0547466666666667</c:v>
                </c:pt>
                <c:pt idx="2">
                  <c:v>0.0547466666666667</c:v>
                </c:pt>
                <c:pt idx="3">
                  <c:v>0.0547466666666667</c:v>
                </c:pt>
                <c:pt idx="4">
                  <c:v>0.0547466666666667</c:v>
                </c:pt>
                <c:pt idx="5">
                  <c:v>0.0547466666666667</c:v>
                </c:pt>
                <c:pt idx="6">
                  <c:v>0.0547466666666667</c:v>
                </c:pt>
                <c:pt idx="7">
                  <c:v>0.0547466666666667</c:v>
                </c:pt>
                <c:pt idx="8">
                  <c:v>0.0547466666666667</c:v>
                </c:pt>
                <c:pt idx="9">
                  <c:v>0.0547466666666667</c:v>
                </c:pt>
                <c:pt idx="10">
                  <c:v>0.0547466666666667</c:v>
                </c:pt>
                <c:pt idx="11">
                  <c:v>0.0547466666666667</c:v>
                </c:pt>
                <c:pt idx="12">
                  <c:v>0.0547466666666667</c:v>
                </c:pt>
                <c:pt idx="13">
                  <c:v>0.0547466666666667</c:v>
                </c:pt>
                <c:pt idx="14">
                  <c:v>0.0547466666666667</c:v>
                </c:pt>
                <c:pt idx="15">
                  <c:v>0.0547466666666667</c:v>
                </c:pt>
                <c:pt idx="16">
                  <c:v>0.0547466666666667</c:v>
                </c:pt>
                <c:pt idx="17">
                  <c:v>0.0547466666666667</c:v>
                </c:pt>
                <c:pt idx="18">
                  <c:v>0.0547466666666667</c:v>
                </c:pt>
                <c:pt idx="19">
                  <c:v>0.0547466666666667</c:v>
                </c:pt>
                <c:pt idx="20">
                  <c:v>0.0547466666666667</c:v>
                </c:pt>
                <c:pt idx="21">
                  <c:v>0.0547466666666667</c:v>
                </c:pt>
                <c:pt idx="22">
                  <c:v>0.0547466666666667</c:v>
                </c:pt>
                <c:pt idx="23">
                  <c:v>0.0547466666666667</c:v>
                </c:pt>
                <c:pt idx="24">
                  <c:v>0.0547466666666667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检验R相电流校准效果!$C$56:$AA$56</c:f>
              <c:numCache>
                <c:formatCode>0.000_);[Red]\(0.000\)</c:formatCode>
                <c:ptCount val="25"/>
                <c:pt idx="0">
                  <c:v>0.0273733333333333</c:v>
                </c:pt>
                <c:pt idx="1">
                  <c:v>0.0273733333333333</c:v>
                </c:pt>
                <c:pt idx="2">
                  <c:v>0.0273733333333333</c:v>
                </c:pt>
                <c:pt idx="3">
                  <c:v>0.0273733333333333</c:v>
                </c:pt>
                <c:pt idx="4">
                  <c:v>0.0273733333333333</c:v>
                </c:pt>
                <c:pt idx="5">
                  <c:v>0.0273733333333333</c:v>
                </c:pt>
                <c:pt idx="6">
                  <c:v>0.0273733333333333</c:v>
                </c:pt>
                <c:pt idx="7">
                  <c:v>0.0273733333333333</c:v>
                </c:pt>
                <c:pt idx="8">
                  <c:v>0.0273733333333333</c:v>
                </c:pt>
                <c:pt idx="9">
                  <c:v>0.0273733333333333</c:v>
                </c:pt>
                <c:pt idx="10">
                  <c:v>0.0273733333333333</c:v>
                </c:pt>
                <c:pt idx="11">
                  <c:v>0.0273733333333333</c:v>
                </c:pt>
                <c:pt idx="12">
                  <c:v>0.0273733333333333</c:v>
                </c:pt>
                <c:pt idx="13">
                  <c:v>0.0273733333333333</c:v>
                </c:pt>
                <c:pt idx="14">
                  <c:v>0.0273733333333333</c:v>
                </c:pt>
                <c:pt idx="15">
                  <c:v>0.0273733333333333</c:v>
                </c:pt>
                <c:pt idx="16">
                  <c:v>0.0273733333333333</c:v>
                </c:pt>
                <c:pt idx="17">
                  <c:v>0.0273733333333333</c:v>
                </c:pt>
                <c:pt idx="18">
                  <c:v>0.0273733333333333</c:v>
                </c:pt>
                <c:pt idx="19">
                  <c:v>0.0273733333333333</c:v>
                </c:pt>
                <c:pt idx="20">
                  <c:v>0.0273733333333333</c:v>
                </c:pt>
                <c:pt idx="21">
                  <c:v>0.0273733333333333</c:v>
                </c:pt>
                <c:pt idx="22">
                  <c:v>0.0273733333333333</c:v>
                </c:pt>
                <c:pt idx="23">
                  <c:v>0.0273733333333333</c:v>
                </c:pt>
                <c:pt idx="24">
                  <c:v>0.0273733333333333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检验S相电流校准效果!$C$44:$AA$44</c:f>
              <c:numCache>
                <c:formatCode>0.000_);[Red]\(0.000\)</c:formatCode>
                <c:ptCount val="25"/>
                <c:pt idx="0">
                  <c:v>0.1095448</c:v>
                </c:pt>
                <c:pt idx="1">
                  <c:v>0.1095448</c:v>
                </c:pt>
                <c:pt idx="2">
                  <c:v>0.1095448</c:v>
                </c:pt>
                <c:pt idx="3">
                  <c:v>0.1095448</c:v>
                </c:pt>
                <c:pt idx="4">
                  <c:v>0.1095448</c:v>
                </c:pt>
                <c:pt idx="5">
                  <c:v>0.1095448</c:v>
                </c:pt>
                <c:pt idx="6">
                  <c:v>0.1095448</c:v>
                </c:pt>
                <c:pt idx="7">
                  <c:v>0.1095448</c:v>
                </c:pt>
                <c:pt idx="8">
                  <c:v>0.1095448</c:v>
                </c:pt>
                <c:pt idx="9">
                  <c:v>0.1095448</c:v>
                </c:pt>
                <c:pt idx="10">
                  <c:v>0.1095448</c:v>
                </c:pt>
                <c:pt idx="11">
                  <c:v>0.1095448</c:v>
                </c:pt>
                <c:pt idx="12">
                  <c:v>0.1095448</c:v>
                </c:pt>
                <c:pt idx="13">
                  <c:v>0.1095448</c:v>
                </c:pt>
                <c:pt idx="14">
                  <c:v>0.1095448</c:v>
                </c:pt>
                <c:pt idx="15">
                  <c:v>0.1095448</c:v>
                </c:pt>
                <c:pt idx="16">
                  <c:v>0.1095448</c:v>
                </c:pt>
                <c:pt idx="17">
                  <c:v>0.1095448</c:v>
                </c:pt>
                <c:pt idx="18">
                  <c:v>0.1095448</c:v>
                </c:pt>
                <c:pt idx="19">
                  <c:v>0.1095448</c:v>
                </c:pt>
                <c:pt idx="20">
                  <c:v>0.1095448</c:v>
                </c:pt>
                <c:pt idx="21">
                  <c:v>0.1095448</c:v>
                </c:pt>
                <c:pt idx="22">
                  <c:v>0.1095448</c:v>
                </c:pt>
                <c:pt idx="23">
                  <c:v>0.1095448</c:v>
                </c:pt>
                <c:pt idx="24">
                  <c:v>0.1095448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检验S相电流校准效果!$C$43:$AA$43</c:f>
              <c:numCache>
                <c:formatCode>0.000_);[Red]\(0.000\)</c:formatCode>
                <c:ptCount val="25"/>
                <c:pt idx="0">
                  <c:v>0.05412</c:v>
                </c:pt>
                <c:pt idx="1">
                  <c:v>0.05412</c:v>
                </c:pt>
                <c:pt idx="2">
                  <c:v>0.05412</c:v>
                </c:pt>
                <c:pt idx="3">
                  <c:v>0.05412</c:v>
                </c:pt>
                <c:pt idx="4">
                  <c:v>0.05412</c:v>
                </c:pt>
                <c:pt idx="5">
                  <c:v>0.05412</c:v>
                </c:pt>
                <c:pt idx="6">
                  <c:v>0.05412</c:v>
                </c:pt>
                <c:pt idx="7">
                  <c:v>0.05412</c:v>
                </c:pt>
                <c:pt idx="8">
                  <c:v>0.05412</c:v>
                </c:pt>
                <c:pt idx="9">
                  <c:v>0.05412</c:v>
                </c:pt>
                <c:pt idx="10">
                  <c:v>0.05412</c:v>
                </c:pt>
                <c:pt idx="11">
                  <c:v>0.05412</c:v>
                </c:pt>
                <c:pt idx="12">
                  <c:v>0.05412</c:v>
                </c:pt>
                <c:pt idx="13">
                  <c:v>0.05412</c:v>
                </c:pt>
                <c:pt idx="14">
                  <c:v>0.05412</c:v>
                </c:pt>
                <c:pt idx="15">
                  <c:v>0.05412</c:v>
                </c:pt>
                <c:pt idx="16">
                  <c:v>0.05412</c:v>
                </c:pt>
                <c:pt idx="17">
                  <c:v>0.05412</c:v>
                </c:pt>
                <c:pt idx="18">
                  <c:v>0.05412</c:v>
                </c:pt>
                <c:pt idx="19">
                  <c:v>0.05412</c:v>
                </c:pt>
                <c:pt idx="20">
                  <c:v>0.05412</c:v>
                </c:pt>
                <c:pt idx="21">
                  <c:v>0.05412</c:v>
                </c:pt>
                <c:pt idx="22">
                  <c:v>0.05412</c:v>
                </c:pt>
                <c:pt idx="23">
                  <c:v>0.05412</c:v>
                </c:pt>
                <c:pt idx="24">
                  <c:v>0.05412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检验S相电流校准效果!$C$45:$AA$45</c:f>
              <c:numCache>
                <c:formatCode>0.000_);[Red]\(0.000\)</c:formatCode>
                <c:ptCount val="25"/>
                <c:pt idx="0">
                  <c:v>-0.00130479999999999</c:v>
                </c:pt>
                <c:pt idx="1">
                  <c:v>-0.00130479999999999</c:v>
                </c:pt>
                <c:pt idx="2">
                  <c:v>-0.00130479999999999</c:v>
                </c:pt>
                <c:pt idx="3">
                  <c:v>-0.00130479999999999</c:v>
                </c:pt>
                <c:pt idx="4">
                  <c:v>-0.00130479999999999</c:v>
                </c:pt>
                <c:pt idx="5">
                  <c:v>-0.00130479999999999</c:v>
                </c:pt>
                <c:pt idx="6">
                  <c:v>-0.00130479999999999</c:v>
                </c:pt>
                <c:pt idx="7">
                  <c:v>-0.00130479999999999</c:v>
                </c:pt>
                <c:pt idx="8">
                  <c:v>-0.00130479999999999</c:v>
                </c:pt>
                <c:pt idx="9">
                  <c:v>-0.00130479999999999</c:v>
                </c:pt>
                <c:pt idx="10">
                  <c:v>-0.00130479999999999</c:v>
                </c:pt>
                <c:pt idx="11">
                  <c:v>-0.00130479999999999</c:v>
                </c:pt>
                <c:pt idx="12">
                  <c:v>-0.00130479999999999</c:v>
                </c:pt>
                <c:pt idx="13">
                  <c:v>-0.00130479999999999</c:v>
                </c:pt>
                <c:pt idx="14">
                  <c:v>-0.00130479999999999</c:v>
                </c:pt>
                <c:pt idx="15">
                  <c:v>-0.00130479999999999</c:v>
                </c:pt>
                <c:pt idx="16">
                  <c:v>-0.00130479999999999</c:v>
                </c:pt>
                <c:pt idx="17">
                  <c:v>-0.00130479999999999</c:v>
                </c:pt>
                <c:pt idx="18">
                  <c:v>-0.00130479999999999</c:v>
                </c:pt>
                <c:pt idx="19">
                  <c:v>-0.00130479999999999</c:v>
                </c:pt>
                <c:pt idx="20">
                  <c:v>-0.00130479999999999</c:v>
                </c:pt>
                <c:pt idx="21">
                  <c:v>-0.00130479999999999</c:v>
                </c:pt>
                <c:pt idx="22">
                  <c:v>-0.00130479999999999</c:v>
                </c:pt>
                <c:pt idx="23">
                  <c:v>-0.00130479999999999</c:v>
                </c:pt>
                <c:pt idx="24">
                  <c:v>-0.00130479999999999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检验S相电流校准效果!$A$38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检验S相电流校准效果!$C$38:$AA$38</c:f>
              <c:numCache>
                <c:formatCode>0.000_);[Red]\(0.000\)</c:formatCode>
                <c:ptCount val="25"/>
                <c:pt idx="0">
                  <c:v>0.0666</c:v>
                </c:pt>
                <c:pt idx="1">
                  <c:v>0.04</c:v>
                </c:pt>
                <c:pt idx="2">
                  <c:v>0.0526</c:v>
                </c:pt>
                <c:pt idx="3">
                  <c:v>0.0348</c:v>
                </c:pt>
                <c:pt idx="4">
                  <c:v>0.0596</c:v>
                </c:pt>
                <c:pt idx="5">
                  <c:v>0.0832</c:v>
                </c:pt>
                <c:pt idx="6">
                  <c:v>0.0454</c:v>
                </c:pt>
                <c:pt idx="7">
                  <c:v>0.0816</c:v>
                </c:pt>
                <c:pt idx="8">
                  <c:v>0.0386</c:v>
                </c:pt>
                <c:pt idx="9">
                  <c:v>0.0884</c:v>
                </c:pt>
                <c:pt idx="10">
                  <c:v>0.0516</c:v>
                </c:pt>
                <c:pt idx="11">
                  <c:v>0.0276</c:v>
                </c:pt>
                <c:pt idx="12">
                  <c:v>0.072</c:v>
                </c:pt>
                <c:pt idx="13">
                  <c:v>0.0272</c:v>
                </c:pt>
                <c:pt idx="14">
                  <c:v>0.0396</c:v>
                </c:pt>
                <c:pt idx="15">
                  <c:v>0.0798</c:v>
                </c:pt>
                <c:pt idx="16">
                  <c:v>0.0546</c:v>
                </c:pt>
                <c:pt idx="17">
                  <c:v>0.0716</c:v>
                </c:pt>
                <c:pt idx="18">
                  <c:v>0.0326</c:v>
                </c:pt>
                <c:pt idx="19">
                  <c:v>0.029</c:v>
                </c:pt>
                <c:pt idx="20">
                  <c:v>0.0596</c:v>
                </c:pt>
                <c:pt idx="21">
                  <c:v>0.0454</c:v>
                </c:pt>
                <c:pt idx="22">
                  <c:v>0.0362</c:v>
                </c:pt>
                <c:pt idx="23">
                  <c:v>0.0854</c:v>
                </c:pt>
                <c:pt idx="24">
                  <c:v>0.05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检验S相电流校准效果!$C$46:$AA$46</c:f>
              <c:numCache>
                <c:formatCode>0.000_);[Red]\(0.000\)</c:formatCode>
                <c:ptCount val="25"/>
                <c:pt idx="0">
                  <c:v>0.0910698666666667</c:v>
                </c:pt>
                <c:pt idx="1">
                  <c:v>0.0910698666666667</c:v>
                </c:pt>
                <c:pt idx="2">
                  <c:v>0.0910698666666667</c:v>
                </c:pt>
                <c:pt idx="3">
                  <c:v>0.0910698666666667</c:v>
                </c:pt>
                <c:pt idx="4">
                  <c:v>0.0910698666666667</c:v>
                </c:pt>
                <c:pt idx="5">
                  <c:v>0.0910698666666667</c:v>
                </c:pt>
                <c:pt idx="6">
                  <c:v>0.0910698666666667</c:v>
                </c:pt>
                <c:pt idx="7">
                  <c:v>0.0910698666666667</c:v>
                </c:pt>
                <c:pt idx="8">
                  <c:v>0.0910698666666667</c:v>
                </c:pt>
                <c:pt idx="9">
                  <c:v>0.0910698666666667</c:v>
                </c:pt>
                <c:pt idx="10">
                  <c:v>0.0910698666666667</c:v>
                </c:pt>
                <c:pt idx="11">
                  <c:v>0.0910698666666667</c:v>
                </c:pt>
                <c:pt idx="12">
                  <c:v>0.0910698666666667</c:v>
                </c:pt>
                <c:pt idx="13">
                  <c:v>0.0910698666666667</c:v>
                </c:pt>
                <c:pt idx="14">
                  <c:v>0.0910698666666667</c:v>
                </c:pt>
                <c:pt idx="15">
                  <c:v>0.0910698666666667</c:v>
                </c:pt>
                <c:pt idx="16">
                  <c:v>0.0910698666666667</c:v>
                </c:pt>
                <c:pt idx="17">
                  <c:v>0.0910698666666667</c:v>
                </c:pt>
                <c:pt idx="18">
                  <c:v>0.0910698666666667</c:v>
                </c:pt>
                <c:pt idx="19">
                  <c:v>0.0910698666666667</c:v>
                </c:pt>
                <c:pt idx="20">
                  <c:v>0.0910698666666667</c:v>
                </c:pt>
                <c:pt idx="21">
                  <c:v>0.0910698666666667</c:v>
                </c:pt>
                <c:pt idx="22">
                  <c:v>0.0910698666666667</c:v>
                </c:pt>
                <c:pt idx="23">
                  <c:v>0.0910698666666667</c:v>
                </c:pt>
                <c:pt idx="24">
                  <c:v>0.0910698666666667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检验S相电流校准效果!$C$47:$AA$47</c:f>
              <c:numCache>
                <c:formatCode>0.000_);[Red]\(0.000\)</c:formatCode>
                <c:ptCount val="25"/>
                <c:pt idx="0">
                  <c:v>0.0725949333333333</c:v>
                </c:pt>
                <c:pt idx="1">
                  <c:v>0.0725949333333333</c:v>
                </c:pt>
                <c:pt idx="2">
                  <c:v>0.0725949333333333</c:v>
                </c:pt>
                <c:pt idx="3">
                  <c:v>0.0725949333333333</c:v>
                </c:pt>
                <c:pt idx="4">
                  <c:v>0.0725949333333333</c:v>
                </c:pt>
                <c:pt idx="5">
                  <c:v>0.0725949333333333</c:v>
                </c:pt>
                <c:pt idx="6">
                  <c:v>0.0725949333333333</c:v>
                </c:pt>
                <c:pt idx="7">
                  <c:v>0.0725949333333333</c:v>
                </c:pt>
                <c:pt idx="8">
                  <c:v>0.0725949333333333</c:v>
                </c:pt>
                <c:pt idx="9">
                  <c:v>0.0725949333333333</c:v>
                </c:pt>
                <c:pt idx="10">
                  <c:v>0.0725949333333333</c:v>
                </c:pt>
                <c:pt idx="11">
                  <c:v>0.0725949333333333</c:v>
                </c:pt>
                <c:pt idx="12">
                  <c:v>0.0725949333333333</c:v>
                </c:pt>
                <c:pt idx="13">
                  <c:v>0.0725949333333333</c:v>
                </c:pt>
                <c:pt idx="14">
                  <c:v>0.0725949333333333</c:v>
                </c:pt>
                <c:pt idx="15">
                  <c:v>0.0725949333333333</c:v>
                </c:pt>
                <c:pt idx="16">
                  <c:v>0.0725949333333333</c:v>
                </c:pt>
                <c:pt idx="17">
                  <c:v>0.0725949333333333</c:v>
                </c:pt>
                <c:pt idx="18">
                  <c:v>0.0725949333333333</c:v>
                </c:pt>
                <c:pt idx="19">
                  <c:v>0.0725949333333333</c:v>
                </c:pt>
                <c:pt idx="20">
                  <c:v>0.0725949333333333</c:v>
                </c:pt>
                <c:pt idx="21">
                  <c:v>0.0725949333333333</c:v>
                </c:pt>
                <c:pt idx="22">
                  <c:v>0.0725949333333333</c:v>
                </c:pt>
                <c:pt idx="23">
                  <c:v>0.0725949333333333</c:v>
                </c:pt>
                <c:pt idx="24">
                  <c:v>0.0725949333333333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检验S相电流校准效果!$C$48:$AA$48</c:f>
              <c:numCache>
                <c:formatCode>0.000_);[Red]\(0.000\)</c:formatCode>
                <c:ptCount val="25"/>
                <c:pt idx="0">
                  <c:v>0.0356450666666667</c:v>
                </c:pt>
                <c:pt idx="1">
                  <c:v>0.0356450666666667</c:v>
                </c:pt>
                <c:pt idx="2">
                  <c:v>0.0356450666666667</c:v>
                </c:pt>
                <c:pt idx="3">
                  <c:v>0.0356450666666667</c:v>
                </c:pt>
                <c:pt idx="4">
                  <c:v>0.0356450666666667</c:v>
                </c:pt>
                <c:pt idx="5">
                  <c:v>0.0356450666666667</c:v>
                </c:pt>
                <c:pt idx="6">
                  <c:v>0.0356450666666667</c:v>
                </c:pt>
                <c:pt idx="7">
                  <c:v>0.0356450666666667</c:v>
                </c:pt>
                <c:pt idx="8">
                  <c:v>0.0356450666666667</c:v>
                </c:pt>
                <c:pt idx="9">
                  <c:v>0.0356450666666667</c:v>
                </c:pt>
                <c:pt idx="10">
                  <c:v>0.0356450666666667</c:v>
                </c:pt>
                <c:pt idx="11">
                  <c:v>0.0356450666666667</c:v>
                </c:pt>
                <c:pt idx="12">
                  <c:v>0.0356450666666667</c:v>
                </c:pt>
                <c:pt idx="13">
                  <c:v>0.0356450666666667</c:v>
                </c:pt>
                <c:pt idx="14">
                  <c:v>0.0356450666666667</c:v>
                </c:pt>
                <c:pt idx="15">
                  <c:v>0.0356450666666667</c:v>
                </c:pt>
                <c:pt idx="16">
                  <c:v>0.0356450666666667</c:v>
                </c:pt>
                <c:pt idx="17">
                  <c:v>0.0356450666666667</c:v>
                </c:pt>
                <c:pt idx="18">
                  <c:v>0.0356450666666667</c:v>
                </c:pt>
                <c:pt idx="19">
                  <c:v>0.0356450666666667</c:v>
                </c:pt>
                <c:pt idx="20">
                  <c:v>0.0356450666666667</c:v>
                </c:pt>
                <c:pt idx="21">
                  <c:v>0.0356450666666667</c:v>
                </c:pt>
                <c:pt idx="22">
                  <c:v>0.0356450666666667</c:v>
                </c:pt>
                <c:pt idx="23">
                  <c:v>0.0356450666666667</c:v>
                </c:pt>
                <c:pt idx="24">
                  <c:v>0.0356450666666667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检验S相电流校准效果!$C$49:$AA$49</c:f>
              <c:numCache>
                <c:formatCode>0.000_);[Red]\(0.000\)</c:formatCode>
                <c:ptCount val="25"/>
                <c:pt idx="0">
                  <c:v>0.0171701333333333</c:v>
                </c:pt>
                <c:pt idx="1">
                  <c:v>0.0171701333333333</c:v>
                </c:pt>
                <c:pt idx="2">
                  <c:v>0.0171701333333333</c:v>
                </c:pt>
                <c:pt idx="3">
                  <c:v>0.0171701333333333</c:v>
                </c:pt>
                <c:pt idx="4">
                  <c:v>0.0171701333333333</c:v>
                </c:pt>
                <c:pt idx="5">
                  <c:v>0.0171701333333333</c:v>
                </c:pt>
                <c:pt idx="6">
                  <c:v>0.0171701333333333</c:v>
                </c:pt>
                <c:pt idx="7">
                  <c:v>0.0171701333333333</c:v>
                </c:pt>
                <c:pt idx="8">
                  <c:v>0.0171701333333333</c:v>
                </c:pt>
                <c:pt idx="9">
                  <c:v>0.0171701333333333</c:v>
                </c:pt>
                <c:pt idx="10">
                  <c:v>0.0171701333333333</c:v>
                </c:pt>
                <c:pt idx="11">
                  <c:v>0.0171701333333333</c:v>
                </c:pt>
                <c:pt idx="12">
                  <c:v>0.0171701333333333</c:v>
                </c:pt>
                <c:pt idx="13">
                  <c:v>0.0171701333333333</c:v>
                </c:pt>
                <c:pt idx="14">
                  <c:v>0.0171701333333333</c:v>
                </c:pt>
                <c:pt idx="15">
                  <c:v>0.0171701333333333</c:v>
                </c:pt>
                <c:pt idx="16">
                  <c:v>0.0171701333333333</c:v>
                </c:pt>
                <c:pt idx="17">
                  <c:v>0.0171701333333333</c:v>
                </c:pt>
                <c:pt idx="18">
                  <c:v>0.0171701333333333</c:v>
                </c:pt>
                <c:pt idx="19">
                  <c:v>0.0171701333333333</c:v>
                </c:pt>
                <c:pt idx="20">
                  <c:v>0.0171701333333333</c:v>
                </c:pt>
                <c:pt idx="21">
                  <c:v>0.0171701333333333</c:v>
                </c:pt>
                <c:pt idx="22">
                  <c:v>0.0171701333333333</c:v>
                </c:pt>
                <c:pt idx="23">
                  <c:v>0.0171701333333333</c:v>
                </c:pt>
                <c:pt idx="24">
                  <c:v>0.0171701333333333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检验S相电流校准效果!$C$51:$AA$51</c:f>
              <c:numCache>
                <c:formatCode>0.000_);[Red]\(0.000\)</c:formatCode>
                <c:ptCount val="25"/>
                <c:pt idx="0">
                  <c:v>0.2016316</c:v>
                </c:pt>
                <c:pt idx="1">
                  <c:v>0.2016316</c:v>
                </c:pt>
                <c:pt idx="2">
                  <c:v>0.2016316</c:v>
                </c:pt>
                <c:pt idx="3">
                  <c:v>0.2016316</c:v>
                </c:pt>
                <c:pt idx="4">
                  <c:v>0.2016316</c:v>
                </c:pt>
                <c:pt idx="5">
                  <c:v>0.2016316</c:v>
                </c:pt>
                <c:pt idx="6">
                  <c:v>0.2016316</c:v>
                </c:pt>
                <c:pt idx="7">
                  <c:v>0.2016316</c:v>
                </c:pt>
                <c:pt idx="8">
                  <c:v>0.2016316</c:v>
                </c:pt>
                <c:pt idx="9">
                  <c:v>0.2016316</c:v>
                </c:pt>
                <c:pt idx="10">
                  <c:v>0.2016316</c:v>
                </c:pt>
                <c:pt idx="11">
                  <c:v>0.2016316</c:v>
                </c:pt>
                <c:pt idx="12">
                  <c:v>0.2016316</c:v>
                </c:pt>
                <c:pt idx="13">
                  <c:v>0.2016316</c:v>
                </c:pt>
                <c:pt idx="14">
                  <c:v>0.2016316</c:v>
                </c:pt>
                <c:pt idx="15">
                  <c:v>0.2016316</c:v>
                </c:pt>
                <c:pt idx="16">
                  <c:v>0.2016316</c:v>
                </c:pt>
                <c:pt idx="17">
                  <c:v>0.2016316</c:v>
                </c:pt>
                <c:pt idx="18">
                  <c:v>0.2016316</c:v>
                </c:pt>
                <c:pt idx="19">
                  <c:v>0.2016316</c:v>
                </c:pt>
                <c:pt idx="20">
                  <c:v>0.2016316</c:v>
                </c:pt>
                <c:pt idx="21">
                  <c:v>0.2016316</c:v>
                </c:pt>
                <c:pt idx="22">
                  <c:v>0.2016316</c:v>
                </c:pt>
                <c:pt idx="23">
                  <c:v>0.2016316</c:v>
                </c:pt>
                <c:pt idx="24">
                  <c:v>0.2016316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检验S相电流校准效果!$C$50:$AA$50</c:f>
              <c:numCache>
                <c:formatCode>0.000_);[Red]\(0.000\)</c:formatCode>
                <c:ptCount val="25"/>
                <c:pt idx="0">
                  <c:v>0.09556</c:v>
                </c:pt>
                <c:pt idx="1">
                  <c:v>0.09556</c:v>
                </c:pt>
                <c:pt idx="2">
                  <c:v>0.09556</c:v>
                </c:pt>
                <c:pt idx="3">
                  <c:v>0.09556</c:v>
                </c:pt>
                <c:pt idx="4">
                  <c:v>0.09556</c:v>
                </c:pt>
                <c:pt idx="5">
                  <c:v>0.09556</c:v>
                </c:pt>
                <c:pt idx="6">
                  <c:v>0.09556</c:v>
                </c:pt>
                <c:pt idx="7">
                  <c:v>0.09556</c:v>
                </c:pt>
                <c:pt idx="8">
                  <c:v>0.09556</c:v>
                </c:pt>
                <c:pt idx="9">
                  <c:v>0.09556</c:v>
                </c:pt>
                <c:pt idx="10">
                  <c:v>0.09556</c:v>
                </c:pt>
                <c:pt idx="11">
                  <c:v>0.09556</c:v>
                </c:pt>
                <c:pt idx="12">
                  <c:v>0.09556</c:v>
                </c:pt>
                <c:pt idx="13">
                  <c:v>0.09556</c:v>
                </c:pt>
                <c:pt idx="14">
                  <c:v>0.09556</c:v>
                </c:pt>
                <c:pt idx="15">
                  <c:v>0.09556</c:v>
                </c:pt>
                <c:pt idx="16">
                  <c:v>0.09556</c:v>
                </c:pt>
                <c:pt idx="17">
                  <c:v>0.09556</c:v>
                </c:pt>
                <c:pt idx="18">
                  <c:v>0.09556</c:v>
                </c:pt>
                <c:pt idx="19">
                  <c:v>0.09556</c:v>
                </c:pt>
                <c:pt idx="20">
                  <c:v>0.09556</c:v>
                </c:pt>
                <c:pt idx="21">
                  <c:v>0.09556</c:v>
                </c:pt>
                <c:pt idx="22">
                  <c:v>0.09556</c:v>
                </c:pt>
                <c:pt idx="23">
                  <c:v>0.09556</c:v>
                </c:pt>
                <c:pt idx="24">
                  <c:v>0.09556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检验S相电流校准效果!$A$39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检验S相电流校准效果!$C$39:$AA$39</c:f>
              <c:numCache>
                <c:formatCode>0_);[Red]\(0\)</c:formatCode>
                <c:ptCount val="25"/>
                <c:pt idx="0">
                  <c:v>0.093</c:v>
                </c:pt>
                <c:pt idx="1">
                  <c:v>0.1</c:v>
                </c:pt>
                <c:pt idx="2">
                  <c:v>0.126</c:v>
                </c:pt>
                <c:pt idx="3">
                  <c:v>0.064</c:v>
                </c:pt>
                <c:pt idx="4">
                  <c:v>0.091</c:v>
                </c:pt>
                <c:pt idx="5">
                  <c:v>0.061</c:v>
                </c:pt>
                <c:pt idx="6">
                  <c:v>0.042</c:v>
                </c:pt>
                <c:pt idx="7">
                  <c:v>0.17</c:v>
                </c:pt>
                <c:pt idx="8">
                  <c:v>0.105</c:v>
                </c:pt>
                <c:pt idx="9">
                  <c:v>0.18</c:v>
                </c:pt>
                <c:pt idx="10">
                  <c:v>0.155</c:v>
                </c:pt>
                <c:pt idx="11">
                  <c:v>0.061</c:v>
                </c:pt>
                <c:pt idx="12">
                  <c:v>0.156</c:v>
                </c:pt>
                <c:pt idx="13">
                  <c:v>0.085</c:v>
                </c:pt>
                <c:pt idx="14">
                  <c:v>0.039</c:v>
                </c:pt>
                <c:pt idx="15">
                  <c:v>0.118</c:v>
                </c:pt>
                <c:pt idx="16">
                  <c:v>0.094</c:v>
                </c:pt>
                <c:pt idx="17">
                  <c:v>0.106</c:v>
                </c:pt>
                <c:pt idx="18">
                  <c:v>0.062</c:v>
                </c:pt>
                <c:pt idx="19">
                  <c:v>0.083</c:v>
                </c:pt>
                <c:pt idx="20">
                  <c:v>0.091</c:v>
                </c:pt>
                <c:pt idx="21">
                  <c:v>0.076</c:v>
                </c:pt>
                <c:pt idx="22">
                  <c:v>0.067</c:v>
                </c:pt>
                <c:pt idx="23">
                  <c:v>0.09</c:v>
                </c:pt>
                <c:pt idx="24">
                  <c:v>0.074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检验S相电流校准效果!$C$53:$AA$53</c:f>
              <c:numCache>
                <c:formatCode>0.000_);[Red]\(0.000\)</c:formatCode>
                <c:ptCount val="25"/>
                <c:pt idx="0">
                  <c:v>0.1662744</c:v>
                </c:pt>
                <c:pt idx="1">
                  <c:v>0.1662744</c:v>
                </c:pt>
                <c:pt idx="2">
                  <c:v>0.1662744</c:v>
                </c:pt>
                <c:pt idx="3">
                  <c:v>0.1662744</c:v>
                </c:pt>
                <c:pt idx="4">
                  <c:v>0.1662744</c:v>
                </c:pt>
                <c:pt idx="5">
                  <c:v>0.1662744</c:v>
                </c:pt>
                <c:pt idx="6">
                  <c:v>0.1662744</c:v>
                </c:pt>
                <c:pt idx="7">
                  <c:v>0.1662744</c:v>
                </c:pt>
                <c:pt idx="8">
                  <c:v>0.1662744</c:v>
                </c:pt>
                <c:pt idx="9">
                  <c:v>0.1662744</c:v>
                </c:pt>
                <c:pt idx="10">
                  <c:v>0.1662744</c:v>
                </c:pt>
                <c:pt idx="11">
                  <c:v>0.1662744</c:v>
                </c:pt>
                <c:pt idx="12">
                  <c:v>0.1662744</c:v>
                </c:pt>
                <c:pt idx="13">
                  <c:v>0.1662744</c:v>
                </c:pt>
                <c:pt idx="14">
                  <c:v>0.1662744</c:v>
                </c:pt>
                <c:pt idx="15">
                  <c:v>0.1662744</c:v>
                </c:pt>
                <c:pt idx="16">
                  <c:v>0.1662744</c:v>
                </c:pt>
                <c:pt idx="17">
                  <c:v>0.1662744</c:v>
                </c:pt>
                <c:pt idx="18">
                  <c:v>0.1662744</c:v>
                </c:pt>
                <c:pt idx="19">
                  <c:v>0.1662744</c:v>
                </c:pt>
                <c:pt idx="20">
                  <c:v>0.1662744</c:v>
                </c:pt>
                <c:pt idx="21">
                  <c:v>0.1662744</c:v>
                </c:pt>
                <c:pt idx="22">
                  <c:v>0.1662744</c:v>
                </c:pt>
                <c:pt idx="23">
                  <c:v>0.1662744</c:v>
                </c:pt>
                <c:pt idx="24">
                  <c:v>0.1662744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检验S相电流校准效果!$C$54:$AA$54</c:f>
              <c:numCache>
                <c:formatCode>0.000_);[Red]\(0.000\)</c:formatCode>
                <c:ptCount val="25"/>
                <c:pt idx="0">
                  <c:v>0.1309172</c:v>
                </c:pt>
                <c:pt idx="1">
                  <c:v>0.1309172</c:v>
                </c:pt>
                <c:pt idx="2">
                  <c:v>0.1309172</c:v>
                </c:pt>
                <c:pt idx="3">
                  <c:v>0.1309172</c:v>
                </c:pt>
                <c:pt idx="4">
                  <c:v>0.1309172</c:v>
                </c:pt>
                <c:pt idx="5">
                  <c:v>0.1309172</c:v>
                </c:pt>
                <c:pt idx="6">
                  <c:v>0.1309172</c:v>
                </c:pt>
                <c:pt idx="7">
                  <c:v>0.1309172</c:v>
                </c:pt>
                <c:pt idx="8">
                  <c:v>0.1309172</c:v>
                </c:pt>
                <c:pt idx="9">
                  <c:v>0.1309172</c:v>
                </c:pt>
                <c:pt idx="10">
                  <c:v>0.1309172</c:v>
                </c:pt>
                <c:pt idx="11">
                  <c:v>0.1309172</c:v>
                </c:pt>
                <c:pt idx="12">
                  <c:v>0.1309172</c:v>
                </c:pt>
                <c:pt idx="13">
                  <c:v>0.1309172</c:v>
                </c:pt>
                <c:pt idx="14">
                  <c:v>0.1309172</c:v>
                </c:pt>
                <c:pt idx="15">
                  <c:v>0.1309172</c:v>
                </c:pt>
                <c:pt idx="16">
                  <c:v>0.1309172</c:v>
                </c:pt>
                <c:pt idx="17">
                  <c:v>0.1309172</c:v>
                </c:pt>
                <c:pt idx="18">
                  <c:v>0.1309172</c:v>
                </c:pt>
                <c:pt idx="19">
                  <c:v>0.1309172</c:v>
                </c:pt>
                <c:pt idx="20">
                  <c:v>0.1309172</c:v>
                </c:pt>
                <c:pt idx="21">
                  <c:v>0.1309172</c:v>
                </c:pt>
                <c:pt idx="22">
                  <c:v>0.1309172</c:v>
                </c:pt>
                <c:pt idx="23">
                  <c:v>0.1309172</c:v>
                </c:pt>
                <c:pt idx="24">
                  <c:v>0.1309172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检验S相电流校准效果!$C$55:$AA$55</c:f>
              <c:numCache>
                <c:formatCode>0.000_);[Red]\(0.000\)</c:formatCode>
                <c:ptCount val="25"/>
                <c:pt idx="0">
                  <c:v>0.0637066666666667</c:v>
                </c:pt>
                <c:pt idx="1">
                  <c:v>0.0637066666666667</c:v>
                </c:pt>
                <c:pt idx="2">
                  <c:v>0.0637066666666667</c:v>
                </c:pt>
                <c:pt idx="3">
                  <c:v>0.0637066666666667</c:v>
                </c:pt>
                <c:pt idx="4">
                  <c:v>0.0637066666666667</c:v>
                </c:pt>
                <c:pt idx="5">
                  <c:v>0.0637066666666667</c:v>
                </c:pt>
                <c:pt idx="6">
                  <c:v>0.0637066666666667</c:v>
                </c:pt>
                <c:pt idx="7">
                  <c:v>0.0637066666666667</c:v>
                </c:pt>
                <c:pt idx="8">
                  <c:v>0.0637066666666667</c:v>
                </c:pt>
                <c:pt idx="9">
                  <c:v>0.0637066666666667</c:v>
                </c:pt>
                <c:pt idx="10">
                  <c:v>0.0637066666666667</c:v>
                </c:pt>
                <c:pt idx="11">
                  <c:v>0.0637066666666667</c:v>
                </c:pt>
                <c:pt idx="12">
                  <c:v>0.0637066666666667</c:v>
                </c:pt>
                <c:pt idx="13">
                  <c:v>0.0637066666666667</c:v>
                </c:pt>
                <c:pt idx="14">
                  <c:v>0.0637066666666667</c:v>
                </c:pt>
                <c:pt idx="15">
                  <c:v>0.0637066666666667</c:v>
                </c:pt>
                <c:pt idx="16">
                  <c:v>0.0637066666666667</c:v>
                </c:pt>
                <c:pt idx="17">
                  <c:v>0.0637066666666667</c:v>
                </c:pt>
                <c:pt idx="18">
                  <c:v>0.0637066666666667</c:v>
                </c:pt>
                <c:pt idx="19">
                  <c:v>0.0637066666666667</c:v>
                </c:pt>
                <c:pt idx="20">
                  <c:v>0.0637066666666667</c:v>
                </c:pt>
                <c:pt idx="21">
                  <c:v>0.0637066666666667</c:v>
                </c:pt>
                <c:pt idx="22">
                  <c:v>0.0637066666666667</c:v>
                </c:pt>
                <c:pt idx="23">
                  <c:v>0.0637066666666667</c:v>
                </c:pt>
                <c:pt idx="24">
                  <c:v>0.0637066666666667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检验S相电流校准效果!$C$56:$AA$56</c:f>
              <c:numCache>
                <c:formatCode>0.000_);[Red]\(0.000\)</c:formatCode>
                <c:ptCount val="25"/>
                <c:pt idx="0">
                  <c:v>0.0318533333333333</c:v>
                </c:pt>
                <c:pt idx="1">
                  <c:v>0.0318533333333333</c:v>
                </c:pt>
                <c:pt idx="2">
                  <c:v>0.0318533333333333</c:v>
                </c:pt>
                <c:pt idx="3">
                  <c:v>0.0318533333333333</c:v>
                </c:pt>
                <c:pt idx="4">
                  <c:v>0.0318533333333333</c:v>
                </c:pt>
                <c:pt idx="5">
                  <c:v>0.0318533333333333</c:v>
                </c:pt>
                <c:pt idx="6">
                  <c:v>0.0318533333333333</c:v>
                </c:pt>
                <c:pt idx="7">
                  <c:v>0.0318533333333333</c:v>
                </c:pt>
                <c:pt idx="8">
                  <c:v>0.0318533333333333</c:v>
                </c:pt>
                <c:pt idx="9">
                  <c:v>0.0318533333333333</c:v>
                </c:pt>
                <c:pt idx="10">
                  <c:v>0.0318533333333333</c:v>
                </c:pt>
                <c:pt idx="11">
                  <c:v>0.0318533333333333</c:v>
                </c:pt>
                <c:pt idx="12">
                  <c:v>0.0318533333333333</c:v>
                </c:pt>
                <c:pt idx="13">
                  <c:v>0.0318533333333333</c:v>
                </c:pt>
                <c:pt idx="14">
                  <c:v>0.0318533333333333</c:v>
                </c:pt>
                <c:pt idx="15">
                  <c:v>0.0318533333333333</c:v>
                </c:pt>
                <c:pt idx="16">
                  <c:v>0.0318533333333333</c:v>
                </c:pt>
                <c:pt idx="17">
                  <c:v>0.0318533333333333</c:v>
                </c:pt>
                <c:pt idx="18">
                  <c:v>0.0318533333333333</c:v>
                </c:pt>
                <c:pt idx="19">
                  <c:v>0.0318533333333333</c:v>
                </c:pt>
                <c:pt idx="20">
                  <c:v>0.0318533333333333</c:v>
                </c:pt>
                <c:pt idx="21">
                  <c:v>0.0318533333333333</c:v>
                </c:pt>
                <c:pt idx="22">
                  <c:v>0.0318533333333333</c:v>
                </c:pt>
                <c:pt idx="23">
                  <c:v>0.0318533333333333</c:v>
                </c:pt>
                <c:pt idx="24">
                  <c:v>0.0318533333333333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检验T相电流校准效果!$C$44:$AA$44</c:f>
              <c:numCache>
                <c:formatCode>0.000_);[Red]\(0.000\)</c:formatCode>
                <c:ptCount val="25"/>
                <c:pt idx="0">
                  <c:v>0.1050384</c:v>
                </c:pt>
                <c:pt idx="1">
                  <c:v>0.1050384</c:v>
                </c:pt>
                <c:pt idx="2">
                  <c:v>0.1050384</c:v>
                </c:pt>
                <c:pt idx="3">
                  <c:v>0.1050384</c:v>
                </c:pt>
                <c:pt idx="4">
                  <c:v>0.1050384</c:v>
                </c:pt>
                <c:pt idx="5">
                  <c:v>0.1050384</c:v>
                </c:pt>
                <c:pt idx="6">
                  <c:v>0.1050384</c:v>
                </c:pt>
                <c:pt idx="7">
                  <c:v>0.1050384</c:v>
                </c:pt>
                <c:pt idx="8">
                  <c:v>0.1050384</c:v>
                </c:pt>
                <c:pt idx="9">
                  <c:v>0.1050384</c:v>
                </c:pt>
                <c:pt idx="10">
                  <c:v>0.1050384</c:v>
                </c:pt>
                <c:pt idx="11">
                  <c:v>0.1050384</c:v>
                </c:pt>
                <c:pt idx="12">
                  <c:v>0.1050384</c:v>
                </c:pt>
                <c:pt idx="13">
                  <c:v>0.1050384</c:v>
                </c:pt>
                <c:pt idx="14">
                  <c:v>0.1050384</c:v>
                </c:pt>
                <c:pt idx="15">
                  <c:v>0.1050384</c:v>
                </c:pt>
                <c:pt idx="16">
                  <c:v>0.1050384</c:v>
                </c:pt>
                <c:pt idx="17">
                  <c:v>0.1050384</c:v>
                </c:pt>
                <c:pt idx="18">
                  <c:v>0.1050384</c:v>
                </c:pt>
                <c:pt idx="19">
                  <c:v>0.1050384</c:v>
                </c:pt>
                <c:pt idx="20">
                  <c:v>0.1050384</c:v>
                </c:pt>
                <c:pt idx="21">
                  <c:v>0.1050384</c:v>
                </c:pt>
                <c:pt idx="22">
                  <c:v>0.1050384</c:v>
                </c:pt>
                <c:pt idx="23">
                  <c:v>0.1050384</c:v>
                </c:pt>
                <c:pt idx="24">
                  <c:v>0.1050384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检验T相电流校准效果!$C$43:$AA$43</c:f>
              <c:numCache>
                <c:formatCode>0.000_);[Red]\(0.000\)</c:formatCode>
                <c:ptCount val="25"/>
                <c:pt idx="0">
                  <c:v>0.050008</c:v>
                </c:pt>
                <c:pt idx="1">
                  <c:v>0.050008</c:v>
                </c:pt>
                <c:pt idx="2">
                  <c:v>0.050008</c:v>
                </c:pt>
                <c:pt idx="3">
                  <c:v>0.050008</c:v>
                </c:pt>
                <c:pt idx="4">
                  <c:v>0.050008</c:v>
                </c:pt>
                <c:pt idx="5">
                  <c:v>0.050008</c:v>
                </c:pt>
                <c:pt idx="6">
                  <c:v>0.050008</c:v>
                </c:pt>
                <c:pt idx="7">
                  <c:v>0.050008</c:v>
                </c:pt>
                <c:pt idx="8">
                  <c:v>0.050008</c:v>
                </c:pt>
                <c:pt idx="9">
                  <c:v>0.050008</c:v>
                </c:pt>
                <c:pt idx="10">
                  <c:v>0.050008</c:v>
                </c:pt>
                <c:pt idx="11">
                  <c:v>0.050008</c:v>
                </c:pt>
                <c:pt idx="12">
                  <c:v>0.050008</c:v>
                </c:pt>
                <c:pt idx="13">
                  <c:v>0.050008</c:v>
                </c:pt>
                <c:pt idx="14">
                  <c:v>0.050008</c:v>
                </c:pt>
                <c:pt idx="15">
                  <c:v>0.050008</c:v>
                </c:pt>
                <c:pt idx="16">
                  <c:v>0.050008</c:v>
                </c:pt>
                <c:pt idx="17">
                  <c:v>0.050008</c:v>
                </c:pt>
                <c:pt idx="18">
                  <c:v>0.050008</c:v>
                </c:pt>
                <c:pt idx="19">
                  <c:v>0.050008</c:v>
                </c:pt>
                <c:pt idx="20">
                  <c:v>0.050008</c:v>
                </c:pt>
                <c:pt idx="21">
                  <c:v>0.050008</c:v>
                </c:pt>
                <c:pt idx="22">
                  <c:v>0.050008</c:v>
                </c:pt>
                <c:pt idx="23">
                  <c:v>0.050008</c:v>
                </c:pt>
                <c:pt idx="24">
                  <c:v>0.050008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检验T相电流校准效果!$C$45:$AA$45</c:f>
              <c:numCache>
                <c:formatCode>0.000_);[Red]\(0.000\)</c:formatCode>
                <c:ptCount val="25"/>
                <c:pt idx="0">
                  <c:v>-0.00502240000000001</c:v>
                </c:pt>
                <c:pt idx="1">
                  <c:v>-0.00502240000000001</c:v>
                </c:pt>
                <c:pt idx="2">
                  <c:v>-0.00502240000000001</c:v>
                </c:pt>
                <c:pt idx="3">
                  <c:v>-0.00502240000000001</c:v>
                </c:pt>
                <c:pt idx="4">
                  <c:v>-0.00502240000000001</c:v>
                </c:pt>
                <c:pt idx="5">
                  <c:v>-0.00502240000000001</c:v>
                </c:pt>
                <c:pt idx="6">
                  <c:v>-0.00502240000000001</c:v>
                </c:pt>
                <c:pt idx="7">
                  <c:v>-0.00502240000000001</c:v>
                </c:pt>
                <c:pt idx="8">
                  <c:v>-0.00502240000000001</c:v>
                </c:pt>
                <c:pt idx="9">
                  <c:v>-0.00502240000000001</c:v>
                </c:pt>
                <c:pt idx="10">
                  <c:v>-0.00502240000000001</c:v>
                </c:pt>
                <c:pt idx="11">
                  <c:v>-0.00502240000000001</c:v>
                </c:pt>
                <c:pt idx="12">
                  <c:v>-0.00502240000000001</c:v>
                </c:pt>
                <c:pt idx="13">
                  <c:v>-0.00502240000000001</c:v>
                </c:pt>
                <c:pt idx="14">
                  <c:v>-0.00502240000000001</c:v>
                </c:pt>
                <c:pt idx="15">
                  <c:v>-0.00502240000000001</c:v>
                </c:pt>
                <c:pt idx="16">
                  <c:v>-0.00502240000000001</c:v>
                </c:pt>
                <c:pt idx="17">
                  <c:v>-0.00502240000000001</c:v>
                </c:pt>
                <c:pt idx="18">
                  <c:v>-0.00502240000000001</c:v>
                </c:pt>
                <c:pt idx="19">
                  <c:v>-0.00502240000000001</c:v>
                </c:pt>
                <c:pt idx="20">
                  <c:v>-0.00502240000000001</c:v>
                </c:pt>
                <c:pt idx="21">
                  <c:v>-0.00502240000000001</c:v>
                </c:pt>
                <c:pt idx="22">
                  <c:v>-0.00502240000000001</c:v>
                </c:pt>
                <c:pt idx="23">
                  <c:v>-0.00502240000000001</c:v>
                </c:pt>
                <c:pt idx="24">
                  <c:v>-0.00502240000000001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检验T相电流校准效果!$A$38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检验T相电流校准效果!$C$38:$AA$38</c:f>
              <c:numCache>
                <c:formatCode>0.000_);[Red]\(0.000\)</c:formatCode>
                <c:ptCount val="25"/>
                <c:pt idx="0">
                  <c:v>0.0638</c:v>
                </c:pt>
                <c:pt idx="1">
                  <c:v>0.041</c:v>
                </c:pt>
                <c:pt idx="2">
                  <c:v>0.0526</c:v>
                </c:pt>
                <c:pt idx="3">
                  <c:v>0.0532</c:v>
                </c:pt>
                <c:pt idx="4">
                  <c:v>0.0542</c:v>
                </c:pt>
                <c:pt idx="5">
                  <c:v>0.0634</c:v>
                </c:pt>
                <c:pt idx="6">
                  <c:v>0.0426</c:v>
                </c:pt>
                <c:pt idx="7">
                  <c:v>0.0468</c:v>
                </c:pt>
                <c:pt idx="8">
                  <c:v>0.0492</c:v>
                </c:pt>
                <c:pt idx="9">
                  <c:v>0.0862</c:v>
                </c:pt>
                <c:pt idx="10">
                  <c:v>0.0496</c:v>
                </c:pt>
                <c:pt idx="11">
                  <c:v>0.0206</c:v>
                </c:pt>
                <c:pt idx="12">
                  <c:v>0.0668</c:v>
                </c:pt>
                <c:pt idx="13">
                  <c:v>0.0442</c:v>
                </c:pt>
                <c:pt idx="14">
                  <c:v>0.0338</c:v>
                </c:pt>
                <c:pt idx="15">
                  <c:v>0.0774</c:v>
                </c:pt>
                <c:pt idx="16">
                  <c:v>0.051</c:v>
                </c:pt>
                <c:pt idx="17">
                  <c:v>0.0558</c:v>
                </c:pt>
                <c:pt idx="18">
                  <c:v>0.0216</c:v>
                </c:pt>
                <c:pt idx="19">
                  <c:v>0.0456</c:v>
                </c:pt>
                <c:pt idx="20">
                  <c:v>0.0428</c:v>
                </c:pt>
                <c:pt idx="21">
                  <c:v>0.0252</c:v>
                </c:pt>
                <c:pt idx="22">
                  <c:v>0.0304</c:v>
                </c:pt>
                <c:pt idx="23">
                  <c:v>0.0916</c:v>
                </c:pt>
                <c:pt idx="24">
                  <c:v>0.0408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检验T相电流校准效果!$C$46:$AA$46</c:f>
              <c:numCache>
                <c:formatCode>0.000_);[Red]\(0.000\)</c:formatCode>
                <c:ptCount val="25"/>
                <c:pt idx="0">
                  <c:v>0.0866949333333333</c:v>
                </c:pt>
                <c:pt idx="1">
                  <c:v>0.0866949333333333</c:v>
                </c:pt>
                <c:pt idx="2">
                  <c:v>0.0866949333333333</c:v>
                </c:pt>
                <c:pt idx="3">
                  <c:v>0.0866949333333333</c:v>
                </c:pt>
                <c:pt idx="4">
                  <c:v>0.0866949333333333</c:v>
                </c:pt>
                <c:pt idx="5">
                  <c:v>0.0866949333333333</c:v>
                </c:pt>
                <c:pt idx="6">
                  <c:v>0.0866949333333333</c:v>
                </c:pt>
                <c:pt idx="7">
                  <c:v>0.0866949333333333</c:v>
                </c:pt>
                <c:pt idx="8">
                  <c:v>0.0866949333333333</c:v>
                </c:pt>
                <c:pt idx="9">
                  <c:v>0.0866949333333333</c:v>
                </c:pt>
                <c:pt idx="10">
                  <c:v>0.0866949333333333</c:v>
                </c:pt>
                <c:pt idx="11">
                  <c:v>0.0866949333333333</c:v>
                </c:pt>
                <c:pt idx="12">
                  <c:v>0.0866949333333333</c:v>
                </c:pt>
                <c:pt idx="13">
                  <c:v>0.0866949333333333</c:v>
                </c:pt>
                <c:pt idx="14">
                  <c:v>0.0866949333333333</c:v>
                </c:pt>
                <c:pt idx="15">
                  <c:v>0.0866949333333333</c:v>
                </c:pt>
                <c:pt idx="16">
                  <c:v>0.0866949333333333</c:v>
                </c:pt>
                <c:pt idx="17">
                  <c:v>0.0866949333333333</c:v>
                </c:pt>
                <c:pt idx="18">
                  <c:v>0.0866949333333333</c:v>
                </c:pt>
                <c:pt idx="19">
                  <c:v>0.0866949333333333</c:v>
                </c:pt>
                <c:pt idx="20">
                  <c:v>0.0866949333333333</c:v>
                </c:pt>
                <c:pt idx="21">
                  <c:v>0.0866949333333333</c:v>
                </c:pt>
                <c:pt idx="22">
                  <c:v>0.0866949333333333</c:v>
                </c:pt>
                <c:pt idx="23">
                  <c:v>0.0866949333333333</c:v>
                </c:pt>
                <c:pt idx="24">
                  <c:v>0.0866949333333333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检验T相电流校准效果!$C$47:$AA$47</c:f>
              <c:numCache>
                <c:formatCode>0.000_);[Red]\(0.000\)</c:formatCode>
                <c:ptCount val="25"/>
                <c:pt idx="0">
                  <c:v>0.0683514666666667</c:v>
                </c:pt>
                <c:pt idx="1">
                  <c:v>0.0683514666666667</c:v>
                </c:pt>
                <c:pt idx="2">
                  <c:v>0.0683514666666667</c:v>
                </c:pt>
                <c:pt idx="3">
                  <c:v>0.0683514666666667</c:v>
                </c:pt>
                <c:pt idx="4">
                  <c:v>0.0683514666666667</c:v>
                </c:pt>
                <c:pt idx="5">
                  <c:v>0.0683514666666667</c:v>
                </c:pt>
                <c:pt idx="6">
                  <c:v>0.0683514666666667</c:v>
                </c:pt>
                <c:pt idx="7">
                  <c:v>0.0683514666666667</c:v>
                </c:pt>
                <c:pt idx="8">
                  <c:v>0.0683514666666667</c:v>
                </c:pt>
                <c:pt idx="9">
                  <c:v>0.0683514666666667</c:v>
                </c:pt>
                <c:pt idx="10">
                  <c:v>0.0683514666666667</c:v>
                </c:pt>
                <c:pt idx="11">
                  <c:v>0.0683514666666667</c:v>
                </c:pt>
                <c:pt idx="12">
                  <c:v>0.0683514666666667</c:v>
                </c:pt>
                <c:pt idx="13">
                  <c:v>0.0683514666666667</c:v>
                </c:pt>
                <c:pt idx="14">
                  <c:v>0.0683514666666667</c:v>
                </c:pt>
                <c:pt idx="15">
                  <c:v>0.0683514666666667</c:v>
                </c:pt>
                <c:pt idx="16">
                  <c:v>0.0683514666666667</c:v>
                </c:pt>
                <c:pt idx="17">
                  <c:v>0.0683514666666667</c:v>
                </c:pt>
                <c:pt idx="18">
                  <c:v>0.0683514666666667</c:v>
                </c:pt>
                <c:pt idx="19">
                  <c:v>0.0683514666666667</c:v>
                </c:pt>
                <c:pt idx="20">
                  <c:v>0.0683514666666667</c:v>
                </c:pt>
                <c:pt idx="21">
                  <c:v>0.0683514666666667</c:v>
                </c:pt>
                <c:pt idx="22">
                  <c:v>0.0683514666666667</c:v>
                </c:pt>
                <c:pt idx="23">
                  <c:v>0.0683514666666667</c:v>
                </c:pt>
                <c:pt idx="24">
                  <c:v>0.0683514666666667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检验T相电流校准效果!$C$48:$AA$48</c:f>
              <c:numCache>
                <c:formatCode>0.000_);[Red]\(0.000\)</c:formatCode>
                <c:ptCount val="25"/>
                <c:pt idx="0">
                  <c:v>0.0316645333333333</c:v>
                </c:pt>
                <c:pt idx="1">
                  <c:v>0.0316645333333333</c:v>
                </c:pt>
                <c:pt idx="2">
                  <c:v>0.0316645333333333</c:v>
                </c:pt>
                <c:pt idx="3">
                  <c:v>0.0316645333333333</c:v>
                </c:pt>
                <c:pt idx="4">
                  <c:v>0.0316645333333333</c:v>
                </c:pt>
                <c:pt idx="5">
                  <c:v>0.0316645333333333</c:v>
                </c:pt>
                <c:pt idx="6">
                  <c:v>0.0316645333333333</c:v>
                </c:pt>
                <c:pt idx="7">
                  <c:v>0.0316645333333333</c:v>
                </c:pt>
                <c:pt idx="8">
                  <c:v>0.0316645333333333</c:v>
                </c:pt>
                <c:pt idx="9">
                  <c:v>0.0316645333333333</c:v>
                </c:pt>
                <c:pt idx="10">
                  <c:v>0.0316645333333333</c:v>
                </c:pt>
                <c:pt idx="11">
                  <c:v>0.0316645333333333</c:v>
                </c:pt>
                <c:pt idx="12">
                  <c:v>0.0316645333333333</c:v>
                </c:pt>
                <c:pt idx="13">
                  <c:v>0.0316645333333333</c:v>
                </c:pt>
                <c:pt idx="14">
                  <c:v>0.0316645333333333</c:v>
                </c:pt>
                <c:pt idx="15">
                  <c:v>0.0316645333333333</c:v>
                </c:pt>
                <c:pt idx="16">
                  <c:v>0.0316645333333333</c:v>
                </c:pt>
                <c:pt idx="17">
                  <c:v>0.0316645333333333</c:v>
                </c:pt>
                <c:pt idx="18">
                  <c:v>0.0316645333333333</c:v>
                </c:pt>
                <c:pt idx="19">
                  <c:v>0.0316645333333333</c:v>
                </c:pt>
                <c:pt idx="20">
                  <c:v>0.0316645333333333</c:v>
                </c:pt>
                <c:pt idx="21">
                  <c:v>0.0316645333333333</c:v>
                </c:pt>
                <c:pt idx="22">
                  <c:v>0.0316645333333333</c:v>
                </c:pt>
                <c:pt idx="23">
                  <c:v>0.0316645333333333</c:v>
                </c:pt>
                <c:pt idx="24">
                  <c:v>0.0316645333333333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检验T相电流校准效果!$C$49:$AA$49</c:f>
              <c:numCache>
                <c:formatCode>0.000_);[Red]\(0.000\)</c:formatCode>
                <c:ptCount val="25"/>
                <c:pt idx="0">
                  <c:v>0.0133210666666667</c:v>
                </c:pt>
                <c:pt idx="1">
                  <c:v>0.0133210666666667</c:v>
                </c:pt>
                <c:pt idx="2">
                  <c:v>0.0133210666666667</c:v>
                </c:pt>
                <c:pt idx="3">
                  <c:v>0.0133210666666667</c:v>
                </c:pt>
                <c:pt idx="4">
                  <c:v>0.0133210666666667</c:v>
                </c:pt>
                <c:pt idx="5">
                  <c:v>0.0133210666666667</c:v>
                </c:pt>
                <c:pt idx="6">
                  <c:v>0.0133210666666667</c:v>
                </c:pt>
                <c:pt idx="7">
                  <c:v>0.0133210666666667</c:v>
                </c:pt>
                <c:pt idx="8">
                  <c:v>0.0133210666666667</c:v>
                </c:pt>
                <c:pt idx="9">
                  <c:v>0.0133210666666667</c:v>
                </c:pt>
                <c:pt idx="10">
                  <c:v>0.0133210666666667</c:v>
                </c:pt>
                <c:pt idx="11">
                  <c:v>0.0133210666666667</c:v>
                </c:pt>
                <c:pt idx="12">
                  <c:v>0.0133210666666667</c:v>
                </c:pt>
                <c:pt idx="13">
                  <c:v>0.0133210666666667</c:v>
                </c:pt>
                <c:pt idx="14">
                  <c:v>0.0133210666666667</c:v>
                </c:pt>
                <c:pt idx="15">
                  <c:v>0.0133210666666667</c:v>
                </c:pt>
                <c:pt idx="16">
                  <c:v>0.0133210666666667</c:v>
                </c:pt>
                <c:pt idx="17">
                  <c:v>0.0133210666666667</c:v>
                </c:pt>
                <c:pt idx="18">
                  <c:v>0.0133210666666667</c:v>
                </c:pt>
                <c:pt idx="19">
                  <c:v>0.0133210666666667</c:v>
                </c:pt>
                <c:pt idx="20">
                  <c:v>0.0133210666666667</c:v>
                </c:pt>
                <c:pt idx="21">
                  <c:v>0.0133210666666667</c:v>
                </c:pt>
                <c:pt idx="22">
                  <c:v>0.0133210666666667</c:v>
                </c:pt>
                <c:pt idx="23">
                  <c:v>0.0133210666666667</c:v>
                </c:pt>
                <c:pt idx="24">
                  <c:v>0.0133210666666667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计算PV电压偏移量!$C$51:$AA$51</c:f>
              <c:numCache>
                <c:formatCode>0.000_);[Red]\(0.000\)</c:formatCode>
                <c:ptCount val="25"/>
                <c:pt idx="0">
                  <c:v>3.283582</c:v>
                </c:pt>
                <c:pt idx="1">
                  <c:v>3.283582</c:v>
                </c:pt>
                <c:pt idx="2">
                  <c:v>3.283582</c:v>
                </c:pt>
                <c:pt idx="3">
                  <c:v>3.283582</c:v>
                </c:pt>
                <c:pt idx="4">
                  <c:v>3.283582</c:v>
                </c:pt>
                <c:pt idx="5">
                  <c:v>3.283582</c:v>
                </c:pt>
                <c:pt idx="6">
                  <c:v>3.283582</c:v>
                </c:pt>
                <c:pt idx="7">
                  <c:v>3.283582</c:v>
                </c:pt>
                <c:pt idx="8">
                  <c:v>3.283582</c:v>
                </c:pt>
                <c:pt idx="9">
                  <c:v>3.283582</c:v>
                </c:pt>
                <c:pt idx="10">
                  <c:v>3.283582</c:v>
                </c:pt>
                <c:pt idx="11">
                  <c:v>3.283582</c:v>
                </c:pt>
                <c:pt idx="12">
                  <c:v>3.283582</c:v>
                </c:pt>
                <c:pt idx="13">
                  <c:v>3.283582</c:v>
                </c:pt>
                <c:pt idx="14">
                  <c:v>3.283582</c:v>
                </c:pt>
                <c:pt idx="15">
                  <c:v>3.283582</c:v>
                </c:pt>
                <c:pt idx="16">
                  <c:v>3.283582</c:v>
                </c:pt>
                <c:pt idx="17">
                  <c:v>3.283582</c:v>
                </c:pt>
                <c:pt idx="18">
                  <c:v>3.283582</c:v>
                </c:pt>
                <c:pt idx="19">
                  <c:v>3.283582</c:v>
                </c:pt>
                <c:pt idx="20">
                  <c:v>3.283582</c:v>
                </c:pt>
                <c:pt idx="21">
                  <c:v>3.283582</c:v>
                </c:pt>
                <c:pt idx="22">
                  <c:v>3.283582</c:v>
                </c:pt>
                <c:pt idx="23">
                  <c:v>3.283582</c:v>
                </c:pt>
                <c:pt idx="24">
                  <c:v>3.283582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计算PV电压偏移量!$C$50:$AA$50</c:f>
              <c:numCache>
                <c:formatCode>0.000_);[Red]\(0.000\)</c:formatCode>
                <c:ptCount val="25"/>
                <c:pt idx="0">
                  <c:v>1.5562</c:v>
                </c:pt>
                <c:pt idx="1">
                  <c:v>1.5562</c:v>
                </c:pt>
                <c:pt idx="2">
                  <c:v>1.5562</c:v>
                </c:pt>
                <c:pt idx="3">
                  <c:v>1.5562</c:v>
                </c:pt>
                <c:pt idx="4">
                  <c:v>1.5562</c:v>
                </c:pt>
                <c:pt idx="5">
                  <c:v>1.5562</c:v>
                </c:pt>
                <c:pt idx="6">
                  <c:v>1.5562</c:v>
                </c:pt>
                <c:pt idx="7">
                  <c:v>1.5562</c:v>
                </c:pt>
                <c:pt idx="8">
                  <c:v>1.5562</c:v>
                </c:pt>
                <c:pt idx="9">
                  <c:v>1.5562</c:v>
                </c:pt>
                <c:pt idx="10">
                  <c:v>1.5562</c:v>
                </c:pt>
                <c:pt idx="11">
                  <c:v>1.5562</c:v>
                </c:pt>
                <c:pt idx="12">
                  <c:v>1.5562</c:v>
                </c:pt>
                <c:pt idx="13">
                  <c:v>1.5562</c:v>
                </c:pt>
                <c:pt idx="14">
                  <c:v>1.5562</c:v>
                </c:pt>
                <c:pt idx="15">
                  <c:v>1.5562</c:v>
                </c:pt>
                <c:pt idx="16">
                  <c:v>1.5562</c:v>
                </c:pt>
                <c:pt idx="17">
                  <c:v>1.5562</c:v>
                </c:pt>
                <c:pt idx="18">
                  <c:v>1.5562</c:v>
                </c:pt>
                <c:pt idx="19">
                  <c:v>1.5562</c:v>
                </c:pt>
                <c:pt idx="20">
                  <c:v>1.5562</c:v>
                </c:pt>
                <c:pt idx="21">
                  <c:v>1.5562</c:v>
                </c:pt>
                <c:pt idx="22">
                  <c:v>1.5562</c:v>
                </c:pt>
                <c:pt idx="23">
                  <c:v>1.5562</c:v>
                </c:pt>
                <c:pt idx="24">
                  <c:v>1.5562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计算PV电压偏移量!$A$39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计算PV电压偏移量!$C$39:$AA$39</c:f>
              <c:numCache>
                <c:formatCode>0_);[Red]\(0\)</c:formatCode>
                <c:ptCount val="25"/>
                <c:pt idx="0">
                  <c:v>1.636</c:v>
                </c:pt>
                <c:pt idx="1">
                  <c:v>0.535</c:v>
                </c:pt>
                <c:pt idx="2">
                  <c:v>1.173</c:v>
                </c:pt>
                <c:pt idx="3">
                  <c:v>1.797</c:v>
                </c:pt>
                <c:pt idx="4">
                  <c:v>1.453</c:v>
                </c:pt>
                <c:pt idx="5">
                  <c:v>1.426</c:v>
                </c:pt>
                <c:pt idx="6">
                  <c:v>1.049</c:v>
                </c:pt>
                <c:pt idx="7">
                  <c:v>1.188</c:v>
                </c:pt>
                <c:pt idx="8">
                  <c:v>2.23</c:v>
                </c:pt>
                <c:pt idx="9">
                  <c:v>2.134</c:v>
                </c:pt>
                <c:pt idx="10">
                  <c:v>1.166</c:v>
                </c:pt>
                <c:pt idx="11">
                  <c:v>2.464</c:v>
                </c:pt>
                <c:pt idx="12">
                  <c:v>0.811</c:v>
                </c:pt>
                <c:pt idx="13">
                  <c:v>1.706</c:v>
                </c:pt>
                <c:pt idx="14">
                  <c:v>2.308</c:v>
                </c:pt>
                <c:pt idx="15">
                  <c:v>1.511</c:v>
                </c:pt>
                <c:pt idx="16">
                  <c:v>0.663</c:v>
                </c:pt>
                <c:pt idx="17">
                  <c:v>1.436</c:v>
                </c:pt>
                <c:pt idx="18">
                  <c:v>2.148</c:v>
                </c:pt>
                <c:pt idx="19">
                  <c:v>0.556</c:v>
                </c:pt>
                <c:pt idx="20">
                  <c:v>1.368</c:v>
                </c:pt>
                <c:pt idx="21">
                  <c:v>1.535</c:v>
                </c:pt>
                <c:pt idx="22">
                  <c:v>2.853</c:v>
                </c:pt>
                <c:pt idx="23">
                  <c:v>1.764</c:v>
                </c:pt>
                <c:pt idx="24">
                  <c:v>1.995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计算PV电压偏移量!$C$53:$AA$53</c:f>
              <c:numCache>
                <c:formatCode>0.000_);[Red]\(0.000\)</c:formatCode>
                <c:ptCount val="25"/>
                <c:pt idx="0">
                  <c:v>2.707788</c:v>
                </c:pt>
                <c:pt idx="1">
                  <c:v>2.707788</c:v>
                </c:pt>
                <c:pt idx="2">
                  <c:v>2.707788</c:v>
                </c:pt>
                <c:pt idx="3">
                  <c:v>2.707788</c:v>
                </c:pt>
                <c:pt idx="4">
                  <c:v>2.707788</c:v>
                </c:pt>
                <c:pt idx="5">
                  <c:v>2.707788</c:v>
                </c:pt>
                <c:pt idx="6">
                  <c:v>2.707788</c:v>
                </c:pt>
                <c:pt idx="7">
                  <c:v>2.707788</c:v>
                </c:pt>
                <c:pt idx="8">
                  <c:v>2.707788</c:v>
                </c:pt>
                <c:pt idx="9">
                  <c:v>2.707788</c:v>
                </c:pt>
                <c:pt idx="10">
                  <c:v>2.707788</c:v>
                </c:pt>
                <c:pt idx="11">
                  <c:v>2.707788</c:v>
                </c:pt>
                <c:pt idx="12">
                  <c:v>2.707788</c:v>
                </c:pt>
                <c:pt idx="13">
                  <c:v>2.707788</c:v>
                </c:pt>
                <c:pt idx="14">
                  <c:v>2.707788</c:v>
                </c:pt>
                <c:pt idx="15">
                  <c:v>2.707788</c:v>
                </c:pt>
                <c:pt idx="16">
                  <c:v>2.707788</c:v>
                </c:pt>
                <c:pt idx="17">
                  <c:v>2.707788</c:v>
                </c:pt>
                <c:pt idx="18">
                  <c:v>2.707788</c:v>
                </c:pt>
                <c:pt idx="19">
                  <c:v>2.707788</c:v>
                </c:pt>
                <c:pt idx="20">
                  <c:v>2.707788</c:v>
                </c:pt>
                <c:pt idx="21">
                  <c:v>2.707788</c:v>
                </c:pt>
                <c:pt idx="22">
                  <c:v>2.707788</c:v>
                </c:pt>
                <c:pt idx="23">
                  <c:v>2.707788</c:v>
                </c:pt>
                <c:pt idx="24">
                  <c:v>2.707788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计算PV电压偏移量!$C$54:$AA$54</c:f>
              <c:numCache>
                <c:formatCode>0.000_);[Red]\(0.000\)</c:formatCode>
                <c:ptCount val="25"/>
                <c:pt idx="0">
                  <c:v>2.131994</c:v>
                </c:pt>
                <c:pt idx="1">
                  <c:v>2.131994</c:v>
                </c:pt>
                <c:pt idx="2">
                  <c:v>2.131994</c:v>
                </c:pt>
                <c:pt idx="3">
                  <c:v>2.131994</c:v>
                </c:pt>
                <c:pt idx="4">
                  <c:v>2.131994</c:v>
                </c:pt>
                <c:pt idx="5">
                  <c:v>2.131994</c:v>
                </c:pt>
                <c:pt idx="6">
                  <c:v>2.131994</c:v>
                </c:pt>
                <c:pt idx="7">
                  <c:v>2.131994</c:v>
                </c:pt>
                <c:pt idx="8">
                  <c:v>2.131994</c:v>
                </c:pt>
                <c:pt idx="9">
                  <c:v>2.131994</c:v>
                </c:pt>
                <c:pt idx="10">
                  <c:v>2.131994</c:v>
                </c:pt>
                <c:pt idx="11">
                  <c:v>2.131994</c:v>
                </c:pt>
                <c:pt idx="12">
                  <c:v>2.131994</c:v>
                </c:pt>
                <c:pt idx="13">
                  <c:v>2.131994</c:v>
                </c:pt>
                <c:pt idx="14">
                  <c:v>2.131994</c:v>
                </c:pt>
                <c:pt idx="15">
                  <c:v>2.131994</c:v>
                </c:pt>
                <c:pt idx="16">
                  <c:v>2.131994</c:v>
                </c:pt>
                <c:pt idx="17">
                  <c:v>2.131994</c:v>
                </c:pt>
                <c:pt idx="18">
                  <c:v>2.131994</c:v>
                </c:pt>
                <c:pt idx="19">
                  <c:v>2.131994</c:v>
                </c:pt>
                <c:pt idx="20">
                  <c:v>2.131994</c:v>
                </c:pt>
                <c:pt idx="21">
                  <c:v>2.131994</c:v>
                </c:pt>
                <c:pt idx="22">
                  <c:v>2.131994</c:v>
                </c:pt>
                <c:pt idx="23">
                  <c:v>2.131994</c:v>
                </c:pt>
                <c:pt idx="24">
                  <c:v>2.131994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计算PV电压偏移量!$C$55:$AA$55</c:f>
              <c:numCache>
                <c:formatCode>0.000_);[Red]\(0.000\)</c:formatCode>
                <c:ptCount val="25"/>
                <c:pt idx="0">
                  <c:v>1.03746666666667</c:v>
                </c:pt>
                <c:pt idx="1">
                  <c:v>1.03746666666667</c:v>
                </c:pt>
                <c:pt idx="2">
                  <c:v>1.03746666666667</c:v>
                </c:pt>
                <c:pt idx="3">
                  <c:v>1.03746666666667</c:v>
                </c:pt>
                <c:pt idx="4">
                  <c:v>1.03746666666667</c:v>
                </c:pt>
                <c:pt idx="5">
                  <c:v>1.03746666666667</c:v>
                </c:pt>
                <c:pt idx="6">
                  <c:v>1.03746666666667</c:v>
                </c:pt>
                <c:pt idx="7">
                  <c:v>1.03746666666667</c:v>
                </c:pt>
                <c:pt idx="8">
                  <c:v>1.03746666666667</c:v>
                </c:pt>
                <c:pt idx="9">
                  <c:v>1.03746666666667</c:v>
                </c:pt>
                <c:pt idx="10">
                  <c:v>1.03746666666667</c:v>
                </c:pt>
                <c:pt idx="11">
                  <c:v>1.03746666666667</c:v>
                </c:pt>
                <c:pt idx="12">
                  <c:v>1.03746666666667</c:v>
                </c:pt>
                <c:pt idx="13">
                  <c:v>1.03746666666667</c:v>
                </c:pt>
                <c:pt idx="14">
                  <c:v>1.03746666666667</c:v>
                </c:pt>
                <c:pt idx="15">
                  <c:v>1.03746666666667</c:v>
                </c:pt>
                <c:pt idx="16">
                  <c:v>1.03746666666667</c:v>
                </c:pt>
                <c:pt idx="17">
                  <c:v>1.03746666666667</c:v>
                </c:pt>
                <c:pt idx="18">
                  <c:v>1.03746666666667</c:v>
                </c:pt>
                <c:pt idx="19">
                  <c:v>1.03746666666667</c:v>
                </c:pt>
                <c:pt idx="20">
                  <c:v>1.03746666666667</c:v>
                </c:pt>
                <c:pt idx="21">
                  <c:v>1.03746666666667</c:v>
                </c:pt>
                <c:pt idx="22">
                  <c:v>1.03746666666667</c:v>
                </c:pt>
                <c:pt idx="23">
                  <c:v>1.03746666666667</c:v>
                </c:pt>
                <c:pt idx="24">
                  <c:v>1.03746666666667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计算PV电压偏移量!$C$31:$AA$31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计算PV电压偏移量!$C$56:$AA$56</c:f>
              <c:numCache>
                <c:formatCode>0.000_);[Red]\(0.000\)</c:formatCode>
                <c:ptCount val="25"/>
                <c:pt idx="0">
                  <c:v>0.518733333333333</c:v>
                </c:pt>
                <c:pt idx="1">
                  <c:v>0.518733333333333</c:v>
                </c:pt>
                <c:pt idx="2">
                  <c:v>0.518733333333333</c:v>
                </c:pt>
                <c:pt idx="3">
                  <c:v>0.518733333333333</c:v>
                </c:pt>
                <c:pt idx="4">
                  <c:v>0.518733333333333</c:v>
                </c:pt>
                <c:pt idx="5">
                  <c:v>0.518733333333333</c:v>
                </c:pt>
                <c:pt idx="6">
                  <c:v>0.518733333333333</c:v>
                </c:pt>
                <c:pt idx="7">
                  <c:v>0.518733333333333</c:v>
                </c:pt>
                <c:pt idx="8">
                  <c:v>0.518733333333333</c:v>
                </c:pt>
                <c:pt idx="9">
                  <c:v>0.518733333333333</c:v>
                </c:pt>
                <c:pt idx="10">
                  <c:v>0.518733333333333</c:v>
                </c:pt>
                <c:pt idx="11">
                  <c:v>0.518733333333333</c:v>
                </c:pt>
                <c:pt idx="12">
                  <c:v>0.518733333333333</c:v>
                </c:pt>
                <c:pt idx="13">
                  <c:v>0.518733333333333</c:v>
                </c:pt>
                <c:pt idx="14">
                  <c:v>0.518733333333333</c:v>
                </c:pt>
                <c:pt idx="15">
                  <c:v>0.518733333333333</c:v>
                </c:pt>
                <c:pt idx="16">
                  <c:v>0.518733333333333</c:v>
                </c:pt>
                <c:pt idx="17">
                  <c:v>0.518733333333333</c:v>
                </c:pt>
                <c:pt idx="18">
                  <c:v>0.518733333333333</c:v>
                </c:pt>
                <c:pt idx="19">
                  <c:v>0.518733333333333</c:v>
                </c:pt>
                <c:pt idx="20">
                  <c:v>0.518733333333333</c:v>
                </c:pt>
                <c:pt idx="21">
                  <c:v>0.518733333333333</c:v>
                </c:pt>
                <c:pt idx="22">
                  <c:v>0.518733333333333</c:v>
                </c:pt>
                <c:pt idx="23">
                  <c:v>0.518733333333333</c:v>
                </c:pt>
                <c:pt idx="24">
                  <c:v>0.518733333333333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检验T相电流校准效果!$C$51:$AA$51</c:f>
              <c:numCache>
                <c:formatCode>0.000_);[Red]\(0.000\)</c:formatCode>
                <c:ptCount val="25"/>
                <c:pt idx="0">
                  <c:v>0.2001968</c:v>
                </c:pt>
                <c:pt idx="1">
                  <c:v>0.2001968</c:v>
                </c:pt>
                <c:pt idx="2">
                  <c:v>0.2001968</c:v>
                </c:pt>
                <c:pt idx="3">
                  <c:v>0.2001968</c:v>
                </c:pt>
                <c:pt idx="4">
                  <c:v>0.2001968</c:v>
                </c:pt>
                <c:pt idx="5">
                  <c:v>0.2001968</c:v>
                </c:pt>
                <c:pt idx="6">
                  <c:v>0.2001968</c:v>
                </c:pt>
                <c:pt idx="7">
                  <c:v>0.2001968</c:v>
                </c:pt>
                <c:pt idx="8">
                  <c:v>0.2001968</c:v>
                </c:pt>
                <c:pt idx="9">
                  <c:v>0.2001968</c:v>
                </c:pt>
                <c:pt idx="10">
                  <c:v>0.2001968</c:v>
                </c:pt>
                <c:pt idx="11">
                  <c:v>0.2001968</c:v>
                </c:pt>
                <c:pt idx="12">
                  <c:v>0.2001968</c:v>
                </c:pt>
                <c:pt idx="13">
                  <c:v>0.2001968</c:v>
                </c:pt>
                <c:pt idx="14">
                  <c:v>0.2001968</c:v>
                </c:pt>
                <c:pt idx="15">
                  <c:v>0.2001968</c:v>
                </c:pt>
                <c:pt idx="16">
                  <c:v>0.2001968</c:v>
                </c:pt>
                <c:pt idx="17">
                  <c:v>0.2001968</c:v>
                </c:pt>
                <c:pt idx="18">
                  <c:v>0.2001968</c:v>
                </c:pt>
                <c:pt idx="19">
                  <c:v>0.2001968</c:v>
                </c:pt>
                <c:pt idx="20">
                  <c:v>0.2001968</c:v>
                </c:pt>
                <c:pt idx="21">
                  <c:v>0.2001968</c:v>
                </c:pt>
                <c:pt idx="22">
                  <c:v>0.2001968</c:v>
                </c:pt>
                <c:pt idx="23">
                  <c:v>0.2001968</c:v>
                </c:pt>
                <c:pt idx="24">
                  <c:v>0.2001968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检验T相电流校准效果!$C$50:$AA$50</c:f>
              <c:numCache>
                <c:formatCode>0.000_);[Red]\(0.000\)</c:formatCode>
                <c:ptCount val="25"/>
                <c:pt idx="0">
                  <c:v>0.09488</c:v>
                </c:pt>
                <c:pt idx="1">
                  <c:v>0.09488</c:v>
                </c:pt>
                <c:pt idx="2">
                  <c:v>0.09488</c:v>
                </c:pt>
                <c:pt idx="3">
                  <c:v>0.09488</c:v>
                </c:pt>
                <c:pt idx="4">
                  <c:v>0.09488</c:v>
                </c:pt>
                <c:pt idx="5">
                  <c:v>0.09488</c:v>
                </c:pt>
                <c:pt idx="6">
                  <c:v>0.09488</c:v>
                </c:pt>
                <c:pt idx="7">
                  <c:v>0.09488</c:v>
                </c:pt>
                <c:pt idx="8">
                  <c:v>0.09488</c:v>
                </c:pt>
                <c:pt idx="9">
                  <c:v>0.09488</c:v>
                </c:pt>
                <c:pt idx="10">
                  <c:v>0.09488</c:v>
                </c:pt>
                <c:pt idx="11">
                  <c:v>0.09488</c:v>
                </c:pt>
                <c:pt idx="12">
                  <c:v>0.09488</c:v>
                </c:pt>
                <c:pt idx="13">
                  <c:v>0.09488</c:v>
                </c:pt>
                <c:pt idx="14">
                  <c:v>0.09488</c:v>
                </c:pt>
                <c:pt idx="15">
                  <c:v>0.09488</c:v>
                </c:pt>
                <c:pt idx="16">
                  <c:v>0.09488</c:v>
                </c:pt>
                <c:pt idx="17">
                  <c:v>0.09488</c:v>
                </c:pt>
                <c:pt idx="18">
                  <c:v>0.09488</c:v>
                </c:pt>
                <c:pt idx="19">
                  <c:v>0.09488</c:v>
                </c:pt>
                <c:pt idx="20">
                  <c:v>0.09488</c:v>
                </c:pt>
                <c:pt idx="21">
                  <c:v>0.09488</c:v>
                </c:pt>
                <c:pt idx="22">
                  <c:v>0.09488</c:v>
                </c:pt>
                <c:pt idx="23">
                  <c:v>0.09488</c:v>
                </c:pt>
                <c:pt idx="24">
                  <c:v>0.09488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检验T相电流校准效果!$A$39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检验T相电流校准效果!$C$39:$AA$39</c:f>
              <c:numCache>
                <c:formatCode>0_);[Red]\(0\)</c:formatCode>
                <c:ptCount val="25"/>
                <c:pt idx="0">
                  <c:v>0.16</c:v>
                </c:pt>
                <c:pt idx="1">
                  <c:v>0.104</c:v>
                </c:pt>
                <c:pt idx="2">
                  <c:v>0.055</c:v>
                </c:pt>
                <c:pt idx="3">
                  <c:v>0.074</c:v>
                </c:pt>
                <c:pt idx="4">
                  <c:v>0.098</c:v>
                </c:pt>
                <c:pt idx="5">
                  <c:v>0.098</c:v>
                </c:pt>
                <c:pt idx="6">
                  <c:v>0.05</c:v>
                </c:pt>
                <c:pt idx="7">
                  <c:v>0.098</c:v>
                </c:pt>
                <c:pt idx="8">
                  <c:v>0.096</c:v>
                </c:pt>
                <c:pt idx="9">
                  <c:v>0.204</c:v>
                </c:pt>
                <c:pt idx="10">
                  <c:v>0.132</c:v>
                </c:pt>
                <c:pt idx="11">
                  <c:v>0.056</c:v>
                </c:pt>
                <c:pt idx="12">
                  <c:v>0.195</c:v>
                </c:pt>
                <c:pt idx="13">
                  <c:v>0.072</c:v>
                </c:pt>
                <c:pt idx="14">
                  <c:v>0.106</c:v>
                </c:pt>
                <c:pt idx="15">
                  <c:v>0.115</c:v>
                </c:pt>
                <c:pt idx="16">
                  <c:v>0.079</c:v>
                </c:pt>
                <c:pt idx="17">
                  <c:v>0.149</c:v>
                </c:pt>
                <c:pt idx="18">
                  <c:v>0.032</c:v>
                </c:pt>
                <c:pt idx="19">
                  <c:v>0.085</c:v>
                </c:pt>
                <c:pt idx="20">
                  <c:v>0.07</c:v>
                </c:pt>
                <c:pt idx="21">
                  <c:v>0.056</c:v>
                </c:pt>
                <c:pt idx="22">
                  <c:v>0.039</c:v>
                </c:pt>
                <c:pt idx="23">
                  <c:v>0.093</c:v>
                </c:pt>
                <c:pt idx="24">
                  <c:v>0.056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检验T相电流校准效果!$C$53:$AA$53</c:f>
              <c:numCache>
                <c:formatCode>0.000_);[Red]\(0.000\)</c:formatCode>
                <c:ptCount val="25"/>
                <c:pt idx="0">
                  <c:v>0.1650912</c:v>
                </c:pt>
                <c:pt idx="1">
                  <c:v>0.1650912</c:v>
                </c:pt>
                <c:pt idx="2">
                  <c:v>0.1650912</c:v>
                </c:pt>
                <c:pt idx="3">
                  <c:v>0.1650912</c:v>
                </c:pt>
                <c:pt idx="4">
                  <c:v>0.1650912</c:v>
                </c:pt>
                <c:pt idx="5">
                  <c:v>0.1650912</c:v>
                </c:pt>
                <c:pt idx="6">
                  <c:v>0.1650912</c:v>
                </c:pt>
                <c:pt idx="7">
                  <c:v>0.1650912</c:v>
                </c:pt>
                <c:pt idx="8">
                  <c:v>0.1650912</c:v>
                </c:pt>
                <c:pt idx="9">
                  <c:v>0.1650912</c:v>
                </c:pt>
                <c:pt idx="10">
                  <c:v>0.1650912</c:v>
                </c:pt>
                <c:pt idx="11">
                  <c:v>0.1650912</c:v>
                </c:pt>
                <c:pt idx="12">
                  <c:v>0.1650912</c:v>
                </c:pt>
                <c:pt idx="13">
                  <c:v>0.1650912</c:v>
                </c:pt>
                <c:pt idx="14">
                  <c:v>0.1650912</c:v>
                </c:pt>
                <c:pt idx="15">
                  <c:v>0.1650912</c:v>
                </c:pt>
                <c:pt idx="16">
                  <c:v>0.1650912</c:v>
                </c:pt>
                <c:pt idx="17">
                  <c:v>0.1650912</c:v>
                </c:pt>
                <c:pt idx="18">
                  <c:v>0.1650912</c:v>
                </c:pt>
                <c:pt idx="19">
                  <c:v>0.1650912</c:v>
                </c:pt>
                <c:pt idx="20">
                  <c:v>0.1650912</c:v>
                </c:pt>
                <c:pt idx="21">
                  <c:v>0.1650912</c:v>
                </c:pt>
                <c:pt idx="22">
                  <c:v>0.1650912</c:v>
                </c:pt>
                <c:pt idx="23">
                  <c:v>0.1650912</c:v>
                </c:pt>
                <c:pt idx="24">
                  <c:v>0.1650912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检验T相电流校准效果!$C$54:$AA$54</c:f>
              <c:numCache>
                <c:formatCode>0.000_);[Red]\(0.000\)</c:formatCode>
                <c:ptCount val="25"/>
                <c:pt idx="0">
                  <c:v>0.1299856</c:v>
                </c:pt>
                <c:pt idx="1">
                  <c:v>0.1299856</c:v>
                </c:pt>
                <c:pt idx="2">
                  <c:v>0.1299856</c:v>
                </c:pt>
                <c:pt idx="3">
                  <c:v>0.1299856</c:v>
                </c:pt>
                <c:pt idx="4">
                  <c:v>0.1299856</c:v>
                </c:pt>
                <c:pt idx="5">
                  <c:v>0.1299856</c:v>
                </c:pt>
                <c:pt idx="6">
                  <c:v>0.1299856</c:v>
                </c:pt>
                <c:pt idx="7">
                  <c:v>0.1299856</c:v>
                </c:pt>
                <c:pt idx="8">
                  <c:v>0.1299856</c:v>
                </c:pt>
                <c:pt idx="9">
                  <c:v>0.1299856</c:v>
                </c:pt>
                <c:pt idx="10">
                  <c:v>0.1299856</c:v>
                </c:pt>
                <c:pt idx="11">
                  <c:v>0.1299856</c:v>
                </c:pt>
                <c:pt idx="12">
                  <c:v>0.1299856</c:v>
                </c:pt>
                <c:pt idx="13">
                  <c:v>0.1299856</c:v>
                </c:pt>
                <c:pt idx="14">
                  <c:v>0.1299856</c:v>
                </c:pt>
                <c:pt idx="15">
                  <c:v>0.1299856</c:v>
                </c:pt>
                <c:pt idx="16">
                  <c:v>0.1299856</c:v>
                </c:pt>
                <c:pt idx="17">
                  <c:v>0.1299856</c:v>
                </c:pt>
                <c:pt idx="18">
                  <c:v>0.1299856</c:v>
                </c:pt>
                <c:pt idx="19">
                  <c:v>0.1299856</c:v>
                </c:pt>
                <c:pt idx="20">
                  <c:v>0.1299856</c:v>
                </c:pt>
                <c:pt idx="21">
                  <c:v>0.1299856</c:v>
                </c:pt>
                <c:pt idx="22">
                  <c:v>0.1299856</c:v>
                </c:pt>
                <c:pt idx="23">
                  <c:v>0.1299856</c:v>
                </c:pt>
                <c:pt idx="24">
                  <c:v>0.1299856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检验T相电流校准效果!$C$55:$AA$55</c:f>
              <c:numCache>
                <c:formatCode>0.000_);[Red]\(0.000\)</c:formatCode>
                <c:ptCount val="25"/>
                <c:pt idx="0">
                  <c:v>0.0632533333333334</c:v>
                </c:pt>
                <c:pt idx="1">
                  <c:v>0.0632533333333334</c:v>
                </c:pt>
                <c:pt idx="2">
                  <c:v>0.0632533333333334</c:v>
                </c:pt>
                <c:pt idx="3">
                  <c:v>0.0632533333333334</c:v>
                </c:pt>
                <c:pt idx="4">
                  <c:v>0.0632533333333334</c:v>
                </c:pt>
                <c:pt idx="5">
                  <c:v>0.0632533333333334</c:v>
                </c:pt>
                <c:pt idx="6">
                  <c:v>0.0632533333333334</c:v>
                </c:pt>
                <c:pt idx="7">
                  <c:v>0.0632533333333334</c:v>
                </c:pt>
                <c:pt idx="8">
                  <c:v>0.0632533333333334</c:v>
                </c:pt>
                <c:pt idx="9">
                  <c:v>0.0632533333333334</c:v>
                </c:pt>
                <c:pt idx="10">
                  <c:v>0.0632533333333334</c:v>
                </c:pt>
                <c:pt idx="11">
                  <c:v>0.0632533333333334</c:v>
                </c:pt>
                <c:pt idx="12">
                  <c:v>0.0632533333333334</c:v>
                </c:pt>
                <c:pt idx="13">
                  <c:v>0.0632533333333334</c:v>
                </c:pt>
                <c:pt idx="14">
                  <c:v>0.0632533333333334</c:v>
                </c:pt>
                <c:pt idx="15">
                  <c:v>0.0632533333333334</c:v>
                </c:pt>
                <c:pt idx="16">
                  <c:v>0.0632533333333334</c:v>
                </c:pt>
                <c:pt idx="17">
                  <c:v>0.0632533333333334</c:v>
                </c:pt>
                <c:pt idx="18">
                  <c:v>0.0632533333333334</c:v>
                </c:pt>
                <c:pt idx="19">
                  <c:v>0.0632533333333334</c:v>
                </c:pt>
                <c:pt idx="20">
                  <c:v>0.0632533333333334</c:v>
                </c:pt>
                <c:pt idx="21">
                  <c:v>0.0632533333333334</c:v>
                </c:pt>
                <c:pt idx="22">
                  <c:v>0.0632533333333334</c:v>
                </c:pt>
                <c:pt idx="23">
                  <c:v>0.0632533333333334</c:v>
                </c:pt>
                <c:pt idx="24">
                  <c:v>0.0632533333333334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检验T相电流校准效果!$C$56:$AA$56</c:f>
              <c:numCache>
                <c:formatCode>0.000_);[Red]\(0.000\)</c:formatCode>
                <c:ptCount val="25"/>
                <c:pt idx="0">
                  <c:v>0.0316266666666667</c:v>
                </c:pt>
                <c:pt idx="1">
                  <c:v>0.0316266666666667</c:v>
                </c:pt>
                <c:pt idx="2">
                  <c:v>0.0316266666666667</c:v>
                </c:pt>
                <c:pt idx="3">
                  <c:v>0.0316266666666667</c:v>
                </c:pt>
                <c:pt idx="4">
                  <c:v>0.0316266666666667</c:v>
                </c:pt>
                <c:pt idx="5">
                  <c:v>0.0316266666666667</c:v>
                </c:pt>
                <c:pt idx="6">
                  <c:v>0.0316266666666667</c:v>
                </c:pt>
                <c:pt idx="7">
                  <c:v>0.0316266666666667</c:v>
                </c:pt>
                <c:pt idx="8">
                  <c:v>0.0316266666666667</c:v>
                </c:pt>
                <c:pt idx="9">
                  <c:v>0.0316266666666667</c:v>
                </c:pt>
                <c:pt idx="10">
                  <c:v>0.0316266666666667</c:v>
                </c:pt>
                <c:pt idx="11">
                  <c:v>0.0316266666666667</c:v>
                </c:pt>
                <c:pt idx="12">
                  <c:v>0.0316266666666667</c:v>
                </c:pt>
                <c:pt idx="13">
                  <c:v>0.0316266666666667</c:v>
                </c:pt>
                <c:pt idx="14">
                  <c:v>0.0316266666666667</c:v>
                </c:pt>
                <c:pt idx="15">
                  <c:v>0.0316266666666667</c:v>
                </c:pt>
                <c:pt idx="16">
                  <c:v>0.0316266666666667</c:v>
                </c:pt>
                <c:pt idx="17">
                  <c:v>0.0316266666666667</c:v>
                </c:pt>
                <c:pt idx="18">
                  <c:v>0.0316266666666667</c:v>
                </c:pt>
                <c:pt idx="19">
                  <c:v>0.0316266666666667</c:v>
                </c:pt>
                <c:pt idx="20">
                  <c:v>0.0316266666666667</c:v>
                </c:pt>
                <c:pt idx="21">
                  <c:v>0.0316266666666667</c:v>
                </c:pt>
                <c:pt idx="22">
                  <c:v>0.0316266666666667</c:v>
                </c:pt>
                <c:pt idx="23">
                  <c:v>0.0316266666666667</c:v>
                </c:pt>
                <c:pt idx="24">
                  <c:v>0.0316266666666667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检验R相CT电流校准效果!$C$44:$AA$44</c:f>
              <c:numCache>
                <c:formatCode>0.000_);[Red]\(0.000\)</c:formatCode>
                <c:ptCount val="25"/>
                <c:pt idx="0">
                  <c:v>0.0735368</c:v>
                </c:pt>
                <c:pt idx="1">
                  <c:v>0.0735368</c:v>
                </c:pt>
                <c:pt idx="2">
                  <c:v>0.0735368</c:v>
                </c:pt>
                <c:pt idx="3">
                  <c:v>0.0735368</c:v>
                </c:pt>
                <c:pt idx="4">
                  <c:v>0.0735368</c:v>
                </c:pt>
                <c:pt idx="5">
                  <c:v>0.0735368</c:v>
                </c:pt>
                <c:pt idx="6">
                  <c:v>0.0735368</c:v>
                </c:pt>
                <c:pt idx="7">
                  <c:v>0.0735368</c:v>
                </c:pt>
                <c:pt idx="8">
                  <c:v>0.0735368</c:v>
                </c:pt>
                <c:pt idx="9">
                  <c:v>0.0735368</c:v>
                </c:pt>
                <c:pt idx="10">
                  <c:v>0.0735368</c:v>
                </c:pt>
                <c:pt idx="11">
                  <c:v>0.0735368</c:v>
                </c:pt>
                <c:pt idx="12">
                  <c:v>0.0735368</c:v>
                </c:pt>
                <c:pt idx="13">
                  <c:v>0.0735368</c:v>
                </c:pt>
                <c:pt idx="14">
                  <c:v>0.0735368</c:v>
                </c:pt>
                <c:pt idx="15">
                  <c:v>0.0735368</c:v>
                </c:pt>
                <c:pt idx="16">
                  <c:v>0.0735368</c:v>
                </c:pt>
                <c:pt idx="17">
                  <c:v>0.0735368</c:v>
                </c:pt>
                <c:pt idx="18">
                  <c:v>0.0735368</c:v>
                </c:pt>
                <c:pt idx="19">
                  <c:v>0.0735368</c:v>
                </c:pt>
                <c:pt idx="20">
                  <c:v>0.0735368</c:v>
                </c:pt>
                <c:pt idx="21">
                  <c:v>0.0735368</c:v>
                </c:pt>
                <c:pt idx="22">
                  <c:v>0.0735368</c:v>
                </c:pt>
                <c:pt idx="23">
                  <c:v>0.0735368</c:v>
                </c:pt>
                <c:pt idx="24">
                  <c:v>0.0735368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检验R相CT电流校准效果!$C$43:$AA$43</c:f>
              <c:numCache>
                <c:formatCode>0.000_);[Red]\(0.000\)</c:formatCode>
                <c:ptCount val="25"/>
                <c:pt idx="0">
                  <c:v>0.036904</c:v>
                </c:pt>
                <c:pt idx="1">
                  <c:v>0.036904</c:v>
                </c:pt>
                <c:pt idx="2">
                  <c:v>0.036904</c:v>
                </c:pt>
                <c:pt idx="3">
                  <c:v>0.036904</c:v>
                </c:pt>
                <c:pt idx="4">
                  <c:v>0.036904</c:v>
                </c:pt>
                <c:pt idx="5">
                  <c:v>0.036904</c:v>
                </c:pt>
                <c:pt idx="6">
                  <c:v>0.036904</c:v>
                </c:pt>
                <c:pt idx="7">
                  <c:v>0.036904</c:v>
                </c:pt>
                <c:pt idx="8">
                  <c:v>0.036904</c:v>
                </c:pt>
                <c:pt idx="9">
                  <c:v>0.036904</c:v>
                </c:pt>
                <c:pt idx="10">
                  <c:v>0.036904</c:v>
                </c:pt>
                <c:pt idx="11">
                  <c:v>0.036904</c:v>
                </c:pt>
                <c:pt idx="12">
                  <c:v>0.036904</c:v>
                </c:pt>
                <c:pt idx="13">
                  <c:v>0.036904</c:v>
                </c:pt>
                <c:pt idx="14">
                  <c:v>0.036904</c:v>
                </c:pt>
                <c:pt idx="15">
                  <c:v>0.036904</c:v>
                </c:pt>
                <c:pt idx="16">
                  <c:v>0.036904</c:v>
                </c:pt>
                <c:pt idx="17">
                  <c:v>0.036904</c:v>
                </c:pt>
                <c:pt idx="18">
                  <c:v>0.036904</c:v>
                </c:pt>
                <c:pt idx="19">
                  <c:v>0.036904</c:v>
                </c:pt>
                <c:pt idx="20">
                  <c:v>0.036904</c:v>
                </c:pt>
                <c:pt idx="21">
                  <c:v>0.036904</c:v>
                </c:pt>
                <c:pt idx="22">
                  <c:v>0.036904</c:v>
                </c:pt>
                <c:pt idx="23">
                  <c:v>0.036904</c:v>
                </c:pt>
                <c:pt idx="24">
                  <c:v>0.036904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检验R相CT电流校准效果!$C$45:$AA$45</c:f>
              <c:numCache>
                <c:formatCode>0.000_);[Red]\(0.000\)</c:formatCode>
                <c:ptCount val="25"/>
                <c:pt idx="0">
                  <c:v>0.000271200000000006</c:v>
                </c:pt>
                <c:pt idx="1">
                  <c:v>0.000271200000000006</c:v>
                </c:pt>
                <c:pt idx="2">
                  <c:v>0.000271200000000006</c:v>
                </c:pt>
                <c:pt idx="3">
                  <c:v>0.000271200000000006</c:v>
                </c:pt>
                <c:pt idx="4">
                  <c:v>0.000271200000000006</c:v>
                </c:pt>
                <c:pt idx="5">
                  <c:v>0.000271200000000006</c:v>
                </c:pt>
                <c:pt idx="6">
                  <c:v>0.000271200000000006</c:v>
                </c:pt>
                <c:pt idx="7">
                  <c:v>0.000271200000000006</c:v>
                </c:pt>
                <c:pt idx="8">
                  <c:v>0.000271200000000006</c:v>
                </c:pt>
                <c:pt idx="9">
                  <c:v>0.000271200000000006</c:v>
                </c:pt>
                <c:pt idx="10">
                  <c:v>0.000271200000000006</c:v>
                </c:pt>
                <c:pt idx="11">
                  <c:v>0.000271200000000006</c:v>
                </c:pt>
                <c:pt idx="12">
                  <c:v>0.000271200000000006</c:v>
                </c:pt>
                <c:pt idx="13">
                  <c:v>0.000271200000000006</c:v>
                </c:pt>
                <c:pt idx="14">
                  <c:v>0.000271200000000006</c:v>
                </c:pt>
                <c:pt idx="15">
                  <c:v>0.000271200000000006</c:v>
                </c:pt>
                <c:pt idx="16">
                  <c:v>0.000271200000000006</c:v>
                </c:pt>
                <c:pt idx="17">
                  <c:v>0.000271200000000006</c:v>
                </c:pt>
                <c:pt idx="18">
                  <c:v>0.000271200000000006</c:v>
                </c:pt>
                <c:pt idx="19">
                  <c:v>0.000271200000000006</c:v>
                </c:pt>
                <c:pt idx="20">
                  <c:v>0.000271200000000006</c:v>
                </c:pt>
                <c:pt idx="21">
                  <c:v>0.000271200000000006</c:v>
                </c:pt>
                <c:pt idx="22">
                  <c:v>0.000271200000000006</c:v>
                </c:pt>
                <c:pt idx="23">
                  <c:v>0.000271200000000006</c:v>
                </c:pt>
                <c:pt idx="24">
                  <c:v>0.000271200000000006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检验R相CT电流校准效果!$A$38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检验R相CT电流校准效果!$C$38:$AA$38</c:f>
              <c:numCache>
                <c:formatCode>0.000_);[Red]\(0.000\)</c:formatCode>
                <c:ptCount val="25"/>
                <c:pt idx="0">
                  <c:v>0.012</c:v>
                </c:pt>
                <c:pt idx="1">
                  <c:v>0.0588</c:v>
                </c:pt>
                <c:pt idx="2">
                  <c:v>0.0412</c:v>
                </c:pt>
                <c:pt idx="3">
                  <c:v>0.0164</c:v>
                </c:pt>
                <c:pt idx="4">
                  <c:v>0.0346</c:v>
                </c:pt>
                <c:pt idx="5">
                  <c:v>0.0446</c:v>
                </c:pt>
                <c:pt idx="6">
                  <c:v>0.0298</c:v>
                </c:pt>
                <c:pt idx="7">
                  <c:v>0.0426</c:v>
                </c:pt>
                <c:pt idx="8">
                  <c:v>0.0426</c:v>
                </c:pt>
                <c:pt idx="9">
                  <c:v>0.0358</c:v>
                </c:pt>
                <c:pt idx="10">
                  <c:v>0.0402</c:v>
                </c:pt>
                <c:pt idx="11">
                  <c:v>0.0268</c:v>
                </c:pt>
                <c:pt idx="12">
                  <c:v>0.0416</c:v>
                </c:pt>
                <c:pt idx="13">
                  <c:v>0.0626</c:v>
                </c:pt>
                <c:pt idx="14">
                  <c:v>0.017</c:v>
                </c:pt>
                <c:pt idx="15">
                  <c:v>0.0408</c:v>
                </c:pt>
                <c:pt idx="16">
                  <c:v>0.0556</c:v>
                </c:pt>
                <c:pt idx="17">
                  <c:v>0.0358</c:v>
                </c:pt>
                <c:pt idx="18">
                  <c:v>0.0522</c:v>
                </c:pt>
                <c:pt idx="19">
                  <c:v>0.04</c:v>
                </c:pt>
                <c:pt idx="20">
                  <c:v>0.0242</c:v>
                </c:pt>
                <c:pt idx="21">
                  <c:v>0.0176</c:v>
                </c:pt>
                <c:pt idx="22">
                  <c:v>0.0432</c:v>
                </c:pt>
                <c:pt idx="23">
                  <c:v>0.042</c:v>
                </c:pt>
                <c:pt idx="24">
                  <c:v>0.0246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检验R相CT电流校准效果!$C$46:$AA$46</c:f>
              <c:numCache>
                <c:formatCode>0.000_);[Red]\(0.000\)</c:formatCode>
                <c:ptCount val="25"/>
                <c:pt idx="0">
                  <c:v>0.0613258666666667</c:v>
                </c:pt>
                <c:pt idx="1">
                  <c:v>0.0613258666666667</c:v>
                </c:pt>
                <c:pt idx="2">
                  <c:v>0.0613258666666667</c:v>
                </c:pt>
                <c:pt idx="3">
                  <c:v>0.0613258666666667</c:v>
                </c:pt>
                <c:pt idx="4">
                  <c:v>0.0613258666666667</c:v>
                </c:pt>
                <c:pt idx="5">
                  <c:v>0.0613258666666667</c:v>
                </c:pt>
                <c:pt idx="6">
                  <c:v>0.0613258666666667</c:v>
                </c:pt>
                <c:pt idx="7">
                  <c:v>0.0613258666666667</c:v>
                </c:pt>
                <c:pt idx="8">
                  <c:v>0.0613258666666667</c:v>
                </c:pt>
                <c:pt idx="9">
                  <c:v>0.0613258666666667</c:v>
                </c:pt>
                <c:pt idx="10">
                  <c:v>0.0613258666666667</c:v>
                </c:pt>
                <c:pt idx="11">
                  <c:v>0.0613258666666667</c:v>
                </c:pt>
                <c:pt idx="12">
                  <c:v>0.0613258666666667</c:v>
                </c:pt>
                <c:pt idx="13">
                  <c:v>0.0613258666666667</c:v>
                </c:pt>
                <c:pt idx="14">
                  <c:v>0.0613258666666667</c:v>
                </c:pt>
                <c:pt idx="15">
                  <c:v>0.0613258666666667</c:v>
                </c:pt>
                <c:pt idx="16">
                  <c:v>0.0613258666666667</c:v>
                </c:pt>
                <c:pt idx="17">
                  <c:v>0.0613258666666667</c:v>
                </c:pt>
                <c:pt idx="18">
                  <c:v>0.0613258666666667</c:v>
                </c:pt>
                <c:pt idx="19">
                  <c:v>0.0613258666666667</c:v>
                </c:pt>
                <c:pt idx="20">
                  <c:v>0.0613258666666667</c:v>
                </c:pt>
                <c:pt idx="21">
                  <c:v>0.0613258666666667</c:v>
                </c:pt>
                <c:pt idx="22">
                  <c:v>0.0613258666666667</c:v>
                </c:pt>
                <c:pt idx="23">
                  <c:v>0.0613258666666667</c:v>
                </c:pt>
                <c:pt idx="24">
                  <c:v>0.0613258666666667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检验R相CT电流校准效果!$C$47:$AA$47</c:f>
              <c:numCache>
                <c:formatCode>0.000_);[Red]\(0.000\)</c:formatCode>
                <c:ptCount val="25"/>
                <c:pt idx="0">
                  <c:v>0.0491149333333333</c:v>
                </c:pt>
                <c:pt idx="1">
                  <c:v>0.0491149333333333</c:v>
                </c:pt>
                <c:pt idx="2">
                  <c:v>0.0491149333333333</c:v>
                </c:pt>
                <c:pt idx="3">
                  <c:v>0.0491149333333333</c:v>
                </c:pt>
                <c:pt idx="4">
                  <c:v>0.0491149333333333</c:v>
                </c:pt>
                <c:pt idx="5">
                  <c:v>0.0491149333333333</c:v>
                </c:pt>
                <c:pt idx="6">
                  <c:v>0.0491149333333333</c:v>
                </c:pt>
                <c:pt idx="7">
                  <c:v>0.0491149333333333</c:v>
                </c:pt>
                <c:pt idx="8">
                  <c:v>0.0491149333333333</c:v>
                </c:pt>
                <c:pt idx="9">
                  <c:v>0.0491149333333333</c:v>
                </c:pt>
                <c:pt idx="10">
                  <c:v>0.0491149333333333</c:v>
                </c:pt>
                <c:pt idx="11">
                  <c:v>0.0491149333333333</c:v>
                </c:pt>
                <c:pt idx="12">
                  <c:v>0.0491149333333333</c:v>
                </c:pt>
                <c:pt idx="13">
                  <c:v>0.0491149333333333</c:v>
                </c:pt>
                <c:pt idx="14">
                  <c:v>0.0491149333333333</c:v>
                </c:pt>
                <c:pt idx="15">
                  <c:v>0.0491149333333333</c:v>
                </c:pt>
                <c:pt idx="16">
                  <c:v>0.0491149333333333</c:v>
                </c:pt>
                <c:pt idx="17">
                  <c:v>0.0491149333333333</c:v>
                </c:pt>
                <c:pt idx="18">
                  <c:v>0.0491149333333333</c:v>
                </c:pt>
                <c:pt idx="19">
                  <c:v>0.0491149333333333</c:v>
                </c:pt>
                <c:pt idx="20">
                  <c:v>0.0491149333333333</c:v>
                </c:pt>
                <c:pt idx="21">
                  <c:v>0.0491149333333333</c:v>
                </c:pt>
                <c:pt idx="22">
                  <c:v>0.0491149333333333</c:v>
                </c:pt>
                <c:pt idx="23">
                  <c:v>0.0491149333333333</c:v>
                </c:pt>
                <c:pt idx="24">
                  <c:v>0.0491149333333333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检验R相CT电流校准效果!$C$48:$AA$48</c:f>
              <c:numCache>
                <c:formatCode>0.000_);[Red]\(0.000\)</c:formatCode>
                <c:ptCount val="25"/>
                <c:pt idx="0">
                  <c:v>0.0246930666666667</c:v>
                </c:pt>
                <c:pt idx="1">
                  <c:v>0.0246930666666667</c:v>
                </c:pt>
                <c:pt idx="2">
                  <c:v>0.0246930666666667</c:v>
                </c:pt>
                <c:pt idx="3">
                  <c:v>0.0246930666666667</c:v>
                </c:pt>
                <c:pt idx="4">
                  <c:v>0.0246930666666667</c:v>
                </c:pt>
                <c:pt idx="5">
                  <c:v>0.0246930666666667</c:v>
                </c:pt>
                <c:pt idx="6">
                  <c:v>0.0246930666666667</c:v>
                </c:pt>
                <c:pt idx="7">
                  <c:v>0.0246930666666667</c:v>
                </c:pt>
                <c:pt idx="8">
                  <c:v>0.0246930666666667</c:v>
                </c:pt>
                <c:pt idx="9">
                  <c:v>0.0246930666666667</c:v>
                </c:pt>
                <c:pt idx="10">
                  <c:v>0.0246930666666667</c:v>
                </c:pt>
                <c:pt idx="11">
                  <c:v>0.0246930666666667</c:v>
                </c:pt>
                <c:pt idx="12">
                  <c:v>0.0246930666666667</c:v>
                </c:pt>
                <c:pt idx="13">
                  <c:v>0.0246930666666667</c:v>
                </c:pt>
                <c:pt idx="14">
                  <c:v>0.0246930666666667</c:v>
                </c:pt>
                <c:pt idx="15">
                  <c:v>0.0246930666666667</c:v>
                </c:pt>
                <c:pt idx="16">
                  <c:v>0.0246930666666667</c:v>
                </c:pt>
                <c:pt idx="17">
                  <c:v>0.0246930666666667</c:v>
                </c:pt>
                <c:pt idx="18">
                  <c:v>0.0246930666666667</c:v>
                </c:pt>
                <c:pt idx="19">
                  <c:v>0.0246930666666667</c:v>
                </c:pt>
                <c:pt idx="20">
                  <c:v>0.0246930666666667</c:v>
                </c:pt>
                <c:pt idx="21">
                  <c:v>0.0246930666666667</c:v>
                </c:pt>
                <c:pt idx="22">
                  <c:v>0.0246930666666667</c:v>
                </c:pt>
                <c:pt idx="23">
                  <c:v>0.0246930666666667</c:v>
                </c:pt>
                <c:pt idx="24">
                  <c:v>0.0246930666666667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检验R相CT电流校准效果!$C$49:$AA$49</c:f>
              <c:numCache>
                <c:formatCode>0.000_);[Red]\(0.000\)</c:formatCode>
                <c:ptCount val="25"/>
                <c:pt idx="0">
                  <c:v>0.0124821333333333</c:v>
                </c:pt>
                <c:pt idx="1">
                  <c:v>0.0124821333333333</c:v>
                </c:pt>
                <c:pt idx="2">
                  <c:v>0.0124821333333333</c:v>
                </c:pt>
                <c:pt idx="3">
                  <c:v>0.0124821333333333</c:v>
                </c:pt>
                <c:pt idx="4">
                  <c:v>0.0124821333333333</c:v>
                </c:pt>
                <c:pt idx="5">
                  <c:v>0.0124821333333333</c:v>
                </c:pt>
                <c:pt idx="6">
                  <c:v>0.0124821333333333</c:v>
                </c:pt>
                <c:pt idx="7">
                  <c:v>0.0124821333333333</c:v>
                </c:pt>
                <c:pt idx="8">
                  <c:v>0.0124821333333333</c:v>
                </c:pt>
                <c:pt idx="9">
                  <c:v>0.0124821333333333</c:v>
                </c:pt>
                <c:pt idx="10">
                  <c:v>0.0124821333333333</c:v>
                </c:pt>
                <c:pt idx="11">
                  <c:v>0.0124821333333333</c:v>
                </c:pt>
                <c:pt idx="12">
                  <c:v>0.0124821333333333</c:v>
                </c:pt>
                <c:pt idx="13">
                  <c:v>0.0124821333333333</c:v>
                </c:pt>
                <c:pt idx="14">
                  <c:v>0.0124821333333333</c:v>
                </c:pt>
                <c:pt idx="15">
                  <c:v>0.0124821333333333</c:v>
                </c:pt>
                <c:pt idx="16">
                  <c:v>0.0124821333333333</c:v>
                </c:pt>
                <c:pt idx="17">
                  <c:v>0.0124821333333333</c:v>
                </c:pt>
                <c:pt idx="18">
                  <c:v>0.0124821333333333</c:v>
                </c:pt>
                <c:pt idx="19">
                  <c:v>0.0124821333333333</c:v>
                </c:pt>
                <c:pt idx="20">
                  <c:v>0.0124821333333333</c:v>
                </c:pt>
                <c:pt idx="21">
                  <c:v>0.0124821333333333</c:v>
                </c:pt>
                <c:pt idx="22">
                  <c:v>0.0124821333333333</c:v>
                </c:pt>
                <c:pt idx="23">
                  <c:v>0.0124821333333333</c:v>
                </c:pt>
                <c:pt idx="24">
                  <c:v>0.0124821333333333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检验R相CT电流校准效果!$C$51:$AA$51</c:f>
              <c:numCache>
                <c:formatCode>0.000_);[Red]\(0.000\)</c:formatCode>
                <c:ptCount val="25"/>
                <c:pt idx="0">
                  <c:v>0.1332676</c:v>
                </c:pt>
                <c:pt idx="1">
                  <c:v>0.1332676</c:v>
                </c:pt>
                <c:pt idx="2">
                  <c:v>0.1332676</c:v>
                </c:pt>
                <c:pt idx="3">
                  <c:v>0.1332676</c:v>
                </c:pt>
                <c:pt idx="4">
                  <c:v>0.1332676</c:v>
                </c:pt>
                <c:pt idx="5">
                  <c:v>0.1332676</c:v>
                </c:pt>
                <c:pt idx="6">
                  <c:v>0.1332676</c:v>
                </c:pt>
                <c:pt idx="7">
                  <c:v>0.1332676</c:v>
                </c:pt>
                <c:pt idx="8">
                  <c:v>0.1332676</c:v>
                </c:pt>
                <c:pt idx="9">
                  <c:v>0.1332676</c:v>
                </c:pt>
                <c:pt idx="10">
                  <c:v>0.1332676</c:v>
                </c:pt>
                <c:pt idx="11">
                  <c:v>0.1332676</c:v>
                </c:pt>
                <c:pt idx="12">
                  <c:v>0.1332676</c:v>
                </c:pt>
                <c:pt idx="13">
                  <c:v>0.1332676</c:v>
                </c:pt>
                <c:pt idx="14">
                  <c:v>0.1332676</c:v>
                </c:pt>
                <c:pt idx="15">
                  <c:v>0.1332676</c:v>
                </c:pt>
                <c:pt idx="16">
                  <c:v>0.1332676</c:v>
                </c:pt>
                <c:pt idx="17">
                  <c:v>0.1332676</c:v>
                </c:pt>
                <c:pt idx="18">
                  <c:v>0.1332676</c:v>
                </c:pt>
                <c:pt idx="19">
                  <c:v>0.1332676</c:v>
                </c:pt>
                <c:pt idx="20">
                  <c:v>0.1332676</c:v>
                </c:pt>
                <c:pt idx="21">
                  <c:v>0.1332676</c:v>
                </c:pt>
                <c:pt idx="22">
                  <c:v>0.1332676</c:v>
                </c:pt>
                <c:pt idx="23">
                  <c:v>0.1332676</c:v>
                </c:pt>
                <c:pt idx="24">
                  <c:v>0.1332676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检验R相CT电流校准效果!$C$50:$AA$50</c:f>
              <c:numCache>
                <c:formatCode>0.000_);[Red]\(0.000\)</c:formatCode>
                <c:ptCount val="25"/>
                <c:pt idx="0">
                  <c:v>0.06316</c:v>
                </c:pt>
                <c:pt idx="1">
                  <c:v>0.06316</c:v>
                </c:pt>
                <c:pt idx="2">
                  <c:v>0.06316</c:v>
                </c:pt>
                <c:pt idx="3">
                  <c:v>0.06316</c:v>
                </c:pt>
                <c:pt idx="4">
                  <c:v>0.06316</c:v>
                </c:pt>
                <c:pt idx="5">
                  <c:v>0.06316</c:v>
                </c:pt>
                <c:pt idx="6">
                  <c:v>0.06316</c:v>
                </c:pt>
                <c:pt idx="7">
                  <c:v>0.06316</c:v>
                </c:pt>
                <c:pt idx="8">
                  <c:v>0.06316</c:v>
                </c:pt>
                <c:pt idx="9">
                  <c:v>0.06316</c:v>
                </c:pt>
                <c:pt idx="10">
                  <c:v>0.06316</c:v>
                </c:pt>
                <c:pt idx="11">
                  <c:v>0.06316</c:v>
                </c:pt>
                <c:pt idx="12">
                  <c:v>0.06316</c:v>
                </c:pt>
                <c:pt idx="13">
                  <c:v>0.06316</c:v>
                </c:pt>
                <c:pt idx="14">
                  <c:v>0.06316</c:v>
                </c:pt>
                <c:pt idx="15">
                  <c:v>0.06316</c:v>
                </c:pt>
                <c:pt idx="16">
                  <c:v>0.06316</c:v>
                </c:pt>
                <c:pt idx="17">
                  <c:v>0.06316</c:v>
                </c:pt>
                <c:pt idx="18">
                  <c:v>0.06316</c:v>
                </c:pt>
                <c:pt idx="19">
                  <c:v>0.06316</c:v>
                </c:pt>
                <c:pt idx="20">
                  <c:v>0.06316</c:v>
                </c:pt>
                <c:pt idx="21">
                  <c:v>0.06316</c:v>
                </c:pt>
                <c:pt idx="22">
                  <c:v>0.06316</c:v>
                </c:pt>
                <c:pt idx="23">
                  <c:v>0.06316</c:v>
                </c:pt>
                <c:pt idx="24">
                  <c:v>0.06316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检验R相CT电流校准效果!$A$39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检验R相CT电流校准效果!$C$39:$AA$39</c:f>
              <c:numCache>
                <c:formatCode>0_);[Red]\(0\)</c:formatCode>
                <c:ptCount val="25"/>
                <c:pt idx="0">
                  <c:v>0.021</c:v>
                </c:pt>
                <c:pt idx="1">
                  <c:v>0.123</c:v>
                </c:pt>
                <c:pt idx="2">
                  <c:v>0.033</c:v>
                </c:pt>
                <c:pt idx="3">
                  <c:v>0.046</c:v>
                </c:pt>
                <c:pt idx="4">
                  <c:v>0.063</c:v>
                </c:pt>
                <c:pt idx="5">
                  <c:v>0.087</c:v>
                </c:pt>
                <c:pt idx="6">
                  <c:v>0.041</c:v>
                </c:pt>
                <c:pt idx="7">
                  <c:v>0.112</c:v>
                </c:pt>
                <c:pt idx="8">
                  <c:v>0.085</c:v>
                </c:pt>
                <c:pt idx="9">
                  <c:v>0.055</c:v>
                </c:pt>
                <c:pt idx="10">
                  <c:v>0.042</c:v>
                </c:pt>
                <c:pt idx="11">
                  <c:v>0.052</c:v>
                </c:pt>
                <c:pt idx="12">
                  <c:v>0.071</c:v>
                </c:pt>
                <c:pt idx="13">
                  <c:v>0.09</c:v>
                </c:pt>
                <c:pt idx="14">
                  <c:v>0.027</c:v>
                </c:pt>
                <c:pt idx="15">
                  <c:v>0.054</c:v>
                </c:pt>
                <c:pt idx="16">
                  <c:v>0.064</c:v>
                </c:pt>
                <c:pt idx="17">
                  <c:v>0.071</c:v>
                </c:pt>
                <c:pt idx="18">
                  <c:v>0.06</c:v>
                </c:pt>
                <c:pt idx="19">
                  <c:v>0.065</c:v>
                </c:pt>
                <c:pt idx="20">
                  <c:v>0.049</c:v>
                </c:pt>
                <c:pt idx="21">
                  <c:v>0.037</c:v>
                </c:pt>
                <c:pt idx="22">
                  <c:v>0.086</c:v>
                </c:pt>
                <c:pt idx="23">
                  <c:v>0.095</c:v>
                </c:pt>
                <c:pt idx="24">
                  <c:v>0.05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检验R相CT电流校准效果!$C$53:$AA$53</c:f>
              <c:numCache>
                <c:formatCode>0.000_);[Red]\(0.000\)</c:formatCode>
                <c:ptCount val="25"/>
                <c:pt idx="0">
                  <c:v>0.1098984</c:v>
                </c:pt>
                <c:pt idx="1">
                  <c:v>0.1098984</c:v>
                </c:pt>
                <c:pt idx="2">
                  <c:v>0.1098984</c:v>
                </c:pt>
                <c:pt idx="3">
                  <c:v>0.1098984</c:v>
                </c:pt>
                <c:pt idx="4">
                  <c:v>0.1098984</c:v>
                </c:pt>
                <c:pt idx="5">
                  <c:v>0.1098984</c:v>
                </c:pt>
                <c:pt idx="6">
                  <c:v>0.1098984</c:v>
                </c:pt>
                <c:pt idx="7">
                  <c:v>0.1098984</c:v>
                </c:pt>
                <c:pt idx="8">
                  <c:v>0.1098984</c:v>
                </c:pt>
                <c:pt idx="9">
                  <c:v>0.1098984</c:v>
                </c:pt>
                <c:pt idx="10">
                  <c:v>0.1098984</c:v>
                </c:pt>
                <c:pt idx="11">
                  <c:v>0.1098984</c:v>
                </c:pt>
                <c:pt idx="12">
                  <c:v>0.1098984</c:v>
                </c:pt>
                <c:pt idx="13">
                  <c:v>0.1098984</c:v>
                </c:pt>
                <c:pt idx="14">
                  <c:v>0.1098984</c:v>
                </c:pt>
                <c:pt idx="15">
                  <c:v>0.1098984</c:v>
                </c:pt>
                <c:pt idx="16">
                  <c:v>0.1098984</c:v>
                </c:pt>
                <c:pt idx="17">
                  <c:v>0.1098984</c:v>
                </c:pt>
                <c:pt idx="18">
                  <c:v>0.1098984</c:v>
                </c:pt>
                <c:pt idx="19">
                  <c:v>0.1098984</c:v>
                </c:pt>
                <c:pt idx="20">
                  <c:v>0.1098984</c:v>
                </c:pt>
                <c:pt idx="21">
                  <c:v>0.1098984</c:v>
                </c:pt>
                <c:pt idx="22">
                  <c:v>0.1098984</c:v>
                </c:pt>
                <c:pt idx="23">
                  <c:v>0.1098984</c:v>
                </c:pt>
                <c:pt idx="24">
                  <c:v>0.1098984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检验R相CT电流校准效果!$C$54:$AA$54</c:f>
              <c:numCache>
                <c:formatCode>0.000_);[Red]\(0.000\)</c:formatCode>
                <c:ptCount val="25"/>
                <c:pt idx="0">
                  <c:v>0.0865292</c:v>
                </c:pt>
                <c:pt idx="1">
                  <c:v>0.0865292</c:v>
                </c:pt>
                <c:pt idx="2">
                  <c:v>0.0865292</c:v>
                </c:pt>
                <c:pt idx="3">
                  <c:v>0.0865292</c:v>
                </c:pt>
                <c:pt idx="4">
                  <c:v>0.0865292</c:v>
                </c:pt>
                <c:pt idx="5">
                  <c:v>0.0865292</c:v>
                </c:pt>
                <c:pt idx="6">
                  <c:v>0.0865292</c:v>
                </c:pt>
                <c:pt idx="7">
                  <c:v>0.0865292</c:v>
                </c:pt>
                <c:pt idx="8">
                  <c:v>0.0865292</c:v>
                </c:pt>
                <c:pt idx="9">
                  <c:v>0.0865292</c:v>
                </c:pt>
                <c:pt idx="10">
                  <c:v>0.0865292</c:v>
                </c:pt>
                <c:pt idx="11">
                  <c:v>0.0865292</c:v>
                </c:pt>
                <c:pt idx="12">
                  <c:v>0.0865292</c:v>
                </c:pt>
                <c:pt idx="13">
                  <c:v>0.0865292</c:v>
                </c:pt>
                <c:pt idx="14">
                  <c:v>0.0865292</c:v>
                </c:pt>
                <c:pt idx="15">
                  <c:v>0.0865292</c:v>
                </c:pt>
                <c:pt idx="16">
                  <c:v>0.0865292</c:v>
                </c:pt>
                <c:pt idx="17">
                  <c:v>0.0865292</c:v>
                </c:pt>
                <c:pt idx="18">
                  <c:v>0.0865292</c:v>
                </c:pt>
                <c:pt idx="19">
                  <c:v>0.0865292</c:v>
                </c:pt>
                <c:pt idx="20">
                  <c:v>0.0865292</c:v>
                </c:pt>
                <c:pt idx="21">
                  <c:v>0.0865292</c:v>
                </c:pt>
                <c:pt idx="22">
                  <c:v>0.0865292</c:v>
                </c:pt>
                <c:pt idx="23">
                  <c:v>0.0865292</c:v>
                </c:pt>
                <c:pt idx="24">
                  <c:v>0.0865292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检验R相CT电流校准效果!$C$55:$AA$55</c:f>
              <c:numCache>
                <c:formatCode>0.000_);[Red]\(0.000\)</c:formatCode>
                <c:ptCount val="25"/>
                <c:pt idx="0">
                  <c:v>0.0421066666666667</c:v>
                </c:pt>
                <c:pt idx="1">
                  <c:v>0.0421066666666667</c:v>
                </c:pt>
                <c:pt idx="2">
                  <c:v>0.0421066666666667</c:v>
                </c:pt>
                <c:pt idx="3">
                  <c:v>0.0421066666666667</c:v>
                </c:pt>
                <c:pt idx="4">
                  <c:v>0.0421066666666667</c:v>
                </c:pt>
                <c:pt idx="5">
                  <c:v>0.0421066666666667</c:v>
                </c:pt>
                <c:pt idx="6">
                  <c:v>0.0421066666666667</c:v>
                </c:pt>
                <c:pt idx="7">
                  <c:v>0.0421066666666667</c:v>
                </c:pt>
                <c:pt idx="8">
                  <c:v>0.0421066666666667</c:v>
                </c:pt>
                <c:pt idx="9">
                  <c:v>0.0421066666666667</c:v>
                </c:pt>
                <c:pt idx="10">
                  <c:v>0.0421066666666667</c:v>
                </c:pt>
                <c:pt idx="11">
                  <c:v>0.0421066666666667</c:v>
                </c:pt>
                <c:pt idx="12">
                  <c:v>0.0421066666666667</c:v>
                </c:pt>
                <c:pt idx="13">
                  <c:v>0.0421066666666667</c:v>
                </c:pt>
                <c:pt idx="14">
                  <c:v>0.0421066666666667</c:v>
                </c:pt>
                <c:pt idx="15">
                  <c:v>0.0421066666666667</c:v>
                </c:pt>
                <c:pt idx="16">
                  <c:v>0.0421066666666667</c:v>
                </c:pt>
                <c:pt idx="17">
                  <c:v>0.0421066666666667</c:v>
                </c:pt>
                <c:pt idx="18">
                  <c:v>0.0421066666666667</c:v>
                </c:pt>
                <c:pt idx="19">
                  <c:v>0.0421066666666667</c:v>
                </c:pt>
                <c:pt idx="20">
                  <c:v>0.0421066666666667</c:v>
                </c:pt>
                <c:pt idx="21">
                  <c:v>0.0421066666666667</c:v>
                </c:pt>
                <c:pt idx="22">
                  <c:v>0.0421066666666667</c:v>
                </c:pt>
                <c:pt idx="23">
                  <c:v>0.0421066666666667</c:v>
                </c:pt>
                <c:pt idx="24">
                  <c:v>0.0421066666666667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检验R相CT电流校准效果!$C$31:$AA$31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检验R相CT电流校准效果!$C$56:$AA$56</c:f>
              <c:numCache>
                <c:formatCode>0.000_);[Red]\(0.000\)</c:formatCode>
                <c:ptCount val="25"/>
                <c:pt idx="0">
                  <c:v>0.0210533333333333</c:v>
                </c:pt>
                <c:pt idx="1">
                  <c:v>0.0210533333333333</c:v>
                </c:pt>
                <c:pt idx="2">
                  <c:v>0.0210533333333333</c:v>
                </c:pt>
                <c:pt idx="3">
                  <c:v>0.0210533333333333</c:v>
                </c:pt>
                <c:pt idx="4">
                  <c:v>0.0210533333333333</c:v>
                </c:pt>
                <c:pt idx="5">
                  <c:v>0.0210533333333333</c:v>
                </c:pt>
                <c:pt idx="6">
                  <c:v>0.0210533333333333</c:v>
                </c:pt>
                <c:pt idx="7">
                  <c:v>0.0210533333333333</c:v>
                </c:pt>
                <c:pt idx="8">
                  <c:v>0.0210533333333333</c:v>
                </c:pt>
                <c:pt idx="9">
                  <c:v>0.0210533333333333</c:v>
                </c:pt>
                <c:pt idx="10">
                  <c:v>0.0210533333333333</c:v>
                </c:pt>
                <c:pt idx="11">
                  <c:v>0.0210533333333333</c:v>
                </c:pt>
                <c:pt idx="12">
                  <c:v>0.0210533333333333</c:v>
                </c:pt>
                <c:pt idx="13">
                  <c:v>0.0210533333333333</c:v>
                </c:pt>
                <c:pt idx="14">
                  <c:v>0.0210533333333333</c:v>
                </c:pt>
                <c:pt idx="15">
                  <c:v>0.0210533333333333</c:v>
                </c:pt>
                <c:pt idx="16">
                  <c:v>0.0210533333333333</c:v>
                </c:pt>
                <c:pt idx="17">
                  <c:v>0.0210533333333333</c:v>
                </c:pt>
                <c:pt idx="18">
                  <c:v>0.0210533333333333</c:v>
                </c:pt>
                <c:pt idx="19">
                  <c:v>0.0210533333333333</c:v>
                </c:pt>
                <c:pt idx="20">
                  <c:v>0.0210533333333333</c:v>
                </c:pt>
                <c:pt idx="21">
                  <c:v>0.0210533333333333</c:v>
                </c:pt>
                <c:pt idx="22">
                  <c:v>0.0210533333333333</c:v>
                </c:pt>
                <c:pt idx="23">
                  <c:v>0.0210533333333333</c:v>
                </c:pt>
                <c:pt idx="24">
                  <c:v>0.0210533333333333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检验S相CT电流校准效果!$C$44:$AA$44</c:f>
              <c:numCache>
                <c:formatCode>0.000_);[Red]\(0.000\)</c:formatCode>
                <c:ptCount val="25"/>
                <c:pt idx="0">
                  <c:v>0.066628</c:v>
                </c:pt>
                <c:pt idx="1">
                  <c:v>0.066628</c:v>
                </c:pt>
                <c:pt idx="2">
                  <c:v>0.066628</c:v>
                </c:pt>
                <c:pt idx="3">
                  <c:v>0.066628</c:v>
                </c:pt>
                <c:pt idx="4">
                  <c:v>0.066628</c:v>
                </c:pt>
                <c:pt idx="5">
                  <c:v>0.066628</c:v>
                </c:pt>
                <c:pt idx="6">
                  <c:v>0.066628</c:v>
                </c:pt>
                <c:pt idx="7">
                  <c:v>0.066628</c:v>
                </c:pt>
                <c:pt idx="8">
                  <c:v>0.066628</c:v>
                </c:pt>
                <c:pt idx="9">
                  <c:v>0.066628</c:v>
                </c:pt>
                <c:pt idx="10">
                  <c:v>0.066628</c:v>
                </c:pt>
                <c:pt idx="11">
                  <c:v>0.066628</c:v>
                </c:pt>
                <c:pt idx="12">
                  <c:v>0.066628</c:v>
                </c:pt>
                <c:pt idx="13">
                  <c:v>0.066628</c:v>
                </c:pt>
                <c:pt idx="14">
                  <c:v>0.066628</c:v>
                </c:pt>
                <c:pt idx="15">
                  <c:v>0.066628</c:v>
                </c:pt>
                <c:pt idx="16">
                  <c:v>0.066628</c:v>
                </c:pt>
                <c:pt idx="17">
                  <c:v>0.066628</c:v>
                </c:pt>
                <c:pt idx="18">
                  <c:v>0.066628</c:v>
                </c:pt>
                <c:pt idx="19">
                  <c:v>0.066628</c:v>
                </c:pt>
                <c:pt idx="20">
                  <c:v>0.066628</c:v>
                </c:pt>
                <c:pt idx="21">
                  <c:v>0.066628</c:v>
                </c:pt>
                <c:pt idx="22">
                  <c:v>0.066628</c:v>
                </c:pt>
                <c:pt idx="23">
                  <c:v>0.066628</c:v>
                </c:pt>
                <c:pt idx="24">
                  <c:v>0.066628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检验S相CT电流校准效果!$C$43:$AA$43</c:f>
              <c:numCache>
                <c:formatCode>0.000_);[Red]\(0.000\)</c:formatCode>
                <c:ptCount val="25"/>
                <c:pt idx="0">
                  <c:v>0.032408</c:v>
                </c:pt>
                <c:pt idx="1">
                  <c:v>0.032408</c:v>
                </c:pt>
                <c:pt idx="2">
                  <c:v>0.032408</c:v>
                </c:pt>
                <c:pt idx="3">
                  <c:v>0.032408</c:v>
                </c:pt>
                <c:pt idx="4">
                  <c:v>0.032408</c:v>
                </c:pt>
                <c:pt idx="5">
                  <c:v>0.032408</c:v>
                </c:pt>
                <c:pt idx="6">
                  <c:v>0.032408</c:v>
                </c:pt>
                <c:pt idx="7">
                  <c:v>0.032408</c:v>
                </c:pt>
                <c:pt idx="8">
                  <c:v>0.032408</c:v>
                </c:pt>
                <c:pt idx="9">
                  <c:v>0.032408</c:v>
                </c:pt>
                <c:pt idx="10">
                  <c:v>0.032408</c:v>
                </c:pt>
                <c:pt idx="11">
                  <c:v>0.032408</c:v>
                </c:pt>
                <c:pt idx="12">
                  <c:v>0.032408</c:v>
                </c:pt>
                <c:pt idx="13">
                  <c:v>0.032408</c:v>
                </c:pt>
                <c:pt idx="14">
                  <c:v>0.032408</c:v>
                </c:pt>
                <c:pt idx="15">
                  <c:v>0.032408</c:v>
                </c:pt>
                <c:pt idx="16">
                  <c:v>0.032408</c:v>
                </c:pt>
                <c:pt idx="17">
                  <c:v>0.032408</c:v>
                </c:pt>
                <c:pt idx="18">
                  <c:v>0.032408</c:v>
                </c:pt>
                <c:pt idx="19">
                  <c:v>0.032408</c:v>
                </c:pt>
                <c:pt idx="20">
                  <c:v>0.032408</c:v>
                </c:pt>
                <c:pt idx="21">
                  <c:v>0.032408</c:v>
                </c:pt>
                <c:pt idx="22">
                  <c:v>0.032408</c:v>
                </c:pt>
                <c:pt idx="23">
                  <c:v>0.032408</c:v>
                </c:pt>
                <c:pt idx="24">
                  <c:v>0.032408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检验S相CT电流校准效果!$C$45:$AA$45</c:f>
              <c:numCache>
                <c:formatCode>0.000_);[Red]\(0.000\)</c:formatCode>
                <c:ptCount val="25"/>
                <c:pt idx="0">
                  <c:v>-0.001812</c:v>
                </c:pt>
                <c:pt idx="1">
                  <c:v>-0.001812</c:v>
                </c:pt>
                <c:pt idx="2">
                  <c:v>-0.001812</c:v>
                </c:pt>
                <c:pt idx="3">
                  <c:v>-0.001812</c:v>
                </c:pt>
                <c:pt idx="4">
                  <c:v>-0.001812</c:v>
                </c:pt>
                <c:pt idx="5">
                  <c:v>-0.001812</c:v>
                </c:pt>
                <c:pt idx="6">
                  <c:v>-0.001812</c:v>
                </c:pt>
                <c:pt idx="7">
                  <c:v>-0.001812</c:v>
                </c:pt>
                <c:pt idx="8">
                  <c:v>-0.001812</c:v>
                </c:pt>
                <c:pt idx="9">
                  <c:v>-0.001812</c:v>
                </c:pt>
                <c:pt idx="10">
                  <c:v>-0.001812</c:v>
                </c:pt>
                <c:pt idx="11">
                  <c:v>-0.001812</c:v>
                </c:pt>
                <c:pt idx="12">
                  <c:v>-0.001812</c:v>
                </c:pt>
                <c:pt idx="13">
                  <c:v>-0.001812</c:v>
                </c:pt>
                <c:pt idx="14">
                  <c:v>-0.001812</c:v>
                </c:pt>
                <c:pt idx="15">
                  <c:v>-0.001812</c:v>
                </c:pt>
                <c:pt idx="16">
                  <c:v>-0.001812</c:v>
                </c:pt>
                <c:pt idx="17">
                  <c:v>-0.001812</c:v>
                </c:pt>
                <c:pt idx="18">
                  <c:v>-0.001812</c:v>
                </c:pt>
                <c:pt idx="19">
                  <c:v>-0.001812</c:v>
                </c:pt>
                <c:pt idx="20">
                  <c:v>-0.001812</c:v>
                </c:pt>
                <c:pt idx="21">
                  <c:v>-0.001812</c:v>
                </c:pt>
                <c:pt idx="22">
                  <c:v>-0.001812</c:v>
                </c:pt>
                <c:pt idx="23">
                  <c:v>-0.001812</c:v>
                </c:pt>
                <c:pt idx="24">
                  <c:v>-0.001812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检验S相CT电流校准效果!$A$38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检验S相CT电流校准效果!$C$38:$AA$38</c:f>
              <c:numCache>
                <c:formatCode>0.000_);[Red]\(0.000\)</c:formatCode>
                <c:ptCount val="25"/>
                <c:pt idx="0">
                  <c:v>0.0214</c:v>
                </c:pt>
                <c:pt idx="1">
                  <c:v>0.062</c:v>
                </c:pt>
                <c:pt idx="2">
                  <c:v>0.0246</c:v>
                </c:pt>
                <c:pt idx="3">
                  <c:v>0.0344</c:v>
                </c:pt>
                <c:pt idx="4">
                  <c:v>0.0448</c:v>
                </c:pt>
                <c:pt idx="5">
                  <c:v>0.018</c:v>
                </c:pt>
                <c:pt idx="6">
                  <c:v>0.0262</c:v>
                </c:pt>
                <c:pt idx="7">
                  <c:v>0.0504</c:v>
                </c:pt>
                <c:pt idx="8">
                  <c:v>0.0306</c:v>
                </c:pt>
                <c:pt idx="9">
                  <c:v>0.0256</c:v>
                </c:pt>
                <c:pt idx="10">
                  <c:v>0.02</c:v>
                </c:pt>
                <c:pt idx="11">
                  <c:v>0.0188</c:v>
                </c:pt>
                <c:pt idx="12">
                  <c:v>0.034</c:v>
                </c:pt>
                <c:pt idx="13">
                  <c:v>0.0312</c:v>
                </c:pt>
                <c:pt idx="14">
                  <c:v>0.0416</c:v>
                </c:pt>
                <c:pt idx="15">
                  <c:v>0.0306</c:v>
                </c:pt>
                <c:pt idx="16">
                  <c:v>0.0306</c:v>
                </c:pt>
                <c:pt idx="17">
                  <c:v>0.0296</c:v>
                </c:pt>
                <c:pt idx="18">
                  <c:v>0.0378</c:v>
                </c:pt>
                <c:pt idx="19">
                  <c:v>0.0486</c:v>
                </c:pt>
                <c:pt idx="20">
                  <c:v>0.02</c:v>
                </c:pt>
                <c:pt idx="21">
                  <c:v>0.031</c:v>
                </c:pt>
                <c:pt idx="22">
                  <c:v>0.031</c:v>
                </c:pt>
                <c:pt idx="23">
                  <c:v>0.0418</c:v>
                </c:pt>
                <c:pt idx="24">
                  <c:v>0.0256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检验S相CT电流校准效果!$C$46:$AA$46</c:f>
              <c:numCache>
                <c:formatCode>0.000_);[Red]\(0.000\)</c:formatCode>
                <c:ptCount val="25"/>
                <c:pt idx="0">
                  <c:v>0.0552213333333333</c:v>
                </c:pt>
                <c:pt idx="1">
                  <c:v>0.0552213333333333</c:v>
                </c:pt>
                <c:pt idx="2">
                  <c:v>0.0552213333333333</c:v>
                </c:pt>
                <c:pt idx="3">
                  <c:v>0.0552213333333333</c:v>
                </c:pt>
                <c:pt idx="4">
                  <c:v>0.0552213333333333</c:v>
                </c:pt>
                <c:pt idx="5">
                  <c:v>0.0552213333333333</c:v>
                </c:pt>
                <c:pt idx="6">
                  <c:v>0.0552213333333333</c:v>
                </c:pt>
                <c:pt idx="7">
                  <c:v>0.0552213333333333</c:v>
                </c:pt>
                <c:pt idx="8">
                  <c:v>0.0552213333333333</c:v>
                </c:pt>
                <c:pt idx="9">
                  <c:v>0.0552213333333333</c:v>
                </c:pt>
                <c:pt idx="10">
                  <c:v>0.0552213333333333</c:v>
                </c:pt>
                <c:pt idx="11">
                  <c:v>0.0552213333333333</c:v>
                </c:pt>
                <c:pt idx="12">
                  <c:v>0.0552213333333333</c:v>
                </c:pt>
                <c:pt idx="13">
                  <c:v>0.0552213333333333</c:v>
                </c:pt>
                <c:pt idx="14">
                  <c:v>0.0552213333333333</c:v>
                </c:pt>
                <c:pt idx="15">
                  <c:v>0.0552213333333333</c:v>
                </c:pt>
                <c:pt idx="16">
                  <c:v>0.0552213333333333</c:v>
                </c:pt>
                <c:pt idx="17">
                  <c:v>0.0552213333333333</c:v>
                </c:pt>
                <c:pt idx="18">
                  <c:v>0.0552213333333333</c:v>
                </c:pt>
                <c:pt idx="19">
                  <c:v>0.0552213333333333</c:v>
                </c:pt>
                <c:pt idx="20">
                  <c:v>0.0552213333333333</c:v>
                </c:pt>
                <c:pt idx="21">
                  <c:v>0.0552213333333333</c:v>
                </c:pt>
                <c:pt idx="22">
                  <c:v>0.0552213333333333</c:v>
                </c:pt>
                <c:pt idx="23">
                  <c:v>0.0552213333333333</c:v>
                </c:pt>
                <c:pt idx="24">
                  <c:v>0.0552213333333333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检验S相CT电流校准效果!$C$47:$AA$47</c:f>
              <c:numCache>
                <c:formatCode>0.000_);[Red]\(0.000\)</c:formatCode>
                <c:ptCount val="25"/>
                <c:pt idx="0">
                  <c:v>0.0438146666666667</c:v>
                </c:pt>
                <c:pt idx="1">
                  <c:v>0.0438146666666667</c:v>
                </c:pt>
                <c:pt idx="2">
                  <c:v>0.0438146666666667</c:v>
                </c:pt>
                <c:pt idx="3">
                  <c:v>0.0438146666666667</c:v>
                </c:pt>
                <c:pt idx="4">
                  <c:v>0.0438146666666667</c:v>
                </c:pt>
                <c:pt idx="5">
                  <c:v>0.0438146666666667</c:v>
                </c:pt>
                <c:pt idx="6">
                  <c:v>0.0438146666666667</c:v>
                </c:pt>
                <c:pt idx="7">
                  <c:v>0.0438146666666667</c:v>
                </c:pt>
                <c:pt idx="8">
                  <c:v>0.0438146666666667</c:v>
                </c:pt>
                <c:pt idx="9">
                  <c:v>0.0438146666666667</c:v>
                </c:pt>
                <c:pt idx="10">
                  <c:v>0.0438146666666667</c:v>
                </c:pt>
                <c:pt idx="11">
                  <c:v>0.0438146666666667</c:v>
                </c:pt>
                <c:pt idx="12">
                  <c:v>0.0438146666666667</c:v>
                </c:pt>
                <c:pt idx="13">
                  <c:v>0.0438146666666667</c:v>
                </c:pt>
                <c:pt idx="14">
                  <c:v>0.0438146666666667</c:v>
                </c:pt>
                <c:pt idx="15">
                  <c:v>0.0438146666666667</c:v>
                </c:pt>
                <c:pt idx="16">
                  <c:v>0.0438146666666667</c:v>
                </c:pt>
                <c:pt idx="17">
                  <c:v>0.0438146666666667</c:v>
                </c:pt>
                <c:pt idx="18">
                  <c:v>0.0438146666666667</c:v>
                </c:pt>
                <c:pt idx="19">
                  <c:v>0.0438146666666667</c:v>
                </c:pt>
                <c:pt idx="20">
                  <c:v>0.0438146666666667</c:v>
                </c:pt>
                <c:pt idx="21">
                  <c:v>0.0438146666666667</c:v>
                </c:pt>
                <c:pt idx="22">
                  <c:v>0.0438146666666667</c:v>
                </c:pt>
                <c:pt idx="23">
                  <c:v>0.0438146666666667</c:v>
                </c:pt>
                <c:pt idx="24">
                  <c:v>0.0438146666666667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检验S相CT电流校准效果!$C$48:$AA$48</c:f>
              <c:numCache>
                <c:formatCode>0.000_);[Red]\(0.000\)</c:formatCode>
                <c:ptCount val="25"/>
                <c:pt idx="0">
                  <c:v>0.0210013333333333</c:v>
                </c:pt>
                <c:pt idx="1">
                  <c:v>0.0210013333333333</c:v>
                </c:pt>
                <c:pt idx="2">
                  <c:v>0.0210013333333333</c:v>
                </c:pt>
                <c:pt idx="3">
                  <c:v>0.0210013333333333</c:v>
                </c:pt>
                <c:pt idx="4">
                  <c:v>0.0210013333333333</c:v>
                </c:pt>
                <c:pt idx="5">
                  <c:v>0.0210013333333333</c:v>
                </c:pt>
                <c:pt idx="6">
                  <c:v>0.0210013333333333</c:v>
                </c:pt>
                <c:pt idx="7">
                  <c:v>0.0210013333333333</c:v>
                </c:pt>
                <c:pt idx="8">
                  <c:v>0.0210013333333333</c:v>
                </c:pt>
                <c:pt idx="9">
                  <c:v>0.0210013333333333</c:v>
                </c:pt>
                <c:pt idx="10">
                  <c:v>0.0210013333333333</c:v>
                </c:pt>
                <c:pt idx="11">
                  <c:v>0.0210013333333333</c:v>
                </c:pt>
                <c:pt idx="12">
                  <c:v>0.0210013333333333</c:v>
                </c:pt>
                <c:pt idx="13">
                  <c:v>0.0210013333333333</c:v>
                </c:pt>
                <c:pt idx="14">
                  <c:v>0.0210013333333333</c:v>
                </c:pt>
                <c:pt idx="15">
                  <c:v>0.0210013333333333</c:v>
                </c:pt>
                <c:pt idx="16">
                  <c:v>0.0210013333333333</c:v>
                </c:pt>
                <c:pt idx="17">
                  <c:v>0.0210013333333333</c:v>
                </c:pt>
                <c:pt idx="18">
                  <c:v>0.0210013333333333</c:v>
                </c:pt>
                <c:pt idx="19">
                  <c:v>0.0210013333333333</c:v>
                </c:pt>
                <c:pt idx="20">
                  <c:v>0.0210013333333333</c:v>
                </c:pt>
                <c:pt idx="21">
                  <c:v>0.0210013333333333</c:v>
                </c:pt>
                <c:pt idx="22">
                  <c:v>0.0210013333333333</c:v>
                </c:pt>
                <c:pt idx="23">
                  <c:v>0.0210013333333333</c:v>
                </c:pt>
                <c:pt idx="24">
                  <c:v>0.0210013333333333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检验S相CT电流校准效果!$C$49:$AA$49</c:f>
              <c:numCache>
                <c:formatCode>0.000_);[Red]\(0.000\)</c:formatCode>
                <c:ptCount val="25"/>
                <c:pt idx="0">
                  <c:v>0.00959466666666666</c:v>
                </c:pt>
                <c:pt idx="1">
                  <c:v>0.00959466666666666</c:v>
                </c:pt>
                <c:pt idx="2">
                  <c:v>0.00959466666666666</c:v>
                </c:pt>
                <c:pt idx="3">
                  <c:v>0.00959466666666666</c:v>
                </c:pt>
                <c:pt idx="4">
                  <c:v>0.00959466666666666</c:v>
                </c:pt>
                <c:pt idx="5">
                  <c:v>0.00959466666666666</c:v>
                </c:pt>
                <c:pt idx="6">
                  <c:v>0.00959466666666666</c:v>
                </c:pt>
                <c:pt idx="7">
                  <c:v>0.00959466666666666</c:v>
                </c:pt>
                <c:pt idx="8">
                  <c:v>0.00959466666666666</c:v>
                </c:pt>
                <c:pt idx="9">
                  <c:v>0.00959466666666666</c:v>
                </c:pt>
                <c:pt idx="10">
                  <c:v>0.00959466666666666</c:v>
                </c:pt>
                <c:pt idx="11">
                  <c:v>0.00959466666666666</c:v>
                </c:pt>
                <c:pt idx="12">
                  <c:v>0.00959466666666666</c:v>
                </c:pt>
                <c:pt idx="13">
                  <c:v>0.00959466666666666</c:v>
                </c:pt>
                <c:pt idx="14">
                  <c:v>0.00959466666666666</c:v>
                </c:pt>
                <c:pt idx="15">
                  <c:v>0.00959466666666666</c:v>
                </c:pt>
                <c:pt idx="16">
                  <c:v>0.00959466666666666</c:v>
                </c:pt>
                <c:pt idx="17">
                  <c:v>0.00959466666666666</c:v>
                </c:pt>
                <c:pt idx="18">
                  <c:v>0.00959466666666666</c:v>
                </c:pt>
                <c:pt idx="19">
                  <c:v>0.00959466666666666</c:v>
                </c:pt>
                <c:pt idx="20">
                  <c:v>0.00959466666666666</c:v>
                </c:pt>
                <c:pt idx="21">
                  <c:v>0.00959466666666666</c:v>
                </c:pt>
                <c:pt idx="22">
                  <c:v>0.00959466666666666</c:v>
                </c:pt>
                <c:pt idx="23">
                  <c:v>0.00959466666666666</c:v>
                </c:pt>
                <c:pt idx="24">
                  <c:v>0.00959466666666666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检验S相CT电流校准效果!$C$51:$AA$51</c:f>
              <c:numCache>
                <c:formatCode>0.000_);[Red]\(0.000\)</c:formatCode>
                <c:ptCount val="25"/>
                <c:pt idx="0">
                  <c:v>0.12449</c:v>
                </c:pt>
                <c:pt idx="1">
                  <c:v>0.12449</c:v>
                </c:pt>
                <c:pt idx="2">
                  <c:v>0.12449</c:v>
                </c:pt>
                <c:pt idx="3">
                  <c:v>0.12449</c:v>
                </c:pt>
                <c:pt idx="4">
                  <c:v>0.12449</c:v>
                </c:pt>
                <c:pt idx="5">
                  <c:v>0.12449</c:v>
                </c:pt>
                <c:pt idx="6">
                  <c:v>0.12449</c:v>
                </c:pt>
                <c:pt idx="7">
                  <c:v>0.12449</c:v>
                </c:pt>
                <c:pt idx="8">
                  <c:v>0.12449</c:v>
                </c:pt>
                <c:pt idx="9">
                  <c:v>0.12449</c:v>
                </c:pt>
                <c:pt idx="10">
                  <c:v>0.12449</c:v>
                </c:pt>
                <c:pt idx="11">
                  <c:v>0.12449</c:v>
                </c:pt>
                <c:pt idx="12">
                  <c:v>0.12449</c:v>
                </c:pt>
                <c:pt idx="13">
                  <c:v>0.12449</c:v>
                </c:pt>
                <c:pt idx="14">
                  <c:v>0.12449</c:v>
                </c:pt>
                <c:pt idx="15">
                  <c:v>0.12449</c:v>
                </c:pt>
                <c:pt idx="16">
                  <c:v>0.12449</c:v>
                </c:pt>
                <c:pt idx="17">
                  <c:v>0.12449</c:v>
                </c:pt>
                <c:pt idx="18">
                  <c:v>0.12449</c:v>
                </c:pt>
                <c:pt idx="19">
                  <c:v>0.12449</c:v>
                </c:pt>
                <c:pt idx="20">
                  <c:v>0.12449</c:v>
                </c:pt>
                <c:pt idx="21">
                  <c:v>0.12449</c:v>
                </c:pt>
                <c:pt idx="22">
                  <c:v>0.12449</c:v>
                </c:pt>
                <c:pt idx="23">
                  <c:v>0.12449</c:v>
                </c:pt>
                <c:pt idx="24">
                  <c:v>0.12449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检验S相CT电流校准效果!$C$50:$AA$50</c:f>
              <c:numCache>
                <c:formatCode>0.000_);[Red]\(0.000\)</c:formatCode>
                <c:ptCount val="25"/>
                <c:pt idx="0">
                  <c:v>0.059</c:v>
                </c:pt>
                <c:pt idx="1">
                  <c:v>0.059</c:v>
                </c:pt>
                <c:pt idx="2">
                  <c:v>0.059</c:v>
                </c:pt>
                <c:pt idx="3">
                  <c:v>0.059</c:v>
                </c:pt>
                <c:pt idx="4">
                  <c:v>0.059</c:v>
                </c:pt>
                <c:pt idx="5">
                  <c:v>0.059</c:v>
                </c:pt>
                <c:pt idx="6">
                  <c:v>0.059</c:v>
                </c:pt>
                <c:pt idx="7">
                  <c:v>0.059</c:v>
                </c:pt>
                <c:pt idx="8">
                  <c:v>0.059</c:v>
                </c:pt>
                <c:pt idx="9">
                  <c:v>0.059</c:v>
                </c:pt>
                <c:pt idx="10">
                  <c:v>0.059</c:v>
                </c:pt>
                <c:pt idx="11">
                  <c:v>0.059</c:v>
                </c:pt>
                <c:pt idx="12">
                  <c:v>0.059</c:v>
                </c:pt>
                <c:pt idx="13">
                  <c:v>0.059</c:v>
                </c:pt>
                <c:pt idx="14">
                  <c:v>0.059</c:v>
                </c:pt>
                <c:pt idx="15">
                  <c:v>0.059</c:v>
                </c:pt>
                <c:pt idx="16">
                  <c:v>0.059</c:v>
                </c:pt>
                <c:pt idx="17">
                  <c:v>0.059</c:v>
                </c:pt>
                <c:pt idx="18">
                  <c:v>0.059</c:v>
                </c:pt>
                <c:pt idx="19">
                  <c:v>0.059</c:v>
                </c:pt>
                <c:pt idx="20">
                  <c:v>0.059</c:v>
                </c:pt>
                <c:pt idx="21">
                  <c:v>0.059</c:v>
                </c:pt>
                <c:pt idx="22">
                  <c:v>0.059</c:v>
                </c:pt>
                <c:pt idx="23">
                  <c:v>0.059</c:v>
                </c:pt>
                <c:pt idx="24">
                  <c:v>0.059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检验S相CT电流校准效果!$A$39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检验S相CT电流校准效果!$C$39:$AA$39</c:f>
              <c:numCache>
                <c:formatCode>0_);[Red]\(0\)</c:formatCode>
                <c:ptCount val="25"/>
                <c:pt idx="0">
                  <c:v>0.028</c:v>
                </c:pt>
                <c:pt idx="1">
                  <c:v>0.083</c:v>
                </c:pt>
                <c:pt idx="2">
                  <c:v>0.034</c:v>
                </c:pt>
                <c:pt idx="3">
                  <c:v>0.036</c:v>
                </c:pt>
                <c:pt idx="4">
                  <c:v>0.056</c:v>
                </c:pt>
                <c:pt idx="5">
                  <c:v>0.034</c:v>
                </c:pt>
                <c:pt idx="6">
                  <c:v>0.028</c:v>
                </c:pt>
                <c:pt idx="7">
                  <c:v>0.064</c:v>
                </c:pt>
                <c:pt idx="8">
                  <c:v>0.073</c:v>
                </c:pt>
                <c:pt idx="9">
                  <c:v>0.05</c:v>
                </c:pt>
                <c:pt idx="10">
                  <c:v>0.04</c:v>
                </c:pt>
                <c:pt idx="11">
                  <c:v>0.058</c:v>
                </c:pt>
                <c:pt idx="12">
                  <c:v>0.08</c:v>
                </c:pt>
                <c:pt idx="13">
                  <c:v>0.05</c:v>
                </c:pt>
                <c:pt idx="14">
                  <c:v>0.108</c:v>
                </c:pt>
                <c:pt idx="15">
                  <c:v>0.05</c:v>
                </c:pt>
                <c:pt idx="16">
                  <c:v>0.092</c:v>
                </c:pt>
                <c:pt idx="17">
                  <c:v>0.065</c:v>
                </c:pt>
                <c:pt idx="18">
                  <c:v>0.032</c:v>
                </c:pt>
                <c:pt idx="19">
                  <c:v>0.085</c:v>
                </c:pt>
                <c:pt idx="20">
                  <c:v>0.04</c:v>
                </c:pt>
                <c:pt idx="21">
                  <c:v>0.048</c:v>
                </c:pt>
                <c:pt idx="22">
                  <c:v>0.07</c:v>
                </c:pt>
                <c:pt idx="23">
                  <c:v>0.123</c:v>
                </c:pt>
                <c:pt idx="24">
                  <c:v>0.048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检验S相CT电流校准效果!$C$53:$AA$53</c:f>
              <c:numCache>
                <c:formatCode>0.000_);[Red]\(0.000\)</c:formatCode>
                <c:ptCount val="25"/>
                <c:pt idx="0">
                  <c:v>0.10266</c:v>
                </c:pt>
                <c:pt idx="1">
                  <c:v>0.10266</c:v>
                </c:pt>
                <c:pt idx="2">
                  <c:v>0.10266</c:v>
                </c:pt>
                <c:pt idx="3">
                  <c:v>0.10266</c:v>
                </c:pt>
                <c:pt idx="4">
                  <c:v>0.10266</c:v>
                </c:pt>
                <c:pt idx="5">
                  <c:v>0.10266</c:v>
                </c:pt>
                <c:pt idx="6">
                  <c:v>0.10266</c:v>
                </c:pt>
                <c:pt idx="7">
                  <c:v>0.10266</c:v>
                </c:pt>
                <c:pt idx="8">
                  <c:v>0.10266</c:v>
                </c:pt>
                <c:pt idx="9">
                  <c:v>0.10266</c:v>
                </c:pt>
                <c:pt idx="10">
                  <c:v>0.10266</c:v>
                </c:pt>
                <c:pt idx="11">
                  <c:v>0.10266</c:v>
                </c:pt>
                <c:pt idx="12">
                  <c:v>0.10266</c:v>
                </c:pt>
                <c:pt idx="13">
                  <c:v>0.10266</c:v>
                </c:pt>
                <c:pt idx="14">
                  <c:v>0.10266</c:v>
                </c:pt>
                <c:pt idx="15">
                  <c:v>0.10266</c:v>
                </c:pt>
                <c:pt idx="16">
                  <c:v>0.10266</c:v>
                </c:pt>
                <c:pt idx="17">
                  <c:v>0.10266</c:v>
                </c:pt>
                <c:pt idx="18">
                  <c:v>0.10266</c:v>
                </c:pt>
                <c:pt idx="19">
                  <c:v>0.10266</c:v>
                </c:pt>
                <c:pt idx="20">
                  <c:v>0.10266</c:v>
                </c:pt>
                <c:pt idx="21">
                  <c:v>0.10266</c:v>
                </c:pt>
                <c:pt idx="22">
                  <c:v>0.10266</c:v>
                </c:pt>
                <c:pt idx="23">
                  <c:v>0.10266</c:v>
                </c:pt>
                <c:pt idx="24">
                  <c:v>0.10266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检验S相CT电流校准效果!$C$54:$AA$54</c:f>
              <c:numCache>
                <c:formatCode>0.000_);[Red]\(0.000\)</c:formatCode>
                <c:ptCount val="25"/>
                <c:pt idx="0">
                  <c:v>0.08083</c:v>
                </c:pt>
                <c:pt idx="1">
                  <c:v>0.08083</c:v>
                </c:pt>
                <c:pt idx="2">
                  <c:v>0.08083</c:v>
                </c:pt>
                <c:pt idx="3">
                  <c:v>0.08083</c:v>
                </c:pt>
                <c:pt idx="4">
                  <c:v>0.08083</c:v>
                </c:pt>
                <c:pt idx="5">
                  <c:v>0.08083</c:v>
                </c:pt>
                <c:pt idx="6">
                  <c:v>0.08083</c:v>
                </c:pt>
                <c:pt idx="7">
                  <c:v>0.08083</c:v>
                </c:pt>
                <c:pt idx="8">
                  <c:v>0.08083</c:v>
                </c:pt>
                <c:pt idx="9">
                  <c:v>0.08083</c:v>
                </c:pt>
                <c:pt idx="10">
                  <c:v>0.08083</c:v>
                </c:pt>
                <c:pt idx="11">
                  <c:v>0.08083</c:v>
                </c:pt>
                <c:pt idx="12">
                  <c:v>0.08083</c:v>
                </c:pt>
                <c:pt idx="13">
                  <c:v>0.08083</c:v>
                </c:pt>
                <c:pt idx="14">
                  <c:v>0.08083</c:v>
                </c:pt>
                <c:pt idx="15">
                  <c:v>0.08083</c:v>
                </c:pt>
                <c:pt idx="16">
                  <c:v>0.08083</c:v>
                </c:pt>
                <c:pt idx="17">
                  <c:v>0.08083</c:v>
                </c:pt>
                <c:pt idx="18">
                  <c:v>0.08083</c:v>
                </c:pt>
                <c:pt idx="19">
                  <c:v>0.08083</c:v>
                </c:pt>
                <c:pt idx="20">
                  <c:v>0.08083</c:v>
                </c:pt>
                <c:pt idx="21">
                  <c:v>0.08083</c:v>
                </c:pt>
                <c:pt idx="22">
                  <c:v>0.08083</c:v>
                </c:pt>
                <c:pt idx="23">
                  <c:v>0.08083</c:v>
                </c:pt>
                <c:pt idx="24">
                  <c:v>0.08083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检验S相CT电流校准效果!$C$55:$AA$55</c:f>
              <c:numCache>
                <c:formatCode>0.000_);[Red]\(0.000\)</c:formatCode>
                <c:ptCount val="25"/>
                <c:pt idx="0">
                  <c:v>0.0393333333333333</c:v>
                </c:pt>
                <c:pt idx="1">
                  <c:v>0.0393333333333333</c:v>
                </c:pt>
                <c:pt idx="2">
                  <c:v>0.0393333333333333</c:v>
                </c:pt>
                <c:pt idx="3">
                  <c:v>0.0393333333333333</c:v>
                </c:pt>
                <c:pt idx="4">
                  <c:v>0.0393333333333333</c:v>
                </c:pt>
                <c:pt idx="5">
                  <c:v>0.0393333333333333</c:v>
                </c:pt>
                <c:pt idx="6">
                  <c:v>0.0393333333333333</c:v>
                </c:pt>
                <c:pt idx="7">
                  <c:v>0.0393333333333333</c:v>
                </c:pt>
                <c:pt idx="8">
                  <c:v>0.0393333333333333</c:v>
                </c:pt>
                <c:pt idx="9">
                  <c:v>0.0393333333333333</c:v>
                </c:pt>
                <c:pt idx="10">
                  <c:v>0.0393333333333333</c:v>
                </c:pt>
                <c:pt idx="11">
                  <c:v>0.0393333333333333</c:v>
                </c:pt>
                <c:pt idx="12">
                  <c:v>0.0393333333333333</c:v>
                </c:pt>
                <c:pt idx="13">
                  <c:v>0.0393333333333333</c:v>
                </c:pt>
                <c:pt idx="14">
                  <c:v>0.0393333333333333</c:v>
                </c:pt>
                <c:pt idx="15">
                  <c:v>0.0393333333333333</c:v>
                </c:pt>
                <c:pt idx="16">
                  <c:v>0.0393333333333333</c:v>
                </c:pt>
                <c:pt idx="17">
                  <c:v>0.0393333333333333</c:v>
                </c:pt>
                <c:pt idx="18">
                  <c:v>0.0393333333333333</c:v>
                </c:pt>
                <c:pt idx="19">
                  <c:v>0.0393333333333333</c:v>
                </c:pt>
                <c:pt idx="20">
                  <c:v>0.0393333333333333</c:v>
                </c:pt>
                <c:pt idx="21">
                  <c:v>0.0393333333333333</c:v>
                </c:pt>
                <c:pt idx="22">
                  <c:v>0.0393333333333333</c:v>
                </c:pt>
                <c:pt idx="23">
                  <c:v>0.0393333333333333</c:v>
                </c:pt>
                <c:pt idx="24">
                  <c:v>0.0393333333333333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检验S相CT电流校准效果!$C$31:$AA$31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检验S相CT电流校准效果!$C$56:$AA$56</c:f>
              <c:numCache>
                <c:formatCode>0.000_);[Red]\(0.000\)</c:formatCode>
                <c:ptCount val="25"/>
                <c:pt idx="0">
                  <c:v>0.0196666666666667</c:v>
                </c:pt>
                <c:pt idx="1">
                  <c:v>0.0196666666666667</c:v>
                </c:pt>
                <c:pt idx="2">
                  <c:v>0.0196666666666667</c:v>
                </c:pt>
                <c:pt idx="3">
                  <c:v>0.0196666666666667</c:v>
                </c:pt>
                <c:pt idx="4">
                  <c:v>0.0196666666666667</c:v>
                </c:pt>
                <c:pt idx="5">
                  <c:v>0.0196666666666667</c:v>
                </c:pt>
                <c:pt idx="6">
                  <c:v>0.0196666666666667</c:v>
                </c:pt>
                <c:pt idx="7">
                  <c:v>0.0196666666666667</c:v>
                </c:pt>
                <c:pt idx="8">
                  <c:v>0.0196666666666667</c:v>
                </c:pt>
                <c:pt idx="9">
                  <c:v>0.0196666666666667</c:v>
                </c:pt>
                <c:pt idx="10">
                  <c:v>0.0196666666666667</c:v>
                </c:pt>
                <c:pt idx="11">
                  <c:v>0.0196666666666667</c:v>
                </c:pt>
                <c:pt idx="12">
                  <c:v>0.0196666666666667</c:v>
                </c:pt>
                <c:pt idx="13">
                  <c:v>0.0196666666666667</c:v>
                </c:pt>
                <c:pt idx="14">
                  <c:v>0.0196666666666667</c:v>
                </c:pt>
                <c:pt idx="15">
                  <c:v>0.0196666666666667</c:v>
                </c:pt>
                <c:pt idx="16">
                  <c:v>0.0196666666666667</c:v>
                </c:pt>
                <c:pt idx="17">
                  <c:v>0.0196666666666667</c:v>
                </c:pt>
                <c:pt idx="18">
                  <c:v>0.0196666666666667</c:v>
                </c:pt>
                <c:pt idx="19">
                  <c:v>0.0196666666666667</c:v>
                </c:pt>
                <c:pt idx="20">
                  <c:v>0.0196666666666667</c:v>
                </c:pt>
                <c:pt idx="21">
                  <c:v>0.0196666666666667</c:v>
                </c:pt>
                <c:pt idx="22">
                  <c:v>0.0196666666666667</c:v>
                </c:pt>
                <c:pt idx="23">
                  <c:v>0.0196666666666667</c:v>
                </c:pt>
                <c:pt idx="24">
                  <c:v>0.0196666666666667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检验T相CT电流校准效果!$C$44:$AA$44</c:f>
              <c:numCache>
                <c:formatCode>0.000_);[Red]\(0.000\)</c:formatCode>
                <c:ptCount val="25"/>
                <c:pt idx="0">
                  <c:v>0.0648344</c:v>
                </c:pt>
                <c:pt idx="1">
                  <c:v>0.0648344</c:v>
                </c:pt>
                <c:pt idx="2">
                  <c:v>0.0648344</c:v>
                </c:pt>
                <c:pt idx="3">
                  <c:v>0.0648344</c:v>
                </c:pt>
                <c:pt idx="4">
                  <c:v>0.0648344</c:v>
                </c:pt>
                <c:pt idx="5">
                  <c:v>0.0648344</c:v>
                </c:pt>
                <c:pt idx="6">
                  <c:v>0.0648344</c:v>
                </c:pt>
                <c:pt idx="7">
                  <c:v>0.0648344</c:v>
                </c:pt>
                <c:pt idx="8">
                  <c:v>0.0648344</c:v>
                </c:pt>
                <c:pt idx="9">
                  <c:v>0.0648344</c:v>
                </c:pt>
                <c:pt idx="10">
                  <c:v>0.0648344</c:v>
                </c:pt>
                <c:pt idx="11">
                  <c:v>0.0648344</c:v>
                </c:pt>
                <c:pt idx="12">
                  <c:v>0.0648344</c:v>
                </c:pt>
                <c:pt idx="13">
                  <c:v>0.0648344</c:v>
                </c:pt>
                <c:pt idx="14">
                  <c:v>0.0648344</c:v>
                </c:pt>
                <c:pt idx="15">
                  <c:v>0.0648344</c:v>
                </c:pt>
                <c:pt idx="16">
                  <c:v>0.0648344</c:v>
                </c:pt>
                <c:pt idx="17">
                  <c:v>0.0648344</c:v>
                </c:pt>
                <c:pt idx="18">
                  <c:v>0.0648344</c:v>
                </c:pt>
                <c:pt idx="19">
                  <c:v>0.0648344</c:v>
                </c:pt>
                <c:pt idx="20">
                  <c:v>0.0648344</c:v>
                </c:pt>
                <c:pt idx="21">
                  <c:v>0.0648344</c:v>
                </c:pt>
                <c:pt idx="22">
                  <c:v>0.0648344</c:v>
                </c:pt>
                <c:pt idx="23">
                  <c:v>0.0648344</c:v>
                </c:pt>
                <c:pt idx="24">
                  <c:v>0.0648344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检验T相CT电流校准效果!$C$43:$AA$43</c:f>
              <c:numCache>
                <c:formatCode>0.000_);[Red]\(0.000\)</c:formatCode>
                <c:ptCount val="25"/>
                <c:pt idx="0">
                  <c:v>0.03428</c:v>
                </c:pt>
                <c:pt idx="1">
                  <c:v>0.03428</c:v>
                </c:pt>
                <c:pt idx="2">
                  <c:v>0.03428</c:v>
                </c:pt>
                <c:pt idx="3">
                  <c:v>0.03428</c:v>
                </c:pt>
                <c:pt idx="4">
                  <c:v>0.03428</c:v>
                </c:pt>
                <c:pt idx="5">
                  <c:v>0.03428</c:v>
                </c:pt>
                <c:pt idx="6">
                  <c:v>0.03428</c:v>
                </c:pt>
                <c:pt idx="7">
                  <c:v>0.03428</c:v>
                </c:pt>
                <c:pt idx="8">
                  <c:v>0.03428</c:v>
                </c:pt>
                <c:pt idx="9">
                  <c:v>0.03428</c:v>
                </c:pt>
                <c:pt idx="10">
                  <c:v>0.03428</c:v>
                </c:pt>
                <c:pt idx="11">
                  <c:v>0.03428</c:v>
                </c:pt>
                <c:pt idx="12">
                  <c:v>0.03428</c:v>
                </c:pt>
                <c:pt idx="13">
                  <c:v>0.03428</c:v>
                </c:pt>
                <c:pt idx="14">
                  <c:v>0.03428</c:v>
                </c:pt>
                <c:pt idx="15">
                  <c:v>0.03428</c:v>
                </c:pt>
                <c:pt idx="16">
                  <c:v>0.03428</c:v>
                </c:pt>
                <c:pt idx="17">
                  <c:v>0.03428</c:v>
                </c:pt>
                <c:pt idx="18">
                  <c:v>0.03428</c:v>
                </c:pt>
                <c:pt idx="19">
                  <c:v>0.03428</c:v>
                </c:pt>
                <c:pt idx="20">
                  <c:v>0.03428</c:v>
                </c:pt>
                <c:pt idx="21">
                  <c:v>0.03428</c:v>
                </c:pt>
                <c:pt idx="22">
                  <c:v>0.03428</c:v>
                </c:pt>
                <c:pt idx="23">
                  <c:v>0.03428</c:v>
                </c:pt>
                <c:pt idx="24">
                  <c:v>0.03428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检验T相CT电流校准效果!$C$45:$AA$45</c:f>
              <c:numCache>
                <c:formatCode>0.000_);[Red]\(0.000\)</c:formatCode>
                <c:ptCount val="25"/>
                <c:pt idx="0">
                  <c:v>0.0037256</c:v>
                </c:pt>
                <c:pt idx="1">
                  <c:v>0.0037256</c:v>
                </c:pt>
                <c:pt idx="2">
                  <c:v>0.0037256</c:v>
                </c:pt>
                <c:pt idx="3">
                  <c:v>0.0037256</c:v>
                </c:pt>
                <c:pt idx="4">
                  <c:v>0.0037256</c:v>
                </c:pt>
                <c:pt idx="5">
                  <c:v>0.0037256</c:v>
                </c:pt>
                <c:pt idx="6">
                  <c:v>0.0037256</c:v>
                </c:pt>
                <c:pt idx="7">
                  <c:v>0.0037256</c:v>
                </c:pt>
                <c:pt idx="8">
                  <c:v>0.0037256</c:v>
                </c:pt>
                <c:pt idx="9">
                  <c:v>0.0037256</c:v>
                </c:pt>
                <c:pt idx="10">
                  <c:v>0.0037256</c:v>
                </c:pt>
                <c:pt idx="11">
                  <c:v>0.0037256</c:v>
                </c:pt>
                <c:pt idx="12">
                  <c:v>0.0037256</c:v>
                </c:pt>
                <c:pt idx="13">
                  <c:v>0.0037256</c:v>
                </c:pt>
                <c:pt idx="14">
                  <c:v>0.0037256</c:v>
                </c:pt>
                <c:pt idx="15">
                  <c:v>0.0037256</c:v>
                </c:pt>
                <c:pt idx="16">
                  <c:v>0.0037256</c:v>
                </c:pt>
                <c:pt idx="17">
                  <c:v>0.0037256</c:v>
                </c:pt>
                <c:pt idx="18">
                  <c:v>0.0037256</c:v>
                </c:pt>
                <c:pt idx="19">
                  <c:v>0.0037256</c:v>
                </c:pt>
                <c:pt idx="20">
                  <c:v>0.0037256</c:v>
                </c:pt>
                <c:pt idx="21">
                  <c:v>0.0037256</c:v>
                </c:pt>
                <c:pt idx="22">
                  <c:v>0.0037256</c:v>
                </c:pt>
                <c:pt idx="23">
                  <c:v>0.0037256</c:v>
                </c:pt>
                <c:pt idx="24">
                  <c:v>0.0037256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检验T相CT电流校准效果!$A$38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检验T相CT电流校准效果!$C$38:$AA$38</c:f>
              <c:numCache>
                <c:formatCode>0.000_);[Red]\(0.000\)</c:formatCode>
                <c:ptCount val="25"/>
                <c:pt idx="0">
                  <c:v>0.0306</c:v>
                </c:pt>
                <c:pt idx="1">
                  <c:v>0.0314</c:v>
                </c:pt>
                <c:pt idx="2">
                  <c:v>0.0582</c:v>
                </c:pt>
                <c:pt idx="3">
                  <c:v>0.0188</c:v>
                </c:pt>
                <c:pt idx="4">
                  <c:v>0.0326</c:v>
                </c:pt>
                <c:pt idx="5">
                  <c:v>0.0282</c:v>
                </c:pt>
                <c:pt idx="6">
                  <c:v>0.0138</c:v>
                </c:pt>
                <c:pt idx="7">
                  <c:v>0.0488</c:v>
                </c:pt>
                <c:pt idx="8">
                  <c:v>0.0336</c:v>
                </c:pt>
                <c:pt idx="9">
                  <c:v>0.0242</c:v>
                </c:pt>
                <c:pt idx="10">
                  <c:v>0.0316</c:v>
                </c:pt>
                <c:pt idx="11">
                  <c:v>0.021</c:v>
                </c:pt>
                <c:pt idx="12">
                  <c:v>0.0528</c:v>
                </c:pt>
                <c:pt idx="13">
                  <c:v>0.0358</c:v>
                </c:pt>
                <c:pt idx="14">
                  <c:v>0.0154</c:v>
                </c:pt>
                <c:pt idx="15">
                  <c:v>0.0494</c:v>
                </c:pt>
                <c:pt idx="16">
                  <c:v>0.0298</c:v>
                </c:pt>
                <c:pt idx="17">
                  <c:v>0.0366</c:v>
                </c:pt>
                <c:pt idx="18">
                  <c:v>0.0468</c:v>
                </c:pt>
                <c:pt idx="19">
                  <c:v>0.026</c:v>
                </c:pt>
                <c:pt idx="20">
                  <c:v>0.0432</c:v>
                </c:pt>
                <c:pt idx="21">
                  <c:v>0.0456</c:v>
                </c:pt>
                <c:pt idx="22">
                  <c:v>0.0276</c:v>
                </c:pt>
                <c:pt idx="23">
                  <c:v>0.0408</c:v>
                </c:pt>
                <c:pt idx="24">
                  <c:v>0.0344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检验T相CT电流校准效果!$C$46:$AA$46</c:f>
              <c:numCache>
                <c:formatCode>0.000_);[Red]\(0.000\)</c:formatCode>
                <c:ptCount val="25"/>
                <c:pt idx="0">
                  <c:v>0.0546496</c:v>
                </c:pt>
                <c:pt idx="1">
                  <c:v>0.0546496</c:v>
                </c:pt>
                <c:pt idx="2">
                  <c:v>0.0546496</c:v>
                </c:pt>
                <c:pt idx="3">
                  <c:v>0.0546496</c:v>
                </c:pt>
                <c:pt idx="4">
                  <c:v>0.0546496</c:v>
                </c:pt>
                <c:pt idx="5">
                  <c:v>0.0546496</c:v>
                </c:pt>
                <c:pt idx="6">
                  <c:v>0.0546496</c:v>
                </c:pt>
                <c:pt idx="7">
                  <c:v>0.0546496</c:v>
                </c:pt>
                <c:pt idx="8">
                  <c:v>0.0546496</c:v>
                </c:pt>
                <c:pt idx="9">
                  <c:v>0.0546496</c:v>
                </c:pt>
                <c:pt idx="10">
                  <c:v>0.0546496</c:v>
                </c:pt>
                <c:pt idx="11">
                  <c:v>0.0546496</c:v>
                </c:pt>
                <c:pt idx="12">
                  <c:v>0.0546496</c:v>
                </c:pt>
                <c:pt idx="13">
                  <c:v>0.0546496</c:v>
                </c:pt>
                <c:pt idx="14">
                  <c:v>0.0546496</c:v>
                </c:pt>
                <c:pt idx="15">
                  <c:v>0.0546496</c:v>
                </c:pt>
                <c:pt idx="16">
                  <c:v>0.0546496</c:v>
                </c:pt>
                <c:pt idx="17">
                  <c:v>0.0546496</c:v>
                </c:pt>
                <c:pt idx="18">
                  <c:v>0.0546496</c:v>
                </c:pt>
                <c:pt idx="19">
                  <c:v>0.0546496</c:v>
                </c:pt>
                <c:pt idx="20">
                  <c:v>0.0546496</c:v>
                </c:pt>
                <c:pt idx="21">
                  <c:v>0.0546496</c:v>
                </c:pt>
                <c:pt idx="22">
                  <c:v>0.0546496</c:v>
                </c:pt>
                <c:pt idx="23">
                  <c:v>0.0546496</c:v>
                </c:pt>
                <c:pt idx="24">
                  <c:v>0.0546496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检验T相CT电流校准效果!$C$47:$AA$47</c:f>
              <c:numCache>
                <c:formatCode>0.000_);[Red]\(0.000\)</c:formatCode>
                <c:ptCount val="25"/>
                <c:pt idx="0">
                  <c:v>0.0444648</c:v>
                </c:pt>
                <c:pt idx="1">
                  <c:v>0.0444648</c:v>
                </c:pt>
                <c:pt idx="2">
                  <c:v>0.0444648</c:v>
                </c:pt>
                <c:pt idx="3">
                  <c:v>0.0444648</c:v>
                </c:pt>
                <c:pt idx="4">
                  <c:v>0.0444648</c:v>
                </c:pt>
                <c:pt idx="5">
                  <c:v>0.0444648</c:v>
                </c:pt>
                <c:pt idx="6">
                  <c:v>0.0444648</c:v>
                </c:pt>
                <c:pt idx="7">
                  <c:v>0.0444648</c:v>
                </c:pt>
                <c:pt idx="8">
                  <c:v>0.0444648</c:v>
                </c:pt>
                <c:pt idx="9">
                  <c:v>0.0444648</c:v>
                </c:pt>
                <c:pt idx="10">
                  <c:v>0.0444648</c:v>
                </c:pt>
                <c:pt idx="11">
                  <c:v>0.0444648</c:v>
                </c:pt>
                <c:pt idx="12">
                  <c:v>0.0444648</c:v>
                </c:pt>
                <c:pt idx="13">
                  <c:v>0.0444648</c:v>
                </c:pt>
                <c:pt idx="14">
                  <c:v>0.0444648</c:v>
                </c:pt>
                <c:pt idx="15">
                  <c:v>0.0444648</c:v>
                </c:pt>
                <c:pt idx="16">
                  <c:v>0.0444648</c:v>
                </c:pt>
                <c:pt idx="17">
                  <c:v>0.0444648</c:v>
                </c:pt>
                <c:pt idx="18">
                  <c:v>0.0444648</c:v>
                </c:pt>
                <c:pt idx="19">
                  <c:v>0.0444648</c:v>
                </c:pt>
                <c:pt idx="20">
                  <c:v>0.0444648</c:v>
                </c:pt>
                <c:pt idx="21">
                  <c:v>0.0444648</c:v>
                </c:pt>
                <c:pt idx="22">
                  <c:v>0.0444648</c:v>
                </c:pt>
                <c:pt idx="23">
                  <c:v>0.0444648</c:v>
                </c:pt>
                <c:pt idx="24">
                  <c:v>0.0444648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检验T相CT电流校准效果!$C$48:$AA$48</c:f>
              <c:numCache>
                <c:formatCode>0.000_);[Red]\(0.000\)</c:formatCode>
                <c:ptCount val="25"/>
                <c:pt idx="0">
                  <c:v>0.0240952</c:v>
                </c:pt>
                <c:pt idx="1">
                  <c:v>0.0240952</c:v>
                </c:pt>
                <c:pt idx="2">
                  <c:v>0.0240952</c:v>
                </c:pt>
                <c:pt idx="3">
                  <c:v>0.0240952</c:v>
                </c:pt>
                <c:pt idx="4">
                  <c:v>0.0240952</c:v>
                </c:pt>
                <c:pt idx="5">
                  <c:v>0.0240952</c:v>
                </c:pt>
                <c:pt idx="6">
                  <c:v>0.0240952</c:v>
                </c:pt>
                <c:pt idx="7">
                  <c:v>0.0240952</c:v>
                </c:pt>
                <c:pt idx="8">
                  <c:v>0.0240952</c:v>
                </c:pt>
                <c:pt idx="9">
                  <c:v>0.0240952</c:v>
                </c:pt>
                <c:pt idx="10">
                  <c:v>0.0240952</c:v>
                </c:pt>
                <c:pt idx="11">
                  <c:v>0.0240952</c:v>
                </c:pt>
                <c:pt idx="12">
                  <c:v>0.0240952</c:v>
                </c:pt>
                <c:pt idx="13">
                  <c:v>0.0240952</c:v>
                </c:pt>
                <c:pt idx="14">
                  <c:v>0.0240952</c:v>
                </c:pt>
                <c:pt idx="15">
                  <c:v>0.0240952</c:v>
                </c:pt>
                <c:pt idx="16">
                  <c:v>0.0240952</c:v>
                </c:pt>
                <c:pt idx="17">
                  <c:v>0.0240952</c:v>
                </c:pt>
                <c:pt idx="18">
                  <c:v>0.0240952</c:v>
                </c:pt>
                <c:pt idx="19">
                  <c:v>0.0240952</c:v>
                </c:pt>
                <c:pt idx="20">
                  <c:v>0.0240952</c:v>
                </c:pt>
                <c:pt idx="21">
                  <c:v>0.0240952</c:v>
                </c:pt>
                <c:pt idx="22">
                  <c:v>0.0240952</c:v>
                </c:pt>
                <c:pt idx="23">
                  <c:v>0.0240952</c:v>
                </c:pt>
                <c:pt idx="24">
                  <c:v>0.0240952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检验T相CT电流校准效果!$C$49:$AA$49</c:f>
              <c:numCache>
                <c:formatCode>0.000_);[Red]\(0.000\)</c:formatCode>
                <c:ptCount val="25"/>
                <c:pt idx="0">
                  <c:v>0.0139104</c:v>
                </c:pt>
                <c:pt idx="1">
                  <c:v>0.0139104</c:v>
                </c:pt>
                <c:pt idx="2">
                  <c:v>0.0139104</c:v>
                </c:pt>
                <c:pt idx="3">
                  <c:v>0.0139104</c:v>
                </c:pt>
                <c:pt idx="4">
                  <c:v>0.0139104</c:v>
                </c:pt>
                <c:pt idx="5">
                  <c:v>0.0139104</c:v>
                </c:pt>
                <c:pt idx="6">
                  <c:v>0.0139104</c:v>
                </c:pt>
                <c:pt idx="7">
                  <c:v>0.0139104</c:v>
                </c:pt>
                <c:pt idx="8">
                  <c:v>0.0139104</c:v>
                </c:pt>
                <c:pt idx="9">
                  <c:v>0.0139104</c:v>
                </c:pt>
                <c:pt idx="10">
                  <c:v>0.0139104</c:v>
                </c:pt>
                <c:pt idx="11">
                  <c:v>0.0139104</c:v>
                </c:pt>
                <c:pt idx="12">
                  <c:v>0.0139104</c:v>
                </c:pt>
                <c:pt idx="13">
                  <c:v>0.0139104</c:v>
                </c:pt>
                <c:pt idx="14">
                  <c:v>0.0139104</c:v>
                </c:pt>
                <c:pt idx="15">
                  <c:v>0.0139104</c:v>
                </c:pt>
                <c:pt idx="16">
                  <c:v>0.0139104</c:v>
                </c:pt>
                <c:pt idx="17">
                  <c:v>0.0139104</c:v>
                </c:pt>
                <c:pt idx="18">
                  <c:v>0.0139104</c:v>
                </c:pt>
                <c:pt idx="19">
                  <c:v>0.0139104</c:v>
                </c:pt>
                <c:pt idx="20">
                  <c:v>0.0139104</c:v>
                </c:pt>
                <c:pt idx="21">
                  <c:v>0.0139104</c:v>
                </c:pt>
                <c:pt idx="22">
                  <c:v>0.0139104</c:v>
                </c:pt>
                <c:pt idx="23">
                  <c:v>0.0139104</c:v>
                </c:pt>
                <c:pt idx="24">
                  <c:v>0.0139104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检验T相CT电流校准效果!$C$51:$AA$51</c:f>
              <c:numCache>
                <c:formatCode>0.000_);[Red]\(0.000\)</c:formatCode>
                <c:ptCount val="25"/>
                <c:pt idx="0">
                  <c:v>0.1111548</c:v>
                </c:pt>
                <c:pt idx="1">
                  <c:v>0.1111548</c:v>
                </c:pt>
                <c:pt idx="2">
                  <c:v>0.1111548</c:v>
                </c:pt>
                <c:pt idx="3">
                  <c:v>0.1111548</c:v>
                </c:pt>
                <c:pt idx="4">
                  <c:v>0.1111548</c:v>
                </c:pt>
                <c:pt idx="5">
                  <c:v>0.1111548</c:v>
                </c:pt>
                <c:pt idx="6">
                  <c:v>0.1111548</c:v>
                </c:pt>
                <c:pt idx="7">
                  <c:v>0.1111548</c:v>
                </c:pt>
                <c:pt idx="8">
                  <c:v>0.1111548</c:v>
                </c:pt>
                <c:pt idx="9">
                  <c:v>0.1111548</c:v>
                </c:pt>
                <c:pt idx="10">
                  <c:v>0.1111548</c:v>
                </c:pt>
                <c:pt idx="11">
                  <c:v>0.1111548</c:v>
                </c:pt>
                <c:pt idx="12">
                  <c:v>0.1111548</c:v>
                </c:pt>
                <c:pt idx="13">
                  <c:v>0.1111548</c:v>
                </c:pt>
                <c:pt idx="14">
                  <c:v>0.1111548</c:v>
                </c:pt>
                <c:pt idx="15">
                  <c:v>0.1111548</c:v>
                </c:pt>
                <c:pt idx="16">
                  <c:v>0.1111548</c:v>
                </c:pt>
                <c:pt idx="17">
                  <c:v>0.1111548</c:v>
                </c:pt>
                <c:pt idx="18">
                  <c:v>0.1111548</c:v>
                </c:pt>
                <c:pt idx="19">
                  <c:v>0.1111548</c:v>
                </c:pt>
                <c:pt idx="20">
                  <c:v>0.1111548</c:v>
                </c:pt>
                <c:pt idx="21">
                  <c:v>0.1111548</c:v>
                </c:pt>
                <c:pt idx="22">
                  <c:v>0.1111548</c:v>
                </c:pt>
                <c:pt idx="23">
                  <c:v>0.1111548</c:v>
                </c:pt>
                <c:pt idx="24">
                  <c:v>0.1111548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检验T相CT电流校准效果!$C$50:$AA$50</c:f>
              <c:numCache>
                <c:formatCode>0.000_);[Red]\(0.000\)</c:formatCode>
                <c:ptCount val="25"/>
                <c:pt idx="0">
                  <c:v>0.05268</c:v>
                </c:pt>
                <c:pt idx="1">
                  <c:v>0.05268</c:v>
                </c:pt>
                <c:pt idx="2">
                  <c:v>0.05268</c:v>
                </c:pt>
                <c:pt idx="3">
                  <c:v>0.05268</c:v>
                </c:pt>
                <c:pt idx="4">
                  <c:v>0.05268</c:v>
                </c:pt>
                <c:pt idx="5">
                  <c:v>0.05268</c:v>
                </c:pt>
                <c:pt idx="6">
                  <c:v>0.05268</c:v>
                </c:pt>
                <c:pt idx="7">
                  <c:v>0.05268</c:v>
                </c:pt>
                <c:pt idx="8">
                  <c:v>0.05268</c:v>
                </c:pt>
                <c:pt idx="9">
                  <c:v>0.05268</c:v>
                </c:pt>
                <c:pt idx="10">
                  <c:v>0.05268</c:v>
                </c:pt>
                <c:pt idx="11">
                  <c:v>0.05268</c:v>
                </c:pt>
                <c:pt idx="12">
                  <c:v>0.05268</c:v>
                </c:pt>
                <c:pt idx="13">
                  <c:v>0.05268</c:v>
                </c:pt>
                <c:pt idx="14">
                  <c:v>0.05268</c:v>
                </c:pt>
                <c:pt idx="15">
                  <c:v>0.05268</c:v>
                </c:pt>
                <c:pt idx="16">
                  <c:v>0.05268</c:v>
                </c:pt>
                <c:pt idx="17">
                  <c:v>0.05268</c:v>
                </c:pt>
                <c:pt idx="18">
                  <c:v>0.05268</c:v>
                </c:pt>
                <c:pt idx="19">
                  <c:v>0.05268</c:v>
                </c:pt>
                <c:pt idx="20">
                  <c:v>0.05268</c:v>
                </c:pt>
                <c:pt idx="21">
                  <c:v>0.05268</c:v>
                </c:pt>
                <c:pt idx="22">
                  <c:v>0.05268</c:v>
                </c:pt>
                <c:pt idx="23">
                  <c:v>0.05268</c:v>
                </c:pt>
                <c:pt idx="24">
                  <c:v>0.05268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检验T相CT电流校准效果!$A$39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检验T相CT电流校准效果!$C$39:$AA$39</c:f>
              <c:numCache>
                <c:formatCode>0_);[Red]\(0\)</c:formatCode>
                <c:ptCount val="25"/>
                <c:pt idx="0">
                  <c:v>0.04</c:v>
                </c:pt>
                <c:pt idx="1">
                  <c:v>0.041</c:v>
                </c:pt>
                <c:pt idx="2">
                  <c:v>0.07</c:v>
                </c:pt>
                <c:pt idx="3">
                  <c:v>0.053</c:v>
                </c:pt>
                <c:pt idx="4">
                  <c:v>0.077</c:v>
                </c:pt>
                <c:pt idx="5">
                  <c:v>0.02</c:v>
                </c:pt>
                <c:pt idx="6">
                  <c:v>0.016</c:v>
                </c:pt>
                <c:pt idx="7">
                  <c:v>0.071</c:v>
                </c:pt>
                <c:pt idx="8">
                  <c:v>0.036</c:v>
                </c:pt>
                <c:pt idx="9">
                  <c:v>0.065</c:v>
                </c:pt>
                <c:pt idx="10">
                  <c:v>0.05</c:v>
                </c:pt>
                <c:pt idx="11">
                  <c:v>0.034</c:v>
                </c:pt>
                <c:pt idx="12">
                  <c:v>0.081</c:v>
                </c:pt>
                <c:pt idx="13">
                  <c:v>0.082</c:v>
                </c:pt>
                <c:pt idx="14">
                  <c:v>0.02</c:v>
                </c:pt>
                <c:pt idx="15">
                  <c:v>0.085</c:v>
                </c:pt>
                <c:pt idx="16">
                  <c:v>0.031</c:v>
                </c:pt>
                <c:pt idx="17">
                  <c:v>0.051</c:v>
                </c:pt>
                <c:pt idx="18">
                  <c:v>0.019</c:v>
                </c:pt>
                <c:pt idx="19">
                  <c:v>0.054</c:v>
                </c:pt>
                <c:pt idx="20">
                  <c:v>0.097</c:v>
                </c:pt>
                <c:pt idx="21">
                  <c:v>0.073</c:v>
                </c:pt>
                <c:pt idx="22">
                  <c:v>0.054</c:v>
                </c:pt>
                <c:pt idx="23">
                  <c:v>0.033</c:v>
                </c:pt>
                <c:pt idx="24">
                  <c:v>0.064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检验T相CT电流校准效果!$C$53:$AA$53</c:f>
              <c:numCache>
                <c:formatCode>0.000_);[Red]\(0.000\)</c:formatCode>
                <c:ptCount val="25"/>
                <c:pt idx="0">
                  <c:v>0.0916632</c:v>
                </c:pt>
                <c:pt idx="1">
                  <c:v>0.0916632</c:v>
                </c:pt>
                <c:pt idx="2">
                  <c:v>0.0916632</c:v>
                </c:pt>
                <c:pt idx="3">
                  <c:v>0.0916632</c:v>
                </c:pt>
                <c:pt idx="4">
                  <c:v>0.0916632</c:v>
                </c:pt>
                <c:pt idx="5">
                  <c:v>0.0916632</c:v>
                </c:pt>
                <c:pt idx="6">
                  <c:v>0.0916632</c:v>
                </c:pt>
                <c:pt idx="7">
                  <c:v>0.0916632</c:v>
                </c:pt>
                <c:pt idx="8">
                  <c:v>0.0916632</c:v>
                </c:pt>
                <c:pt idx="9">
                  <c:v>0.0916632</c:v>
                </c:pt>
                <c:pt idx="10">
                  <c:v>0.0916632</c:v>
                </c:pt>
                <c:pt idx="11">
                  <c:v>0.0916632</c:v>
                </c:pt>
                <c:pt idx="12">
                  <c:v>0.0916632</c:v>
                </c:pt>
                <c:pt idx="13">
                  <c:v>0.0916632</c:v>
                </c:pt>
                <c:pt idx="14">
                  <c:v>0.0916632</c:v>
                </c:pt>
                <c:pt idx="15">
                  <c:v>0.0916632</c:v>
                </c:pt>
                <c:pt idx="16">
                  <c:v>0.0916632</c:v>
                </c:pt>
                <c:pt idx="17">
                  <c:v>0.0916632</c:v>
                </c:pt>
                <c:pt idx="18">
                  <c:v>0.0916632</c:v>
                </c:pt>
                <c:pt idx="19">
                  <c:v>0.0916632</c:v>
                </c:pt>
                <c:pt idx="20">
                  <c:v>0.0916632</c:v>
                </c:pt>
                <c:pt idx="21">
                  <c:v>0.0916632</c:v>
                </c:pt>
                <c:pt idx="22">
                  <c:v>0.0916632</c:v>
                </c:pt>
                <c:pt idx="23">
                  <c:v>0.0916632</c:v>
                </c:pt>
                <c:pt idx="24">
                  <c:v>0.0916632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检验T相CT电流校准效果!$C$54:$AA$54</c:f>
              <c:numCache>
                <c:formatCode>0.000_);[Red]\(0.000\)</c:formatCode>
                <c:ptCount val="25"/>
                <c:pt idx="0">
                  <c:v>0.0721716</c:v>
                </c:pt>
                <c:pt idx="1">
                  <c:v>0.0721716</c:v>
                </c:pt>
                <c:pt idx="2">
                  <c:v>0.0721716</c:v>
                </c:pt>
                <c:pt idx="3">
                  <c:v>0.0721716</c:v>
                </c:pt>
                <c:pt idx="4">
                  <c:v>0.0721716</c:v>
                </c:pt>
                <c:pt idx="5">
                  <c:v>0.0721716</c:v>
                </c:pt>
                <c:pt idx="6">
                  <c:v>0.0721716</c:v>
                </c:pt>
                <c:pt idx="7">
                  <c:v>0.0721716</c:v>
                </c:pt>
                <c:pt idx="8">
                  <c:v>0.0721716</c:v>
                </c:pt>
                <c:pt idx="9">
                  <c:v>0.0721716</c:v>
                </c:pt>
                <c:pt idx="10">
                  <c:v>0.0721716</c:v>
                </c:pt>
                <c:pt idx="11">
                  <c:v>0.0721716</c:v>
                </c:pt>
                <c:pt idx="12">
                  <c:v>0.0721716</c:v>
                </c:pt>
                <c:pt idx="13">
                  <c:v>0.0721716</c:v>
                </c:pt>
                <c:pt idx="14">
                  <c:v>0.0721716</c:v>
                </c:pt>
                <c:pt idx="15">
                  <c:v>0.0721716</c:v>
                </c:pt>
                <c:pt idx="16">
                  <c:v>0.0721716</c:v>
                </c:pt>
                <c:pt idx="17">
                  <c:v>0.0721716</c:v>
                </c:pt>
                <c:pt idx="18">
                  <c:v>0.0721716</c:v>
                </c:pt>
                <c:pt idx="19">
                  <c:v>0.0721716</c:v>
                </c:pt>
                <c:pt idx="20">
                  <c:v>0.0721716</c:v>
                </c:pt>
                <c:pt idx="21">
                  <c:v>0.0721716</c:v>
                </c:pt>
                <c:pt idx="22">
                  <c:v>0.0721716</c:v>
                </c:pt>
                <c:pt idx="23">
                  <c:v>0.0721716</c:v>
                </c:pt>
                <c:pt idx="24">
                  <c:v>0.0721716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检验T相CT电流校准效果!$C$55:$AA$55</c:f>
              <c:numCache>
                <c:formatCode>0.000_);[Red]\(0.000\)</c:formatCode>
                <c:ptCount val="25"/>
                <c:pt idx="0">
                  <c:v>0.03512</c:v>
                </c:pt>
                <c:pt idx="1">
                  <c:v>0.03512</c:v>
                </c:pt>
                <c:pt idx="2">
                  <c:v>0.03512</c:v>
                </c:pt>
                <c:pt idx="3">
                  <c:v>0.03512</c:v>
                </c:pt>
                <c:pt idx="4">
                  <c:v>0.03512</c:v>
                </c:pt>
                <c:pt idx="5">
                  <c:v>0.03512</c:v>
                </c:pt>
                <c:pt idx="6">
                  <c:v>0.03512</c:v>
                </c:pt>
                <c:pt idx="7">
                  <c:v>0.03512</c:v>
                </c:pt>
                <c:pt idx="8">
                  <c:v>0.03512</c:v>
                </c:pt>
                <c:pt idx="9">
                  <c:v>0.03512</c:v>
                </c:pt>
                <c:pt idx="10">
                  <c:v>0.03512</c:v>
                </c:pt>
                <c:pt idx="11">
                  <c:v>0.03512</c:v>
                </c:pt>
                <c:pt idx="12">
                  <c:v>0.03512</c:v>
                </c:pt>
                <c:pt idx="13">
                  <c:v>0.03512</c:v>
                </c:pt>
                <c:pt idx="14">
                  <c:v>0.03512</c:v>
                </c:pt>
                <c:pt idx="15">
                  <c:v>0.03512</c:v>
                </c:pt>
                <c:pt idx="16">
                  <c:v>0.03512</c:v>
                </c:pt>
                <c:pt idx="17">
                  <c:v>0.03512</c:v>
                </c:pt>
                <c:pt idx="18">
                  <c:v>0.03512</c:v>
                </c:pt>
                <c:pt idx="19">
                  <c:v>0.03512</c:v>
                </c:pt>
                <c:pt idx="20">
                  <c:v>0.03512</c:v>
                </c:pt>
                <c:pt idx="21">
                  <c:v>0.03512</c:v>
                </c:pt>
                <c:pt idx="22">
                  <c:v>0.03512</c:v>
                </c:pt>
                <c:pt idx="23">
                  <c:v>0.03512</c:v>
                </c:pt>
                <c:pt idx="24">
                  <c:v>0.03512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检验T相CT电流校准效果!$C$31:$AA$31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检验T相CT电流校准效果!$C$56:$AA$56</c:f>
              <c:numCache>
                <c:formatCode>0.000_);[Red]\(0.000\)</c:formatCode>
                <c:ptCount val="25"/>
                <c:pt idx="0">
                  <c:v>0.01756</c:v>
                </c:pt>
                <c:pt idx="1">
                  <c:v>0.01756</c:v>
                </c:pt>
                <c:pt idx="2">
                  <c:v>0.01756</c:v>
                </c:pt>
                <c:pt idx="3">
                  <c:v>0.01756</c:v>
                </c:pt>
                <c:pt idx="4">
                  <c:v>0.01756</c:v>
                </c:pt>
                <c:pt idx="5">
                  <c:v>0.01756</c:v>
                </c:pt>
                <c:pt idx="6">
                  <c:v>0.01756</c:v>
                </c:pt>
                <c:pt idx="7">
                  <c:v>0.01756</c:v>
                </c:pt>
                <c:pt idx="8">
                  <c:v>0.01756</c:v>
                </c:pt>
                <c:pt idx="9">
                  <c:v>0.01756</c:v>
                </c:pt>
                <c:pt idx="10">
                  <c:v>0.01756</c:v>
                </c:pt>
                <c:pt idx="11">
                  <c:v>0.01756</c:v>
                </c:pt>
                <c:pt idx="12">
                  <c:v>0.01756</c:v>
                </c:pt>
                <c:pt idx="13">
                  <c:v>0.01756</c:v>
                </c:pt>
                <c:pt idx="14">
                  <c:v>0.01756</c:v>
                </c:pt>
                <c:pt idx="15">
                  <c:v>0.01756</c:v>
                </c:pt>
                <c:pt idx="16">
                  <c:v>0.01756</c:v>
                </c:pt>
                <c:pt idx="17">
                  <c:v>0.01756</c:v>
                </c:pt>
                <c:pt idx="18">
                  <c:v>0.01756</c:v>
                </c:pt>
                <c:pt idx="19">
                  <c:v>0.01756</c:v>
                </c:pt>
                <c:pt idx="20">
                  <c:v>0.01756</c:v>
                </c:pt>
                <c:pt idx="21">
                  <c:v>0.01756</c:v>
                </c:pt>
                <c:pt idx="22">
                  <c:v>0.01756</c:v>
                </c:pt>
                <c:pt idx="23">
                  <c:v>0.01756</c:v>
                </c:pt>
                <c:pt idx="24">
                  <c:v>0.01756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'测试并网直流分量DCI(R相）'!$C$44:$AA$44</c:f>
              <c:numCache>
                <c:formatCode>0.000_);[Red]\(0.000\)</c:formatCode>
                <c:ptCount val="25"/>
                <c:pt idx="0">
                  <c:v>0.01986</c:v>
                </c:pt>
                <c:pt idx="1">
                  <c:v>0.01986</c:v>
                </c:pt>
                <c:pt idx="2">
                  <c:v>0.01986</c:v>
                </c:pt>
                <c:pt idx="3">
                  <c:v>0.01986</c:v>
                </c:pt>
                <c:pt idx="4">
                  <c:v>0.01986</c:v>
                </c:pt>
                <c:pt idx="5">
                  <c:v>0.01986</c:v>
                </c:pt>
                <c:pt idx="6">
                  <c:v>0.01986</c:v>
                </c:pt>
                <c:pt idx="7">
                  <c:v>0.01986</c:v>
                </c:pt>
                <c:pt idx="8">
                  <c:v>0.01986</c:v>
                </c:pt>
                <c:pt idx="9">
                  <c:v>0.01986</c:v>
                </c:pt>
                <c:pt idx="10">
                  <c:v>0.01986</c:v>
                </c:pt>
                <c:pt idx="11">
                  <c:v>0.01986</c:v>
                </c:pt>
                <c:pt idx="12">
                  <c:v>0.01986</c:v>
                </c:pt>
                <c:pt idx="13">
                  <c:v>0.01986</c:v>
                </c:pt>
                <c:pt idx="14">
                  <c:v>0.01986</c:v>
                </c:pt>
                <c:pt idx="15">
                  <c:v>0.01986</c:v>
                </c:pt>
                <c:pt idx="16">
                  <c:v>0.01986</c:v>
                </c:pt>
                <c:pt idx="17">
                  <c:v>0.01986</c:v>
                </c:pt>
                <c:pt idx="18">
                  <c:v>0.01986</c:v>
                </c:pt>
                <c:pt idx="19">
                  <c:v>0.01986</c:v>
                </c:pt>
                <c:pt idx="20">
                  <c:v>0.01986</c:v>
                </c:pt>
                <c:pt idx="21">
                  <c:v>0.01986</c:v>
                </c:pt>
                <c:pt idx="22">
                  <c:v>0.01986</c:v>
                </c:pt>
                <c:pt idx="23">
                  <c:v>0.01986</c:v>
                </c:pt>
                <c:pt idx="24">
                  <c:v>0.01986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'测试并网直流分量DCI(R相）'!$C$43:$AA$43</c:f>
              <c:numCache>
                <c:formatCode>0.000_);[Red]\(0.000\)</c:formatCode>
                <c:ptCount val="25"/>
                <c:pt idx="0">
                  <c:v>0.010928</c:v>
                </c:pt>
                <c:pt idx="1">
                  <c:v>0.010928</c:v>
                </c:pt>
                <c:pt idx="2">
                  <c:v>0.010928</c:v>
                </c:pt>
                <c:pt idx="3">
                  <c:v>0.010928</c:v>
                </c:pt>
                <c:pt idx="4">
                  <c:v>0.010928</c:v>
                </c:pt>
                <c:pt idx="5">
                  <c:v>0.010928</c:v>
                </c:pt>
                <c:pt idx="6">
                  <c:v>0.010928</c:v>
                </c:pt>
                <c:pt idx="7">
                  <c:v>0.010928</c:v>
                </c:pt>
                <c:pt idx="8">
                  <c:v>0.010928</c:v>
                </c:pt>
                <c:pt idx="9">
                  <c:v>0.010928</c:v>
                </c:pt>
                <c:pt idx="10">
                  <c:v>0.010928</c:v>
                </c:pt>
                <c:pt idx="11">
                  <c:v>0.010928</c:v>
                </c:pt>
                <c:pt idx="12">
                  <c:v>0.010928</c:v>
                </c:pt>
                <c:pt idx="13">
                  <c:v>0.010928</c:v>
                </c:pt>
                <c:pt idx="14">
                  <c:v>0.010928</c:v>
                </c:pt>
                <c:pt idx="15">
                  <c:v>0.010928</c:v>
                </c:pt>
                <c:pt idx="16">
                  <c:v>0.010928</c:v>
                </c:pt>
                <c:pt idx="17">
                  <c:v>0.010928</c:v>
                </c:pt>
                <c:pt idx="18">
                  <c:v>0.010928</c:v>
                </c:pt>
                <c:pt idx="19">
                  <c:v>0.010928</c:v>
                </c:pt>
                <c:pt idx="20">
                  <c:v>0.010928</c:v>
                </c:pt>
                <c:pt idx="21">
                  <c:v>0.010928</c:v>
                </c:pt>
                <c:pt idx="22">
                  <c:v>0.010928</c:v>
                </c:pt>
                <c:pt idx="23">
                  <c:v>0.010928</c:v>
                </c:pt>
                <c:pt idx="24">
                  <c:v>0.010928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'测试并网直流分量DCI(R相）'!$C$45:$AA$45</c:f>
              <c:numCache>
                <c:formatCode>0.000_);[Red]\(0.000\)</c:formatCode>
                <c:ptCount val="25"/>
                <c:pt idx="0">
                  <c:v>0.001996</c:v>
                </c:pt>
                <c:pt idx="1">
                  <c:v>0.001996</c:v>
                </c:pt>
                <c:pt idx="2">
                  <c:v>0.001996</c:v>
                </c:pt>
                <c:pt idx="3">
                  <c:v>0.001996</c:v>
                </c:pt>
                <c:pt idx="4">
                  <c:v>0.001996</c:v>
                </c:pt>
                <c:pt idx="5">
                  <c:v>0.001996</c:v>
                </c:pt>
                <c:pt idx="6">
                  <c:v>0.001996</c:v>
                </c:pt>
                <c:pt idx="7">
                  <c:v>0.001996</c:v>
                </c:pt>
                <c:pt idx="8">
                  <c:v>0.001996</c:v>
                </c:pt>
                <c:pt idx="9">
                  <c:v>0.001996</c:v>
                </c:pt>
                <c:pt idx="10">
                  <c:v>0.001996</c:v>
                </c:pt>
                <c:pt idx="11">
                  <c:v>0.001996</c:v>
                </c:pt>
                <c:pt idx="12">
                  <c:v>0.001996</c:v>
                </c:pt>
                <c:pt idx="13">
                  <c:v>0.001996</c:v>
                </c:pt>
                <c:pt idx="14">
                  <c:v>0.001996</c:v>
                </c:pt>
                <c:pt idx="15">
                  <c:v>0.001996</c:v>
                </c:pt>
                <c:pt idx="16">
                  <c:v>0.001996</c:v>
                </c:pt>
                <c:pt idx="17">
                  <c:v>0.001996</c:v>
                </c:pt>
                <c:pt idx="18">
                  <c:v>0.001996</c:v>
                </c:pt>
                <c:pt idx="19">
                  <c:v>0.001996</c:v>
                </c:pt>
                <c:pt idx="20">
                  <c:v>0.001996</c:v>
                </c:pt>
                <c:pt idx="21">
                  <c:v>0.001996</c:v>
                </c:pt>
                <c:pt idx="22">
                  <c:v>0.001996</c:v>
                </c:pt>
                <c:pt idx="23">
                  <c:v>0.001996</c:v>
                </c:pt>
                <c:pt idx="24">
                  <c:v>0.001996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'测试并网直流分量DCI(R相）'!$A$38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'测试并网直流分量DCI(R相）'!$C$38:$AA$38</c:f>
              <c:numCache>
                <c:formatCode>0.000_);[Red]\(0.000\)</c:formatCode>
                <c:ptCount val="25"/>
                <c:pt idx="0">
                  <c:v>0.0076</c:v>
                </c:pt>
                <c:pt idx="1">
                  <c:v>0.0118</c:v>
                </c:pt>
                <c:pt idx="2">
                  <c:v>0.01</c:v>
                </c:pt>
                <c:pt idx="3">
                  <c:v>0.0142</c:v>
                </c:pt>
                <c:pt idx="4">
                  <c:v>0.0122</c:v>
                </c:pt>
                <c:pt idx="5">
                  <c:v>0.0126</c:v>
                </c:pt>
                <c:pt idx="6">
                  <c:v>0.0082</c:v>
                </c:pt>
                <c:pt idx="7">
                  <c:v>0.0076</c:v>
                </c:pt>
                <c:pt idx="8">
                  <c:v>0.0094</c:v>
                </c:pt>
                <c:pt idx="9">
                  <c:v>0.0074</c:v>
                </c:pt>
                <c:pt idx="10">
                  <c:v>0.008</c:v>
                </c:pt>
                <c:pt idx="11">
                  <c:v>0.0136</c:v>
                </c:pt>
                <c:pt idx="12">
                  <c:v>0.0122</c:v>
                </c:pt>
                <c:pt idx="13">
                  <c:v>0.01</c:v>
                </c:pt>
                <c:pt idx="14">
                  <c:v>0.0104</c:v>
                </c:pt>
                <c:pt idx="15">
                  <c:v>0.0152</c:v>
                </c:pt>
                <c:pt idx="16">
                  <c:v>0.0092</c:v>
                </c:pt>
                <c:pt idx="17">
                  <c:v>0.0144</c:v>
                </c:pt>
                <c:pt idx="18">
                  <c:v>0.011</c:v>
                </c:pt>
                <c:pt idx="19">
                  <c:v>0.0084</c:v>
                </c:pt>
                <c:pt idx="20">
                  <c:v>0.0106</c:v>
                </c:pt>
                <c:pt idx="21">
                  <c:v>0.011</c:v>
                </c:pt>
                <c:pt idx="22">
                  <c:v>0.0132</c:v>
                </c:pt>
                <c:pt idx="23">
                  <c:v>0.014</c:v>
                </c:pt>
                <c:pt idx="24">
                  <c:v>0.011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'测试并网直流分量DCI(R相）'!$C$46:$AA$46</c:f>
              <c:numCache>
                <c:formatCode>0.000_);[Red]\(0.000\)</c:formatCode>
                <c:ptCount val="25"/>
                <c:pt idx="0">
                  <c:v>0.0168826666666667</c:v>
                </c:pt>
                <c:pt idx="1">
                  <c:v>0.0168826666666667</c:v>
                </c:pt>
                <c:pt idx="2">
                  <c:v>0.0168826666666667</c:v>
                </c:pt>
                <c:pt idx="3">
                  <c:v>0.0168826666666667</c:v>
                </c:pt>
                <c:pt idx="4">
                  <c:v>0.0168826666666667</c:v>
                </c:pt>
                <c:pt idx="5">
                  <c:v>0.0168826666666667</c:v>
                </c:pt>
                <c:pt idx="6">
                  <c:v>0.0168826666666667</c:v>
                </c:pt>
                <c:pt idx="7">
                  <c:v>0.0168826666666667</c:v>
                </c:pt>
                <c:pt idx="8">
                  <c:v>0.0168826666666667</c:v>
                </c:pt>
                <c:pt idx="9">
                  <c:v>0.0168826666666667</c:v>
                </c:pt>
                <c:pt idx="10">
                  <c:v>0.0168826666666667</c:v>
                </c:pt>
                <c:pt idx="11">
                  <c:v>0.0168826666666667</c:v>
                </c:pt>
                <c:pt idx="12">
                  <c:v>0.0168826666666667</c:v>
                </c:pt>
                <c:pt idx="13">
                  <c:v>0.0168826666666667</c:v>
                </c:pt>
                <c:pt idx="14">
                  <c:v>0.0168826666666667</c:v>
                </c:pt>
                <c:pt idx="15">
                  <c:v>0.0168826666666667</c:v>
                </c:pt>
                <c:pt idx="16">
                  <c:v>0.0168826666666667</c:v>
                </c:pt>
                <c:pt idx="17">
                  <c:v>0.0168826666666667</c:v>
                </c:pt>
                <c:pt idx="18">
                  <c:v>0.0168826666666667</c:v>
                </c:pt>
                <c:pt idx="19">
                  <c:v>0.0168826666666667</c:v>
                </c:pt>
                <c:pt idx="20">
                  <c:v>0.0168826666666667</c:v>
                </c:pt>
                <c:pt idx="21">
                  <c:v>0.0168826666666667</c:v>
                </c:pt>
                <c:pt idx="22">
                  <c:v>0.0168826666666667</c:v>
                </c:pt>
                <c:pt idx="23">
                  <c:v>0.0168826666666667</c:v>
                </c:pt>
                <c:pt idx="24">
                  <c:v>0.0168826666666667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'测试并网直流分量DCI(R相）'!$C$47:$AA$47</c:f>
              <c:numCache>
                <c:formatCode>0.000_);[Red]\(0.000\)</c:formatCode>
                <c:ptCount val="25"/>
                <c:pt idx="0">
                  <c:v>0.0139053333333333</c:v>
                </c:pt>
                <c:pt idx="1">
                  <c:v>0.0139053333333333</c:v>
                </c:pt>
                <c:pt idx="2">
                  <c:v>0.0139053333333333</c:v>
                </c:pt>
                <c:pt idx="3">
                  <c:v>0.0139053333333333</c:v>
                </c:pt>
                <c:pt idx="4">
                  <c:v>0.0139053333333333</c:v>
                </c:pt>
                <c:pt idx="5">
                  <c:v>0.0139053333333333</c:v>
                </c:pt>
                <c:pt idx="6">
                  <c:v>0.0139053333333333</c:v>
                </c:pt>
                <c:pt idx="7">
                  <c:v>0.0139053333333333</c:v>
                </c:pt>
                <c:pt idx="8">
                  <c:v>0.0139053333333333</c:v>
                </c:pt>
                <c:pt idx="9">
                  <c:v>0.0139053333333333</c:v>
                </c:pt>
                <c:pt idx="10">
                  <c:v>0.0139053333333333</c:v>
                </c:pt>
                <c:pt idx="11">
                  <c:v>0.0139053333333333</c:v>
                </c:pt>
                <c:pt idx="12">
                  <c:v>0.0139053333333333</c:v>
                </c:pt>
                <c:pt idx="13">
                  <c:v>0.0139053333333333</c:v>
                </c:pt>
                <c:pt idx="14">
                  <c:v>0.0139053333333333</c:v>
                </c:pt>
                <c:pt idx="15">
                  <c:v>0.0139053333333333</c:v>
                </c:pt>
                <c:pt idx="16">
                  <c:v>0.0139053333333333</c:v>
                </c:pt>
                <c:pt idx="17">
                  <c:v>0.0139053333333333</c:v>
                </c:pt>
                <c:pt idx="18">
                  <c:v>0.0139053333333333</c:v>
                </c:pt>
                <c:pt idx="19">
                  <c:v>0.0139053333333333</c:v>
                </c:pt>
                <c:pt idx="20">
                  <c:v>0.0139053333333333</c:v>
                </c:pt>
                <c:pt idx="21">
                  <c:v>0.0139053333333333</c:v>
                </c:pt>
                <c:pt idx="22">
                  <c:v>0.0139053333333333</c:v>
                </c:pt>
                <c:pt idx="23">
                  <c:v>0.0139053333333333</c:v>
                </c:pt>
                <c:pt idx="24">
                  <c:v>0.0139053333333333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'测试并网直流分量DCI(R相）'!$C$48:$AA$48</c:f>
              <c:numCache>
                <c:formatCode>0.000_);[Red]\(0.000\)</c:formatCode>
                <c:ptCount val="25"/>
                <c:pt idx="0">
                  <c:v>0.00795066666666667</c:v>
                </c:pt>
                <c:pt idx="1">
                  <c:v>0.00795066666666667</c:v>
                </c:pt>
                <c:pt idx="2">
                  <c:v>0.00795066666666667</c:v>
                </c:pt>
                <c:pt idx="3">
                  <c:v>0.00795066666666667</c:v>
                </c:pt>
                <c:pt idx="4">
                  <c:v>0.00795066666666667</c:v>
                </c:pt>
                <c:pt idx="5">
                  <c:v>0.00795066666666667</c:v>
                </c:pt>
                <c:pt idx="6">
                  <c:v>0.00795066666666667</c:v>
                </c:pt>
                <c:pt idx="7">
                  <c:v>0.00795066666666667</c:v>
                </c:pt>
                <c:pt idx="8">
                  <c:v>0.00795066666666667</c:v>
                </c:pt>
                <c:pt idx="9">
                  <c:v>0.00795066666666667</c:v>
                </c:pt>
                <c:pt idx="10">
                  <c:v>0.00795066666666667</c:v>
                </c:pt>
                <c:pt idx="11">
                  <c:v>0.00795066666666667</c:v>
                </c:pt>
                <c:pt idx="12">
                  <c:v>0.00795066666666667</c:v>
                </c:pt>
                <c:pt idx="13">
                  <c:v>0.00795066666666667</c:v>
                </c:pt>
                <c:pt idx="14">
                  <c:v>0.00795066666666667</c:v>
                </c:pt>
                <c:pt idx="15">
                  <c:v>0.00795066666666667</c:v>
                </c:pt>
                <c:pt idx="16">
                  <c:v>0.00795066666666667</c:v>
                </c:pt>
                <c:pt idx="17">
                  <c:v>0.00795066666666667</c:v>
                </c:pt>
                <c:pt idx="18">
                  <c:v>0.00795066666666667</c:v>
                </c:pt>
                <c:pt idx="19">
                  <c:v>0.00795066666666667</c:v>
                </c:pt>
                <c:pt idx="20">
                  <c:v>0.00795066666666667</c:v>
                </c:pt>
                <c:pt idx="21">
                  <c:v>0.00795066666666667</c:v>
                </c:pt>
                <c:pt idx="22">
                  <c:v>0.00795066666666667</c:v>
                </c:pt>
                <c:pt idx="23">
                  <c:v>0.00795066666666667</c:v>
                </c:pt>
                <c:pt idx="24">
                  <c:v>0.00795066666666667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'测试并网直流分量DCI(R相）'!$C$49:$AA$49</c:f>
              <c:numCache>
                <c:formatCode>0.000_);[Red]\(0.000\)</c:formatCode>
                <c:ptCount val="25"/>
                <c:pt idx="0">
                  <c:v>0.00497333333333333</c:v>
                </c:pt>
                <c:pt idx="1">
                  <c:v>0.00497333333333333</c:v>
                </c:pt>
                <c:pt idx="2">
                  <c:v>0.00497333333333333</c:v>
                </c:pt>
                <c:pt idx="3">
                  <c:v>0.00497333333333333</c:v>
                </c:pt>
                <c:pt idx="4">
                  <c:v>0.00497333333333333</c:v>
                </c:pt>
                <c:pt idx="5">
                  <c:v>0.00497333333333333</c:v>
                </c:pt>
                <c:pt idx="6">
                  <c:v>0.00497333333333333</c:v>
                </c:pt>
                <c:pt idx="7">
                  <c:v>0.00497333333333333</c:v>
                </c:pt>
                <c:pt idx="8">
                  <c:v>0.00497333333333333</c:v>
                </c:pt>
                <c:pt idx="9">
                  <c:v>0.00497333333333333</c:v>
                </c:pt>
                <c:pt idx="10">
                  <c:v>0.00497333333333333</c:v>
                </c:pt>
                <c:pt idx="11">
                  <c:v>0.00497333333333333</c:v>
                </c:pt>
                <c:pt idx="12">
                  <c:v>0.00497333333333333</c:v>
                </c:pt>
                <c:pt idx="13">
                  <c:v>0.00497333333333333</c:v>
                </c:pt>
                <c:pt idx="14">
                  <c:v>0.00497333333333333</c:v>
                </c:pt>
                <c:pt idx="15">
                  <c:v>0.00497333333333333</c:v>
                </c:pt>
                <c:pt idx="16">
                  <c:v>0.00497333333333333</c:v>
                </c:pt>
                <c:pt idx="17">
                  <c:v>0.00497333333333333</c:v>
                </c:pt>
                <c:pt idx="18">
                  <c:v>0.00497333333333333</c:v>
                </c:pt>
                <c:pt idx="19">
                  <c:v>0.00497333333333333</c:v>
                </c:pt>
                <c:pt idx="20">
                  <c:v>0.00497333333333333</c:v>
                </c:pt>
                <c:pt idx="21">
                  <c:v>0.00497333333333333</c:v>
                </c:pt>
                <c:pt idx="22">
                  <c:v>0.00497333333333333</c:v>
                </c:pt>
                <c:pt idx="23">
                  <c:v>0.00497333333333333</c:v>
                </c:pt>
                <c:pt idx="24">
                  <c:v>0.00497333333333333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'测试并网直流分量DCI(R相）'!$C$51:$AA$51</c:f>
              <c:numCache>
                <c:formatCode>0.000_);[Red]\(0.000\)</c:formatCode>
                <c:ptCount val="25"/>
                <c:pt idx="0">
                  <c:v>0.032494</c:v>
                </c:pt>
                <c:pt idx="1">
                  <c:v>0.032494</c:v>
                </c:pt>
                <c:pt idx="2">
                  <c:v>0.032494</c:v>
                </c:pt>
                <c:pt idx="3">
                  <c:v>0.032494</c:v>
                </c:pt>
                <c:pt idx="4">
                  <c:v>0.032494</c:v>
                </c:pt>
                <c:pt idx="5">
                  <c:v>0.032494</c:v>
                </c:pt>
                <c:pt idx="6">
                  <c:v>0.032494</c:v>
                </c:pt>
                <c:pt idx="7">
                  <c:v>0.032494</c:v>
                </c:pt>
                <c:pt idx="8">
                  <c:v>0.032494</c:v>
                </c:pt>
                <c:pt idx="9">
                  <c:v>0.032494</c:v>
                </c:pt>
                <c:pt idx="10">
                  <c:v>0.032494</c:v>
                </c:pt>
                <c:pt idx="11">
                  <c:v>0.032494</c:v>
                </c:pt>
                <c:pt idx="12">
                  <c:v>0.032494</c:v>
                </c:pt>
                <c:pt idx="13">
                  <c:v>0.032494</c:v>
                </c:pt>
                <c:pt idx="14">
                  <c:v>0.032494</c:v>
                </c:pt>
                <c:pt idx="15">
                  <c:v>0.032494</c:v>
                </c:pt>
                <c:pt idx="16">
                  <c:v>0.032494</c:v>
                </c:pt>
                <c:pt idx="17">
                  <c:v>0.032494</c:v>
                </c:pt>
                <c:pt idx="18">
                  <c:v>0.032494</c:v>
                </c:pt>
                <c:pt idx="19">
                  <c:v>0.032494</c:v>
                </c:pt>
                <c:pt idx="20">
                  <c:v>0.032494</c:v>
                </c:pt>
                <c:pt idx="21">
                  <c:v>0.032494</c:v>
                </c:pt>
                <c:pt idx="22">
                  <c:v>0.032494</c:v>
                </c:pt>
                <c:pt idx="23">
                  <c:v>0.032494</c:v>
                </c:pt>
                <c:pt idx="24">
                  <c:v>0.032494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'测试并网直流分量DCI(R相）'!$C$50:$AA$50</c:f>
              <c:numCache>
                <c:formatCode>0.000_);[Red]\(0.000\)</c:formatCode>
                <c:ptCount val="25"/>
                <c:pt idx="0">
                  <c:v>0.0154</c:v>
                </c:pt>
                <c:pt idx="1">
                  <c:v>0.0154</c:v>
                </c:pt>
                <c:pt idx="2">
                  <c:v>0.0154</c:v>
                </c:pt>
                <c:pt idx="3">
                  <c:v>0.0154</c:v>
                </c:pt>
                <c:pt idx="4">
                  <c:v>0.0154</c:v>
                </c:pt>
                <c:pt idx="5">
                  <c:v>0.0154</c:v>
                </c:pt>
                <c:pt idx="6">
                  <c:v>0.0154</c:v>
                </c:pt>
                <c:pt idx="7">
                  <c:v>0.0154</c:v>
                </c:pt>
                <c:pt idx="8">
                  <c:v>0.0154</c:v>
                </c:pt>
                <c:pt idx="9">
                  <c:v>0.0154</c:v>
                </c:pt>
                <c:pt idx="10">
                  <c:v>0.0154</c:v>
                </c:pt>
                <c:pt idx="11">
                  <c:v>0.0154</c:v>
                </c:pt>
                <c:pt idx="12">
                  <c:v>0.0154</c:v>
                </c:pt>
                <c:pt idx="13">
                  <c:v>0.0154</c:v>
                </c:pt>
                <c:pt idx="14">
                  <c:v>0.0154</c:v>
                </c:pt>
                <c:pt idx="15">
                  <c:v>0.0154</c:v>
                </c:pt>
                <c:pt idx="16">
                  <c:v>0.0154</c:v>
                </c:pt>
                <c:pt idx="17">
                  <c:v>0.0154</c:v>
                </c:pt>
                <c:pt idx="18">
                  <c:v>0.0154</c:v>
                </c:pt>
                <c:pt idx="19">
                  <c:v>0.0154</c:v>
                </c:pt>
                <c:pt idx="20">
                  <c:v>0.0154</c:v>
                </c:pt>
                <c:pt idx="21">
                  <c:v>0.0154</c:v>
                </c:pt>
                <c:pt idx="22">
                  <c:v>0.0154</c:v>
                </c:pt>
                <c:pt idx="23">
                  <c:v>0.0154</c:v>
                </c:pt>
                <c:pt idx="24">
                  <c:v>0.0154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'测试并网直流分量DCI(R相）'!$A$39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'测试并网直流分量DCI(R相）'!$C$39:$AA$39</c:f>
              <c:numCache>
                <c:formatCode>0_);[Red]\(0\)</c:formatCode>
                <c:ptCount val="25"/>
                <c:pt idx="0">
                  <c:v>0.012</c:v>
                </c:pt>
                <c:pt idx="1">
                  <c:v>0.018</c:v>
                </c:pt>
                <c:pt idx="2">
                  <c:v>0.022</c:v>
                </c:pt>
                <c:pt idx="3">
                  <c:v>0.026</c:v>
                </c:pt>
                <c:pt idx="4">
                  <c:v>0.018</c:v>
                </c:pt>
                <c:pt idx="5">
                  <c:v>0.023</c:v>
                </c:pt>
                <c:pt idx="6">
                  <c:v>0.012</c:v>
                </c:pt>
                <c:pt idx="7">
                  <c:v>0.01</c:v>
                </c:pt>
                <c:pt idx="8">
                  <c:v>0.009</c:v>
                </c:pt>
                <c:pt idx="9">
                  <c:v>0.012</c:v>
                </c:pt>
                <c:pt idx="10">
                  <c:v>0.011</c:v>
                </c:pt>
                <c:pt idx="11">
                  <c:v>0.015</c:v>
                </c:pt>
                <c:pt idx="12">
                  <c:v>0.011</c:v>
                </c:pt>
                <c:pt idx="13">
                  <c:v>0.015</c:v>
                </c:pt>
                <c:pt idx="14">
                  <c:v>0.018</c:v>
                </c:pt>
                <c:pt idx="15">
                  <c:v>0.014</c:v>
                </c:pt>
                <c:pt idx="16">
                  <c:v>0.018</c:v>
                </c:pt>
                <c:pt idx="17">
                  <c:v>0.016</c:v>
                </c:pt>
                <c:pt idx="18">
                  <c:v>0.014</c:v>
                </c:pt>
                <c:pt idx="19">
                  <c:v>0.008</c:v>
                </c:pt>
                <c:pt idx="20">
                  <c:v>0.009</c:v>
                </c:pt>
                <c:pt idx="21">
                  <c:v>0.032</c:v>
                </c:pt>
                <c:pt idx="22">
                  <c:v>0.018</c:v>
                </c:pt>
                <c:pt idx="23">
                  <c:v>0.005</c:v>
                </c:pt>
                <c:pt idx="24">
                  <c:v>0.019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'测试并网直流分量DCI(R相）'!$C$53:$AA$53</c:f>
              <c:numCache>
                <c:formatCode>0.000_);[Red]\(0.000\)</c:formatCode>
                <c:ptCount val="25"/>
                <c:pt idx="0">
                  <c:v>0.026796</c:v>
                </c:pt>
                <c:pt idx="1">
                  <c:v>0.026796</c:v>
                </c:pt>
                <c:pt idx="2">
                  <c:v>0.026796</c:v>
                </c:pt>
                <c:pt idx="3">
                  <c:v>0.026796</c:v>
                </c:pt>
                <c:pt idx="4">
                  <c:v>0.026796</c:v>
                </c:pt>
                <c:pt idx="5">
                  <c:v>0.026796</c:v>
                </c:pt>
                <c:pt idx="6">
                  <c:v>0.026796</c:v>
                </c:pt>
                <c:pt idx="7">
                  <c:v>0.026796</c:v>
                </c:pt>
                <c:pt idx="8">
                  <c:v>0.026796</c:v>
                </c:pt>
                <c:pt idx="9">
                  <c:v>0.026796</c:v>
                </c:pt>
                <c:pt idx="10">
                  <c:v>0.026796</c:v>
                </c:pt>
                <c:pt idx="11">
                  <c:v>0.026796</c:v>
                </c:pt>
                <c:pt idx="12">
                  <c:v>0.026796</c:v>
                </c:pt>
                <c:pt idx="13">
                  <c:v>0.026796</c:v>
                </c:pt>
                <c:pt idx="14">
                  <c:v>0.026796</c:v>
                </c:pt>
                <c:pt idx="15">
                  <c:v>0.026796</c:v>
                </c:pt>
                <c:pt idx="16">
                  <c:v>0.026796</c:v>
                </c:pt>
                <c:pt idx="17">
                  <c:v>0.026796</c:v>
                </c:pt>
                <c:pt idx="18">
                  <c:v>0.026796</c:v>
                </c:pt>
                <c:pt idx="19">
                  <c:v>0.026796</c:v>
                </c:pt>
                <c:pt idx="20">
                  <c:v>0.026796</c:v>
                </c:pt>
                <c:pt idx="21">
                  <c:v>0.026796</c:v>
                </c:pt>
                <c:pt idx="22">
                  <c:v>0.026796</c:v>
                </c:pt>
                <c:pt idx="23">
                  <c:v>0.026796</c:v>
                </c:pt>
                <c:pt idx="24">
                  <c:v>0.026796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'测试并网直流分量DCI(R相）'!$C$54:$AA$54</c:f>
              <c:numCache>
                <c:formatCode>0.000_);[Red]\(0.000\)</c:formatCode>
                <c:ptCount val="25"/>
                <c:pt idx="0">
                  <c:v>0.021098</c:v>
                </c:pt>
                <c:pt idx="1">
                  <c:v>0.021098</c:v>
                </c:pt>
                <c:pt idx="2">
                  <c:v>0.021098</c:v>
                </c:pt>
                <c:pt idx="3">
                  <c:v>0.021098</c:v>
                </c:pt>
                <c:pt idx="4">
                  <c:v>0.021098</c:v>
                </c:pt>
                <c:pt idx="5">
                  <c:v>0.021098</c:v>
                </c:pt>
                <c:pt idx="6">
                  <c:v>0.021098</c:v>
                </c:pt>
                <c:pt idx="7">
                  <c:v>0.021098</c:v>
                </c:pt>
                <c:pt idx="8">
                  <c:v>0.021098</c:v>
                </c:pt>
                <c:pt idx="9">
                  <c:v>0.021098</c:v>
                </c:pt>
                <c:pt idx="10">
                  <c:v>0.021098</c:v>
                </c:pt>
                <c:pt idx="11">
                  <c:v>0.021098</c:v>
                </c:pt>
                <c:pt idx="12">
                  <c:v>0.021098</c:v>
                </c:pt>
                <c:pt idx="13">
                  <c:v>0.021098</c:v>
                </c:pt>
                <c:pt idx="14">
                  <c:v>0.021098</c:v>
                </c:pt>
                <c:pt idx="15">
                  <c:v>0.021098</c:v>
                </c:pt>
                <c:pt idx="16">
                  <c:v>0.021098</c:v>
                </c:pt>
                <c:pt idx="17">
                  <c:v>0.021098</c:v>
                </c:pt>
                <c:pt idx="18">
                  <c:v>0.021098</c:v>
                </c:pt>
                <c:pt idx="19">
                  <c:v>0.021098</c:v>
                </c:pt>
                <c:pt idx="20">
                  <c:v>0.021098</c:v>
                </c:pt>
                <c:pt idx="21">
                  <c:v>0.021098</c:v>
                </c:pt>
                <c:pt idx="22">
                  <c:v>0.021098</c:v>
                </c:pt>
                <c:pt idx="23">
                  <c:v>0.021098</c:v>
                </c:pt>
                <c:pt idx="24">
                  <c:v>0.021098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'测试并网直流分量DCI(R相）'!$C$55:$AA$55</c:f>
              <c:numCache>
                <c:formatCode>0.000_);[Red]\(0.000\)</c:formatCode>
                <c:ptCount val="25"/>
                <c:pt idx="0">
                  <c:v>0.0102666666666667</c:v>
                </c:pt>
                <c:pt idx="1">
                  <c:v>0.0102666666666667</c:v>
                </c:pt>
                <c:pt idx="2">
                  <c:v>0.0102666666666667</c:v>
                </c:pt>
                <c:pt idx="3">
                  <c:v>0.0102666666666667</c:v>
                </c:pt>
                <c:pt idx="4">
                  <c:v>0.0102666666666667</c:v>
                </c:pt>
                <c:pt idx="5">
                  <c:v>0.0102666666666667</c:v>
                </c:pt>
                <c:pt idx="6">
                  <c:v>0.0102666666666667</c:v>
                </c:pt>
                <c:pt idx="7">
                  <c:v>0.0102666666666667</c:v>
                </c:pt>
                <c:pt idx="8">
                  <c:v>0.0102666666666667</c:v>
                </c:pt>
                <c:pt idx="9">
                  <c:v>0.0102666666666667</c:v>
                </c:pt>
                <c:pt idx="10">
                  <c:v>0.0102666666666667</c:v>
                </c:pt>
                <c:pt idx="11">
                  <c:v>0.0102666666666667</c:v>
                </c:pt>
                <c:pt idx="12">
                  <c:v>0.0102666666666667</c:v>
                </c:pt>
                <c:pt idx="13">
                  <c:v>0.0102666666666667</c:v>
                </c:pt>
                <c:pt idx="14">
                  <c:v>0.0102666666666667</c:v>
                </c:pt>
                <c:pt idx="15">
                  <c:v>0.0102666666666667</c:v>
                </c:pt>
                <c:pt idx="16">
                  <c:v>0.0102666666666667</c:v>
                </c:pt>
                <c:pt idx="17">
                  <c:v>0.0102666666666667</c:v>
                </c:pt>
                <c:pt idx="18">
                  <c:v>0.0102666666666667</c:v>
                </c:pt>
                <c:pt idx="19">
                  <c:v>0.0102666666666667</c:v>
                </c:pt>
                <c:pt idx="20">
                  <c:v>0.0102666666666667</c:v>
                </c:pt>
                <c:pt idx="21">
                  <c:v>0.0102666666666667</c:v>
                </c:pt>
                <c:pt idx="22">
                  <c:v>0.0102666666666667</c:v>
                </c:pt>
                <c:pt idx="23">
                  <c:v>0.0102666666666667</c:v>
                </c:pt>
                <c:pt idx="24">
                  <c:v>0.0102666666666667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'测试并网直流分量DCI(R相）'!$C$31:$AA$31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'测试并网直流分量DCI(R相）'!$C$56:$AA$56</c:f>
              <c:numCache>
                <c:formatCode>0.000_);[Red]\(0.000\)</c:formatCode>
                <c:ptCount val="25"/>
                <c:pt idx="0">
                  <c:v>0.00513333333333334</c:v>
                </c:pt>
                <c:pt idx="1">
                  <c:v>0.00513333333333334</c:v>
                </c:pt>
                <c:pt idx="2">
                  <c:v>0.00513333333333334</c:v>
                </c:pt>
                <c:pt idx="3">
                  <c:v>0.00513333333333334</c:v>
                </c:pt>
                <c:pt idx="4">
                  <c:v>0.00513333333333334</c:v>
                </c:pt>
                <c:pt idx="5">
                  <c:v>0.00513333333333334</c:v>
                </c:pt>
                <c:pt idx="6">
                  <c:v>0.00513333333333334</c:v>
                </c:pt>
                <c:pt idx="7">
                  <c:v>0.00513333333333334</c:v>
                </c:pt>
                <c:pt idx="8">
                  <c:v>0.00513333333333334</c:v>
                </c:pt>
                <c:pt idx="9">
                  <c:v>0.00513333333333334</c:v>
                </c:pt>
                <c:pt idx="10">
                  <c:v>0.00513333333333334</c:v>
                </c:pt>
                <c:pt idx="11">
                  <c:v>0.00513333333333334</c:v>
                </c:pt>
                <c:pt idx="12">
                  <c:v>0.00513333333333334</c:v>
                </c:pt>
                <c:pt idx="13">
                  <c:v>0.00513333333333334</c:v>
                </c:pt>
                <c:pt idx="14">
                  <c:v>0.00513333333333334</c:v>
                </c:pt>
                <c:pt idx="15">
                  <c:v>0.00513333333333334</c:v>
                </c:pt>
                <c:pt idx="16">
                  <c:v>0.00513333333333334</c:v>
                </c:pt>
                <c:pt idx="17">
                  <c:v>0.00513333333333334</c:v>
                </c:pt>
                <c:pt idx="18">
                  <c:v>0.00513333333333334</c:v>
                </c:pt>
                <c:pt idx="19">
                  <c:v>0.00513333333333334</c:v>
                </c:pt>
                <c:pt idx="20">
                  <c:v>0.00513333333333334</c:v>
                </c:pt>
                <c:pt idx="21">
                  <c:v>0.00513333333333334</c:v>
                </c:pt>
                <c:pt idx="22">
                  <c:v>0.00513333333333334</c:v>
                </c:pt>
                <c:pt idx="23">
                  <c:v>0.00513333333333334</c:v>
                </c:pt>
                <c:pt idx="24">
                  <c:v>0.00513333333333334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'测试并网直流分量DCI(S相）'!$C$44:$AA$44</c:f>
              <c:numCache>
                <c:formatCode>0.000_);[Red]\(0.000\)</c:formatCode>
                <c:ptCount val="25"/>
                <c:pt idx="0">
                  <c:v>0.0191616</c:v>
                </c:pt>
                <c:pt idx="1">
                  <c:v>0.0191616</c:v>
                </c:pt>
                <c:pt idx="2">
                  <c:v>0.0191616</c:v>
                </c:pt>
                <c:pt idx="3">
                  <c:v>0.0191616</c:v>
                </c:pt>
                <c:pt idx="4">
                  <c:v>0.0191616</c:v>
                </c:pt>
                <c:pt idx="5">
                  <c:v>0.0191616</c:v>
                </c:pt>
                <c:pt idx="6">
                  <c:v>0.0191616</c:v>
                </c:pt>
                <c:pt idx="7">
                  <c:v>0.0191616</c:v>
                </c:pt>
                <c:pt idx="8">
                  <c:v>0.0191616</c:v>
                </c:pt>
                <c:pt idx="9">
                  <c:v>0.0191616</c:v>
                </c:pt>
                <c:pt idx="10">
                  <c:v>0.0191616</c:v>
                </c:pt>
                <c:pt idx="11">
                  <c:v>0.0191616</c:v>
                </c:pt>
                <c:pt idx="12">
                  <c:v>0.0191616</c:v>
                </c:pt>
                <c:pt idx="13">
                  <c:v>0.0191616</c:v>
                </c:pt>
                <c:pt idx="14">
                  <c:v>0.0191616</c:v>
                </c:pt>
                <c:pt idx="15">
                  <c:v>0.0191616</c:v>
                </c:pt>
                <c:pt idx="16">
                  <c:v>0.0191616</c:v>
                </c:pt>
                <c:pt idx="17">
                  <c:v>0.0191616</c:v>
                </c:pt>
                <c:pt idx="18">
                  <c:v>0.0191616</c:v>
                </c:pt>
                <c:pt idx="19">
                  <c:v>0.0191616</c:v>
                </c:pt>
                <c:pt idx="20">
                  <c:v>0.0191616</c:v>
                </c:pt>
                <c:pt idx="21">
                  <c:v>0.0191616</c:v>
                </c:pt>
                <c:pt idx="22">
                  <c:v>0.0191616</c:v>
                </c:pt>
                <c:pt idx="23">
                  <c:v>0.0191616</c:v>
                </c:pt>
                <c:pt idx="24">
                  <c:v>0.0191616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'测试并网直流分量DCI(S相）'!$C$43:$AA$43</c:f>
              <c:numCache>
                <c:formatCode>0.000_);[Red]\(0.000\)</c:formatCode>
                <c:ptCount val="25"/>
                <c:pt idx="0">
                  <c:v>0.009696</c:v>
                </c:pt>
                <c:pt idx="1">
                  <c:v>0.009696</c:v>
                </c:pt>
                <c:pt idx="2">
                  <c:v>0.009696</c:v>
                </c:pt>
                <c:pt idx="3">
                  <c:v>0.009696</c:v>
                </c:pt>
                <c:pt idx="4">
                  <c:v>0.009696</c:v>
                </c:pt>
                <c:pt idx="5">
                  <c:v>0.009696</c:v>
                </c:pt>
                <c:pt idx="6">
                  <c:v>0.009696</c:v>
                </c:pt>
                <c:pt idx="7">
                  <c:v>0.009696</c:v>
                </c:pt>
                <c:pt idx="8">
                  <c:v>0.009696</c:v>
                </c:pt>
                <c:pt idx="9">
                  <c:v>0.009696</c:v>
                </c:pt>
                <c:pt idx="10">
                  <c:v>0.009696</c:v>
                </c:pt>
                <c:pt idx="11">
                  <c:v>0.009696</c:v>
                </c:pt>
                <c:pt idx="12">
                  <c:v>0.009696</c:v>
                </c:pt>
                <c:pt idx="13">
                  <c:v>0.009696</c:v>
                </c:pt>
                <c:pt idx="14">
                  <c:v>0.009696</c:v>
                </c:pt>
                <c:pt idx="15">
                  <c:v>0.009696</c:v>
                </c:pt>
                <c:pt idx="16">
                  <c:v>0.009696</c:v>
                </c:pt>
                <c:pt idx="17">
                  <c:v>0.009696</c:v>
                </c:pt>
                <c:pt idx="18">
                  <c:v>0.009696</c:v>
                </c:pt>
                <c:pt idx="19">
                  <c:v>0.009696</c:v>
                </c:pt>
                <c:pt idx="20">
                  <c:v>0.009696</c:v>
                </c:pt>
                <c:pt idx="21">
                  <c:v>0.009696</c:v>
                </c:pt>
                <c:pt idx="22">
                  <c:v>0.009696</c:v>
                </c:pt>
                <c:pt idx="23">
                  <c:v>0.009696</c:v>
                </c:pt>
                <c:pt idx="24">
                  <c:v>0.009696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'测试并网直流分量DCI(S相）'!$C$45:$AA$45</c:f>
              <c:numCache>
                <c:formatCode>0.000_);[Red]\(0.000\)</c:formatCode>
                <c:ptCount val="25"/>
                <c:pt idx="0">
                  <c:v>0.000230399999999999</c:v>
                </c:pt>
                <c:pt idx="1">
                  <c:v>0.000230399999999999</c:v>
                </c:pt>
                <c:pt idx="2">
                  <c:v>0.000230399999999999</c:v>
                </c:pt>
                <c:pt idx="3">
                  <c:v>0.000230399999999999</c:v>
                </c:pt>
                <c:pt idx="4">
                  <c:v>0.000230399999999999</c:v>
                </c:pt>
                <c:pt idx="5">
                  <c:v>0.000230399999999999</c:v>
                </c:pt>
                <c:pt idx="6">
                  <c:v>0.000230399999999999</c:v>
                </c:pt>
                <c:pt idx="7">
                  <c:v>0.000230399999999999</c:v>
                </c:pt>
                <c:pt idx="8">
                  <c:v>0.000230399999999999</c:v>
                </c:pt>
                <c:pt idx="9">
                  <c:v>0.000230399999999999</c:v>
                </c:pt>
                <c:pt idx="10">
                  <c:v>0.000230399999999999</c:v>
                </c:pt>
                <c:pt idx="11">
                  <c:v>0.000230399999999999</c:v>
                </c:pt>
                <c:pt idx="12">
                  <c:v>0.000230399999999999</c:v>
                </c:pt>
                <c:pt idx="13">
                  <c:v>0.000230399999999999</c:v>
                </c:pt>
                <c:pt idx="14">
                  <c:v>0.000230399999999999</c:v>
                </c:pt>
                <c:pt idx="15">
                  <c:v>0.000230399999999999</c:v>
                </c:pt>
                <c:pt idx="16">
                  <c:v>0.000230399999999999</c:v>
                </c:pt>
                <c:pt idx="17">
                  <c:v>0.000230399999999999</c:v>
                </c:pt>
                <c:pt idx="18">
                  <c:v>0.000230399999999999</c:v>
                </c:pt>
                <c:pt idx="19">
                  <c:v>0.000230399999999999</c:v>
                </c:pt>
                <c:pt idx="20">
                  <c:v>0.000230399999999999</c:v>
                </c:pt>
                <c:pt idx="21">
                  <c:v>0.000230399999999999</c:v>
                </c:pt>
                <c:pt idx="22">
                  <c:v>0.000230399999999999</c:v>
                </c:pt>
                <c:pt idx="23">
                  <c:v>0.000230399999999999</c:v>
                </c:pt>
                <c:pt idx="24">
                  <c:v>0.000230399999999999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'测试并网直流分量DCI(S相）'!$A$38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'测试并网直流分量DCI(S相）'!$C$38:$AA$38</c:f>
              <c:numCache>
                <c:formatCode>0.000_);[Red]\(0.000\)</c:formatCode>
                <c:ptCount val="25"/>
                <c:pt idx="0">
                  <c:v>0.0108</c:v>
                </c:pt>
                <c:pt idx="1">
                  <c:v>0.012</c:v>
                </c:pt>
                <c:pt idx="2">
                  <c:v>0.0108</c:v>
                </c:pt>
                <c:pt idx="3">
                  <c:v>0.0094</c:v>
                </c:pt>
                <c:pt idx="4">
                  <c:v>0.0112</c:v>
                </c:pt>
                <c:pt idx="5">
                  <c:v>0.0098</c:v>
                </c:pt>
                <c:pt idx="6">
                  <c:v>0.0082</c:v>
                </c:pt>
                <c:pt idx="7">
                  <c:v>0.013</c:v>
                </c:pt>
                <c:pt idx="8">
                  <c:v>0.0078</c:v>
                </c:pt>
                <c:pt idx="9">
                  <c:v>0.0088</c:v>
                </c:pt>
                <c:pt idx="10">
                  <c:v>0.0084</c:v>
                </c:pt>
                <c:pt idx="11">
                  <c:v>0.0126</c:v>
                </c:pt>
                <c:pt idx="12">
                  <c:v>0.0098</c:v>
                </c:pt>
                <c:pt idx="13">
                  <c:v>0.009</c:v>
                </c:pt>
                <c:pt idx="14">
                  <c:v>0.0098</c:v>
                </c:pt>
                <c:pt idx="15">
                  <c:v>0.01</c:v>
                </c:pt>
                <c:pt idx="16">
                  <c:v>0.0132</c:v>
                </c:pt>
                <c:pt idx="17">
                  <c:v>0.0136</c:v>
                </c:pt>
                <c:pt idx="18">
                  <c:v>0.0086</c:v>
                </c:pt>
                <c:pt idx="19">
                  <c:v>0.0066</c:v>
                </c:pt>
                <c:pt idx="20">
                  <c:v>0.0112</c:v>
                </c:pt>
                <c:pt idx="21">
                  <c:v>0.0076</c:v>
                </c:pt>
                <c:pt idx="22">
                  <c:v>0.0078</c:v>
                </c:pt>
                <c:pt idx="23">
                  <c:v>0.0072</c:v>
                </c:pt>
                <c:pt idx="24">
                  <c:v>0.0052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'测试并网直流分量DCI(S相）'!$C$46:$AA$46</c:f>
              <c:numCache>
                <c:formatCode>0.000_);[Red]\(0.000\)</c:formatCode>
                <c:ptCount val="25"/>
                <c:pt idx="0">
                  <c:v>0.0160064</c:v>
                </c:pt>
                <c:pt idx="1">
                  <c:v>0.0160064</c:v>
                </c:pt>
                <c:pt idx="2">
                  <c:v>0.0160064</c:v>
                </c:pt>
                <c:pt idx="3">
                  <c:v>0.0160064</c:v>
                </c:pt>
                <c:pt idx="4">
                  <c:v>0.0160064</c:v>
                </c:pt>
                <c:pt idx="5">
                  <c:v>0.0160064</c:v>
                </c:pt>
                <c:pt idx="6">
                  <c:v>0.0160064</c:v>
                </c:pt>
                <c:pt idx="7">
                  <c:v>0.0160064</c:v>
                </c:pt>
                <c:pt idx="8">
                  <c:v>0.0160064</c:v>
                </c:pt>
                <c:pt idx="9">
                  <c:v>0.0160064</c:v>
                </c:pt>
                <c:pt idx="10">
                  <c:v>0.0160064</c:v>
                </c:pt>
                <c:pt idx="11">
                  <c:v>0.0160064</c:v>
                </c:pt>
                <c:pt idx="12">
                  <c:v>0.0160064</c:v>
                </c:pt>
                <c:pt idx="13">
                  <c:v>0.0160064</c:v>
                </c:pt>
                <c:pt idx="14">
                  <c:v>0.0160064</c:v>
                </c:pt>
                <c:pt idx="15">
                  <c:v>0.0160064</c:v>
                </c:pt>
                <c:pt idx="16">
                  <c:v>0.0160064</c:v>
                </c:pt>
                <c:pt idx="17">
                  <c:v>0.0160064</c:v>
                </c:pt>
                <c:pt idx="18">
                  <c:v>0.0160064</c:v>
                </c:pt>
                <c:pt idx="19">
                  <c:v>0.0160064</c:v>
                </c:pt>
                <c:pt idx="20">
                  <c:v>0.0160064</c:v>
                </c:pt>
                <c:pt idx="21">
                  <c:v>0.0160064</c:v>
                </c:pt>
                <c:pt idx="22">
                  <c:v>0.0160064</c:v>
                </c:pt>
                <c:pt idx="23">
                  <c:v>0.0160064</c:v>
                </c:pt>
                <c:pt idx="24">
                  <c:v>0.0160064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'测试并网直流分量DCI(S相）'!$C$47:$AA$47</c:f>
              <c:numCache>
                <c:formatCode>0.000_);[Red]\(0.000\)</c:formatCode>
                <c:ptCount val="25"/>
                <c:pt idx="0">
                  <c:v>0.0128512</c:v>
                </c:pt>
                <c:pt idx="1">
                  <c:v>0.0128512</c:v>
                </c:pt>
                <c:pt idx="2">
                  <c:v>0.0128512</c:v>
                </c:pt>
                <c:pt idx="3">
                  <c:v>0.0128512</c:v>
                </c:pt>
                <c:pt idx="4">
                  <c:v>0.0128512</c:v>
                </c:pt>
                <c:pt idx="5">
                  <c:v>0.0128512</c:v>
                </c:pt>
                <c:pt idx="6">
                  <c:v>0.0128512</c:v>
                </c:pt>
                <c:pt idx="7">
                  <c:v>0.0128512</c:v>
                </c:pt>
                <c:pt idx="8">
                  <c:v>0.0128512</c:v>
                </c:pt>
                <c:pt idx="9">
                  <c:v>0.0128512</c:v>
                </c:pt>
                <c:pt idx="10">
                  <c:v>0.0128512</c:v>
                </c:pt>
                <c:pt idx="11">
                  <c:v>0.0128512</c:v>
                </c:pt>
                <c:pt idx="12">
                  <c:v>0.0128512</c:v>
                </c:pt>
                <c:pt idx="13">
                  <c:v>0.0128512</c:v>
                </c:pt>
                <c:pt idx="14">
                  <c:v>0.0128512</c:v>
                </c:pt>
                <c:pt idx="15">
                  <c:v>0.0128512</c:v>
                </c:pt>
                <c:pt idx="16">
                  <c:v>0.0128512</c:v>
                </c:pt>
                <c:pt idx="17">
                  <c:v>0.0128512</c:v>
                </c:pt>
                <c:pt idx="18">
                  <c:v>0.0128512</c:v>
                </c:pt>
                <c:pt idx="19">
                  <c:v>0.0128512</c:v>
                </c:pt>
                <c:pt idx="20">
                  <c:v>0.0128512</c:v>
                </c:pt>
                <c:pt idx="21">
                  <c:v>0.0128512</c:v>
                </c:pt>
                <c:pt idx="22">
                  <c:v>0.0128512</c:v>
                </c:pt>
                <c:pt idx="23">
                  <c:v>0.0128512</c:v>
                </c:pt>
                <c:pt idx="24">
                  <c:v>0.0128512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'测试并网直流分量DCI(S相）'!$C$48:$AA$48</c:f>
              <c:numCache>
                <c:formatCode>0.000_);[Red]\(0.000\)</c:formatCode>
                <c:ptCount val="25"/>
                <c:pt idx="0">
                  <c:v>0.0065408</c:v>
                </c:pt>
                <c:pt idx="1">
                  <c:v>0.0065408</c:v>
                </c:pt>
                <c:pt idx="2">
                  <c:v>0.0065408</c:v>
                </c:pt>
                <c:pt idx="3">
                  <c:v>0.0065408</c:v>
                </c:pt>
                <c:pt idx="4">
                  <c:v>0.0065408</c:v>
                </c:pt>
                <c:pt idx="5">
                  <c:v>0.0065408</c:v>
                </c:pt>
                <c:pt idx="6">
                  <c:v>0.0065408</c:v>
                </c:pt>
                <c:pt idx="7">
                  <c:v>0.0065408</c:v>
                </c:pt>
                <c:pt idx="8">
                  <c:v>0.0065408</c:v>
                </c:pt>
                <c:pt idx="9">
                  <c:v>0.0065408</c:v>
                </c:pt>
                <c:pt idx="10">
                  <c:v>0.0065408</c:v>
                </c:pt>
                <c:pt idx="11">
                  <c:v>0.0065408</c:v>
                </c:pt>
                <c:pt idx="12">
                  <c:v>0.0065408</c:v>
                </c:pt>
                <c:pt idx="13">
                  <c:v>0.0065408</c:v>
                </c:pt>
                <c:pt idx="14">
                  <c:v>0.0065408</c:v>
                </c:pt>
                <c:pt idx="15">
                  <c:v>0.0065408</c:v>
                </c:pt>
                <c:pt idx="16">
                  <c:v>0.0065408</c:v>
                </c:pt>
                <c:pt idx="17">
                  <c:v>0.0065408</c:v>
                </c:pt>
                <c:pt idx="18">
                  <c:v>0.0065408</c:v>
                </c:pt>
                <c:pt idx="19">
                  <c:v>0.0065408</c:v>
                </c:pt>
                <c:pt idx="20">
                  <c:v>0.0065408</c:v>
                </c:pt>
                <c:pt idx="21">
                  <c:v>0.0065408</c:v>
                </c:pt>
                <c:pt idx="22">
                  <c:v>0.0065408</c:v>
                </c:pt>
                <c:pt idx="23">
                  <c:v>0.0065408</c:v>
                </c:pt>
                <c:pt idx="24">
                  <c:v>0.0065408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'测试并网直流分量DCI(S相）'!$C$49:$AA$49</c:f>
              <c:numCache>
                <c:formatCode>0.000_);[Red]\(0.000\)</c:formatCode>
                <c:ptCount val="25"/>
                <c:pt idx="0">
                  <c:v>0.0033856</c:v>
                </c:pt>
                <c:pt idx="1">
                  <c:v>0.0033856</c:v>
                </c:pt>
                <c:pt idx="2">
                  <c:v>0.0033856</c:v>
                </c:pt>
                <c:pt idx="3">
                  <c:v>0.0033856</c:v>
                </c:pt>
                <c:pt idx="4">
                  <c:v>0.0033856</c:v>
                </c:pt>
                <c:pt idx="5">
                  <c:v>0.0033856</c:v>
                </c:pt>
                <c:pt idx="6">
                  <c:v>0.0033856</c:v>
                </c:pt>
                <c:pt idx="7">
                  <c:v>0.0033856</c:v>
                </c:pt>
                <c:pt idx="8">
                  <c:v>0.0033856</c:v>
                </c:pt>
                <c:pt idx="9">
                  <c:v>0.0033856</c:v>
                </c:pt>
                <c:pt idx="10">
                  <c:v>0.0033856</c:v>
                </c:pt>
                <c:pt idx="11">
                  <c:v>0.0033856</c:v>
                </c:pt>
                <c:pt idx="12">
                  <c:v>0.0033856</c:v>
                </c:pt>
                <c:pt idx="13">
                  <c:v>0.0033856</c:v>
                </c:pt>
                <c:pt idx="14">
                  <c:v>0.0033856</c:v>
                </c:pt>
                <c:pt idx="15">
                  <c:v>0.0033856</c:v>
                </c:pt>
                <c:pt idx="16">
                  <c:v>0.0033856</c:v>
                </c:pt>
                <c:pt idx="17">
                  <c:v>0.0033856</c:v>
                </c:pt>
                <c:pt idx="18">
                  <c:v>0.0033856</c:v>
                </c:pt>
                <c:pt idx="19">
                  <c:v>0.0033856</c:v>
                </c:pt>
                <c:pt idx="20">
                  <c:v>0.0033856</c:v>
                </c:pt>
                <c:pt idx="21">
                  <c:v>0.0033856</c:v>
                </c:pt>
                <c:pt idx="22">
                  <c:v>0.0033856</c:v>
                </c:pt>
                <c:pt idx="23">
                  <c:v>0.0033856</c:v>
                </c:pt>
                <c:pt idx="24">
                  <c:v>0.0033856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计算Bus电压校准系数!$C$44:$AA$44</c:f>
              <c:numCache>
                <c:formatCode>0.000_);[Red]\(0.000\)</c:formatCode>
                <c:ptCount val="25"/>
                <c:pt idx="0">
                  <c:v>1.0010736</c:v>
                </c:pt>
                <c:pt idx="1">
                  <c:v>1.0010736</c:v>
                </c:pt>
                <c:pt idx="2">
                  <c:v>1.0010736</c:v>
                </c:pt>
                <c:pt idx="3">
                  <c:v>1.0010736</c:v>
                </c:pt>
                <c:pt idx="4">
                  <c:v>1.0010736</c:v>
                </c:pt>
                <c:pt idx="5">
                  <c:v>1.0010736</c:v>
                </c:pt>
                <c:pt idx="6">
                  <c:v>1.0010736</c:v>
                </c:pt>
                <c:pt idx="7">
                  <c:v>1.0010736</c:v>
                </c:pt>
                <c:pt idx="8">
                  <c:v>1.0010736</c:v>
                </c:pt>
                <c:pt idx="9">
                  <c:v>1.0010736</c:v>
                </c:pt>
                <c:pt idx="10">
                  <c:v>1.0010736</c:v>
                </c:pt>
                <c:pt idx="11">
                  <c:v>1.0010736</c:v>
                </c:pt>
                <c:pt idx="12">
                  <c:v>1.0010736</c:v>
                </c:pt>
                <c:pt idx="13">
                  <c:v>1.0010736</c:v>
                </c:pt>
                <c:pt idx="14">
                  <c:v>1.0010736</c:v>
                </c:pt>
                <c:pt idx="15">
                  <c:v>1.0010736</c:v>
                </c:pt>
                <c:pt idx="16">
                  <c:v>1.0010736</c:v>
                </c:pt>
                <c:pt idx="17">
                  <c:v>1.0010736</c:v>
                </c:pt>
                <c:pt idx="18">
                  <c:v>1.0010736</c:v>
                </c:pt>
                <c:pt idx="19">
                  <c:v>1.0010736</c:v>
                </c:pt>
                <c:pt idx="20">
                  <c:v>1.0010736</c:v>
                </c:pt>
                <c:pt idx="21">
                  <c:v>1.0010736</c:v>
                </c:pt>
                <c:pt idx="22">
                  <c:v>1.0010736</c:v>
                </c:pt>
                <c:pt idx="23">
                  <c:v>1.0010736</c:v>
                </c:pt>
                <c:pt idx="24">
                  <c:v>1.0010736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计算Bus电压校准系数!$C$43:$AA$43</c:f>
              <c:numCache>
                <c:formatCode>0.000_);[Red]\(0.000\)</c:formatCode>
                <c:ptCount val="25"/>
                <c:pt idx="0">
                  <c:v>0.998104</c:v>
                </c:pt>
                <c:pt idx="1">
                  <c:v>0.998104</c:v>
                </c:pt>
                <c:pt idx="2">
                  <c:v>0.998104</c:v>
                </c:pt>
                <c:pt idx="3">
                  <c:v>0.998104</c:v>
                </c:pt>
                <c:pt idx="4">
                  <c:v>0.998104</c:v>
                </c:pt>
                <c:pt idx="5">
                  <c:v>0.998104</c:v>
                </c:pt>
                <c:pt idx="6">
                  <c:v>0.998104</c:v>
                </c:pt>
                <c:pt idx="7">
                  <c:v>0.998104</c:v>
                </c:pt>
                <c:pt idx="8">
                  <c:v>0.998104</c:v>
                </c:pt>
                <c:pt idx="9">
                  <c:v>0.998104</c:v>
                </c:pt>
                <c:pt idx="10">
                  <c:v>0.998104</c:v>
                </c:pt>
                <c:pt idx="11">
                  <c:v>0.998104</c:v>
                </c:pt>
                <c:pt idx="12">
                  <c:v>0.998104</c:v>
                </c:pt>
                <c:pt idx="13">
                  <c:v>0.998104</c:v>
                </c:pt>
                <c:pt idx="14">
                  <c:v>0.998104</c:v>
                </c:pt>
                <c:pt idx="15">
                  <c:v>0.998104</c:v>
                </c:pt>
                <c:pt idx="16">
                  <c:v>0.998104</c:v>
                </c:pt>
                <c:pt idx="17">
                  <c:v>0.998104</c:v>
                </c:pt>
                <c:pt idx="18">
                  <c:v>0.998104</c:v>
                </c:pt>
                <c:pt idx="19">
                  <c:v>0.998104</c:v>
                </c:pt>
                <c:pt idx="20">
                  <c:v>0.998104</c:v>
                </c:pt>
                <c:pt idx="21">
                  <c:v>0.998104</c:v>
                </c:pt>
                <c:pt idx="22">
                  <c:v>0.998104</c:v>
                </c:pt>
                <c:pt idx="23">
                  <c:v>0.998104</c:v>
                </c:pt>
                <c:pt idx="24">
                  <c:v>0.998104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计算Bus电压校准系数!$C$45:$AA$45</c:f>
              <c:numCache>
                <c:formatCode>0.000_);[Red]\(0.000\)</c:formatCode>
                <c:ptCount val="25"/>
                <c:pt idx="0">
                  <c:v>0.9951344</c:v>
                </c:pt>
                <c:pt idx="1">
                  <c:v>0.9951344</c:v>
                </c:pt>
                <c:pt idx="2">
                  <c:v>0.9951344</c:v>
                </c:pt>
                <c:pt idx="3">
                  <c:v>0.9951344</c:v>
                </c:pt>
                <c:pt idx="4">
                  <c:v>0.9951344</c:v>
                </c:pt>
                <c:pt idx="5">
                  <c:v>0.9951344</c:v>
                </c:pt>
                <c:pt idx="6">
                  <c:v>0.9951344</c:v>
                </c:pt>
                <c:pt idx="7">
                  <c:v>0.9951344</c:v>
                </c:pt>
                <c:pt idx="8">
                  <c:v>0.9951344</c:v>
                </c:pt>
                <c:pt idx="9">
                  <c:v>0.9951344</c:v>
                </c:pt>
                <c:pt idx="10">
                  <c:v>0.9951344</c:v>
                </c:pt>
                <c:pt idx="11">
                  <c:v>0.9951344</c:v>
                </c:pt>
                <c:pt idx="12">
                  <c:v>0.9951344</c:v>
                </c:pt>
                <c:pt idx="13">
                  <c:v>0.9951344</c:v>
                </c:pt>
                <c:pt idx="14">
                  <c:v>0.9951344</c:v>
                </c:pt>
                <c:pt idx="15">
                  <c:v>0.9951344</c:v>
                </c:pt>
                <c:pt idx="16">
                  <c:v>0.9951344</c:v>
                </c:pt>
                <c:pt idx="17">
                  <c:v>0.9951344</c:v>
                </c:pt>
                <c:pt idx="18">
                  <c:v>0.9951344</c:v>
                </c:pt>
                <c:pt idx="19">
                  <c:v>0.9951344</c:v>
                </c:pt>
                <c:pt idx="20">
                  <c:v>0.9951344</c:v>
                </c:pt>
                <c:pt idx="21">
                  <c:v>0.9951344</c:v>
                </c:pt>
                <c:pt idx="22">
                  <c:v>0.9951344</c:v>
                </c:pt>
                <c:pt idx="23">
                  <c:v>0.9951344</c:v>
                </c:pt>
                <c:pt idx="24">
                  <c:v>0.9951344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计算Bus电压校准系数!$A$38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计算Bus电压校准系数!$C$38:$AA$38</c:f>
              <c:numCache>
                <c:formatCode>0.000_);[Red]\(0.000\)</c:formatCode>
                <c:ptCount val="25"/>
                <c:pt idx="0">
                  <c:v>0.996</c:v>
                </c:pt>
                <c:pt idx="1">
                  <c:v>0.9978</c:v>
                </c:pt>
                <c:pt idx="2">
                  <c:v>0.9968</c:v>
                </c:pt>
                <c:pt idx="3">
                  <c:v>0.9986</c:v>
                </c:pt>
                <c:pt idx="4">
                  <c:v>0.9988</c:v>
                </c:pt>
                <c:pt idx="5">
                  <c:v>0.9996</c:v>
                </c:pt>
                <c:pt idx="6">
                  <c:v>0.9974</c:v>
                </c:pt>
                <c:pt idx="7">
                  <c:v>0.998</c:v>
                </c:pt>
                <c:pt idx="8">
                  <c:v>0.9976</c:v>
                </c:pt>
                <c:pt idx="9">
                  <c:v>0.997</c:v>
                </c:pt>
                <c:pt idx="10">
                  <c:v>0.9992</c:v>
                </c:pt>
                <c:pt idx="11">
                  <c:v>0.9998</c:v>
                </c:pt>
                <c:pt idx="12">
                  <c:v>0.9962</c:v>
                </c:pt>
                <c:pt idx="13">
                  <c:v>0.998</c:v>
                </c:pt>
                <c:pt idx="14">
                  <c:v>0.9986</c:v>
                </c:pt>
                <c:pt idx="15">
                  <c:v>0.9974</c:v>
                </c:pt>
                <c:pt idx="16">
                  <c:v>0.9958</c:v>
                </c:pt>
                <c:pt idx="17">
                  <c:v>0.9982</c:v>
                </c:pt>
                <c:pt idx="18">
                  <c:v>1.0004</c:v>
                </c:pt>
                <c:pt idx="19">
                  <c:v>0.9984</c:v>
                </c:pt>
                <c:pt idx="20">
                  <c:v>0.9992</c:v>
                </c:pt>
                <c:pt idx="21">
                  <c:v>0.9974</c:v>
                </c:pt>
                <c:pt idx="22">
                  <c:v>0.9994</c:v>
                </c:pt>
                <c:pt idx="23">
                  <c:v>0.998</c:v>
                </c:pt>
                <c:pt idx="24">
                  <c:v>0.999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计算Bus电压校准系数!$C$46:$AA$46</c:f>
              <c:numCache>
                <c:formatCode>0.000_);[Red]\(0.000\)</c:formatCode>
                <c:ptCount val="25"/>
                <c:pt idx="0">
                  <c:v>1.00008373333333</c:v>
                </c:pt>
                <c:pt idx="1">
                  <c:v>1.00008373333333</c:v>
                </c:pt>
                <c:pt idx="2">
                  <c:v>1.00008373333333</c:v>
                </c:pt>
                <c:pt idx="3">
                  <c:v>1.00008373333333</c:v>
                </c:pt>
                <c:pt idx="4">
                  <c:v>1.00008373333333</c:v>
                </c:pt>
                <c:pt idx="5">
                  <c:v>1.00008373333333</c:v>
                </c:pt>
                <c:pt idx="6">
                  <c:v>1.00008373333333</c:v>
                </c:pt>
                <c:pt idx="7">
                  <c:v>1.00008373333333</c:v>
                </c:pt>
                <c:pt idx="8">
                  <c:v>1.00008373333333</c:v>
                </c:pt>
                <c:pt idx="9">
                  <c:v>1.00008373333333</c:v>
                </c:pt>
                <c:pt idx="10">
                  <c:v>1.00008373333333</c:v>
                </c:pt>
                <c:pt idx="11">
                  <c:v>1.00008373333333</c:v>
                </c:pt>
                <c:pt idx="12">
                  <c:v>1.00008373333333</c:v>
                </c:pt>
                <c:pt idx="13">
                  <c:v>1.00008373333333</c:v>
                </c:pt>
                <c:pt idx="14">
                  <c:v>1.00008373333333</c:v>
                </c:pt>
                <c:pt idx="15">
                  <c:v>1.00008373333333</c:v>
                </c:pt>
                <c:pt idx="16">
                  <c:v>1.00008373333333</c:v>
                </c:pt>
                <c:pt idx="17">
                  <c:v>1.00008373333333</c:v>
                </c:pt>
                <c:pt idx="18">
                  <c:v>1.00008373333333</c:v>
                </c:pt>
                <c:pt idx="19">
                  <c:v>1.00008373333333</c:v>
                </c:pt>
                <c:pt idx="20">
                  <c:v>1.00008373333333</c:v>
                </c:pt>
                <c:pt idx="21">
                  <c:v>1.00008373333333</c:v>
                </c:pt>
                <c:pt idx="22">
                  <c:v>1.00008373333333</c:v>
                </c:pt>
                <c:pt idx="23">
                  <c:v>1.00008373333333</c:v>
                </c:pt>
                <c:pt idx="24">
                  <c:v>1.00008373333333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计算Bus电压校准系数!$C$47:$AA$47</c:f>
              <c:numCache>
                <c:formatCode>0.000_);[Red]\(0.000\)</c:formatCode>
                <c:ptCount val="25"/>
                <c:pt idx="0">
                  <c:v>0.999093866666667</c:v>
                </c:pt>
                <c:pt idx="1">
                  <c:v>0.999093866666667</c:v>
                </c:pt>
                <c:pt idx="2">
                  <c:v>0.999093866666667</c:v>
                </c:pt>
                <c:pt idx="3">
                  <c:v>0.999093866666667</c:v>
                </c:pt>
                <c:pt idx="4">
                  <c:v>0.999093866666667</c:v>
                </c:pt>
                <c:pt idx="5">
                  <c:v>0.999093866666667</c:v>
                </c:pt>
                <c:pt idx="6">
                  <c:v>0.999093866666667</c:v>
                </c:pt>
                <c:pt idx="7">
                  <c:v>0.999093866666667</c:v>
                </c:pt>
                <c:pt idx="8">
                  <c:v>0.999093866666667</c:v>
                </c:pt>
                <c:pt idx="9">
                  <c:v>0.999093866666667</c:v>
                </c:pt>
                <c:pt idx="10">
                  <c:v>0.999093866666667</c:v>
                </c:pt>
                <c:pt idx="11">
                  <c:v>0.999093866666667</c:v>
                </c:pt>
                <c:pt idx="12">
                  <c:v>0.999093866666667</c:v>
                </c:pt>
                <c:pt idx="13">
                  <c:v>0.999093866666667</c:v>
                </c:pt>
                <c:pt idx="14">
                  <c:v>0.999093866666667</c:v>
                </c:pt>
                <c:pt idx="15">
                  <c:v>0.999093866666667</c:v>
                </c:pt>
                <c:pt idx="16">
                  <c:v>0.999093866666667</c:v>
                </c:pt>
                <c:pt idx="17">
                  <c:v>0.999093866666667</c:v>
                </c:pt>
                <c:pt idx="18">
                  <c:v>0.999093866666667</c:v>
                </c:pt>
                <c:pt idx="19">
                  <c:v>0.999093866666667</c:v>
                </c:pt>
                <c:pt idx="20">
                  <c:v>0.999093866666667</c:v>
                </c:pt>
                <c:pt idx="21">
                  <c:v>0.999093866666667</c:v>
                </c:pt>
                <c:pt idx="22">
                  <c:v>0.999093866666667</c:v>
                </c:pt>
                <c:pt idx="23">
                  <c:v>0.999093866666667</c:v>
                </c:pt>
                <c:pt idx="24">
                  <c:v>0.999093866666667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计算Bus电压校准系数!$C$48:$AA$48</c:f>
              <c:numCache>
                <c:formatCode>0.000_);[Red]\(0.000\)</c:formatCode>
                <c:ptCount val="25"/>
                <c:pt idx="0">
                  <c:v>0.997114133333333</c:v>
                </c:pt>
                <c:pt idx="1">
                  <c:v>0.997114133333333</c:v>
                </c:pt>
                <c:pt idx="2">
                  <c:v>0.997114133333333</c:v>
                </c:pt>
                <c:pt idx="3">
                  <c:v>0.997114133333333</c:v>
                </c:pt>
                <c:pt idx="4">
                  <c:v>0.997114133333333</c:v>
                </c:pt>
                <c:pt idx="5">
                  <c:v>0.997114133333333</c:v>
                </c:pt>
                <c:pt idx="6">
                  <c:v>0.997114133333333</c:v>
                </c:pt>
                <c:pt idx="7">
                  <c:v>0.997114133333333</c:v>
                </c:pt>
                <c:pt idx="8">
                  <c:v>0.997114133333333</c:v>
                </c:pt>
                <c:pt idx="9">
                  <c:v>0.997114133333333</c:v>
                </c:pt>
                <c:pt idx="10">
                  <c:v>0.997114133333333</c:v>
                </c:pt>
                <c:pt idx="11">
                  <c:v>0.997114133333333</c:v>
                </c:pt>
                <c:pt idx="12">
                  <c:v>0.997114133333333</c:v>
                </c:pt>
                <c:pt idx="13">
                  <c:v>0.997114133333333</c:v>
                </c:pt>
                <c:pt idx="14">
                  <c:v>0.997114133333333</c:v>
                </c:pt>
                <c:pt idx="15">
                  <c:v>0.997114133333333</c:v>
                </c:pt>
                <c:pt idx="16">
                  <c:v>0.997114133333333</c:v>
                </c:pt>
                <c:pt idx="17">
                  <c:v>0.997114133333333</c:v>
                </c:pt>
                <c:pt idx="18">
                  <c:v>0.997114133333333</c:v>
                </c:pt>
                <c:pt idx="19">
                  <c:v>0.997114133333333</c:v>
                </c:pt>
                <c:pt idx="20">
                  <c:v>0.997114133333333</c:v>
                </c:pt>
                <c:pt idx="21">
                  <c:v>0.997114133333333</c:v>
                </c:pt>
                <c:pt idx="22">
                  <c:v>0.997114133333333</c:v>
                </c:pt>
                <c:pt idx="23">
                  <c:v>0.997114133333333</c:v>
                </c:pt>
                <c:pt idx="24">
                  <c:v>0.997114133333333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计算Bus电压校准系数!$C$49:$AA$49</c:f>
              <c:numCache>
                <c:formatCode>0.000_);[Red]\(0.000\)</c:formatCode>
                <c:ptCount val="25"/>
                <c:pt idx="0">
                  <c:v>0.996124266666667</c:v>
                </c:pt>
                <c:pt idx="1">
                  <c:v>0.996124266666667</c:v>
                </c:pt>
                <c:pt idx="2">
                  <c:v>0.996124266666667</c:v>
                </c:pt>
                <c:pt idx="3">
                  <c:v>0.996124266666667</c:v>
                </c:pt>
                <c:pt idx="4">
                  <c:v>0.996124266666667</c:v>
                </c:pt>
                <c:pt idx="5">
                  <c:v>0.996124266666667</c:v>
                </c:pt>
                <c:pt idx="6">
                  <c:v>0.996124266666667</c:v>
                </c:pt>
                <c:pt idx="7">
                  <c:v>0.996124266666667</c:v>
                </c:pt>
                <c:pt idx="8">
                  <c:v>0.996124266666667</c:v>
                </c:pt>
                <c:pt idx="9">
                  <c:v>0.996124266666667</c:v>
                </c:pt>
                <c:pt idx="10">
                  <c:v>0.996124266666667</c:v>
                </c:pt>
                <c:pt idx="11">
                  <c:v>0.996124266666667</c:v>
                </c:pt>
                <c:pt idx="12">
                  <c:v>0.996124266666667</c:v>
                </c:pt>
                <c:pt idx="13">
                  <c:v>0.996124266666667</c:v>
                </c:pt>
                <c:pt idx="14">
                  <c:v>0.996124266666667</c:v>
                </c:pt>
                <c:pt idx="15">
                  <c:v>0.996124266666667</c:v>
                </c:pt>
                <c:pt idx="16">
                  <c:v>0.996124266666667</c:v>
                </c:pt>
                <c:pt idx="17">
                  <c:v>0.996124266666667</c:v>
                </c:pt>
                <c:pt idx="18">
                  <c:v>0.996124266666667</c:v>
                </c:pt>
                <c:pt idx="19">
                  <c:v>0.996124266666667</c:v>
                </c:pt>
                <c:pt idx="20">
                  <c:v>0.996124266666667</c:v>
                </c:pt>
                <c:pt idx="21">
                  <c:v>0.996124266666667</c:v>
                </c:pt>
                <c:pt idx="22">
                  <c:v>0.996124266666667</c:v>
                </c:pt>
                <c:pt idx="23">
                  <c:v>0.996124266666667</c:v>
                </c:pt>
                <c:pt idx="24">
                  <c:v>0.996124266666667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'测试并网直流分量DCI(S相）'!$C$51:$AA$51</c:f>
              <c:numCache>
                <c:formatCode>0.000_);[Red]\(0.000\)</c:formatCode>
                <c:ptCount val="25"/>
                <c:pt idx="0">
                  <c:v>0.0344352</c:v>
                </c:pt>
                <c:pt idx="1">
                  <c:v>0.0344352</c:v>
                </c:pt>
                <c:pt idx="2">
                  <c:v>0.0344352</c:v>
                </c:pt>
                <c:pt idx="3">
                  <c:v>0.0344352</c:v>
                </c:pt>
                <c:pt idx="4">
                  <c:v>0.0344352</c:v>
                </c:pt>
                <c:pt idx="5">
                  <c:v>0.0344352</c:v>
                </c:pt>
                <c:pt idx="6">
                  <c:v>0.0344352</c:v>
                </c:pt>
                <c:pt idx="7">
                  <c:v>0.0344352</c:v>
                </c:pt>
                <c:pt idx="8">
                  <c:v>0.0344352</c:v>
                </c:pt>
                <c:pt idx="9">
                  <c:v>0.0344352</c:v>
                </c:pt>
                <c:pt idx="10">
                  <c:v>0.0344352</c:v>
                </c:pt>
                <c:pt idx="11">
                  <c:v>0.0344352</c:v>
                </c:pt>
                <c:pt idx="12">
                  <c:v>0.0344352</c:v>
                </c:pt>
                <c:pt idx="13">
                  <c:v>0.0344352</c:v>
                </c:pt>
                <c:pt idx="14">
                  <c:v>0.0344352</c:v>
                </c:pt>
                <c:pt idx="15">
                  <c:v>0.0344352</c:v>
                </c:pt>
                <c:pt idx="16">
                  <c:v>0.0344352</c:v>
                </c:pt>
                <c:pt idx="17">
                  <c:v>0.0344352</c:v>
                </c:pt>
                <c:pt idx="18">
                  <c:v>0.0344352</c:v>
                </c:pt>
                <c:pt idx="19">
                  <c:v>0.0344352</c:v>
                </c:pt>
                <c:pt idx="20">
                  <c:v>0.0344352</c:v>
                </c:pt>
                <c:pt idx="21">
                  <c:v>0.0344352</c:v>
                </c:pt>
                <c:pt idx="22">
                  <c:v>0.0344352</c:v>
                </c:pt>
                <c:pt idx="23">
                  <c:v>0.0344352</c:v>
                </c:pt>
                <c:pt idx="24">
                  <c:v>0.0344352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'测试并网直流分量DCI(S相）'!$C$50:$AA$50</c:f>
              <c:numCache>
                <c:formatCode>0.000_);[Red]\(0.000\)</c:formatCode>
                <c:ptCount val="25"/>
                <c:pt idx="0">
                  <c:v>0.01632</c:v>
                </c:pt>
                <c:pt idx="1">
                  <c:v>0.01632</c:v>
                </c:pt>
                <c:pt idx="2">
                  <c:v>0.01632</c:v>
                </c:pt>
                <c:pt idx="3">
                  <c:v>0.01632</c:v>
                </c:pt>
                <c:pt idx="4">
                  <c:v>0.01632</c:v>
                </c:pt>
                <c:pt idx="5">
                  <c:v>0.01632</c:v>
                </c:pt>
                <c:pt idx="6">
                  <c:v>0.01632</c:v>
                </c:pt>
                <c:pt idx="7">
                  <c:v>0.01632</c:v>
                </c:pt>
                <c:pt idx="8">
                  <c:v>0.01632</c:v>
                </c:pt>
                <c:pt idx="9">
                  <c:v>0.01632</c:v>
                </c:pt>
                <c:pt idx="10">
                  <c:v>0.01632</c:v>
                </c:pt>
                <c:pt idx="11">
                  <c:v>0.01632</c:v>
                </c:pt>
                <c:pt idx="12">
                  <c:v>0.01632</c:v>
                </c:pt>
                <c:pt idx="13">
                  <c:v>0.01632</c:v>
                </c:pt>
                <c:pt idx="14">
                  <c:v>0.01632</c:v>
                </c:pt>
                <c:pt idx="15">
                  <c:v>0.01632</c:v>
                </c:pt>
                <c:pt idx="16">
                  <c:v>0.01632</c:v>
                </c:pt>
                <c:pt idx="17">
                  <c:v>0.01632</c:v>
                </c:pt>
                <c:pt idx="18">
                  <c:v>0.01632</c:v>
                </c:pt>
                <c:pt idx="19">
                  <c:v>0.01632</c:v>
                </c:pt>
                <c:pt idx="20">
                  <c:v>0.01632</c:v>
                </c:pt>
                <c:pt idx="21">
                  <c:v>0.01632</c:v>
                </c:pt>
                <c:pt idx="22">
                  <c:v>0.01632</c:v>
                </c:pt>
                <c:pt idx="23">
                  <c:v>0.01632</c:v>
                </c:pt>
                <c:pt idx="24">
                  <c:v>0.01632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'测试并网直流分量DCI(S相）'!$A$39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'测试并网直流分量DCI(S相）'!$C$39:$AA$39</c:f>
              <c:numCache>
                <c:formatCode>0_);[Red]\(0\)</c:formatCode>
                <c:ptCount val="25"/>
                <c:pt idx="0">
                  <c:v>0.015</c:v>
                </c:pt>
                <c:pt idx="1">
                  <c:v>0.024</c:v>
                </c:pt>
                <c:pt idx="2">
                  <c:v>0.021</c:v>
                </c:pt>
                <c:pt idx="3">
                  <c:v>0.024</c:v>
                </c:pt>
                <c:pt idx="4">
                  <c:v>0.022</c:v>
                </c:pt>
                <c:pt idx="5">
                  <c:v>0.013</c:v>
                </c:pt>
                <c:pt idx="6">
                  <c:v>0.012</c:v>
                </c:pt>
                <c:pt idx="7">
                  <c:v>0.021</c:v>
                </c:pt>
                <c:pt idx="8">
                  <c:v>0.015</c:v>
                </c:pt>
                <c:pt idx="9">
                  <c:v>0.016</c:v>
                </c:pt>
                <c:pt idx="10">
                  <c:v>0.011</c:v>
                </c:pt>
                <c:pt idx="11">
                  <c:v>0.021</c:v>
                </c:pt>
                <c:pt idx="12">
                  <c:v>0.01</c:v>
                </c:pt>
                <c:pt idx="13">
                  <c:v>0.006</c:v>
                </c:pt>
                <c:pt idx="14">
                  <c:v>0.018</c:v>
                </c:pt>
                <c:pt idx="15">
                  <c:v>0.024</c:v>
                </c:pt>
                <c:pt idx="16">
                  <c:v>0.014</c:v>
                </c:pt>
                <c:pt idx="17">
                  <c:v>0.02</c:v>
                </c:pt>
                <c:pt idx="18">
                  <c:v>0.019</c:v>
                </c:pt>
                <c:pt idx="19">
                  <c:v>0.011</c:v>
                </c:pt>
                <c:pt idx="20">
                  <c:v>0.016</c:v>
                </c:pt>
                <c:pt idx="21">
                  <c:v>0.012</c:v>
                </c:pt>
                <c:pt idx="22">
                  <c:v>0.014</c:v>
                </c:pt>
                <c:pt idx="23">
                  <c:v>0.017</c:v>
                </c:pt>
                <c:pt idx="24">
                  <c:v>0.012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'测试并网直流分量DCI(S相）'!$C$53:$AA$53</c:f>
              <c:numCache>
                <c:formatCode>0.000_);[Red]\(0.000\)</c:formatCode>
                <c:ptCount val="25"/>
                <c:pt idx="0">
                  <c:v>0.0283968</c:v>
                </c:pt>
                <c:pt idx="1">
                  <c:v>0.0283968</c:v>
                </c:pt>
                <c:pt idx="2">
                  <c:v>0.0283968</c:v>
                </c:pt>
                <c:pt idx="3">
                  <c:v>0.0283968</c:v>
                </c:pt>
                <c:pt idx="4">
                  <c:v>0.0283968</c:v>
                </c:pt>
                <c:pt idx="5">
                  <c:v>0.0283968</c:v>
                </c:pt>
                <c:pt idx="6">
                  <c:v>0.0283968</c:v>
                </c:pt>
                <c:pt idx="7">
                  <c:v>0.0283968</c:v>
                </c:pt>
                <c:pt idx="8">
                  <c:v>0.0283968</c:v>
                </c:pt>
                <c:pt idx="9">
                  <c:v>0.0283968</c:v>
                </c:pt>
                <c:pt idx="10">
                  <c:v>0.0283968</c:v>
                </c:pt>
                <c:pt idx="11">
                  <c:v>0.0283968</c:v>
                </c:pt>
                <c:pt idx="12">
                  <c:v>0.0283968</c:v>
                </c:pt>
                <c:pt idx="13">
                  <c:v>0.0283968</c:v>
                </c:pt>
                <c:pt idx="14">
                  <c:v>0.0283968</c:v>
                </c:pt>
                <c:pt idx="15">
                  <c:v>0.0283968</c:v>
                </c:pt>
                <c:pt idx="16">
                  <c:v>0.0283968</c:v>
                </c:pt>
                <c:pt idx="17">
                  <c:v>0.0283968</c:v>
                </c:pt>
                <c:pt idx="18">
                  <c:v>0.0283968</c:v>
                </c:pt>
                <c:pt idx="19">
                  <c:v>0.0283968</c:v>
                </c:pt>
                <c:pt idx="20">
                  <c:v>0.0283968</c:v>
                </c:pt>
                <c:pt idx="21">
                  <c:v>0.0283968</c:v>
                </c:pt>
                <c:pt idx="22">
                  <c:v>0.0283968</c:v>
                </c:pt>
                <c:pt idx="23">
                  <c:v>0.0283968</c:v>
                </c:pt>
                <c:pt idx="24">
                  <c:v>0.0283968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'测试并网直流分量DCI(S相）'!$C$54:$AA$54</c:f>
              <c:numCache>
                <c:formatCode>0.000_);[Red]\(0.000\)</c:formatCode>
                <c:ptCount val="25"/>
                <c:pt idx="0">
                  <c:v>0.0223584</c:v>
                </c:pt>
                <c:pt idx="1">
                  <c:v>0.0223584</c:v>
                </c:pt>
                <c:pt idx="2">
                  <c:v>0.0223584</c:v>
                </c:pt>
                <c:pt idx="3">
                  <c:v>0.0223584</c:v>
                </c:pt>
                <c:pt idx="4">
                  <c:v>0.0223584</c:v>
                </c:pt>
                <c:pt idx="5">
                  <c:v>0.0223584</c:v>
                </c:pt>
                <c:pt idx="6">
                  <c:v>0.0223584</c:v>
                </c:pt>
                <c:pt idx="7">
                  <c:v>0.0223584</c:v>
                </c:pt>
                <c:pt idx="8">
                  <c:v>0.0223584</c:v>
                </c:pt>
                <c:pt idx="9">
                  <c:v>0.0223584</c:v>
                </c:pt>
                <c:pt idx="10">
                  <c:v>0.0223584</c:v>
                </c:pt>
                <c:pt idx="11">
                  <c:v>0.0223584</c:v>
                </c:pt>
                <c:pt idx="12">
                  <c:v>0.0223584</c:v>
                </c:pt>
                <c:pt idx="13">
                  <c:v>0.0223584</c:v>
                </c:pt>
                <c:pt idx="14">
                  <c:v>0.0223584</c:v>
                </c:pt>
                <c:pt idx="15">
                  <c:v>0.0223584</c:v>
                </c:pt>
                <c:pt idx="16">
                  <c:v>0.0223584</c:v>
                </c:pt>
                <c:pt idx="17">
                  <c:v>0.0223584</c:v>
                </c:pt>
                <c:pt idx="18">
                  <c:v>0.0223584</c:v>
                </c:pt>
                <c:pt idx="19">
                  <c:v>0.0223584</c:v>
                </c:pt>
                <c:pt idx="20">
                  <c:v>0.0223584</c:v>
                </c:pt>
                <c:pt idx="21">
                  <c:v>0.0223584</c:v>
                </c:pt>
                <c:pt idx="22">
                  <c:v>0.0223584</c:v>
                </c:pt>
                <c:pt idx="23">
                  <c:v>0.0223584</c:v>
                </c:pt>
                <c:pt idx="24">
                  <c:v>0.0223584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'测试并网直流分量DCI(S相）'!$C$55:$AA$55</c:f>
              <c:numCache>
                <c:formatCode>0.000_);[Red]\(0.000\)</c:formatCode>
                <c:ptCount val="25"/>
                <c:pt idx="0">
                  <c:v>0.01088</c:v>
                </c:pt>
                <c:pt idx="1">
                  <c:v>0.01088</c:v>
                </c:pt>
                <c:pt idx="2">
                  <c:v>0.01088</c:v>
                </c:pt>
                <c:pt idx="3">
                  <c:v>0.01088</c:v>
                </c:pt>
                <c:pt idx="4">
                  <c:v>0.01088</c:v>
                </c:pt>
                <c:pt idx="5">
                  <c:v>0.01088</c:v>
                </c:pt>
                <c:pt idx="6">
                  <c:v>0.01088</c:v>
                </c:pt>
                <c:pt idx="7">
                  <c:v>0.01088</c:v>
                </c:pt>
                <c:pt idx="8">
                  <c:v>0.01088</c:v>
                </c:pt>
                <c:pt idx="9">
                  <c:v>0.01088</c:v>
                </c:pt>
                <c:pt idx="10">
                  <c:v>0.01088</c:v>
                </c:pt>
                <c:pt idx="11">
                  <c:v>0.01088</c:v>
                </c:pt>
                <c:pt idx="12">
                  <c:v>0.01088</c:v>
                </c:pt>
                <c:pt idx="13">
                  <c:v>0.01088</c:v>
                </c:pt>
                <c:pt idx="14">
                  <c:v>0.01088</c:v>
                </c:pt>
                <c:pt idx="15">
                  <c:v>0.01088</c:v>
                </c:pt>
                <c:pt idx="16">
                  <c:v>0.01088</c:v>
                </c:pt>
                <c:pt idx="17">
                  <c:v>0.01088</c:v>
                </c:pt>
                <c:pt idx="18">
                  <c:v>0.01088</c:v>
                </c:pt>
                <c:pt idx="19">
                  <c:v>0.01088</c:v>
                </c:pt>
                <c:pt idx="20">
                  <c:v>0.01088</c:v>
                </c:pt>
                <c:pt idx="21">
                  <c:v>0.01088</c:v>
                </c:pt>
                <c:pt idx="22">
                  <c:v>0.01088</c:v>
                </c:pt>
                <c:pt idx="23">
                  <c:v>0.01088</c:v>
                </c:pt>
                <c:pt idx="24">
                  <c:v>0.01088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'测试并网直流分量DCI(S相）'!$C$31:$AA$31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'测试并网直流分量DCI(S相）'!$C$56:$AA$56</c:f>
              <c:numCache>
                <c:formatCode>0.000_);[Red]\(0.000\)</c:formatCode>
                <c:ptCount val="25"/>
                <c:pt idx="0">
                  <c:v>0.00544</c:v>
                </c:pt>
                <c:pt idx="1">
                  <c:v>0.00544</c:v>
                </c:pt>
                <c:pt idx="2">
                  <c:v>0.00544</c:v>
                </c:pt>
                <c:pt idx="3">
                  <c:v>0.00544</c:v>
                </c:pt>
                <c:pt idx="4">
                  <c:v>0.00544</c:v>
                </c:pt>
                <c:pt idx="5">
                  <c:v>0.00544</c:v>
                </c:pt>
                <c:pt idx="6">
                  <c:v>0.00544</c:v>
                </c:pt>
                <c:pt idx="7">
                  <c:v>0.00544</c:v>
                </c:pt>
                <c:pt idx="8">
                  <c:v>0.00544</c:v>
                </c:pt>
                <c:pt idx="9">
                  <c:v>0.00544</c:v>
                </c:pt>
                <c:pt idx="10">
                  <c:v>0.00544</c:v>
                </c:pt>
                <c:pt idx="11">
                  <c:v>0.00544</c:v>
                </c:pt>
                <c:pt idx="12">
                  <c:v>0.00544</c:v>
                </c:pt>
                <c:pt idx="13">
                  <c:v>0.00544</c:v>
                </c:pt>
                <c:pt idx="14">
                  <c:v>0.00544</c:v>
                </c:pt>
                <c:pt idx="15">
                  <c:v>0.00544</c:v>
                </c:pt>
                <c:pt idx="16">
                  <c:v>0.00544</c:v>
                </c:pt>
                <c:pt idx="17">
                  <c:v>0.00544</c:v>
                </c:pt>
                <c:pt idx="18">
                  <c:v>0.00544</c:v>
                </c:pt>
                <c:pt idx="19">
                  <c:v>0.00544</c:v>
                </c:pt>
                <c:pt idx="20">
                  <c:v>0.00544</c:v>
                </c:pt>
                <c:pt idx="21">
                  <c:v>0.00544</c:v>
                </c:pt>
                <c:pt idx="22">
                  <c:v>0.00544</c:v>
                </c:pt>
                <c:pt idx="23">
                  <c:v>0.00544</c:v>
                </c:pt>
                <c:pt idx="24">
                  <c:v>0.00544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'测试并网直流分量DCI(T相)'!$C$44:$AA$44</c:f>
              <c:numCache>
                <c:formatCode>0.000_);[Red]\(0.000\)</c:formatCode>
                <c:ptCount val="25"/>
                <c:pt idx="0">
                  <c:v>0.0226952</c:v>
                </c:pt>
                <c:pt idx="1">
                  <c:v>0.0226952</c:v>
                </c:pt>
                <c:pt idx="2">
                  <c:v>0.0226952</c:v>
                </c:pt>
                <c:pt idx="3">
                  <c:v>0.0226952</c:v>
                </c:pt>
                <c:pt idx="4">
                  <c:v>0.0226952</c:v>
                </c:pt>
                <c:pt idx="5">
                  <c:v>0.0226952</c:v>
                </c:pt>
                <c:pt idx="6">
                  <c:v>0.0226952</c:v>
                </c:pt>
                <c:pt idx="7">
                  <c:v>0.0226952</c:v>
                </c:pt>
                <c:pt idx="8">
                  <c:v>0.0226952</c:v>
                </c:pt>
                <c:pt idx="9">
                  <c:v>0.0226952</c:v>
                </c:pt>
                <c:pt idx="10">
                  <c:v>0.0226952</c:v>
                </c:pt>
                <c:pt idx="11">
                  <c:v>0.0226952</c:v>
                </c:pt>
                <c:pt idx="12">
                  <c:v>0.0226952</c:v>
                </c:pt>
                <c:pt idx="13">
                  <c:v>0.0226952</c:v>
                </c:pt>
                <c:pt idx="14">
                  <c:v>0.0226952</c:v>
                </c:pt>
                <c:pt idx="15">
                  <c:v>0.0226952</c:v>
                </c:pt>
                <c:pt idx="16">
                  <c:v>0.0226952</c:v>
                </c:pt>
                <c:pt idx="17">
                  <c:v>0.0226952</c:v>
                </c:pt>
                <c:pt idx="18">
                  <c:v>0.0226952</c:v>
                </c:pt>
                <c:pt idx="19">
                  <c:v>0.0226952</c:v>
                </c:pt>
                <c:pt idx="20">
                  <c:v>0.0226952</c:v>
                </c:pt>
                <c:pt idx="21">
                  <c:v>0.0226952</c:v>
                </c:pt>
                <c:pt idx="22">
                  <c:v>0.0226952</c:v>
                </c:pt>
                <c:pt idx="23">
                  <c:v>0.0226952</c:v>
                </c:pt>
                <c:pt idx="24">
                  <c:v>0.0226952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'测试并网直流分量DCI(T相)'!$C$43:$AA$43</c:f>
              <c:numCache>
                <c:formatCode>0.000_);[Red]\(0.000\)</c:formatCode>
                <c:ptCount val="25"/>
                <c:pt idx="0">
                  <c:v>0.012696</c:v>
                </c:pt>
                <c:pt idx="1">
                  <c:v>0.012696</c:v>
                </c:pt>
                <c:pt idx="2">
                  <c:v>0.012696</c:v>
                </c:pt>
                <c:pt idx="3">
                  <c:v>0.012696</c:v>
                </c:pt>
                <c:pt idx="4">
                  <c:v>0.012696</c:v>
                </c:pt>
                <c:pt idx="5">
                  <c:v>0.012696</c:v>
                </c:pt>
                <c:pt idx="6">
                  <c:v>0.012696</c:v>
                </c:pt>
                <c:pt idx="7">
                  <c:v>0.012696</c:v>
                </c:pt>
                <c:pt idx="8">
                  <c:v>0.012696</c:v>
                </c:pt>
                <c:pt idx="9">
                  <c:v>0.012696</c:v>
                </c:pt>
                <c:pt idx="10">
                  <c:v>0.012696</c:v>
                </c:pt>
                <c:pt idx="11">
                  <c:v>0.012696</c:v>
                </c:pt>
                <c:pt idx="12">
                  <c:v>0.012696</c:v>
                </c:pt>
                <c:pt idx="13">
                  <c:v>0.012696</c:v>
                </c:pt>
                <c:pt idx="14">
                  <c:v>0.012696</c:v>
                </c:pt>
                <c:pt idx="15">
                  <c:v>0.012696</c:v>
                </c:pt>
                <c:pt idx="16">
                  <c:v>0.012696</c:v>
                </c:pt>
                <c:pt idx="17">
                  <c:v>0.012696</c:v>
                </c:pt>
                <c:pt idx="18">
                  <c:v>0.012696</c:v>
                </c:pt>
                <c:pt idx="19">
                  <c:v>0.012696</c:v>
                </c:pt>
                <c:pt idx="20">
                  <c:v>0.012696</c:v>
                </c:pt>
                <c:pt idx="21">
                  <c:v>0.012696</c:v>
                </c:pt>
                <c:pt idx="22">
                  <c:v>0.012696</c:v>
                </c:pt>
                <c:pt idx="23">
                  <c:v>0.012696</c:v>
                </c:pt>
                <c:pt idx="24">
                  <c:v>0.012696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'测试并网直流分量DCI(T相)'!$C$45:$AA$45</c:f>
              <c:numCache>
                <c:formatCode>0.000_);[Red]\(0.000\)</c:formatCode>
                <c:ptCount val="25"/>
                <c:pt idx="0">
                  <c:v>0.0026968</c:v>
                </c:pt>
                <c:pt idx="1">
                  <c:v>0.0026968</c:v>
                </c:pt>
                <c:pt idx="2">
                  <c:v>0.0026968</c:v>
                </c:pt>
                <c:pt idx="3">
                  <c:v>0.0026968</c:v>
                </c:pt>
                <c:pt idx="4">
                  <c:v>0.0026968</c:v>
                </c:pt>
                <c:pt idx="5">
                  <c:v>0.0026968</c:v>
                </c:pt>
                <c:pt idx="6">
                  <c:v>0.0026968</c:v>
                </c:pt>
                <c:pt idx="7">
                  <c:v>0.0026968</c:v>
                </c:pt>
                <c:pt idx="8">
                  <c:v>0.0026968</c:v>
                </c:pt>
                <c:pt idx="9">
                  <c:v>0.0026968</c:v>
                </c:pt>
                <c:pt idx="10">
                  <c:v>0.0026968</c:v>
                </c:pt>
                <c:pt idx="11">
                  <c:v>0.0026968</c:v>
                </c:pt>
                <c:pt idx="12">
                  <c:v>0.0026968</c:v>
                </c:pt>
                <c:pt idx="13">
                  <c:v>0.0026968</c:v>
                </c:pt>
                <c:pt idx="14">
                  <c:v>0.0026968</c:v>
                </c:pt>
                <c:pt idx="15">
                  <c:v>0.0026968</c:v>
                </c:pt>
                <c:pt idx="16">
                  <c:v>0.0026968</c:v>
                </c:pt>
                <c:pt idx="17">
                  <c:v>0.0026968</c:v>
                </c:pt>
                <c:pt idx="18">
                  <c:v>0.0026968</c:v>
                </c:pt>
                <c:pt idx="19">
                  <c:v>0.0026968</c:v>
                </c:pt>
                <c:pt idx="20">
                  <c:v>0.0026968</c:v>
                </c:pt>
                <c:pt idx="21">
                  <c:v>0.0026968</c:v>
                </c:pt>
                <c:pt idx="22">
                  <c:v>0.0026968</c:v>
                </c:pt>
                <c:pt idx="23">
                  <c:v>0.0026968</c:v>
                </c:pt>
                <c:pt idx="24">
                  <c:v>0.0026968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'测试并网直流分量DCI(T相)'!$A$38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'测试并网直流分量DCI(T相)'!$C$38:$AA$38</c:f>
              <c:numCache>
                <c:formatCode>0.000_);[Red]\(0.000\)</c:formatCode>
                <c:ptCount val="25"/>
                <c:pt idx="0">
                  <c:v>0.0098</c:v>
                </c:pt>
                <c:pt idx="1">
                  <c:v>0.013</c:v>
                </c:pt>
                <c:pt idx="2">
                  <c:v>0.013</c:v>
                </c:pt>
                <c:pt idx="3">
                  <c:v>0.0102</c:v>
                </c:pt>
                <c:pt idx="4">
                  <c:v>0.015</c:v>
                </c:pt>
                <c:pt idx="5">
                  <c:v>0.0112</c:v>
                </c:pt>
                <c:pt idx="6">
                  <c:v>0.0116</c:v>
                </c:pt>
                <c:pt idx="7">
                  <c:v>0.0134</c:v>
                </c:pt>
                <c:pt idx="8">
                  <c:v>0.0104</c:v>
                </c:pt>
                <c:pt idx="9">
                  <c:v>0.0162</c:v>
                </c:pt>
                <c:pt idx="10">
                  <c:v>0.0106</c:v>
                </c:pt>
                <c:pt idx="11">
                  <c:v>0.0126</c:v>
                </c:pt>
                <c:pt idx="12">
                  <c:v>0.013</c:v>
                </c:pt>
                <c:pt idx="13">
                  <c:v>0.0116</c:v>
                </c:pt>
                <c:pt idx="14">
                  <c:v>0.006</c:v>
                </c:pt>
                <c:pt idx="15">
                  <c:v>0.0184</c:v>
                </c:pt>
                <c:pt idx="16">
                  <c:v>0.0168</c:v>
                </c:pt>
                <c:pt idx="17">
                  <c:v>0.0126</c:v>
                </c:pt>
                <c:pt idx="18">
                  <c:v>0.0132</c:v>
                </c:pt>
                <c:pt idx="19">
                  <c:v>0.0104</c:v>
                </c:pt>
                <c:pt idx="20">
                  <c:v>0.0158</c:v>
                </c:pt>
                <c:pt idx="21">
                  <c:v>0.0164</c:v>
                </c:pt>
                <c:pt idx="22">
                  <c:v>0.0178</c:v>
                </c:pt>
                <c:pt idx="23">
                  <c:v>0.0096</c:v>
                </c:pt>
                <c:pt idx="24">
                  <c:v>0.0088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'测试并网直流分量DCI(T相)'!$C$46:$AA$46</c:f>
              <c:numCache>
                <c:formatCode>0.000_);[Red]\(0.000\)</c:formatCode>
                <c:ptCount val="25"/>
                <c:pt idx="0">
                  <c:v>0.0193621333333333</c:v>
                </c:pt>
                <c:pt idx="1">
                  <c:v>0.0193621333333333</c:v>
                </c:pt>
                <c:pt idx="2">
                  <c:v>0.0193621333333333</c:v>
                </c:pt>
                <c:pt idx="3">
                  <c:v>0.0193621333333333</c:v>
                </c:pt>
                <c:pt idx="4">
                  <c:v>0.0193621333333333</c:v>
                </c:pt>
                <c:pt idx="5">
                  <c:v>0.0193621333333333</c:v>
                </c:pt>
                <c:pt idx="6">
                  <c:v>0.0193621333333333</c:v>
                </c:pt>
                <c:pt idx="7">
                  <c:v>0.0193621333333333</c:v>
                </c:pt>
                <c:pt idx="8">
                  <c:v>0.0193621333333333</c:v>
                </c:pt>
                <c:pt idx="9">
                  <c:v>0.0193621333333333</c:v>
                </c:pt>
                <c:pt idx="10">
                  <c:v>0.0193621333333333</c:v>
                </c:pt>
                <c:pt idx="11">
                  <c:v>0.0193621333333333</c:v>
                </c:pt>
                <c:pt idx="12">
                  <c:v>0.0193621333333333</c:v>
                </c:pt>
                <c:pt idx="13">
                  <c:v>0.0193621333333333</c:v>
                </c:pt>
                <c:pt idx="14">
                  <c:v>0.0193621333333333</c:v>
                </c:pt>
                <c:pt idx="15">
                  <c:v>0.0193621333333333</c:v>
                </c:pt>
                <c:pt idx="16">
                  <c:v>0.0193621333333333</c:v>
                </c:pt>
                <c:pt idx="17">
                  <c:v>0.0193621333333333</c:v>
                </c:pt>
                <c:pt idx="18">
                  <c:v>0.0193621333333333</c:v>
                </c:pt>
                <c:pt idx="19">
                  <c:v>0.0193621333333333</c:v>
                </c:pt>
                <c:pt idx="20">
                  <c:v>0.0193621333333333</c:v>
                </c:pt>
                <c:pt idx="21">
                  <c:v>0.0193621333333333</c:v>
                </c:pt>
                <c:pt idx="22">
                  <c:v>0.0193621333333333</c:v>
                </c:pt>
                <c:pt idx="23">
                  <c:v>0.0193621333333333</c:v>
                </c:pt>
                <c:pt idx="24">
                  <c:v>0.0193621333333333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'测试并网直流分量DCI(T相)'!$C$47:$AA$47</c:f>
              <c:numCache>
                <c:formatCode>0.000_);[Red]\(0.000\)</c:formatCode>
                <c:ptCount val="25"/>
                <c:pt idx="0">
                  <c:v>0.0160290666666667</c:v>
                </c:pt>
                <c:pt idx="1">
                  <c:v>0.0160290666666667</c:v>
                </c:pt>
                <c:pt idx="2">
                  <c:v>0.0160290666666667</c:v>
                </c:pt>
                <c:pt idx="3">
                  <c:v>0.0160290666666667</c:v>
                </c:pt>
                <c:pt idx="4">
                  <c:v>0.0160290666666667</c:v>
                </c:pt>
                <c:pt idx="5">
                  <c:v>0.0160290666666667</c:v>
                </c:pt>
                <c:pt idx="6">
                  <c:v>0.0160290666666667</c:v>
                </c:pt>
                <c:pt idx="7">
                  <c:v>0.0160290666666667</c:v>
                </c:pt>
                <c:pt idx="8">
                  <c:v>0.0160290666666667</c:v>
                </c:pt>
                <c:pt idx="9">
                  <c:v>0.0160290666666667</c:v>
                </c:pt>
                <c:pt idx="10">
                  <c:v>0.0160290666666667</c:v>
                </c:pt>
                <c:pt idx="11">
                  <c:v>0.0160290666666667</c:v>
                </c:pt>
                <c:pt idx="12">
                  <c:v>0.0160290666666667</c:v>
                </c:pt>
                <c:pt idx="13">
                  <c:v>0.0160290666666667</c:v>
                </c:pt>
                <c:pt idx="14">
                  <c:v>0.0160290666666667</c:v>
                </c:pt>
                <c:pt idx="15">
                  <c:v>0.0160290666666667</c:v>
                </c:pt>
                <c:pt idx="16">
                  <c:v>0.0160290666666667</c:v>
                </c:pt>
                <c:pt idx="17">
                  <c:v>0.0160290666666667</c:v>
                </c:pt>
                <c:pt idx="18">
                  <c:v>0.0160290666666667</c:v>
                </c:pt>
                <c:pt idx="19">
                  <c:v>0.0160290666666667</c:v>
                </c:pt>
                <c:pt idx="20">
                  <c:v>0.0160290666666667</c:v>
                </c:pt>
                <c:pt idx="21">
                  <c:v>0.0160290666666667</c:v>
                </c:pt>
                <c:pt idx="22">
                  <c:v>0.0160290666666667</c:v>
                </c:pt>
                <c:pt idx="23">
                  <c:v>0.0160290666666667</c:v>
                </c:pt>
                <c:pt idx="24">
                  <c:v>0.0160290666666667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'测试并网直流分量DCI(T相)'!$C$48:$AA$48</c:f>
              <c:numCache>
                <c:formatCode>0.000_);[Red]\(0.000\)</c:formatCode>
                <c:ptCount val="25"/>
                <c:pt idx="0">
                  <c:v>0.00936293333333333</c:v>
                </c:pt>
                <c:pt idx="1">
                  <c:v>0.00936293333333333</c:v>
                </c:pt>
                <c:pt idx="2">
                  <c:v>0.00936293333333333</c:v>
                </c:pt>
                <c:pt idx="3">
                  <c:v>0.00936293333333333</c:v>
                </c:pt>
                <c:pt idx="4">
                  <c:v>0.00936293333333333</c:v>
                </c:pt>
                <c:pt idx="5">
                  <c:v>0.00936293333333333</c:v>
                </c:pt>
                <c:pt idx="6">
                  <c:v>0.00936293333333333</c:v>
                </c:pt>
                <c:pt idx="7">
                  <c:v>0.00936293333333333</c:v>
                </c:pt>
                <c:pt idx="8">
                  <c:v>0.00936293333333333</c:v>
                </c:pt>
                <c:pt idx="9">
                  <c:v>0.00936293333333333</c:v>
                </c:pt>
                <c:pt idx="10">
                  <c:v>0.00936293333333333</c:v>
                </c:pt>
                <c:pt idx="11">
                  <c:v>0.00936293333333333</c:v>
                </c:pt>
                <c:pt idx="12">
                  <c:v>0.00936293333333333</c:v>
                </c:pt>
                <c:pt idx="13">
                  <c:v>0.00936293333333333</c:v>
                </c:pt>
                <c:pt idx="14">
                  <c:v>0.00936293333333333</c:v>
                </c:pt>
                <c:pt idx="15">
                  <c:v>0.00936293333333333</c:v>
                </c:pt>
                <c:pt idx="16">
                  <c:v>0.00936293333333333</c:v>
                </c:pt>
                <c:pt idx="17">
                  <c:v>0.00936293333333333</c:v>
                </c:pt>
                <c:pt idx="18">
                  <c:v>0.00936293333333333</c:v>
                </c:pt>
                <c:pt idx="19">
                  <c:v>0.00936293333333333</c:v>
                </c:pt>
                <c:pt idx="20">
                  <c:v>0.00936293333333333</c:v>
                </c:pt>
                <c:pt idx="21">
                  <c:v>0.00936293333333333</c:v>
                </c:pt>
                <c:pt idx="22">
                  <c:v>0.00936293333333333</c:v>
                </c:pt>
                <c:pt idx="23">
                  <c:v>0.00936293333333333</c:v>
                </c:pt>
                <c:pt idx="24">
                  <c:v>0.00936293333333333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'测试并网直流分量DCI(T相)'!$C$49:$AA$49</c:f>
              <c:numCache>
                <c:formatCode>0.000_);[Red]\(0.000\)</c:formatCode>
                <c:ptCount val="25"/>
                <c:pt idx="0">
                  <c:v>0.00602986666666667</c:v>
                </c:pt>
                <c:pt idx="1">
                  <c:v>0.00602986666666667</c:v>
                </c:pt>
                <c:pt idx="2">
                  <c:v>0.00602986666666667</c:v>
                </c:pt>
                <c:pt idx="3">
                  <c:v>0.00602986666666667</c:v>
                </c:pt>
                <c:pt idx="4">
                  <c:v>0.00602986666666667</c:v>
                </c:pt>
                <c:pt idx="5">
                  <c:v>0.00602986666666667</c:v>
                </c:pt>
                <c:pt idx="6">
                  <c:v>0.00602986666666667</c:v>
                </c:pt>
                <c:pt idx="7">
                  <c:v>0.00602986666666667</c:v>
                </c:pt>
                <c:pt idx="8">
                  <c:v>0.00602986666666667</c:v>
                </c:pt>
                <c:pt idx="9">
                  <c:v>0.00602986666666667</c:v>
                </c:pt>
                <c:pt idx="10">
                  <c:v>0.00602986666666667</c:v>
                </c:pt>
                <c:pt idx="11">
                  <c:v>0.00602986666666667</c:v>
                </c:pt>
                <c:pt idx="12">
                  <c:v>0.00602986666666667</c:v>
                </c:pt>
                <c:pt idx="13">
                  <c:v>0.00602986666666667</c:v>
                </c:pt>
                <c:pt idx="14">
                  <c:v>0.00602986666666667</c:v>
                </c:pt>
                <c:pt idx="15">
                  <c:v>0.00602986666666667</c:v>
                </c:pt>
                <c:pt idx="16">
                  <c:v>0.00602986666666667</c:v>
                </c:pt>
                <c:pt idx="17">
                  <c:v>0.00602986666666667</c:v>
                </c:pt>
                <c:pt idx="18">
                  <c:v>0.00602986666666667</c:v>
                </c:pt>
                <c:pt idx="19">
                  <c:v>0.00602986666666667</c:v>
                </c:pt>
                <c:pt idx="20">
                  <c:v>0.00602986666666667</c:v>
                </c:pt>
                <c:pt idx="21">
                  <c:v>0.00602986666666667</c:v>
                </c:pt>
                <c:pt idx="22">
                  <c:v>0.00602986666666667</c:v>
                </c:pt>
                <c:pt idx="23">
                  <c:v>0.00602986666666667</c:v>
                </c:pt>
                <c:pt idx="24">
                  <c:v>0.00602986666666667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'测试并网直流分量DCI(T相)'!$C$51:$AA$51</c:f>
              <c:numCache>
                <c:formatCode>0.000_);[Red]\(0.000\)</c:formatCode>
                <c:ptCount val="25"/>
                <c:pt idx="0">
                  <c:v>0.0363764</c:v>
                </c:pt>
                <c:pt idx="1">
                  <c:v>0.0363764</c:v>
                </c:pt>
                <c:pt idx="2">
                  <c:v>0.0363764</c:v>
                </c:pt>
                <c:pt idx="3">
                  <c:v>0.0363764</c:v>
                </c:pt>
                <c:pt idx="4">
                  <c:v>0.0363764</c:v>
                </c:pt>
                <c:pt idx="5">
                  <c:v>0.0363764</c:v>
                </c:pt>
                <c:pt idx="6">
                  <c:v>0.0363764</c:v>
                </c:pt>
                <c:pt idx="7">
                  <c:v>0.0363764</c:v>
                </c:pt>
                <c:pt idx="8">
                  <c:v>0.0363764</c:v>
                </c:pt>
                <c:pt idx="9">
                  <c:v>0.0363764</c:v>
                </c:pt>
                <c:pt idx="10">
                  <c:v>0.0363764</c:v>
                </c:pt>
                <c:pt idx="11">
                  <c:v>0.0363764</c:v>
                </c:pt>
                <c:pt idx="12">
                  <c:v>0.0363764</c:v>
                </c:pt>
                <c:pt idx="13">
                  <c:v>0.0363764</c:v>
                </c:pt>
                <c:pt idx="14">
                  <c:v>0.0363764</c:v>
                </c:pt>
                <c:pt idx="15">
                  <c:v>0.0363764</c:v>
                </c:pt>
                <c:pt idx="16">
                  <c:v>0.0363764</c:v>
                </c:pt>
                <c:pt idx="17">
                  <c:v>0.0363764</c:v>
                </c:pt>
                <c:pt idx="18">
                  <c:v>0.0363764</c:v>
                </c:pt>
                <c:pt idx="19">
                  <c:v>0.0363764</c:v>
                </c:pt>
                <c:pt idx="20">
                  <c:v>0.0363764</c:v>
                </c:pt>
                <c:pt idx="21">
                  <c:v>0.0363764</c:v>
                </c:pt>
                <c:pt idx="22">
                  <c:v>0.0363764</c:v>
                </c:pt>
                <c:pt idx="23">
                  <c:v>0.0363764</c:v>
                </c:pt>
                <c:pt idx="24">
                  <c:v>0.0363764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'测试并网直流分量DCI(T相)'!$C$50:$AA$50</c:f>
              <c:numCache>
                <c:formatCode>0.000_);[Red]\(0.000\)</c:formatCode>
                <c:ptCount val="25"/>
                <c:pt idx="0">
                  <c:v>0.01724</c:v>
                </c:pt>
                <c:pt idx="1">
                  <c:v>0.01724</c:v>
                </c:pt>
                <c:pt idx="2">
                  <c:v>0.01724</c:v>
                </c:pt>
                <c:pt idx="3">
                  <c:v>0.01724</c:v>
                </c:pt>
                <c:pt idx="4">
                  <c:v>0.01724</c:v>
                </c:pt>
                <c:pt idx="5">
                  <c:v>0.01724</c:v>
                </c:pt>
                <c:pt idx="6">
                  <c:v>0.01724</c:v>
                </c:pt>
                <c:pt idx="7">
                  <c:v>0.01724</c:v>
                </c:pt>
                <c:pt idx="8">
                  <c:v>0.01724</c:v>
                </c:pt>
                <c:pt idx="9">
                  <c:v>0.01724</c:v>
                </c:pt>
                <c:pt idx="10">
                  <c:v>0.01724</c:v>
                </c:pt>
                <c:pt idx="11">
                  <c:v>0.01724</c:v>
                </c:pt>
                <c:pt idx="12">
                  <c:v>0.01724</c:v>
                </c:pt>
                <c:pt idx="13">
                  <c:v>0.01724</c:v>
                </c:pt>
                <c:pt idx="14">
                  <c:v>0.01724</c:v>
                </c:pt>
                <c:pt idx="15">
                  <c:v>0.01724</c:v>
                </c:pt>
                <c:pt idx="16">
                  <c:v>0.01724</c:v>
                </c:pt>
                <c:pt idx="17">
                  <c:v>0.01724</c:v>
                </c:pt>
                <c:pt idx="18">
                  <c:v>0.01724</c:v>
                </c:pt>
                <c:pt idx="19">
                  <c:v>0.01724</c:v>
                </c:pt>
                <c:pt idx="20">
                  <c:v>0.01724</c:v>
                </c:pt>
                <c:pt idx="21">
                  <c:v>0.01724</c:v>
                </c:pt>
                <c:pt idx="22">
                  <c:v>0.01724</c:v>
                </c:pt>
                <c:pt idx="23">
                  <c:v>0.01724</c:v>
                </c:pt>
                <c:pt idx="24">
                  <c:v>0.01724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'测试并网直流分量DCI(T相)'!$A$39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'测试并网直流分量DCI(T相)'!$C$39:$AA$39</c:f>
              <c:numCache>
                <c:formatCode>0_);[Red]\(0\)</c:formatCode>
                <c:ptCount val="25"/>
                <c:pt idx="0">
                  <c:v>0.016</c:v>
                </c:pt>
                <c:pt idx="1">
                  <c:v>0.02</c:v>
                </c:pt>
                <c:pt idx="2">
                  <c:v>0.019</c:v>
                </c:pt>
                <c:pt idx="3">
                  <c:v>0.015</c:v>
                </c:pt>
                <c:pt idx="4">
                  <c:v>0.015</c:v>
                </c:pt>
                <c:pt idx="5">
                  <c:v>0.018</c:v>
                </c:pt>
                <c:pt idx="6">
                  <c:v>0.009</c:v>
                </c:pt>
                <c:pt idx="7">
                  <c:v>0.02</c:v>
                </c:pt>
                <c:pt idx="8">
                  <c:v>0.02</c:v>
                </c:pt>
                <c:pt idx="9">
                  <c:v>0.018</c:v>
                </c:pt>
                <c:pt idx="10">
                  <c:v>0.012</c:v>
                </c:pt>
                <c:pt idx="11">
                  <c:v>0.016</c:v>
                </c:pt>
                <c:pt idx="12">
                  <c:v>0.023</c:v>
                </c:pt>
                <c:pt idx="13">
                  <c:v>0.015</c:v>
                </c:pt>
                <c:pt idx="14">
                  <c:v>0.008</c:v>
                </c:pt>
                <c:pt idx="15">
                  <c:v>0.031</c:v>
                </c:pt>
                <c:pt idx="16">
                  <c:v>0.025</c:v>
                </c:pt>
                <c:pt idx="17">
                  <c:v>0.015</c:v>
                </c:pt>
                <c:pt idx="18">
                  <c:v>0.024</c:v>
                </c:pt>
                <c:pt idx="19">
                  <c:v>0.013</c:v>
                </c:pt>
                <c:pt idx="20">
                  <c:v>0.01</c:v>
                </c:pt>
                <c:pt idx="21">
                  <c:v>0.009</c:v>
                </c:pt>
                <c:pt idx="22">
                  <c:v>0.02</c:v>
                </c:pt>
                <c:pt idx="23">
                  <c:v>0.018</c:v>
                </c:pt>
                <c:pt idx="24">
                  <c:v>0.022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'测试并网直流分量DCI(T相)'!$C$53:$AA$53</c:f>
              <c:numCache>
                <c:formatCode>0.000_);[Red]\(0.000\)</c:formatCode>
                <c:ptCount val="25"/>
                <c:pt idx="0">
                  <c:v>0.0299976</c:v>
                </c:pt>
                <c:pt idx="1">
                  <c:v>0.0299976</c:v>
                </c:pt>
                <c:pt idx="2">
                  <c:v>0.0299976</c:v>
                </c:pt>
                <c:pt idx="3">
                  <c:v>0.0299976</c:v>
                </c:pt>
                <c:pt idx="4">
                  <c:v>0.0299976</c:v>
                </c:pt>
                <c:pt idx="5">
                  <c:v>0.0299976</c:v>
                </c:pt>
                <c:pt idx="6">
                  <c:v>0.0299976</c:v>
                </c:pt>
                <c:pt idx="7">
                  <c:v>0.0299976</c:v>
                </c:pt>
                <c:pt idx="8">
                  <c:v>0.0299976</c:v>
                </c:pt>
                <c:pt idx="9">
                  <c:v>0.0299976</c:v>
                </c:pt>
                <c:pt idx="10">
                  <c:v>0.0299976</c:v>
                </c:pt>
                <c:pt idx="11">
                  <c:v>0.0299976</c:v>
                </c:pt>
                <c:pt idx="12">
                  <c:v>0.0299976</c:v>
                </c:pt>
                <c:pt idx="13">
                  <c:v>0.0299976</c:v>
                </c:pt>
                <c:pt idx="14">
                  <c:v>0.0299976</c:v>
                </c:pt>
                <c:pt idx="15">
                  <c:v>0.0299976</c:v>
                </c:pt>
                <c:pt idx="16">
                  <c:v>0.0299976</c:v>
                </c:pt>
                <c:pt idx="17">
                  <c:v>0.0299976</c:v>
                </c:pt>
                <c:pt idx="18">
                  <c:v>0.0299976</c:v>
                </c:pt>
                <c:pt idx="19">
                  <c:v>0.0299976</c:v>
                </c:pt>
                <c:pt idx="20">
                  <c:v>0.0299976</c:v>
                </c:pt>
                <c:pt idx="21">
                  <c:v>0.0299976</c:v>
                </c:pt>
                <c:pt idx="22">
                  <c:v>0.0299976</c:v>
                </c:pt>
                <c:pt idx="23">
                  <c:v>0.0299976</c:v>
                </c:pt>
                <c:pt idx="24">
                  <c:v>0.0299976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'测试并网直流分量DCI(T相)'!$C$54:$AA$54</c:f>
              <c:numCache>
                <c:formatCode>0.000_);[Red]\(0.000\)</c:formatCode>
                <c:ptCount val="25"/>
                <c:pt idx="0">
                  <c:v>0.0236188</c:v>
                </c:pt>
                <c:pt idx="1">
                  <c:v>0.0236188</c:v>
                </c:pt>
                <c:pt idx="2">
                  <c:v>0.0236188</c:v>
                </c:pt>
                <c:pt idx="3">
                  <c:v>0.0236188</c:v>
                </c:pt>
                <c:pt idx="4">
                  <c:v>0.0236188</c:v>
                </c:pt>
                <c:pt idx="5">
                  <c:v>0.0236188</c:v>
                </c:pt>
                <c:pt idx="6">
                  <c:v>0.0236188</c:v>
                </c:pt>
                <c:pt idx="7">
                  <c:v>0.0236188</c:v>
                </c:pt>
                <c:pt idx="8">
                  <c:v>0.0236188</c:v>
                </c:pt>
                <c:pt idx="9">
                  <c:v>0.0236188</c:v>
                </c:pt>
                <c:pt idx="10">
                  <c:v>0.0236188</c:v>
                </c:pt>
                <c:pt idx="11">
                  <c:v>0.0236188</c:v>
                </c:pt>
                <c:pt idx="12">
                  <c:v>0.0236188</c:v>
                </c:pt>
                <c:pt idx="13">
                  <c:v>0.0236188</c:v>
                </c:pt>
                <c:pt idx="14">
                  <c:v>0.0236188</c:v>
                </c:pt>
                <c:pt idx="15">
                  <c:v>0.0236188</c:v>
                </c:pt>
                <c:pt idx="16">
                  <c:v>0.0236188</c:v>
                </c:pt>
                <c:pt idx="17">
                  <c:v>0.0236188</c:v>
                </c:pt>
                <c:pt idx="18">
                  <c:v>0.0236188</c:v>
                </c:pt>
                <c:pt idx="19">
                  <c:v>0.0236188</c:v>
                </c:pt>
                <c:pt idx="20">
                  <c:v>0.0236188</c:v>
                </c:pt>
                <c:pt idx="21">
                  <c:v>0.0236188</c:v>
                </c:pt>
                <c:pt idx="22">
                  <c:v>0.0236188</c:v>
                </c:pt>
                <c:pt idx="23">
                  <c:v>0.0236188</c:v>
                </c:pt>
                <c:pt idx="24">
                  <c:v>0.0236188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'测试并网直流分量DCI(T相)'!$C$55:$AA$55</c:f>
              <c:numCache>
                <c:formatCode>0.000_);[Red]\(0.000\)</c:formatCode>
                <c:ptCount val="25"/>
                <c:pt idx="0">
                  <c:v>0.0114933333333333</c:v>
                </c:pt>
                <c:pt idx="1">
                  <c:v>0.0114933333333333</c:v>
                </c:pt>
                <c:pt idx="2">
                  <c:v>0.0114933333333333</c:v>
                </c:pt>
                <c:pt idx="3">
                  <c:v>0.0114933333333333</c:v>
                </c:pt>
                <c:pt idx="4">
                  <c:v>0.0114933333333333</c:v>
                </c:pt>
                <c:pt idx="5">
                  <c:v>0.0114933333333333</c:v>
                </c:pt>
                <c:pt idx="6">
                  <c:v>0.0114933333333333</c:v>
                </c:pt>
                <c:pt idx="7">
                  <c:v>0.0114933333333333</c:v>
                </c:pt>
                <c:pt idx="8">
                  <c:v>0.0114933333333333</c:v>
                </c:pt>
                <c:pt idx="9">
                  <c:v>0.0114933333333333</c:v>
                </c:pt>
                <c:pt idx="10">
                  <c:v>0.0114933333333333</c:v>
                </c:pt>
                <c:pt idx="11">
                  <c:v>0.0114933333333333</c:v>
                </c:pt>
                <c:pt idx="12">
                  <c:v>0.0114933333333333</c:v>
                </c:pt>
                <c:pt idx="13">
                  <c:v>0.0114933333333333</c:v>
                </c:pt>
                <c:pt idx="14">
                  <c:v>0.0114933333333333</c:v>
                </c:pt>
                <c:pt idx="15">
                  <c:v>0.0114933333333333</c:v>
                </c:pt>
                <c:pt idx="16">
                  <c:v>0.0114933333333333</c:v>
                </c:pt>
                <c:pt idx="17">
                  <c:v>0.0114933333333333</c:v>
                </c:pt>
                <c:pt idx="18">
                  <c:v>0.0114933333333333</c:v>
                </c:pt>
                <c:pt idx="19">
                  <c:v>0.0114933333333333</c:v>
                </c:pt>
                <c:pt idx="20">
                  <c:v>0.0114933333333333</c:v>
                </c:pt>
                <c:pt idx="21">
                  <c:v>0.0114933333333333</c:v>
                </c:pt>
                <c:pt idx="22">
                  <c:v>0.0114933333333333</c:v>
                </c:pt>
                <c:pt idx="23">
                  <c:v>0.0114933333333333</c:v>
                </c:pt>
                <c:pt idx="24">
                  <c:v>0.0114933333333333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'测试并网直流分量DCI(T相)'!$C$31:$AA$31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'测试并网直流分量DCI(T相)'!$C$56:$AA$56</c:f>
              <c:numCache>
                <c:formatCode>0.000_);[Red]\(0.000\)</c:formatCode>
                <c:ptCount val="25"/>
                <c:pt idx="0">
                  <c:v>0.00574666666666667</c:v>
                </c:pt>
                <c:pt idx="1">
                  <c:v>0.00574666666666667</c:v>
                </c:pt>
                <c:pt idx="2">
                  <c:v>0.00574666666666667</c:v>
                </c:pt>
                <c:pt idx="3">
                  <c:v>0.00574666666666667</c:v>
                </c:pt>
                <c:pt idx="4">
                  <c:v>0.00574666666666667</c:v>
                </c:pt>
                <c:pt idx="5">
                  <c:v>0.00574666666666667</c:v>
                </c:pt>
                <c:pt idx="6">
                  <c:v>0.00574666666666667</c:v>
                </c:pt>
                <c:pt idx="7">
                  <c:v>0.00574666666666667</c:v>
                </c:pt>
                <c:pt idx="8">
                  <c:v>0.00574666666666667</c:v>
                </c:pt>
                <c:pt idx="9">
                  <c:v>0.00574666666666667</c:v>
                </c:pt>
                <c:pt idx="10">
                  <c:v>0.00574666666666667</c:v>
                </c:pt>
                <c:pt idx="11">
                  <c:v>0.00574666666666667</c:v>
                </c:pt>
                <c:pt idx="12">
                  <c:v>0.00574666666666667</c:v>
                </c:pt>
                <c:pt idx="13">
                  <c:v>0.00574666666666667</c:v>
                </c:pt>
                <c:pt idx="14">
                  <c:v>0.00574666666666667</c:v>
                </c:pt>
                <c:pt idx="15">
                  <c:v>0.00574666666666667</c:v>
                </c:pt>
                <c:pt idx="16">
                  <c:v>0.00574666666666667</c:v>
                </c:pt>
                <c:pt idx="17">
                  <c:v>0.00574666666666667</c:v>
                </c:pt>
                <c:pt idx="18">
                  <c:v>0.00574666666666667</c:v>
                </c:pt>
                <c:pt idx="19">
                  <c:v>0.00574666666666667</c:v>
                </c:pt>
                <c:pt idx="20">
                  <c:v>0.00574666666666667</c:v>
                </c:pt>
                <c:pt idx="21">
                  <c:v>0.00574666666666667</c:v>
                </c:pt>
                <c:pt idx="22">
                  <c:v>0.00574666666666667</c:v>
                </c:pt>
                <c:pt idx="23">
                  <c:v>0.00574666666666667</c:v>
                </c:pt>
                <c:pt idx="24">
                  <c:v>0.00574666666666667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计算电池电压校准系数!$C$44:$AA$44</c:f>
              <c:numCache>
                <c:formatCode>0.000_);[Red]\(0.000\)</c:formatCode>
                <c:ptCount val="25"/>
                <c:pt idx="0">
                  <c:v>1.0016856</c:v>
                </c:pt>
                <c:pt idx="1">
                  <c:v>1.0016856</c:v>
                </c:pt>
                <c:pt idx="2">
                  <c:v>1.0016856</c:v>
                </c:pt>
                <c:pt idx="3">
                  <c:v>1.0016856</c:v>
                </c:pt>
                <c:pt idx="4">
                  <c:v>1.0016856</c:v>
                </c:pt>
                <c:pt idx="5">
                  <c:v>1.0016856</c:v>
                </c:pt>
                <c:pt idx="6">
                  <c:v>1.0016856</c:v>
                </c:pt>
                <c:pt idx="7">
                  <c:v>1.0016856</c:v>
                </c:pt>
                <c:pt idx="8">
                  <c:v>1.0016856</c:v>
                </c:pt>
                <c:pt idx="9">
                  <c:v>1.0016856</c:v>
                </c:pt>
                <c:pt idx="10">
                  <c:v>1.0016856</c:v>
                </c:pt>
                <c:pt idx="11">
                  <c:v>1.0016856</c:v>
                </c:pt>
                <c:pt idx="12">
                  <c:v>1.0016856</c:v>
                </c:pt>
                <c:pt idx="13">
                  <c:v>1.0016856</c:v>
                </c:pt>
                <c:pt idx="14">
                  <c:v>1.0016856</c:v>
                </c:pt>
                <c:pt idx="15">
                  <c:v>1.0016856</c:v>
                </c:pt>
                <c:pt idx="16">
                  <c:v>1.0016856</c:v>
                </c:pt>
                <c:pt idx="17">
                  <c:v>1.0016856</c:v>
                </c:pt>
                <c:pt idx="18">
                  <c:v>1.0016856</c:v>
                </c:pt>
                <c:pt idx="19">
                  <c:v>1.0016856</c:v>
                </c:pt>
                <c:pt idx="20">
                  <c:v>1.0016856</c:v>
                </c:pt>
                <c:pt idx="21">
                  <c:v>1.0016856</c:v>
                </c:pt>
                <c:pt idx="22">
                  <c:v>1.0016856</c:v>
                </c:pt>
                <c:pt idx="23">
                  <c:v>1.0016856</c:v>
                </c:pt>
                <c:pt idx="24">
                  <c:v>1.0016856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计算电池电压校准系数!$C$43:$AA$43</c:f>
              <c:numCache>
                <c:formatCode>0.000_);[Red]\(0.000\)</c:formatCode>
                <c:ptCount val="25"/>
                <c:pt idx="0">
                  <c:v>0.998136</c:v>
                </c:pt>
                <c:pt idx="1">
                  <c:v>0.998136</c:v>
                </c:pt>
                <c:pt idx="2">
                  <c:v>0.998136</c:v>
                </c:pt>
                <c:pt idx="3">
                  <c:v>0.998136</c:v>
                </c:pt>
                <c:pt idx="4">
                  <c:v>0.998136</c:v>
                </c:pt>
                <c:pt idx="5">
                  <c:v>0.998136</c:v>
                </c:pt>
                <c:pt idx="6">
                  <c:v>0.998136</c:v>
                </c:pt>
                <c:pt idx="7">
                  <c:v>0.998136</c:v>
                </c:pt>
                <c:pt idx="8">
                  <c:v>0.998136</c:v>
                </c:pt>
                <c:pt idx="9">
                  <c:v>0.998136</c:v>
                </c:pt>
                <c:pt idx="10">
                  <c:v>0.998136</c:v>
                </c:pt>
                <c:pt idx="11">
                  <c:v>0.998136</c:v>
                </c:pt>
                <c:pt idx="12">
                  <c:v>0.998136</c:v>
                </c:pt>
                <c:pt idx="13">
                  <c:v>0.998136</c:v>
                </c:pt>
                <c:pt idx="14">
                  <c:v>0.998136</c:v>
                </c:pt>
                <c:pt idx="15">
                  <c:v>0.998136</c:v>
                </c:pt>
                <c:pt idx="16">
                  <c:v>0.998136</c:v>
                </c:pt>
                <c:pt idx="17">
                  <c:v>0.998136</c:v>
                </c:pt>
                <c:pt idx="18">
                  <c:v>0.998136</c:v>
                </c:pt>
                <c:pt idx="19">
                  <c:v>0.998136</c:v>
                </c:pt>
                <c:pt idx="20">
                  <c:v>0.998136</c:v>
                </c:pt>
                <c:pt idx="21">
                  <c:v>0.998136</c:v>
                </c:pt>
                <c:pt idx="22">
                  <c:v>0.998136</c:v>
                </c:pt>
                <c:pt idx="23">
                  <c:v>0.998136</c:v>
                </c:pt>
                <c:pt idx="24">
                  <c:v>0.998136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计算电池电压校准系数!$C$45:$AA$45</c:f>
              <c:numCache>
                <c:formatCode>0.000_);[Red]\(0.000\)</c:formatCode>
                <c:ptCount val="25"/>
                <c:pt idx="0">
                  <c:v>0.9945864</c:v>
                </c:pt>
                <c:pt idx="1">
                  <c:v>0.9945864</c:v>
                </c:pt>
                <c:pt idx="2">
                  <c:v>0.9945864</c:v>
                </c:pt>
                <c:pt idx="3">
                  <c:v>0.9945864</c:v>
                </c:pt>
                <c:pt idx="4">
                  <c:v>0.9945864</c:v>
                </c:pt>
                <c:pt idx="5">
                  <c:v>0.9945864</c:v>
                </c:pt>
                <c:pt idx="6">
                  <c:v>0.9945864</c:v>
                </c:pt>
                <c:pt idx="7">
                  <c:v>0.9945864</c:v>
                </c:pt>
                <c:pt idx="8">
                  <c:v>0.9945864</c:v>
                </c:pt>
                <c:pt idx="9">
                  <c:v>0.9945864</c:v>
                </c:pt>
                <c:pt idx="10">
                  <c:v>0.9945864</c:v>
                </c:pt>
                <c:pt idx="11">
                  <c:v>0.9945864</c:v>
                </c:pt>
                <c:pt idx="12">
                  <c:v>0.9945864</c:v>
                </c:pt>
                <c:pt idx="13">
                  <c:v>0.9945864</c:v>
                </c:pt>
                <c:pt idx="14">
                  <c:v>0.9945864</c:v>
                </c:pt>
                <c:pt idx="15">
                  <c:v>0.9945864</c:v>
                </c:pt>
                <c:pt idx="16">
                  <c:v>0.9945864</c:v>
                </c:pt>
                <c:pt idx="17">
                  <c:v>0.9945864</c:v>
                </c:pt>
                <c:pt idx="18">
                  <c:v>0.9945864</c:v>
                </c:pt>
                <c:pt idx="19">
                  <c:v>0.9945864</c:v>
                </c:pt>
                <c:pt idx="20">
                  <c:v>0.9945864</c:v>
                </c:pt>
                <c:pt idx="21">
                  <c:v>0.9945864</c:v>
                </c:pt>
                <c:pt idx="22">
                  <c:v>0.9945864</c:v>
                </c:pt>
                <c:pt idx="23">
                  <c:v>0.9945864</c:v>
                </c:pt>
                <c:pt idx="24">
                  <c:v>0.9945864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计算电池电压校准系数!$A$38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计算电池电压校准系数!$C$38:$AA$38</c:f>
              <c:numCache>
                <c:formatCode>0.000_);[Red]\(0.000\)</c:formatCode>
                <c:ptCount val="25"/>
                <c:pt idx="0">
                  <c:v>0.9976</c:v>
                </c:pt>
                <c:pt idx="1">
                  <c:v>0.9964</c:v>
                </c:pt>
                <c:pt idx="2">
                  <c:v>0.9976</c:v>
                </c:pt>
                <c:pt idx="3">
                  <c:v>0.999</c:v>
                </c:pt>
                <c:pt idx="4">
                  <c:v>0.9978</c:v>
                </c:pt>
                <c:pt idx="5">
                  <c:v>0.9978</c:v>
                </c:pt>
                <c:pt idx="6">
                  <c:v>0.9986</c:v>
                </c:pt>
                <c:pt idx="7">
                  <c:v>0.9982</c:v>
                </c:pt>
                <c:pt idx="8">
                  <c:v>0.9978</c:v>
                </c:pt>
                <c:pt idx="9">
                  <c:v>0.9986</c:v>
                </c:pt>
                <c:pt idx="10">
                  <c:v>0.9968</c:v>
                </c:pt>
                <c:pt idx="11">
                  <c:v>0.9982</c:v>
                </c:pt>
                <c:pt idx="12">
                  <c:v>0.9982</c:v>
                </c:pt>
                <c:pt idx="13">
                  <c:v>0.9976</c:v>
                </c:pt>
                <c:pt idx="14">
                  <c:v>0.9996</c:v>
                </c:pt>
                <c:pt idx="15">
                  <c:v>0.9982</c:v>
                </c:pt>
                <c:pt idx="16">
                  <c:v>0.9964</c:v>
                </c:pt>
                <c:pt idx="17">
                  <c:v>0.9982</c:v>
                </c:pt>
                <c:pt idx="18">
                  <c:v>0.9976</c:v>
                </c:pt>
                <c:pt idx="19">
                  <c:v>0.999</c:v>
                </c:pt>
                <c:pt idx="20">
                  <c:v>0.9992</c:v>
                </c:pt>
                <c:pt idx="21">
                  <c:v>0.9984</c:v>
                </c:pt>
                <c:pt idx="22">
                  <c:v>0.9986</c:v>
                </c:pt>
                <c:pt idx="23">
                  <c:v>0.998</c:v>
                </c:pt>
                <c:pt idx="2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计算电池电压校准系数!$C$46:$AA$46</c:f>
              <c:numCache>
                <c:formatCode>0.000_);[Red]\(0.000\)</c:formatCode>
                <c:ptCount val="25"/>
                <c:pt idx="0">
                  <c:v>1.0005024</c:v>
                </c:pt>
                <c:pt idx="1">
                  <c:v>1.0005024</c:v>
                </c:pt>
                <c:pt idx="2">
                  <c:v>1.0005024</c:v>
                </c:pt>
                <c:pt idx="3">
                  <c:v>1.0005024</c:v>
                </c:pt>
                <c:pt idx="4">
                  <c:v>1.0005024</c:v>
                </c:pt>
                <c:pt idx="5">
                  <c:v>1.0005024</c:v>
                </c:pt>
                <c:pt idx="6">
                  <c:v>1.0005024</c:v>
                </c:pt>
                <c:pt idx="7">
                  <c:v>1.0005024</c:v>
                </c:pt>
                <c:pt idx="8">
                  <c:v>1.0005024</c:v>
                </c:pt>
                <c:pt idx="9">
                  <c:v>1.0005024</c:v>
                </c:pt>
                <c:pt idx="10">
                  <c:v>1.0005024</c:v>
                </c:pt>
                <c:pt idx="11">
                  <c:v>1.0005024</c:v>
                </c:pt>
                <c:pt idx="12">
                  <c:v>1.0005024</c:v>
                </c:pt>
                <c:pt idx="13">
                  <c:v>1.0005024</c:v>
                </c:pt>
                <c:pt idx="14">
                  <c:v>1.0005024</c:v>
                </c:pt>
                <c:pt idx="15">
                  <c:v>1.0005024</c:v>
                </c:pt>
                <c:pt idx="16">
                  <c:v>1.0005024</c:v>
                </c:pt>
                <c:pt idx="17">
                  <c:v>1.0005024</c:v>
                </c:pt>
                <c:pt idx="18">
                  <c:v>1.0005024</c:v>
                </c:pt>
                <c:pt idx="19">
                  <c:v>1.0005024</c:v>
                </c:pt>
                <c:pt idx="20">
                  <c:v>1.0005024</c:v>
                </c:pt>
                <c:pt idx="21">
                  <c:v>1.0005024</c:v>
                </c:pt>
                <c:pt idx="22">
                  <c:v>1.0005024</c:v>
                </c:pt>
                <c:pt idx="23">
                  <c:v>1.0005024</c:v>
                </c:pt>
                <c:pt idx="24">
                  <c:v>1.0005024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计算电池电压校准系数!$C$47:$AA$47</c:f>
              <c:numCache>
                <c:formatCode>0.000_);[Red]\(0.000\)</c:formatCode>
                <c:ptCount val="25"/>
                <c:pt idx="0">
                  <c:v>0.9993192</c:v>
                </c:pt>
                <c:pt idx="1">
                  <c:v>0.9993192</c:v>
                </c:pt>
                <c:pt idx="2">
                  <c:v>0.9993192</c:v>
                </c:pt>
                <c:pt idx="3">
                  <c:v>0.9993192</c:v>
                </c:pt>
                <c:pt idx="4">
                  <c:v>0.9993192</c:v>
                </c:pt>
                <c:pt idx="5">
                  <c:v>0.9993192</c:v>
                </c:pt>
                <c:pt idx="6">
                  <c:v>0.9993192</c:v>
                </c:pt>
                <c:pt idx="7">
                  <c:v>0.9993192</c:v>
                </c:pt>
                <c:pt idx="8">
                  <c:v>0.9993192</c:v>
                </c:pt>
                <c:pt idx="9">
                  <c:v>0.9993192</c:v>
                </c:pt>
                <c:pt idx="10">
                  <c:v>0.9993192</c:v>
                </c:pt>
                <c:pt idx="11">
                  <c:v>0.9993192</c:v>
                </c:pt>
                <c:pt idx="12">
                  <c:v>0.9993192</c:v>
                </c:pt>
                <c:pt idx="13">
                  <c:v>0.9993192</c:v>
                </c:pt>
                <c:pt idx="14">
                  <c:v>0.9993192</c:v>
                </c:pt>
                <c:pt idx="15">
                  <c:v>0.9993192</c:v>
                </c:pt>
                <c:pt idx="16">
                  <c:v>0.9993192</c:v>
                </c:pt>
                <c:pt idx="17">
                  <c:v>0.9993192</c:v>
                </c:pt>
                <c:pt idx="18">
                  <c:v>0.9993192</c:v>
                </c:pt>
                <c:pt idx="19">
                  <c:v>0.9993192</c:v>
                </c:pt>
                <c:pt idx="20">
                  <c:v>0.9993192</c:v>
                </c:pt>
                <c:pt idx="21">
                  <c:v>0.9993192</c:v>
                </c:pt>
                <c:pt idx="22">
                  <c:v>0.9993192</c:v>
                </c:pt>
                <c:pt idx="23">
                  <c:v>0.9993192</c:v>
                </c:pt>
                <c:pt idx="24">
                  <c:v>0.9993192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计算电池电压校准系数!$C$48:$AA$48</c:f>
              <c:numCache>
                <c:formatCode>0.000_);[Red]\(0.000\)</c:formatCode>
                <c:ptCount val="25"/>
                <c:pt idx="0">
                  <c:v>0.9969528</c:v>
                </c:pt>
                <c:pt idx="1">
                  <c:v>0.9969528</c:v>
                </c:pt>
                <c:pt idx="2">
                  <c:v>0.9969528</c:v>
                </c:pt>
                <c:pt idx="3">
                  <c:v>0.9969528</c:v>
                </c:pt>
                <c:pt idx="4">
                  <c:v>0.9969528</c:v>
                </c:pt>
                <c:pt idx="5">
                  <c:v>0.9969528</c:v>
                </c:pt>
                <c:pt idx="6">
                  <c:v>0.9969528</c:v>
                </c:pt>
                <c:pt idx="7">
                  <c:v>0.9969528</c:v>
                </c:pt>
                <c:pt idx="8">
                  <c:v>0.9969528</c:v>
                </c:pt>
                <c:pt idx="9">
                  <c:v>0.9969528</c:v>
                </c:pt>
                <c:pt idx="10">
                  <c:v>0.9969528</c:v>
                </c:pt>
                <c:pt idx="11">
                  <c:v>0.9969528</c:v>
                </c:pt>
                <c:pt idx="12">
                  <c:v>0.9969528</c:v>
                </c:pt>
                <c:pt idx="13">
                  <c:v>0.9969528</c:v>
                </c:pt>
                <c:pt idx="14">
                  <c:v>0.9969528</c:v>
                </c:pt>
                <c:pt idx="15">
                  <c:v>0.9969528</c:v>
                </c:pt>
                <c:pt idx="16">
                  <c:v>0.9969528</c:v>
                </c:pt>
                <c:pt idx="17">
                  <c:v>0.9969528</c:v>
                </c:pt>
                <c:pt idx="18">
                  <c:v>0.9969528</c:v>
                </c:pt>
                <c:pt idx="19">
                  <c:v>0.9969528</c:v>
                </c:pt>
                <c:pt idx="20">
                  <c:v>0.9969528</c:v>
                </c:pt>
                <c:pt idx="21">
                  <c:v>0.9969528</c:v>
                </c:pt>
                <c:pt idx="22">
                  <c:v>0.9969528</c:v>
                </c:pt>
                <c:pt idx="23">
                  <c:v>0.9969528</c:v>
                </c:pt>
                <c:pt idx="24">
                  <c:v>0.9969528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计算电池电压校准系数!$C$49:$AA$49</c:f>
              <c:numCache>
                <c:formatCode>0.000_);[Red]\(0.000\)</c:formatCode>
                <c:ptCount val="25"/>
                <c:pt idx="0">
                  <c:v>0.9957696</c:v>
                </c:pt>
                <c:pt idx="1">
                  <c:v>0.9957696</c:v>
                </c:pt>
                <c:pt idx="2">
                  <c:v>0.9957696</c:v>
                </c:pt>
                <c:pt idx="3">
                  <c:v>0.9957696</c:v>
                </c:pt>
                <c:pt idx="4">
                  <c:v>0.9957696</c:v>
                </c:pt>
                <c:pt idx="5">
                  <c:v>0.9957696</c:v>
                </c:pt>
                <c:pt idx="6">
                  <c:v>0.9957696</c:v>
                </c:pt>
                <c:pt idx="7">
                  <c:v>0.9957696</c:v>
                </c:pt>
                <c:pt idx="8">
                  <c:v>0.9957696</c:v>
                </c:pt>
                <c:pt idx="9">
                  <c:v>0.9957696</c:v>
                </c:pt>
                <c:pt idx="10">
                  <c:v>0.9957696</c:v>
                </c:pt>
                <c:pt idx="11">
                  <c:v>0.9957696</c:v>
                </c:pt>
                <c:pt idx="12">
                  <c:v>0.9957696</c:v>
                </c:pt>
                <c:pt idx="13">
                  <c:v>0.9957696</c:v>
                </c:pt>
                <c:pt idx="14">
                  <c:v>0.9957696</c:v>
                </c:pt>
                <c:pt idx="15">
                  <c:v>0.9957696</c:v>
                </c:pt>
                <c:pt idx="16">
                  <c:v>0.9957696</c:v>
                </c:pt>
                <c:pt idx="17">
                  <c:v>0.9957696</c:v>
                </c:pt>
                <c:pt idx="18">
                  <c:v>0.9957696</c:v>
                </c:pt>
                <c:pt idx="19">
                  <c:v>0.9957696</c:v>
                </c:pt>
                <c:pt idx="20">
                  <c:v>0.9957696</c:v>
                </c:pt>
                <c:pt idx="21">
                  <c:v>0.9957696</c:v>
                </c:pt>
                <c:pt idx="22">
                  <c:v>0.9957696</c:v>
                </c:pt>
                <c:pt idx="23">
                  <c:v>0.9957696</c:v>
                </c:pt>
                <c:pt idx="24">
                  <c:v>0.9957696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计算电池电压校准系数!$C$51:$AA$51</c:f>
              <c:numCache>
                <c:formatCode>0.000_);[Red]\(0.000\)</c:formatCode>
                <c:ptCount val="25"/>
                <c:pt idx="0">
                  <c:v>0.0129131999999999</c:v>
                </c:pt>
                <c:pt idx="1">
                  <c:v>0.0129131999999999</c:v>
                </c:pt>
                <c:pt idx="2">
                  <c:v>0.0129131999999999</c:v>
                </c:pt>
                <c:pt idx="3">
                  <c:v>0.0129131999999999</c:v>
                </c:pt>
                <c:pt idx="4">
                  <c:v>0.0129131999999999</c:v>
                </c:pt>
                <c:pt idx="5">
                  <c:v>0.0129131999999999</c:v>
                </c:pt>
                <c:pt idx="6">
                  <c:v>0.0129131999999999</c:v>
                </c:pt>
                <c:pt idx="7">
                  <c:v>0.0129131999999999</c:v>
                </c:pt>
                <c:pt idx="8">
                  <c:v>0.0129131999999999</c:v>
                </c:pt>
                <c:pt idx="9">
                  <c:v>0.0129131999999999</c:v>
                </c:pt>
                <c:pt idx="10">
                  <c:v>0.0129131999999999</c:v>
                </c:pt>
                <c:pt idx="11">
                  <c:v>0.0129131999999999</c:v>
                </c:pt>
                <c:pt idx="12">
                  <c:v>0.0129131999999999</c:v>
                </c:pt>
                <c:pt idx="13">
                  <c:v>0.0129131999999999</c:v>
                </c:pt>
                <c:pt idx="14">
                  <c:v>0.0129131999999999</c:v>
                </c:pt>
                <c:pt idx="15">
                  <c:v>0.0129131999999999</c:v>
                </c:pt>
                <c:pt idx="16">
                  <c:v>0.0129131999999999</c:v>
                </c:pt>
                <c:pt idx="17">
                  <c:v>0.0129131999999999</c:v>
                </c:pt>
                <c:pt idx="18">
                  <c:v>0.0129131999999999</c:v>
                </c:pt>
                <c:pt idx="19">
                  <c:v>0.0129131999999999</c:v>
                </c:pt>
                <c:pt idx="20">
                  <c:v>0.0129131999999999</c:v>
                </c:pt>
                <c:pt idx="21">
                  <c:v>0.0129131999999999</c:v>
                </c:pt>
                <c:pt idx="22">
                  <c:v>0.0129131999999999</c:v>
                </c:pt>
                <c:pt idx="23">
                  <c:v>0.0129131999999999</c:v>
                </c:pt>
                <c:pt idx="24">
                  <c:v>0.0129131999999999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计算电池电压校准系数!$C$50:$AA$50</c:f>
              <c:numCache>
                <c:formatCode>0.000_);[Red]\(0.000\)</c:formatCode>
                <c:ptCount val="25"/>
                <c:pt idx="0">
                  <c:v>0.00611999999999995</c:v>
                </c:pt>
                <c:pt idx="1">
                  <c:v>0.00611999999999995</c:v>
                </c:pt>
                <c:pt idx="2">
                  <c:v>0.00611999999999995</c:v>
                </c:pt>
                <c:pt idx="3">
                  <c:v>0.00611999999999995</c:v>
                </c:pt>
                <c:pt idx="4">
                  <c:v>0.00611999999999995</c:v>
                </c:pt>
                <c:pt idx="5">
                  <c:v>0.00611999999999995</c:v>
                </c:pt>
                <c:pt idx="6">
                  <c:v>0.00611999999999995</c:v>
                </c:pt>
                <c:pt idx="7">
                  <c:v>0.00611999999999995</c:v>
                </c:pt>
                <c:pt idx="8">
                  <c:v>0.00611999999999995</c:v>
                </c:pt>
                <c:pt idx="9">
                  <c:v>0.00611999999999995</c:v>
                </c:pt>
                <c:pt idx="10">
                  <c:v>0.00611999999999995</c:v>
                </c:pt>
                <c:pt idx="11">
                  <c:v>0.00611999999999995</c:v>
                </c:pt>
                <c:pt idx="12">
                  <c:v>0.00611999999999995</c:v>
                </c:pt>
                <c:pt idx="13">
                  <c:v>0.00611999999999995</c:v>
                </c:pt>
                <c:pt idx="14">
                  <c:v>0.00611999999999995</c:v>
                </c:pt>
                <c:pt idx="15">
                  <c:v>0.00611999999999995</c:v>
                </c:pt>
                <c:pt idx="16">
                  <c:v>0.00611999999999995</c:v>
                </c:pt>
                <c:pt idx="17">
                  <c:v>0.00611999999999995</c:v>
                </c:pt>
                <c:pt idx="18">
                  <c:v>0.00611999999999995</c:v>
                </c:pt>
                <c:pt idx="19">
                  <c:v>0.00611999999999995</c:v>
                </c:pt>
                <c:pt idx="20">
                  <c:v>0.00611999999999995</c:v>
                </c:pt>
                <c:pt idx="21">
                  <c:v>0.00611999999999995</c:v>
                </c:pt>
                <c:pt idx="22">
                  <c:v>0.00611999999999995</c:v>
                </c:pt>
                <c:pt idx="23">
                  <c:v>0.00611999999999995</c:v>
                </c:pt>
                <c:pt idx="24">
                  <c:v>0.00611999999999995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计算电池电压校准系数!$A$39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计算电池电压校准系数!$C$39:$AA$39</c:f>
              <c:numCache>
                <c:formatCode>0_);[Red]\(0\)</c:formatCode>
                <c:ptCount val="25"/>
                <c:pt idx="0">
                  <c:v>0.005</c:v>
                </c:pt>
                <c:pt idx="1">
                  <c:v>0.00600000000000001</c:v>
                </c:pt>
                <c:pt idx="2">
                  <c:v>0.004</c:v>
                </c:pt>
                <c:pt idx="3">
                  <c:v>0.005</c:v>
                </c:pt>
                <c:pt idx="4">
                  <c:v>0.005</c:v>
                </c:pt>
                <c:pt idx="5">
                  <c:v>0.0069999999999999</c:v>
                </c:pt>
                <c:pt idx="6">
                  <c:v>0.00800000000000001</c:v>
                </c:pt>
                <c:pt idx="7">
                  <c:v>0.00499999999999989</c:v>
                </c:pt>
                <c:pt idx="8">
                  <c:v>0.0069999999999999</c:v>
                </c:pt>
                <c:pt idx="9">
                  <c:v>0.004</c:v>
                </c:pt>
                <c:pt idx="10">
                  <c:v>0.00900000000000001</c:v>
                </c:pt>
                <c:pt idx="11">
                  <c:v>0.00700000000000001</c:v>
                </c:pt>
                <c:pt idx="12">
                  <c:v>0.004</c:v>
                </c:pt>
                <c:pt idx="13">
                  <c:v>0.011</c:v>
                </c:pt>
                <c:pt idx="14">
                  <c:v>0.0069999999999999</c:v>
                </c:pt>
                <c:pt idx="15">
                  <c:v>0.00499999999999989</c:v>
                </c:pt>
                <c:pt idx="16">
                  <c:v>0.004</c:v>
                </c:pt>
                <c:pt idx="17">
                  <c:v>0.00599999999999989</c:v>
                </c:pt>
                <c:pt idx="18">
                  <c:v>0.00599999999999989</c:v>
                </c:pt>
                <c:pt idx="19">
                  <c:v>0.0079999999999999</c:v>
                </c:pt>
                <c:pt idx="20">
                  <c:v>0.00499999999999989</c:v>
                </c:pt>
                <c:pt idx="21">
                  <c:v>0.00599999999999989</c:v>
                </c:pt>
                <c:pt idx="22">
                  <c:v>0.0069999999999999</c:v>
                </c:pt>
                <c:pt idx="23">
                  <c:v>0.00499999999999989</c:v>
                </c:pt>
                <c:pt idx="24">
                  <c:v>0.00700000000000001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计算电池电压校准系数!$C$53:$AA$53</c:f>
              <c:numCache>
                <c:formatCode>0.000_);[Red]\(0.000\)</c:formatCode>
                <c:ptCount val="25"/>
                <c:pt idx="0">
                  <c:v>0.0106487999999999</c:v>
                </c:pt>
                <c:pt idx="1">
                  <c:v>0.0106487999999999</c:v>
                </c:pt>
                <c:pt idx="2">
                  <c:v>0.0106487999999999</c:v>
                </c:pt>
                <c:pt idx="3">
                  <c:v>0.0106487999999999</c:v>
                </c:pt>
                <c:pt idx="4">
                  <c:v>0.0106487999999999</c:v>
                </c:pt>
                <c:pt idx="5">
                  <c:v>0.0106487999999999</c:v>
                </c:pt>
                <c:pt idx="6">
                  <c:v>0.0106487999999999</c:v>
                </c:pt>
                <c:pt idx="7">
                  <c:v>0.0106487999999999</c:v>
                </c:pt>
                <c:pt idx="8">
                  <c:v>0.0106487999999999</c:v>
                </c:pt>
                <c:pt idx="9">
                  <c:v>0.0106487999999999</c:v>
                </c:pt>
                <c:pt idx="10">
                  <c:v>0.0106487999999999</c:v>
                </c:pt>
                <c:pt idx="11">
                  <c:v>0.0106487999999999</c:v>
                </c:pt>
                <c:pt idx="12">
                  <c:v>0.0106487999999999</c:v>
                </c:pt>
                <c:pt idx="13">
                  <c:v>0.0106487999999999</c:v>
                </c:pt>
                <c:pt idx="14">
                  <c:v>0.0106487999999999</c:v>
                </c:pt>
                <c:pt idx="15">
                  <c:v>0.0106487999999999</c:v>
                </c:pt>
                <c:pt idx="16">
                  <c:v>0.0106487999999999</c:v>
                </c:pt>
                <c:pt idx="17">
                  <c:v>0.0106487999999999</c:v>
                </c:pt>
                <c:pt idx="18">
                  <c:v>0.0106487999999999</c:v>
                </c:pt>
                <c:pt idx="19">
                  <c:v>0.0106487999999999</c:v>
                </c:pt>
                <c:pt idx="20">
                  <c:v>0.0106487999999999</c:v>
                </c:pt>
                <c:pt idx="21">
                  <c:v>0.0106487999999999</c:v>
                </c:pt>
                <c:pt idx="22">
                  <c:v>0.0106487999999999</c:v>
                </c:pt>
                <c:pt idx="23">
                  <c:v>0.0106487999999999</c:v>
                </c:pt>
                <c:pt idx="24">
                  <c:v>0.0106487999999999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计算电池电压校准系数!$C$54:$AA$54</c:f>
              <c:numCache>
                <c:formatCode>0.000_);[Red]\(0.000\)</c:formatCode>
                <c:ptCount val="25"/>
                <c:pt idx="0">
                  <c:v>0.00838439999999993</c:v>
                </c:pt>
                <c:pt idx="1">
                  <c:v>0.00838439999999993</c:v>
                </c:pt>
                <c:pt idx="2">
                  <c:v>0.00838439999999993</c:v>
                </c:pt>
                <c:pt idx="3">
                  <c:v>0.00838439999999993</c:v>
                </c:pt>
                <c:pt idx="4">
                  <c:v>0.00838439999999993</c:v>
                </c:pt>
                <c:pt idx="5">
                  <c:v>0.00838439999999993</c:v>
                </c:pt>
                <c:pt idx="6">
                  <c:v>0.00838439999999993</c:v>
                </c:pt>
                <c:pt idx="7">
                  <c:v>0.00838439999999993</c:v>
                </c:pt>
                <c:pt idx="8">
                  <c:v>0.00838439999999993</c:v>
                </c:pt>
                <c:pt idx="9">
                  <c:v>0.00838439999999993</c:v>
                </c:pt>
                <c:pt idx="10">
                  <c:v>0.00838439999999993</c:v>
                </c:pt>
                <c:pt idx="11">
                  <c:v>0.00838439999999993</c:v>
                </c:pt>
                <c:pt idx="12">
                  <c:v>0.00838439999999993</c:v>
                </c:pt>
                <c:pt idx="13">
                  <c:v>0.00838439999999993</c:v>
                </c:pt>
                <c:pt idx="14">
                  <c:v>0.00838439999999993</c:v>
                </c:pt>
                <c:pt idx="15">
                  <c:v>0.00838439999999993</c:v>
                </c:pt>
                <c:pt idx="16">
                  <c:v>0.00838439999999993</c:v>
                </c:pt>
                <c:pt idx="17">
                  <c:v>0.00838439999999993</c:v>
                </c:pt>
                <c:pt idx="18">
                  <c:v>0.00838439999999993</c:v>
                </c:pt>
                <c:pt idx="19">
                  <c:v>0.00838439999999993</c:v>
                </c:pt>
                <c:pt idx="20">
                  <c:v>0.00838439999999993</c:v>
                </c:pt>
                <c:pt idx="21">
                  <c:v>0.00838439999999993</c:v>
                </c:pt>
                <c:pt idx="22">
                  <c:v>0.00838439999999993</c:v>
                </c:pt>
                <c:pt idx="23">
                  <c:v>0.00838439999999993</c:v>
                </c:pt>
                <c:pt idx="24">
                  <c:v>0.00838439999999993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计算电池电压校准系数!$C$55:$AA$55</c:f>
              <c:numCache>
                <c:formatCode>0.000_);[Red]\(0.000\)</c:formatCode>
                <c:ptCount val="25"/>
                <c:pt idx="0">
                  <c:v>0.00407999999999997</c:v>
                </c:pt>
                <c:pt idx="1">
                  <c:v>0.00407999999999997</c:v>
                </c:pt>
                <c:pt idx="2">
                  <c:v>0.00407999999999997</c:v>
                </c:pt>
                <c:pt idx="3">
                  <c:v>0.00407999999999997</c:v>
                </c:pt>
                <c:pt idx="4">
                  <c:v>0.00407999999999997</c:v>
                </c:pt>
                <c:pt idx="5">
                  <c:v>0.00407999999999997</c:v>
                </c:pt>
                <c:pt idx="6">
                  <c:v>0.00407999999999997</c:v>
                </c:pt>
                <c:pt idx="7">
                  <c:v>0.00407999999999997</c:v>
                </c:pt>
                <c:pt idx="8">
                  <c:v>0.00407999999999997</c:v>
                </c:pt>
                <c:pt idx="9">
                  <c:v>0.00407999999999997</c:v>
                </c:pt>
                <c:pt idx="10">
                  <c:v>0.00407999999999997</c:v>
                </c:pt>
                <c:pt idx="11">
                  <c:v>0.00407999999999997</c:v>
                </c:pt>
                <c:pt idx="12">
                  <c:v>0.00407999999999997</c:v>
                </c:pt>
                <c:pt idx="13">
                  <c:v>0.00407999999999997</c:v>
                </c:pt>
                <c:pt idx="14">
                  <c:v>0.00407999999999997</c:v>
                </c:pt>
                <c:pt idx="15">
                  <c:v>0.00407999999999997</c:v>
                </c:pt>
                <c:pt idx="16">
                  <c:v>0.00407999999999997</c:v>
                </c:pt>
                <c:pt idx="17">
                  <c:v>0.00407999999999997</c:v>
                </c:pt>
                <c:pt idx="18">
                  <c:v>0.00407999999999997</c:v>
                </c:pt>
                <c:pt idx="19">
                  <c:v>0.00407999999999997</c:v>
                </c:pt>
                <c:pt idx="20">
                  <c:v>0.00407999999999997</c:v>
                </c:pt>
                <c:pt idx="21">
                  <c:v>0.00407999999999997</c:v>
                </c:pt>
                <c:pt idx="22">
                  <c:v>0.00407999999999997</c:v>
                </c:pt>
                <c:pt idx="23">
                  <c:v>0.00407999999999997</c:v>
                </c:pt>
                <c:pt idx="24">
                  <c:v>0.00407999999999997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计算电池电压校准系数!$C$56:$AA$56</c:f>
              <c:numCache>
                <c:formatCode>0.000_);[Red]\(0.000\)</c:formatCode>
                <c:ptCount val="25"/>
                <c:pt idx="0">
                  <c:v>0.00203999999999998</c:v>
                </c:pt>
                <c:pt idx="1">
                  <c:v>0.00203999999999998</c:v>
                </c:pt>
                <c:pt idx="2">
                  <c:v>0.00203999999999998</c:v>
                </c:pt>
                <c:pt idx="3">
                  <c:v>0.00203999999999998</c:v>
                </c:pt>
                <c:pt idx="4">
                  <c:v>0.00203999999999998</c:v>
                </c:pt>
                <c:pt idx="5">
                  <c:v>0.00203999999999998</c:v>
                </c:pt>
                <c:pt idx="6">
                  <c:v>0.00203999999999998</c:v>
                </c:pt>
                <c:pt idx="7">
                  <c:v>0.00203999999999998</c:v>
                </c:pt>
                <c:pt idx="8">
                  <c:v>0.00203999999999998</c:v>
                </c:pt>
                <c:pt idx="9">
                  <c:v>0.00203999999999998</c:v>
                </c:pt>
                <c:pt idx="10">
                  <c:v>0.00203999999999998</c:v>
                </c:pt>
                <c:pt idx="11">
                  <c:v>0.00203999999999998</c:v>
                </c:pt>
                <c:pt idx="12">
                  <c:v>0.00203999999999998</c:v>
                </c:pt>
                <c:pt idx="13">
                  <c:v>0.00203999999999998</c:v>
                </c:pt>
                <c:pt idx="14">
                  <c:v>0.00203999999999998</c:v>
                </c:pt>
                <c:pt idx="15">
                  <c:v>0.00203999999999998</c:v>
                </c:pt>
                <c:pt idx="16">
                  <c:v>0.00203999999999998</c:v>
                </c:pt>
                <c:pt idx="17">
                  <c:v>0.00203999999999998</c:v>
                </c:pt>
                <c:pt idx="18">
                  <c:v>0.00203999999999998</c:v>
                </c:pt>
                <c:pt idx="19">
                  <c:v>0.00203999999999998</c:v>
                </c:pt>
                <c:pt idx="20">
                  <c:v>0.00203999999999998</c:v>
                </c:pt>
                <c:pt idx="21">
                  <c:v>0.00203999999999998</c:v>
                </c:pt>
                <c:pt idx="22">
                  <c:v>0.00203999999999998</c:v>
                </c:pt>
                <c:pt idx="23">
                  <c:v>0.00203999999999998</c:v>
                </c:pt>
                <c:pt idx="24">
                  <c:v>0.00203999999999998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计算电池电压偏移量!$C$44:$AA$44</c:f>
              <c:numCache>
                <c:formatCode>0.000_);[Red]\(0.000\)</c:formatCode>
                <c:ptCount val="25"/>
                <c:pt idx="0">
                  <c:v>-0.0585728000000001</c:v>
                </c:pt>
                <c:pt idx="1">
                  <c:v>-0.0585728000000001</c:v>
                </c:pt>
                <c:pt idx="2">
                  <c:v>-0.0585728000000001</c:v>
                </c:pt>
                <c:pt idx="3">
                  <c:v>-0.0585728000000001</c:v>
                </c:pt>
                <c:pt idx="4">
                  <c:v>-0.0585728000000001</c:v>
                </c:pt>
                <c:pt idx="5">
                  <c:v>-0.0585728000000001</c:v>
                </c:pt>
                <c:pt idx="6">
                  <c:v>-0.0585728000000001</c:v>
                </c:pt>
                <c:pt idx="7">
                  <c:v>-0.0585728000000001</c:v>
                </c:pt>
                <c:pt idx="8">
                  <c:v>-0.0585728000000001</c:v>
                </c:pt>
                <c:pt idx="9">
                  <c:v>-0.0585728000000001</c:v>
                </c:pt>
                <c:pt idx="10">
                  <c:v>-0.0585728000000001</c:v>
                </c:pt>
                <c:pt idx="11">
                  <c:v>-0.0585728000000001</c:v>
                </c:pt>
                <c:pt idx="12">
                  <c:v>-0.0585728000000001</c:v>
                </c:pt>
                <c:pt idx="13">
                  <c:v>-0.0585728000000001</c:v>
                </c:pt>
                <c:pt idx="14">
                  <c:v>-0.0585728000000001</c:v>
                </c:pt>
                <c:pt idx="15">
                  <c:v>-0.0585728000000001</c:v>
                </c:pt>
                <c:pt idx="16">
                  <c:v>-0.0585728000000001</c:v>
                </c:pt>
                <c:pt idx="17">
                  <c:v>-0.0585728000000001</c:v>
                </c:pt>
                <c:pt idx="18">
                  <c:v>-0.0585728000000001</c:v>
                </c:pt>
                <c:pt idx="19">
                  <c:v>-0.0585728000000001</c:v>
                </c:pt>
                <c:pt idx="20">
                  <c:v>-0.0585728000000001</c:v>
                </c:pt>
                <c:pt idx="21">
                  <c:v>-0.0585728000000001</c:v>
                </c:pt>
                <c:pt idx="22">
                  <c:v>-0.0585728000000001</c:v>
                </c:pt>
                <c:pt idx="23">
                  <c:v>-0.0585728000000001</c:v>
                </c:pt>
                <c:pt idx="24">
                  <c:v>-0.0585728000000001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计算电池电压偏移量!$C$43:$AA$43</c:f>
              <c:numCache>
                <c:formatCode>0.000_);[Red]\(0.000\)</c:formatCode>
                <c:ptCount val="25"/>
                <c:pt idx="0">
                  <c:v>-1.260936</c:v>
                </c:pt>
                <c:pt idx="1">
                  <c:v>-1.260936</c:v>
                </c:pt>
                <c:pt idx="2">
                  <c:v>-1.260936</c:v>
                </c:pt>
                <c:pt idx="3">
                  <c:v>-1.260936</c:v>
                </c:pt>
                <c:pt idx="4">
                  <c:v>-1.260936</c:v>
                </c:pt>
                <c:pt idx="5">
                  <c:v>-1.260936</c:v>
                </c:pt>
                <c:pt idx="6">
                  <c:v>-1.260936</c:v>
                </c:pt>
                <c:pt idx="7">
                  <c:v>-1.260936</c:v>
                </c:pt>
                <c:pt idx="8">
                  <c:v>-1.260936</c:v>
                </c:pt>
                <c:pt idx="9">
                  <c:v>-1.260936</c:v>
                </c:pt>
                <c:pt idx="10">
                  <c:v>-1.260936</c:v>
                </c:pt>
                <c:pt idx="11">
                  <c:v>-1.260936</c:v>
                </c:pt>
                <c:pt idx="12">
                  <c:v>-1.260936</c:v>
                </c:pt>
                <c:pt idx="13">
                  <c:v>-1.260936</c:v>
                </c:pt>
                <c:pt idx="14">
                  <c:v>-1.260936</c:v>
                </c:pt>
                <c:pt idx="15">
                  <c:v>-1.260936</c:v>
                </c:pt>
                <c:pt idx="16">
                  <c:v>-1.260936</c:v>
                </c:pt>
                <c:pt idx="17">
                  <c:v>-1.260936</c:v>
                </c:pt>
                <c:pt idx="18">
                  <c:v>-1.260936</c:v>
                </c:pt>
                <c:pt idx="19">
                  <c:v>-1.260936</c:v>
                </c:pt>
                <c:pt idx="20">
                  <c:v>-1.260936</c:v>
                </c:pt>
                <c:pt idx="21">
                  <c:v>-1.260936</c:v>
                </c:pt>
                <c:pt idx="22">
                  <c:v>-1.260936</c:v>
                </c:pt>
                <c:pt idx="23">
                  <c:v>-1.260936</c:v>
                </c:pt>
                <c:pt idx="24">
                  <c:v>-1.260936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计算电池电压偏移量!$C$45:$AA$45</c:f>
              <c:numCache>
                <c:formatCode>0.000_);[Red]\(0.000\)</c:formatCode>
                <c:ptCount val="25"/>
                <c:pt idx="0">
                  <c:v>-2.4632992</c:v>
                </c:pt>
                <c:pt idx="1">
                  <c:v>-2.4632992</c:v>
                </c:pt>
                <c:pt idx="2">
                  <c:v>-2.4632992</c:v>
                </c:pt>
                <c:pt idx="3">
                  <c:v>-2.4632992</c:v>
                </c:pt>
                <c:pt idx="4">
                  <c:v>-2.4632992</c:v>
                </c:pt>
                <c:pt idx="5">
                  <c:v>-2.4632992</c:v>
                </c:pt>
                <c:pt idx="6">
                  <c:v>-2.4632992</c:v>
                </c:pt>
                <c:pt idx="7">
                  <c:v>-2.4632992</c:v>
                </c:pt>
                <c:pt idx="8">
                  <c:v>-2.4632992</c:v>
                </c:pt>
                <c:pt idx="9">
                  <c:v>-2.4632992</c:v>
                </c:pt>
                <c:pt idx="10">
                  <c:v>-2.4632992</c:v>
                </c:pt>
                <c:pt idx="11">
                  <c:v>-2.4632992</c:v>
                </c:pt>
                <c:pt idx="12">
                  <c:v>-2.4632992</c:v>
                </c:pt>
                <c:pt idx="13">
                  <c:v>-2.4632992</c:v>
                </c:pt>
                <c:pt idx="14">
                  <c:v>-2.4632992</c:v>
                </c:pt>
                <c:pt idx="15">
                  <c:v>-2.4632992</c:v>
                </c:pt>
                <c:pt idx="16">
                  <c:v>-2.4632992</c:v>
                </c:pt>
                <c:pt idx="17">
                  <c:v>-2.4632992</c:v>
                </c:pt>
                <c:pt idx="18">
                  <c:v>-2.4632992</c:v>
                </c:pt>
                <c:pt idx="19">
                  <c:v>-2.4632992</c:v>
                </c:pt>
                <c:pt idx="20">
                  <c:v>-2.4632992</c:v>
                </c:pt>
                <c:pt idx="21">
                  <c:v>-2.4632992</c:v>
                </c:pt>
                <c:pt idx="22">
                  <c:v>-2.4632992</c:v>
                </c:pt>
                <c:pt idx="23">
                  <c:v>-2.4632992</c:v>
                </c:pt>
                <c:pt idx="24">
                  <c:v>-2.4632992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计算电池电压偏移量!$A$38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计算电池电压偏移量!$C$38:$AA$38</c:f>
              <c:numCache>
                <c:formatCode>0.000_);[Red]\(0.000\)</c:formatCode>
                <c:ptCount val="25"/>
                <c:pt idx="0">
                  <c:v>-1.9362</c:v>
                </c:pt>
                <c:pt idx="1">
                  <c:v>-2.1576</c:v>
                </c:pt>
                <c:pt idx="2">
                  <c:v>-1.275</c:v>
                </c:pt>
                <c:pt idx="3">
                  <c:v>-1.4878</c:v>
                </c:pt>
                <c:pt idx="4">
                  <c:v>-1.5538</c:v>
                </c:pt>
                <c:pt idx="5">
                  <c:v>-1.5518</c:v>
                </c:pt>
                <c:pt idx="6">
                  <c:v>-1.0536</c:v>
                </c:pt>
                <c:pt idx="7">
                  <c:v>-1.4188</c:v>
                </c:pt>
                <c:pt idx="8">
                  <c:v>-1.2312</c:v>
                </c:pt>
                <c:pt idx="9">
                  <c:v>-0.733</c:v>
                </c:pt>
                <c:pt idx="10">
                  <c:v>-1.2668</c:v>
                </c:pt>
                <c:pt idx="11">
                  <c:v>-0.7124</c:v>
                </c:pt>
                <c:pt idx="12">
                  <c:v>-1.0406</c:v>
                </c:pt>
                <c:pt idx="13">
                  <c:v>-1.8104</c:v>
                </c:pt>
                <c:pt idx="14">
                  <c:v>-0.7414</c:v>
                </c:pt>
                <c:pt idx="15">
                  <c:v>-1.0254</c:v>
                </c:pt>
                <c:pt idx="16">
                  <c:v>-2.0332</c:v>
                </c:pt>
                <c:pt idx="17">
                  <c:v>-0.4334</c:v>
                </c:pt>
                <c:pt idx="18">
                  <c:v>-0.9504</c:v>
                </c:pt>
                <c:pt idx="19">
                  <c:v>-1.3348</c:v>
                </c:pt>
                <c:pt idx="20">
                  <c:v>-0.5838</c:v>
                </c:pt>
                <c:pt idx="21">
                  <c:v>-1.8368</c:v>
                </c:pt>
                <c:pt idx="22">
                  <c:v>-1.1726</c:v>
                </c:pt>
                <c:pt idx="23">
                  <c:v>-0.8916</c:v>
                </c:pt>
                <c:pt idx="24">
                  <c:v>-1.291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计算电池电压偏移量!$C$46:$AA$46</c:f>
              <c:numCache>
                <c:formatCode>0.000_);[Red]\(0.000\)</c:formatCode>
                <c:ptCount val="25"/>
                <c:pt idx="0">
                  <c:v>-0.459360533333333</c:v>
                </c:pt>
                <c:pt idx="1">
                  <c:v>-0.459360533333333</c:v>
                </c:pt>
                <c:pt idx="2">
                  <c:v>-0.459360533333333</c:v>
                </c:pt>
                <c:pt idx="3">
                  <c:v>-0.459360533333333</c:v>
                </c:pt>
                <c:pt idx="4">
                  <c:v>-0.459360533333333</c:v>
                </c:pt>
                <c:pt idx="5">
                  <c:v>-0.459360533333333</c:v>
                </c:pt>
                <c:pt idx="6">
                  <c:v>-0.459360533333333</c:v>
                </c:pt>
                <c:pt idx="7">
                  <c:v>-0.459360533333333</c:v>
                </c:pt>
                <c:pt idx="8">
                  <c:v>-0.459360533333333</c:v>
                </c:pt>
                <c:pt idx="9">
                  <c:v>-0.459360533333333</c:v>
                </c:pt>
                <c:pt idx="10">
                  <c:v>-0.459360533333333</c:v>
                </c:pt>
                <c:pt idx="11">
                  <c:v>-0.459360533333333</c:v>
                </c:pt>
                <c:pt idx="12">
                  <c:v>-0.459360533333333</c:v>
                </c:pt>
                <c:pt idx="13">
                  <c:v>-0.459360533333333</c:v>
                </c:pt>
                <c:pt idx="14">
                  <c:v>-0.459360533333333</c:v>
                </c:pt>
                <c:pt idx="15">
                  <c:v>-0.459360533333333</c:v>
                </c:pt>
                <c:pt idx="16">
                  <c:v>-0.459360533333333</c:v>
                </c:pt>
                <c:pt idx="17">
                  <c:v>-0.459360533333333</c:v>
                </c:pt>
                <c:pt idx="18">
                  <c:v>-0.459360533333333</c:v>
                </c:pt>
                <c:pt idx="19">
                  <c:v>-0.459360533333333</c:v>
                </c:pt>
                <c:pt idx="20">
                  <c:v>-0.459360533333333</c:v>
                </c:pt>
                <c:pt idx="21">
                  <c:v>-0.459360533333333</c:v>
                </c:pt>
                <c:pt idx="22">
                  <c:v>-0.459360533333333</c:v>
                </c:pt>
                <c:pt idx="23">
                  <c:v>-0.459360533333333</c:v>
                </c:pt>
                <c:pt idx="24">
                  <c:v>-0.459360533333333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计算电池电压偏移量!$C$47:$AA$47</c:f>
              <c:numCache>
                <c:formatCode>0.000_);[Red]\(0.000\)</c:formatCode>
                <c:ptCount val="25"/>
                <c:pt idx="0">
                  <c:v>-0.860148266666667</c:v>
                </c:pt>
                <c:pt idx="1">
                  <c:v>-0.860148266666667</c:v>
                </c:pt>
                <c:pt idx="2">
                  <c:v>-0.860148266666667</c:v>
                </c:pt>
                <c:pt idx="3">
                  <c:v>-0.860148266666667</c:v>
                </c:pt>
                <c:pt idx="4">
                  <c:v>-0.860148266666667</c:v>
                </c:pt>
                <c:pt idx="5">
                  <c:v>-0.860148266666667</c:v>
                </c:pt>
                <c:pt idx="6">
                  <c:v>-0.860148266666667</c:v>
                </c:pt>
                <c:pt idx="7">
                  <c:v>-0.860148266666667</c:v>
                </c:pt>
                <c:pt idx="8">
                  <c:v>-0.860148266666667</c:v>
                </c:pt>
                <c:pt idx="9">
                  <c:v>-0.860148266666667</c:v>
                </c:pt>
                <c:pt idx="10">
                  <c:v>-0.860148266666667</c:v>
                </c:pt>
                <c:pt idx="11">
                  <c:v>-0.860148266666667</c:v>
                </c:pt>
                <c:pt idx="12">
                  <c:v>-0.860148266666667</c:v>
                </c:pt>
                <c:pt idx="13">
                  <c:v>-0.860148266666667</c:v>
                </c:pt>
                <c:pt idx="14">
                  <c:v>-0.860148266666667</c:v>
                </c:pt>
                <c:pt idx="15">
                  <c:v>-0.860148266666667</c:v>
                </c:pt>
                <c:pt idx="16">
                  <c:v>-0.860148266666667</c:v>
                </c:pt>
                <c:pt idx="17">
                  <c:v>-0.860148266666667</c:v>
                </c:pt>
                <c:pt idx="18">
                  <c:v>-0.860148266666667</c:v>
                </c:pt>
                <c:pt idx="19">
                  <c:v>-0.860148266666667</c:v>
                </c:pt>
                <c:pt idx="20">
                  <c:v>-0.860148266666667</c:v>
                </c:pt>
                <c:pt idx="21">
                  <c:v>-0.860148266666667</c:v>
                </c:pt>
                <c:pt idx="22">
                  <c:v>-0.860148266666667</c:v>
                </c:pt>
                <c:pt idx="23">
                  <c:v>-0.860148266666667</c:v>
                </c:pt>
                <c:pt idx="24">
                  <c:v>-0.860148266666667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计算电池电压偏移量!$C$48:$AA$48</c:f>
              <c:numCache>
                <c:formatCode>0.000_);[Red]\(0.000\)</c:formatCode>
                <c:ptCount val="25"/>
                <c:pt idx="0">
                  <c:v>-1.66172373333333</c:v>
                </c:pt>
                <c:pt idx="1">
                  <c:v>-1.66172373333333</c:v>
                </c:pt>
                <c:pt idx="2">
                  <c:v>-1.66172373333333</c:v>
                </c:pt>
                <c:pt idx="3">
                  <c:v>-1.66172373333333</c:v>
                </c:pt>
                <c:pt idx="4">
                  <c:v>-1.66172373333333</c:v>
                </c:pt>
                <c:pt idx="5">
                  <c:v>-1.66172373333333</c:v>
                </c:pt>
                <c:pt idx="6">
                  <c:v>-1.66172373333333</c:v>
                </c:pt>
                <c:pt idx="7">
                  <c:v>-1.66172373333333</c:v>
                </c:pt>
                <c:pt idx="8">
                  <c:v>-1.66172373333333</c:v>
                </c:pt>
                <c:pt idx="9">
                  <c:v>-1.66172373333333</c:v>
                </c:pt>
                <c:pt idx="10">
                  <c:v>-1.66172373333333</c:v>
                </c:pt>
                <c:pt idx="11">
                  <c:v>-1.66172373333333</c:v>
                </c:pt>
                <c:pt idx="12">
                  <c:v>-1.66172373333333</c:v>
                </c:pt>
                <c:pt idx="13">
                  <c:v>-1.66172373333333</c:v>
                </c:pt>
                <c:pt idx="14">
                  <c:v>-1.66172373333333</c:v>
                </c:pt>
                <c:pt idx="15">
                  <c:v>-1.66172373333333</c:v>
                </c:pt>
                <c:pt idx="16">
                  <c:v>-1.66172373333333</c:v>
                </c:pt>
                <c:pt idx="17">
                  <c:v>-1.66172373333333</c:v>
                </c:pt>
                <c:pt idx="18">
                  <c:v>-1.66172373333333</c:v>
                </c:pt>
                <c:pt idx="19">
                  <c:v>-1.66172373333333</c:v>
                </c:pt>
                <c:pt idx="20">
                  <c:v>-1.66172373333333</c:v>
                </c:pt>
                <c:pt idx="21">
                  <c:v>-1.66172373333333</c:v>
                </c:pt>
                <c:pt idx="22">
                  <c:v>-1.66172373333333</c:v>
                </c:pt>
                <c:pt idx="23">
                  <c:v>-1.66172373333333</c:v>
                </c:pt>
                <c:pt idx="24">
                  <c:v>-1.66172373333333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计算电池电压偏移量!$C$49:$AA$49</c:f>
              <c:numCache>
                <c:formatCode>0.000_);[Red]\(0.000\)</c:formatCode>
                <c:ptCount val="25"/>
                <c:pt idx="0">
                  <c:v>-2.06251146666667</c:v>
                </c:pt>
                <c:pt idx="1">
                  <c:v>-2.06251146666667</c:v>
                </c:pt>
                <c:pt idx="2">
                  <c:v>-2.06251146666667</c:v>
                </c:pt>
                <c:pt idx="3">
                  <c:v>-2.06251146666667</c:v>
                </c:pt>
                <c:pt idx="4">
                  <c:v>-2.06251146666667</c:v>
                </c:pt>
                <c:pt idx="5">
                  <c:v>-2.06251146666667</c:v>
                </c:pt>
                <c:pt idx="6">
                  <c:v>-2.06251146666667</c:v>
                </c:pt>
                <c:pt idx="7">
                  <c:v>-2.06251146666667</c:v>
                </c:pt>
                <c:pt idx="8">
                  <c:v>-2.06251146666667</c:v>
                </c:pt>
                <c:pt idx="9">
                  <c:v>-2.06251146666667</c:v>
                </c:pt>
                <c:pt idx="10">
                  <c:v>-2.06251146666667</c:v>
                </c:pt>
                <c:pt idx="11">
                  <c:v>-2.06251146666667</c:v>
                </c:pt>
                <c:pt idx="12">
                  <c:v>-2.06251146666667</c:v>
                </c:pt>
                <c:pt idx="13">
                  <c:v>-2.06251146666667</c:v>
                </c:pt>
                <c:pt idx="14">
                  <c:v>-2.06251146666667</c:v>
                </c:pt>
                <c:pt idx="15">
                  <c:v>-2.06251146666667</c:v>
                </c:pt>
                <c:pt idx="16">
                  <c:v>-2.06251146666667</c:v>
                </c:pt>
                <c:pt idx="17">
                  <c:v>-2.06251146666667</c:v>
                </c:pt>
                <c:pt idx="18">
                  <c:v>-2.06251146666667</c:v>
                </c:pt>
                <c:pt idx="19">
                  <c:v>-2.06251146666667</c:v>
                </c:pt>
                <c:pt idx="20">
                  <c:v>-2.06251146666667</c:v>
                </c:pt>
                <c:pt idx="21">
                  <c:v>-2.06251146666667</c:v>
                </c:pt>
                <c:pt idx="22">
                  <c:v>-2.06251146666667</c:v>
                </c:pt>
                <c:pt idx="23">
                  <c:v>-2.06251146666667</c:v>
                </c:pt>
                <c:pt idx="24">
                  <c:v>-2.06251146666667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计算电池电压偏移量!$C$51:$AA$51</c:f>
              <c:numCache>
                <c:formatCode>0.000_);[Red]\(0.000\)</c:formatCode>
                <c:ptCount val="25"/>
                <c:pt idx="0">
                  <c:v>4.3741144</c:v>
                </c:pt>
                <c:pt idx="1">
                  <c:v>4.3741144</c:v>
                </c:pt>
                <c:pt idx="2">
                  <c:v>4.3741144</c:v>
                </c:pt>
                <c:pt idx="3">
                  <c:v>4.3741144</c:v>
                </c:pt>
                <c:pt idx="4">
                  <c:v>4.3741144</c:v>
                </c:pt>
                <c:pt idx="5">
                  <c:v>4.3741144</c:v>
                </c:pt>
                <c:pt idx="6">
                  <c:v>4.3741144</c:v>
                </c:pt>
                <c:pt idx="7">
                  <c:v>4.3741144</c:v>
                </c:pt>
                <c:pt idx="8">
                  <c:v>4.3741144</c:v>
                </c:pt>
                <c:pt idx="9">
                  <c:v>4.3741144</c:v>
                </c:pt>
                <c:pt idx="10">
                  <c:v>4.3741144</c:v>
                </c:pt>
                <c:pt idx="11">
                  <c:v>4.3741144</c:v>
                </c:pt>
                <c:pt idx="12">
                  <c:v>4.3741144</c:v>
                </c:pt>
                <c:pt idx="13">
                  <c:v>4.3741144</c:v>
                </c:pt>
                <c:pt idx="14">
                  <c:v>4.3741144</c:v>
                </c:pt>
                <c:pt idx="15">
                  <c:v>4.3741144</c:v>
                </c:pt>
                <c:pt idx="16">
                  <c:v>4.3741144</c:v>
                </c:pt>
                <c:pt idx="17">
                  <c:v>4.3741144</c:v>
                </c:pt>
                <c:pt idx="18">
                  <c:v>4.3741144</c:v>
                </c:pt>
                <c:pt idx="19">
                  <c:v>4.3741144</c:v>
                </c:pt>
                <c:pt idx="20">
                  <c:v>4.3741144</c:v>
                </c:pt>
                <c:pt idx="21">
                  <c:v>4.3741144</c:v>
                </c:pt>
                <c:pt idx="22">
                  <c:v>4.3741144</c:v>
                </c:pt>
                <c:pt idx="23">
                  <c:v>4.3741144</c:v>
                </c:pt>
                <c:pt idx="24">
                  <c:v>4.3741144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计算电池电压偏移量!$C$50:$AA$50</c:f>
              <c:numCache>
                <c:formatCode>0.000_);[Red]\(0.000\)</c:formatCode>
                <c:ptCount val="25"/>
                <c:pt idx="0">
                  <c:v>2.07304</c:v>
                </c:pt>
                <c:pt idx="1">
                  <c:v>2.07304</c:v>
                </c:pt>
                <c:pt idx="2">
                  <c:v>2.07304</c:v>
                </c:pt>
                <c:pt idx="3">
                  <c:v>2.07304</c:v>
                </c:pt>
                <c:pt idx="4">
                  <c:v>2.07304</c:v>
                </c:pt>
                <c:pt idx="5">
                  <c:v>2.07304</c:v>
                </c:pt>
                <c:pt idx="6">
                  <c:v>2.07304</c:v>
                </c:pt>
                <c:pt idx="7">
                  <c:v>2.07304</c:v>
                </c:pt>
                <c:pt idx="8">
                  <c:v>2.07304</c:v>
                </c:pt>
                <c:pt idx="9">
                  <c:v>2.07304</c:v>
                </c:pt>
                <c:pt idx="10">
                  <c:v>2.07304</c:v>
                </c:pt>
                <c:pt idx="11">
                  <c:v>2.07304</c:v>
                </c:pt>
                <c:pt idx="12">
                  <c:v>2.07304</c:v>
                </c:pt>
                <c:pt idx="13">
                  <c:v>2.07304</c:v>
                </c:pt>
                <c:pt idx="14">
                  <c:v>2.07304</c:v>
                </c:pt>
                <c:pt idx="15">
                  <c:v>2.07304</c:v>
                </c:pt>
                <c:pt idx="16">
                  <c:v>2.07304</c:v>
                </c:pt>
                <c:pt idx="17">
                  <c:v>2.07304</c:v>
                </c:pt>
                <c:pt idx="18">
                  <c:v>2.07304</c:v>
                </c:pt>
                <c:pt idx="19">
                  <c:v>2.07304</c:v>
                </c:pt>
                <c:pt idx="20">
                  <c:v>2.07304</c:v>
                </c:pt>
                <c:pt idx="21">
                  <c:v>2.07304</c:v>
                </c:pt>
                <c:pt idx="22">
                  <c:v>2.07304</c:v>
                </c:pt>
                <c:pt idx="23">
                  <c:v>2.07304</c:v>
                </c:pt>
                <c:pt idx="24">
                  <c:v>2.07304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计算电池电压偏移量!$A$39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计算电池电压偏移量!$C$39:$AA$39</c:f>
              <c:numCache>
                <c:formatCode>0_);[Red]\(0\)</c:formatCode>
                <c:ptCount val="25"/>
                <c:pt idx="0">
                  <c:v>1.186</c:v>
                </c:pt>
                <c:pt idx="1">
                  <c:v>1.551</c:v>
                </c:pt>
                <c:pt idx="2">
                  <c:v>3.663</c:v>
                </c:pt>
                <c:pt idx="3">
                  <c:v>2.557</c:v>
                </c:pt>
                <c:pt idx="4">
                  <c:v>1.51</c:v>
                </c:pt>
                <c:pt idx="5">
                  <c:v>1.569</c:v>
                </c:pt>
                <c:pt idx="6">
                  <c:v>3.842</c:v>
                </c:pt>
                <c:pt idx="7">
                  <c:v>2.256</c:v>
                </c:pt>
                <c:pt idx="8">
                  <c:v>3.448</c:v>
                </c:pt>
                <c:pt idx="9">
                  <c:v>1.934</c:v>
                </c:pt>
                <c:pt idx="10">
                  <c:v>2.509</c:v>
                </c:pt>
                <c:pt idx="11">
                  <c:v>1.524</c:v>
                </c:pt>
                <c:pt idx="12">
                  <c:v>1.698</c:v>
                </c:pt>
                <c:pt idx="13">
                  <c:v>1.763</c:v>
                </c:pt>
                <c:pt idx="14">
                  <c:v>1.62</c:v>
                </c:pt>
                <c:pt idx="15">
                  <c:v>3.266</c:v>
                </c:pt>
                <c:pt idx="16">
                  <c:v>1.315</c:v>
                </c:pt>
                <c:pt idx="17">
                  <c:v>2.228</c:v>
                </c:pt>
                <c:pt idx="18">
                  <c:v>1.382</c:v>
                </c:pt>
                <c:pt idx="19">
                  <c:v>0.765</c:v>
                </c:pt>
                <c:pt idx="20">
                  <c:v>1.677</c:v>
                </c:pt>
                <c:pt idx="21">
                  <c:v>1.572</c:v>
                </c:pt>
                <c:pt idx="22">
                  <c:v>2.287</c:v>
                </c:pt>
                <c:pt idx="23">
                  <c:v>2.084</c:v>
                </c:pt>
                <c:pt idx="24">
                  <c:v>2.62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计算电池电压偏移量!$C$53:$AA$53</c:f>
              <c:numCache>
                <c:formatCode>0.000_);[Red]\(0.000\)</c:formatCode>
                <c:ptCount val="25"/>
                <c:pt idx="0">
                  <c:v>3.6070896</c:v>
                </c:pt>
                <c:pt idx="1">
                  <c:v>3.6070896</c:v>
                </c:pt>
                <c:pt idx="2">
                  <c:v>3.6070896</c:v>
                </c:pt>
                <c:pt idx="3">
                  <c:v>3.6070896</c:v>
                </c:pt>
                <c:pt idx="4">
                  <c:v>3.6070896</c:v>
                </c:pt>
                <c:pt idx="5">
                  <c:v>3.6070896</c:v>
                </c:pt>
                <c:pt idx="6">
                  <c:v>3.6070896</c:v>
                </c:pt>
                <c:pt idx="7">
                  <c:v>3.6070896</c:v>
                </c:pt>
                <c:pt idx="8">
                  <c:v>3.6070896</c:v>
                </c:pt>
                <c:pt idx="9">
                  <c:v>3.6070896</c:v>
                </c:pt>
                <c:pt idx="10">
                  <c:v>3.6070896</c:v>
                </c:pt>
                <c:pt idx="11">
                  <c:v>3.6070896</c:v>
                </c:pt>
                <c:pt idx="12">
                  <c:v>3.6070896</c:v>
                </c:pt>
                <c:pt idx="13">
                  <c:v>3.6070896</c:v>
                </c:pt>
                <c:pt idx="14">
                  <c:v>3.6070896</c:v>
                </c:pt>
                <c:pt idx="15">
                  <c:v>3.6070896</c:v>
                </c:pt>
                <c:pt idx="16">
                  <c:v>3.6070896</c:v>
                </c:pt>
                <c:pt idx="17">
                  <c:v>3.6070896</c:v>
                </c:pt>
                <c:pt idx="18">
                  <c:v>3.6070896</c:v>
                </c:pt>
                <c:pt idx="19">
                  <c:v>3.6070896</c:v>
                </c:pt>
                <c:pt idx="20">
                  <c:v>3.6070896</c:v>
                </c:pt>
                <c:pt idx="21">
                  <c:v>3.6070896</c:v>
                </c:pt>
                <c:pt idx="22">
                  <c:v>3.6070896</c:v>
                </c:pt>
                <c:pt idx="23">
                  <c:v>3.6070896</c:v>
                </c:pt>
                <c:pt idx="24">
                  <c:v>3.6070896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计算电池电压偏移量!$C$54:$AA$54</c:f>
              <c:numCache>
                <c:formatCode>0.000_);[Red]\(0.000\)</c:formatCode>
                <c:ptCount val="25"/>
                <c:pt idx="0">
                  <c:v>2.8400648</c:v>
                </c:pt>
                <c:pt idx="1">
                  <c:v>2.8400648</c:v>
                </c:pt>
                <c:pt idx="2">
                  <c:v>2.8400648</c:v>
                </c:pt>
                <c:pt idx="3">
                  <c:v>2.8400648</c:v>
                </c:pt>
                <c:pt idx="4">
                  <c:v>2.8400648</c:v>
                </c:pt>
                <c:pt idx="5">
                  <c:v>2.8400648</c:v>
                </c:pt>
                <c:pt idx="6">
                  <c:v>2.8400648</c:v>
                </c:pt>
                <c:pt idx="7">
                  <c:v>2.8400648</c:v>
                </c:pt>
                <c:pt idx="8">
                  <c:v>2.8400648</c:v>
                </c:pt>
                <c:pt idx="9">
                  <c:v>2.8400648</c:v>
                </c:pt>
                <c:pt idx="10">
                  <c:v>2.8400648</c:v>
                </c:pt>
                <c:pt idx="11">
                  <c:v>2.8400648</c:v>
                </c:pt>
                <c:pt idx="12">
                  <c:v>2.8400648</c:v>
                </c:pt>
                <c:pt idx="13">
                  <c:v>2.8400648</c:v>
                </c:pt>
                <c:pt idx="14">
                  <c:v>2.8400648</c:v>
                </c:pt>
                <c:pt idx="15">
                  <c:v>2.8400648</c:v>
                </c:pt>
                <c:pt idx="16">
                  <c:v>2.8400648</c:v>
                </c:pt>
                <c:pt idx="17">
                  <c:v>2.8400648</c:v>
                </c:pt>
                <c:pt idx="18">
                  <c:v>2.8400648</c:v>
                </c:pt>
                <c:pt idx="19">
                  <c:v>2.8400648</c:v>
                </c:pt>
                <c:pt idx="20">
                  <c:v>2.8400648</c:v>
                </c:pt>
                <c:pt idx="21">
                  <c:v>2.8400648</c:v>
                </c:pt>
                <c:pt idx="22">
                  <c:v>2.8400648</c:v>
                </c:pt>
                <c:pt idx="23">
                  <c:v>2.8400648</c:v>
                </c:pt>
                <c:pt idx="24">
                  <c:v>2.8400648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计算电池电压偏移量!$C$55:$AA$55</c:f>
              <c:numCache>
                <c:formatCode>0.000_);[Red]\(0.000\)</c:formatCode>
                <c:ptCount val="25"/>
                <c:pt idx="0">
                  <c:v>1.38202666666667</c:v>
                </c:pt>
                <c:pt idx="1">
                  <c:v>1.38202666666667</c:v>
                </c:pt>
                <c:pt idx="2">
                  <c:v>1.38202666666667</c:v>
                </c:pt>
                <c:pt idx="3">
                  <c:v>1.38202666666667</c:v>
                </c:pt>
                <c:pt idx="4">
                  <c:v>1.38202666666667</c:v>
                </c:pt>
                <c:pt idx="5">
                  <c:v>1.38202666666667</c:v>
                </c:pt>
                <c:pt idx="6">
                  <c:v>1.38202666666667</c:v>
                </c:pt>
                <c:pt idx="7">
                  <c:v>1.38202666666667</c:v>
                </c:pt>
                <c:pt idx="8">
                  <c:v>1.38202666666667</c:v>
                </c:pt>
                <c:pt idx="9">
                  <c:v>1.38202666666667</c:v>
                </c:pt>
                <c:pt idx="10">
                  <c:v>1.38202666666667</c:v>
                </c:pt>
                <c:pt idx="11">
                  <c:v>1.38202666666667</c:v>
                </c:pt>
                <c:pt idx="12">
                  <c:v>1.38202666666667</c:v>
                </c:pt>
                <c:pt idx="13">
                  <c:v>1.38202666666667</c:v>
                </c:pt>
                <c:pt idx="14">
                  <c:v>1.38202666666667</c:v>
                </c:pt>
                <c:pt idx="15">
                  <c:v>1.38202666666667</c:v>
                </c:pt>
                <c:pt idx="16">
                  <c:v>1.38202666666667</c:v>
                </c:pt>
                <c:pt idx="17">
                  <c:v>1.38202666666667</c:v>
                </c:pt>
                <c:pt idx="18">
                  <c:v>1.38202666666667</c:v>
                </c:pt>
                <c:pt idx="19">
                  <c:v>1.38202666666667</c:v>
                </c:pt>
                <c:pt idx="20">
                  <c:v>1.38202666666667</c:v>
                </c:pt>
                <c:pt idx="21">
                  <c:v>1.38202666666667</c:v>
                </c:pt>
                <c:pt idx="22">
                  <c:v>1.38202666666667</c:v>
                </c:pt>
                <c:pt idx="23">
                  <c:v>1.38202666666667</c:v>
                </c:pt>
                <c:pt idx="24">
                  <c:v>1.38202666666667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计算电池电压偏移量!$C$31:$AA$31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计算电池电压偏移量!$C$56:$AA$56</c:f>
              <c:numCache>
                <c:formatCode>0.000_);[Red]\(0.000\)</c:formatCode>
                <c:ptCount val="25"/>
                <c:pt idx="0">
                  <c:v>0.691013333333333</c:v>
                </c:pt>
                <c:pt idx="1">
                  <c:v>0.691013333333333</c:v>
                </c:pt>
                <c:pt idx="2">
                  <c:v>0.691013333333333</c:v>
                </c:pt>
                <c:pt idx="3">
                  <c:v>0.691013333333333</c:v>
                </c:pt>
                <c:pt idx="4">
                  <c:v>0.691013333333333</c:v>
                </c:pt>
                <c:pt idx="5">
                  <c:v>0.691013333333333</c:v>
                </c:pt>
                <c:pt idx="6">
                  <c:v>0.691013333333333</c:v>
                </c:pt>
                <c:pt idx="7">
                  <c:v>0.691013333333333</c:v>
                </c:pt>
                <c:pt idx="8">
                  <c:v>0.691013333333333</c:v>
                </c:pt>
                <c:pt idx="9">
                  <c:v>0.691013333333333</c:v>
                </c:pt>
                <c:pt idx="10">
                  <c:v>0.691013333333333</c:v>
                </c:pt>
                <c:pt idx="11">
                  <c:v>0.691013333333333</c:v>
                </c:pt>
                <c:pt idx="12">
                  <c:v>0.691013333333333</c:v>
                </c:pt>
                <c:pt idx="13">
                  <c:v>0.691013333333333</c:v>
                </c:pt>
                <c:pt idx="14">
                  <c:v>0.691013333333333</c:v>
                </c:pt>
                <c:pt idx="15">
                  <c:v>0.691013333333333</c:v>
                </c:pt>
                <c:pt idx="16">
                  <c:v>0.691013333333333</c:v>
                </c:pt>
                <c:pt idx="17">
                  <c:v>0.691013333333333</c:v>
                </c:pt>
                <c:pt idx="18">
                  <c:v>0.691013333333333</c:v>
                </c:pt>
                <c:pt idx="19">
                  <c:v>0.691013333333333</c:v>
                </c:pt>
                <c:pt idx="20">
                  <c:v>0.691013333333333</c:v>
                </c:pt>
                <c:pt idx="21">
                  <c:v>0.691013333333333</c:v>
                </c:pt>
                <c:pt idx="22">
                  <c:v>0.691013333333333</c:v>
                </c:pt>
                <c:pt idx="23">
                  <c:v>0.691013333333333</c:v>
                </c:pt>
                <c:pt idx="24">
                  <c:v>0.691013333333333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计算Bat1电流校准系数!$C$44:$AA$44</c:f>
              <c:numCache>
                <c:formatCode>0.000_);[Red]\(0.000\)</c:formatCode>
                <c:ptCount val="25"/>
                <c:pt idx="0">
                  <c:v>1.0106088</c:v>
                </c:pt>
                <c:pt idx="1">
                  <c:v>1.0106088</c:v>
                </c:pt>
                <c:pt idx="2">
                  <c:v>1.0106088</c:v>
                </c:pt>
                <c:pt idx="3">
                  <c:v>1.0106088</c:v>
                </c:pt>
                <c:pt idx="4">
                  <c:v>1.0106088</c:v>
                </c:pt>
                <c:pt idx="5">
                  <c:v>1.0106088</c:v>
                </c:pt>
                <c:pt idx="6">
                  <c:v>1.0106088</c:v>
                </c:pt>
                <c:pt idx="7">
                  <c:v>1.0106088</c:v>
                </c:pt>
                <c:pt idx="8">
                  <c:v>1.0106088</c:v>
                </c:pt>
                <c:pt idx="9">
                  <c:v>1.0106088</c:v>
                </c:pt>
                <c:pt idx="10">
                  <c:v>1.0106088</c:v>
                </c:pt>
                <c:pt idx="11">
                  <c:v>1.0106088</c:v>
                </c:pt>
                <c:pt idx="12">
                  <c:v>1.0106088</c:v>
                </c:pt>
                <c:pt idx="13">
                  <c:v>1.0106088</c:v>
                </c:pt>
                <c:pt idx="14">
                  <c:v>1.0106088</c:v>
                </c:pt>
                <c:pt idx="15">
                  <c:v>1.0106088</c:v>
                </c:pt>
                <c:pt idx="16">
                  <c:v>1.0106088</c:v>
                </c:pt>
                <c:pt idx="17">
                  <c:v>1.0106088</c:v>
                </c:pt>
                <c:pt idx="18">
                  <c:v>1.0106088</c:v>
                </c:pt>
                <c:pt idx="19">
                  <c:v>1.0106088</c:v>
                </c:pt>
                <c:pt idx="20">
                  <c:v>1.0106088</c:v>
                </c:pt>
                <c:pt idx="21">
                  <c:v>1.0106088</c:v>
                </c:pt>
                <c:pt idx="22">
                  <c:v>1.0106088</c:v>
                </c:pt>
                <c:pt idx="23">
                  <c:v>1.0106088</c:v>
                </c:pt>
                <c:pt idx="24">
                  <c:v>1.0106088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计算Bat1电流校准系数!$C$43:$AA$43</c:f>
              <c:numCache>
                <c:formatCode>0.000_);[Red]\(0.000\)</c:formatCode>
                <c:ptCount val="25"/>
                <c:pt idx="0">
                  <c:v>1.0046</c:v>
                </c:pt>
                <c:pt idx="1">
                  <c:v>1.0046</c:v>
                </c:pt>
                <c:pt idx="2">
                  <c:v>1.0046</c:v>
                </c:pt>
                <c:pt idx="3">
                  <c:v>1.0046</c:v>
                </c:pt>
                <c:pt idx="4">
                  <c:v>1.0046</c:v>
                </c:pt>
                <c:pt idx="5">
                  <c:v>1.0046</c:v>
                </c:pt>
                <c:pt idx="6">
                  <c:v>1.0046</c:v>
                </c:pt>
                <c:pt idx="7">
                  <c:v>1.0046</c:v>
                </c:pt>
                <c:pt idx="8">
                  <c:v>1.0046</c:v>
                </c:pt>
                <c:pt idx="9">
                  <c:v>1.0046</c:v>
                </c:pt>
                <c:pt idx="10">
                  <c:v>1.0046</c:v>
                </c:pt>
                <c:pt idx="11">
                  <c:v>1.0046</c:v>
                </c:pt>
                <c:pt idx="12">
                  <c:v>1.0046</c:v>
                </c:pt>
                <c:pt idx="13">
                  <c:v>1.0046</c:v>
                </c:pt>
                <c:pt idx="14">
                  <c:v>1.0046</c:v>
                </c:pt>
                <c:pt idx="15">
                  <c:v>1.0046</c:v>
                </c:pt>
                <c:pt idx="16">
                  <c:v>1.0046</c:v>
                </c:pt>
                <c:pt idx="17">
                  <c:v>1.0046</c:v>
                </c:pt>
                <c:pt idx="18">
                  <c:v>1.0046</c:v>
                </c:pt>
                <c:pt idx="19">
                  <c:v>1.0046</c:v>
                </c:pt>
                <c:pt idx="20">
                  <c:v>1.0046</c:v>
                </c:pt>
                <c:pt idx="21">
                  <c:v>1.0046</c:v>
                </c:pt>
                <c:pt idx="22">
                  <c:v>1.0046</c:v>
                </c:pt>
                <c:pt idx="23">
                  <c:v>1.0046</c:v>
                </c:pt>
                <c:pt idx="24">
                  <c:v>1.0046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计算Bat1电流校准系数!$C$45:$AA$45</c:f>
              <c:numCache>
                <c:formatCode>0.000_);[Red]\(0.000\)</c:formatCode>
                <c:ptCount val="25"/>
                <c:pt idx="0">
                  <c:v>0.9985912</c:v>
                </c:pt>
                <c:pt idx="1">
                  <c:v>0.9985912</c:v>
                </c:pt>
                <c:pt idx="2">
                  <c:v>0.9985912</c:v>
                </c:pt>
                <c:pt idx="3">
                  <c:v>0.9985912</c:v>
                </c:pt>
                <c:pt idx="4">
                  <c:v>0.9985912</c:v>
                </c:pt>
                <c:pt idx="5">
                  <c:v>0.9985912</c:v>
                </c:pt>
                <c:pt idx="6">
                  <c:v>0.9985912</c:v>
                </c:pt>
                <c:pt idx="7">
                  <c:v>0.9985912</c:v>
                </c:pt>
                <c:pt idx="8">
                  <c:v>0.9985912</c:v>
                </c:pt>
                <c:pt idx="9">
                  <c:v>0.9985912</c:v>
                </c:pt>
                <c:pt idx="10">
                  <c:v>0.9985912</c:v>
                </c:pt>
                <c:pt idx="11">
                  <c:v>0.9985912</c:v>
                </c:pt>
                <c:pt idx="12">
                  <c:v>0.9985912</c:v>
                </c:pt>
                <c:pt idx="13">
                  <c:v>0.9985912</c:v>
                </c:pt>
                <c:pt idx="14">
                  <c:v>0.9985912</c:v>
                </c:pt>
                <c:pt idx="15">
                  <c:v>0.9985912</c:v>
                </c:pt>
                <c:pt idx="16">
                  <c:v>0.9985912</c:v>
                </c:pt>
                <c:pt idx="17">
                  <c:v>0.9985912</c:v>
                </c:pt>
                <c:pt idx="18">
                  <c:v>0.9985912</c:v>
                </c:pt>
                <c:pt idx="19">
                  <c:v>0.9985912</c:v>
                </c:pt>
                <c:pt idx="20">
                  <c:v>0.9985912</c:v>
                </c:pt>
                <c:pt idx="21">
                  <c:v>0.9985912</c:v>
                </c:pt>
                <c:pt idx="22">
                  <c:v>0.9985912</c:v>
                </c:pt>
                <c:pt idx="23">
                  <c:v>0.9985912</c:v>
                </c:pt>
                <c:pt idx="24">
                  <c:v>0.9985912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计算Bat1电流校准系数!$A$38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计算Bat1电流校准系数!$C$38:$AA$38</c:f>
              <c:numCache>
                <c:formatCode>0.000_);[Red]\(0.000\)</c:formatCode>
                <c:ptCount val="25"/>
                <c:pt idx="0">
                  <c:v>1.0064</c:v>
                </c:pt>
                <c:pt idx="1">
                  <c:v>0.9996</c:v>
                </c:pt>
                <c:pt idx="2">
                  <c:v>1.0026</c:v>
                </c:pt>
                <c:pt idx="3">
                  <c:v>1.007</c:v>
                </c:pt>
                <c:pt idx="4">
                  <c:v>1.0014</c:v>
                </c:pt>
                <c:pt idx="5">
                  <c:v>1.0036</c:v>
                </c:pt>
                <c:pt idx="6">
                  <c:v>1.0054</c:v>
                </c:pt>
                <c:pt idx="7">
                  <c:v>1.0052</c:v>
                </c:pt>
                <c:pt idx="8">
                  <c:v>1.0054</c:v>
                </c:pt>
                <c:pt idx="9">
                  <c:v>1.004</c:v>
                </c:pt>
                <c:pt idx="10">
                  <c:v>1.007</c:v>
                </c:pt>
                <c:pt idx="11">
                  <c:v>1.0054</c:v>
                </c:pt>
                <c:pt idx="12">
                  <c:v>1.0046</c:v>
                </c:pt>
                <c:pt idx="13">
                  <c:v>1.003</c:v>
                </c:pt>
                <c:pt idx="14">
                  <c:v>1.002</c:v>
                </c:pt>
                <c:pt idx="15">
                  <c:v>1.0038</c:v>
                </c:pt>
                <c:pt idx="16">
                  <c:v>1.007</c:v>
                </c:pt>
                <c:pt idx="17">
                  <c:v>1.008</c:v>
                </c:pt>
                <c:pt idx="18">
                  <c:v>1.0052</c:v>
                </c:pt>
                <c:pt idx="19">
                  <c:v>1.0014</c:v>
                </c:pt>
                <c:pt idx="20">
                  <c:v>1.006</c:v>
                </c:pt>
                <c:pt idx="21">
                  <c:v>1.0062</c:v>
                </c:pt>
                <c:pt idx="22">
                  <c:v>1.0054</c:v>
                </c:pt>
                <c:pt idx="23">
                  <c:v>1.0044</c:v>
                </c:pt>
                <c:pt idx="24">
                  <c:v>1.005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计算Bat1电流校准系数!$C$46:$AA$46</c:f>
              <c:numCache>
                <c:formatCode>0.000_);[Red]\(0.000\)</c:formatCode>
                <c:ptCount val="25"/>
                <c:pt idx="0">
                  <c:v>1.00860586666667</c:v>
                </c:pt>
                <c:pt idx="1">
                  <c:v>1.00860586666667</c:v>
                </c:pt>
                <c:pt idx="2">
                  <c:v>1.00860586666667</c:v>
                </c:pt>
                <c:pt idx="3">
                  <c:v>1.00860586666667</c:v>
                </c:pt>
                <c:pt idx="4">
                  <c:v>1.00860586666667</c:v>
                </c:pt>
                <c:pt idx="5">
                  <c:v>1.00860586666667</c:v>
                </c:pt>
                <c:pt idx="6">
                  <c:v>1.00860586666667</c:v>
                </c:pt>
                <c:pt idx="7">
                  <c:v>1.00860586666667</c:v>
                </c:pt>
                <c:pt idx="8">
                  <c:v>1.00860586666667</c:v>
                </c:pt>
                <c:pt idx="9">
                  <c:v>1.00860586666667</c:v>
                </c:pt>
                <c:pt idx="10">
                  <c:v>1.00860586666667</c:v>
                </c:pt>
                <c:pt idx="11">
                  <c:v>1.00860586666667</c:v>
                </c:pt>
                <c:pt idx="12">
                  <c:v>1.00860586666667</c:v>
                </c:pt>
                <c:pt idx="13">
                  <c:v>1.00860586666667</c:v>
                </c:pt>
                <c:pt idx="14">
                  <c:v>1.00860586666667</c:v>
                </c:pt>
                <c:pt idx="15">
                  <c:v>1.00860586666667</c:v>
                </c:pt>
                <c:pt idx="16">
                  <c:v>1.00860586666667</c:v>
                </c:pt>
                <c:pt idx="17">
                  <c:v>1.00860586666667</c:v>
                </c:pt>
                <c:pt idx="18">
                  <c:v>1.00860586666667</c:v>
                </c:pt>
                <c:pt idx="19">
                  <c:v>1.00860586666667</c:v>
                </c:pt>
                <c:pt idx="20">
                  <c:v>1.00860586666667</c:v>
                </c:pt>
                <c:pt idx="21">
                  <c:v>1.00860586666667</c:v>
                </c:pt>
                <c:pt idx="22">
                  <c:v>1.00860586666667</c:v>
                </c:pt>
                <c:pt idx="23">
                  <c:v>1.00860586666667</c:v>
                </c:pt>
                <c:pt idx="24">
                  <c:v>1.00860586666667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计算Bat1电流校准系数!$C$47:$AA$47</c:f>
              <c:numCache>
                <c:formatCode>0.000_);[Red]\(0.000\)</c:formatCode>
                <c:ptCount val="25"/>
                <c:pt idx="0">
                  <c:v>1.00660293333333</c:v>
                </c:pt>
                <c:pt idx="1">
                  <c:v>1.00660293333333</c:v>
                </c:pt>
                <c:pt idx="2">
                  <c:v>1.00660293333333</c:v>
                </c:pt>
                <c:pt idx="3">
                  <c:v>1.00660293333333</c:v>
                </c:pt>
                <c:pt idx="4">
                  <c:v>1.00660293333333</c:v>
                </c:pt>
                <c:pt idx="5">
                  <c:v>1.00660293333333</c:v>
                </c:pt>
                <c:pt idx="6">
                  <c:v>1.00660293333333</c:v>
                </c:pt>
                <c:pt idx="7">
                  <c:v>1.00660293333333</c:v>
                </c:pt>
                <c:pt idx="8">
                  <c:v>1.00660293333333</c:v>
                </c:pt>
                <c:pt idx="9">
                  <c:v>1.00660293333333</c:v>
                </c:pt>
                <c:pt idx="10">
                  <c:v>1.00660293333333</c:v>
                </c:pt>
                <c:pt idx="11">
                  <c:v>1.00660293333333</c:v>
                </c:pt>
                <c:pt idx="12">
                  <c:v>1.00660293333333</c:v>
                </c:pt>
                <c:pt idx="13">
                  <c:v>1.00660293333333</c:v>
                </c:pt>
                <c:pt idx="14">
                  <c:v>1.00660293333333</c:v>
                </c:pt>
                <c:pt idx="15">
                  <c:v>1.00660293333333</c:v>
                </c:pt>
                <c:pt idx="16">
                  <c:v>1.00660293333333</c:v>
                </c:pt>
                <c:pt idx="17">
                  <c:v>1.00660293333333</c:v>
                </c:pt>
                <c:pt idx="18">
                  <c:v>1.00660293333333</c:v>
                </c:pt>
                <c:pt idx="19">
                  <c:v>1.00660293333333</c:v>
                </c:pt>
                <c:pt idx="20">
                  <c:v>1.00660293333333</c:v>
                </c:pt>
                <c:pt idx="21">
                  <c:v>1.00660293333333</c:v>
                </c:pt>
                <c:pt idx="22">
                  <c:v>1.00660293333333</c:v>
                </c:pt>
                <c:pt idx="23">
                  <c:v>1.00660293333333</c:v>
                </c:pt>
                <c:pt idx="24">
                  <c:v>1.00660293333333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计算Bat1电流校准系数!$C$48:$AA$48</c:f>
              <c:numCache>
                <c:formatCode>0.000_);[Red]\(0.000\)</c:formatCode>
                <c:ptCount val="25"/>
                <c:pt idx="0">
                  <c:v>1.00259706666667</c:v>
                </c:pt>
                <c:pt idx="1">
                  <c:v>1.00259706666667</c:v>
                </c:pt>
                <c:pt idx="2">
                  <c:v>1.00259706666667</c:v>
                </c:pt>
                <c:pt idx="3">
                  <c:v>1.00259706666667</c:v>
                </c:pt>
                <c:pt idx="4">
                  <c:v>1.00259706666667</c:v>
                </c:pt>
                <c:pt idx="5">
                  <c:v>1.00259706666667</c:v>
                </c:pt>
                <c:pt idx="6">
                  <c:v>1.00259706666667</c:v>
                </c:pt>
                <c:pt idx="7">
                  <c:v>1.00259706666667</c:v>
                </c:pt>
                <c:pt idx="8">
                  <c:v>1.00259706666667</c:v>
                </c:pt>
                <c:pt idx="9">
                  <c:v>1.00259706666667</c:v>
                </c:pt>
                <c:pt idx="10">
                  <c:v>1.00259706666667</c:v>
                </c:pt>
                <c:pt idx="11">
                  <c:v>1.00259706666667</c:v>
                </c:pt>
                <c:pt idx="12">
                  <c:v>1.00259706666667</c:v>
                </c:pt>
                <c:pt idx="13">
                  <c:v>1.00259706666667</c:v>
                </c:pt>
                <c:pt idx="14">
                  <c:v>1.00259706666667</c:v>
                </c:pt>
                <c:pt idx="15">
                  <c:v>1.00259706666667</c:v>
                </c:pt>
                <c:pt idx="16">
                  <c:v>1.00259706666667</c:v>
                </c:pt>
                <c:pt idx="17">
                  <c:v>1.00259706666667</c:v>
                </c:pt>
                <c:pt idx="18">
                  <c:v>1.00259706666667</c:v>
                </c:pt>
                <c:pt idx="19">
                  <c:v>1.00259706666667</c:v>
                </c:pt>
                <c:pt idx="20">
                  <c:v>1.00259706666667</c:v>
                </c:pt>
                <c:pt idx="21">
                  <c:v>1.00259706666667</c:v>
                </c:pt>
                <c:pt idx="22">
                  <c:v>1.00259706666667</c:v>
                </c:pt>
                <c:pt idx="23">
                  <c:v>1.00259706666667</c:v>
                </c:pt>
                <c:pt idx="24">
                  <c:v>1.00259706666667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计算Bat1电流校准系数!$C$49:$AA$49</c:f>
              <c:numCache>
                <c:formatCode>0.000_);[Red]\(0.000\)</c:formatCode>
                <c:ptCount val="25"/>
                <c:pt idx="0">
                  <c:v>1.00059413333333</c:v>
                </c:pt>
                <c:pt idx="1">
                  <c:v>1.00059413333333</c:v>
                </c:pt>
                <c:pt idx="2">
                  <c:v>1.00059413333333</c:v>
                </c:pt>
                <c:pt idx="3">
                  <c:v>1.00059413333333</c:v>
                </c:pt>
                <c:pt idx="4">
                  <c:v>1.00059413333333</c:v>
                </c:pt>
                <c:pt idx="5">
                  <c:v>1.00059413333333</c:v>
                </c:pt>
                <c:pt idx="6">
                  <c:v>1.00059413333333</c:v>
                </c:pt>
                <c:pt idx="7">
                  <c:v>1.00059413333333</c:v>
                </c:pt>
                <c:pt idx="8">
                  <c:v>1.00059413333333</c:v>
                </c:pt>
                <c:pt idx="9">
                  <c:v>1.00059413333333</c:v>
                </c:pt>
                <c:pt idx="10">
                  <c:v>1.00059413333333</c:v>
                </c:pt>
                <c:pt idx="11">
                  <c:v>1.00059413333333</c:v>
                </c:pt>
                <c:pt idx="12">
                  <c:v>1.00059413333333</c:v>
                </c:pt>
                <c:pt idx="13">
                  <c:v>1.00059413333333</c:v>
                </c:pt>
                <c:pt idx="14">
                  <c:v>1.00059413333333</c:v>
                </c:pt>
                <c:pt idx="15">
                  <c:v>1.00059413333333</c:v>
                </c:pt>
                <c:pt idx="16">
                  <c:v>1.00059413333333</c:v>
                </c:pt>
                <c:pt idx="17">
                  <c:v>1.00059413333333</c:v>
                </c:pt>
                <c:pt idx="18">
                  <c:v>1.00059413333333</c:v>
                </c:pt>
                <c:pt idx="19">
                  <c:v>1.00059413333333</c:v>
                </c:pt>
                <c:pt idx="20">
                  <c:v>1.00059413333333</c:v>
                </c:pt>
                <c:pt idx="21">
                  <c:v>1.00059413333333</c:v>
                </c:pt>
                <c:pt idx="22">
                  <c:v>1.00059413333333</c:v>
                </c:pt>
                <c:pt idx="23">
                  <c:v>1.00059413333333</c:v>
                </c:pt>
                <c:pt idx="24">
                  <c:v>1.00059413333333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计算Bat1电流校准系数!$C$51:$AA$51</c:f>
              <c:numCache>
                <c:formatCode>0.000_);[Red]\(0.000\)</c:formatCode>
                <c:ptCount val="25"/>
                <c:pt idx="0">
                  <c:v>0.0218596</c:v>
                </c:pt>
                <c:pt idx="1">
                  <c:v>0.0218596</c:v>
                </c:pt>
                <c:pt idx="2">
                  <c:v>0.0218596</c:v>
                </c:pt>
                <c:pt idx="3">
                  <c:v>0.0218596</c:v>
                </c:pt>
                <c:pt idx="4">
                  <c:v>0.0218596</c:v>
                </c:pt>
                <c:pt idx="5">
                  <c:v>0.0218596</c:v>
                </c:pt>
                <c:pt idx="6">
                  <c:v>0.0218596</c:v>
                </c:pt>
                <c:pt idx="7">
                  <c:v>0.0218596</c:v>
                </c:pt>
                <c:pt idx="8">
                  <c:v>0.0218596</c:v>
                </c:pt>
                <c:pt idx="9">
                  <c:v>0.0218596</c:v>
                </c:pt>
                <c:pt idx="10">
                  <c:v>0.0218596</c:v>
                </c:pt>
                <c:pt idx="11">
                  <c:v>0.0218596</c:v>
                </c:pt>
                <c:pt idx="12">
                  <c:v>0.0218596</c:v>
                </c:pt>
                <c:pt idx="13">
                  <c:v>0.0218596</c:v>
                </c:pt>
                <c:pt idx="14">
                  <c:v>0.0218596</c:v>
                </c:pt>
                <c:pt idx="15">
                  <c:v>0.0218596</c:v>
                </c:pt>
                <c:pt idx="16">
                  <c:v>0.0218596</c:v>
                </c:pt>
                <c:pt idx="17">
                  <c:v>0.0218596</c:v>
                </c:pt>
                <c:pt idx="18">
                  <c:v>0.0218596</c:v>
                </c:pt>
                <c:pt idx="19">
                  <c:v>0.0218596</c:v>
                </c:pt>
                <c:pt idx="20">
                  <c:v>0.0218596</c:v>
                </c:pt>
                <c:pt idx="21">
                  <c:v>0.0218596</c:v>
                </c:pt>
                <c:pt idx="22">
                  <c:v>0.0218596</c:v>
                </c:pt>
                <c:pt idx="23">
                  <c:v>0.0218596</c:v>
                </c:pt>
                <c:pt idx="24">
                  <c:v>0.0218596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计算Bat1电流校准系数!$C$50:$AA$50</c:f>
              <c:numCache>
                <c:formatCode>0.000_);[Red]\(0.000\)</c:formatCode>
                <c:ptCount val="25"/>
                <c:pt idx="0">
                  <c:v>0.01036</c:v>
                </c:pt>
                <c:pt idx="1">
                  <c:v>0.01036</c:v>
                </c:pt>
                <c:pt idx="2">
                  <c:v>0.01036</c:v>
                </c:pt>
                <c:pt idx="3">
                  <c:v>0.01036</c:v>
                </c:pt>
                <c:pt idx="4">
                  <c:v>0.01036</c:v>
                </c:pt>
                <c:pt idx="5">
                  <c:v>0.01036</c:v>
                </c:pt>
                <c:pt idx="6">
                  <c:v>0.01036</c:v>
                </c:pt>
                <c:pt idx="7">
                  <c:v>0.01036</c:v>
                </c:pt>
                <c:pt idx="8">
                  <c:v>0.01036</c:v>
                </c:pt>
                <c:pt idx="9">
                  <c:v>0.01036</c:v>
                </c:pt>
                <c:pt idx="10">
                  <c:v>0.01036</c:v>
                </c:pt>
                <c:pt idx="11">
                  <c:v>0.01036</c:v>
                </c:pt>
                <c:pt idx="12">
                  <c:v>0.01036</c:v>
                </c:pt>
                <c:pt idx="13">
                  <c:v>0.01036</c:v>
                </c:pt>
                <c:pt idx="14">
                  <c:v>0.01036</c:v>
                </c:pt>
                <c:pt idx="15">
                  <c:v>0.01036</c:v>
                </c:pt>
                <c:pt idx="16">
                  <c:v>0.01036</c:v>
                </c:pt>
                <c:pt idx="17">
                  <c:v>0.01036</c:v>
                </c:pt>
                <c:pt idx="18">
                  <c:v>0.01036</c:v>
                </c:pt>
                <c:pt idx="19">
                  <c:v>0.01036</c:v>
                </c:pt>
                <c:pt idx="20">
                  <c:v>0.01036</c:v>
                </c:pt>
                <c:pt idx="21">
                  <c:v>0.01036</c:v>
                </c:pt>
                <c:pt idx="22">
                  <c:v>0.01036</c:v>
                </c:pt>
                <c:pt idx="23">
                  <c:v>0.01036</c:v>
                </c:pt>
                <c:pt idx="24">
                  <c:v>0.01036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计算Bat1电流校准系数!$A$39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计算Bat1电流校准系数!$C$39:$AA$39</c:f>
              <c:numCache>
                <c:formatCode>0_);[Red]\(0\)</c:formatCode>
                <c:ptCount val="25"/>
                <c:pt idx="0">
                  <c:v>0.0089999999999999</c:v>
                </c:pt>
                <c:pt idx="1">
                  <c:v>0.0089999999999999</c:v>
                </c:pt>
                <c:pt idx="2">
                  <c:v>0.004</c:v>
                </c:pt>
                <c:pt idx="3">
                  <c:v>0.0130000000000001</c:v>
                </c:pt>
                <c:pt idx="4">
                  <c:v>0.0229999999999999</c:v>
                </c:pt>
                <c:pt idx="5">
                  <c:v>0.00500000000000012</c:v>
                </c:pt>
                <c:pt idx="6">
                  <c:v>0.0069999999999999</c:v>
                </c:pt>
                <c:pt idx="7">
                  <c:v>0.00500000000000012</c:v>
                </c:pt>
                <c:pt idx="8">
                  <c:v>0.014</c:v>
                </c:pt>
                <c:pt idx="9">
                  <c:v>0.026</c:v>
                </c:pt>
                <c:pt idx="10">
                  <c:v>0.019</c:v>
                </c:pt>
                <c:pt idx="11">
                  <c:v>0.02</c:v>
                </c:pt>
                <c:pt idx="12">
                  <c:v>0.00600000000000001</c:v>
                </c:pt>
                <c:pt idx="13">
                  <c:v>0.00700000000000001</c:v>
                </c:pt>
                <c:pt idx="14">
                  <c:v>0.011</c:v>
                </c:pt>
                <c:pt idx="15">
                  <c:v>0.00800000000000001</c:v>
                </c:pt>
                <c:pt idx="16">
                  <c:v>0.01</c:v>
                </c:pt>
                <c:pt idx="17">
                  <c:v>0.00299999999999989</c:v>
                </c:pt>
                <c:pt idx="18">
                  <c:v>0.0089999999999999</c:v>
                </c:pt>
                <c:pt idx="19">
                  <c:v>0.00399999999999989</c:v>
                </c:pt>
                <c:pt idx="20">
                  <c:v>0.01</c:v>
                </c:pt>
                <c:pt idx="21">
                  <c:v>0.00900000000000012</c:v>
                </c:pt>
                <c:pt idx="22">
                  <c:v>0.0119999999999999</c:v>
                </c:pt>
                <c:pt idx="23">
                  <c:v>0.00700000000000012</c:v>
                </c:pt>
                <c:pt idx="24">
                  <c:v>0.0089999999999999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计算Bat1电流校准系数!$C$53:$AA$53</c:f>
              <c:numCache>
                <c:formatCode>0.000_);[Red]\(0.000\)</c:formatCode>
                <c:ptCount val="25"/>
                <c:pt idx="0">
                  <c:v>0.0180264</c:v>
                </c:pt>
                <c:pt idx="1">
                  <c:v>0.0180264</c:v>
                </c:pt>
                <c:pt idx="2">
                  <c:v>0.0180264</c:v>
                </c:pt>
                <c:pt idx="3">
                  <c:v>0.0180264</c:v>
                </c:pt>
                <c:pt idx="4">
                  <c:v>0.0180264</c:v>
                </c:pt>
                <c:pt idx="5">
                  <c:v>0.0180264</c:v>
                </c:pt>
                <c:pt idx="6">
                  <c:v>0.0180264</c:v>
                </c:pt>
                <c:pt idx="7">
                  <c:v>0.0180264</c:v>
                </c:pt>
                <c:pt idx="8">
                  <c:v>0.0180264</c:v>
                </c:pt>
                <c:pt idx="9">
                  <c:v>0.0180264</c:v>
                </c:pt>
                <c:pt idx="10">
                  <c:v>0.0180264</c:v>
                </c:pt>
                <c:pt idx="11">
                  <c:v>0.0180264</c:v>
                </c:pt>
                <c:pt idx="12">
                  <c:v>0.0180264</c:v>
                </c:pt>
                <c:pt idx="13">
                  <c:v>0.0180264</c:v>
                </c:pt>
                <c:pt idx="14">
                  <c:v>0.0180264</c:v>
                </c:pt>
                <c:pt idx="15">
                  <c:v>0.0180264</c:v>
                </c:pt>
                <c:pt idx="16">
                  <c:v>0.0180264</c:v>
                </c:pt>
                <c:pt idx="17">
                  <c:v>0.0180264</c:v>
                </c:pt>
                <c:pt idx="18">
                  <c:v>0.0180264</c:v>
                </c:pt>
                <c:pt idx="19">
                  <c:v>0.0180264</c:v>
                </c:pt>
                <c:pt idx="20">
                  <c:v>0.0180264</c:v>
                </c:pt>
                <c:pt idx="21">
                  <c:v>0.0180264</c:v>
                </c:pt>
                <c:pt idx="22">
                  <c:v>0.0180264</c:v>
                </c:pt>
                <c:pt idx="23">
                  <c:v>0.0180264</c:v>
                </c:pt>
                <c:pt idx="24">
                  <c:v>0.0180264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计算Bat1电流校准系数!$C$54:$AA$54</c:f>
              <c:numCache>
                <c:formatCode>0.000_);[Red]\(0.000\)</c:formatCode>
                <c:ptCount val="25"/>
                <c:pt idx="0">
                  <c:v>0.0141932</c:v>
                </c:pt>
                <c:pt idx="1">
                  <c:v>0.0141932</c:v>
                </c:pt>
                <c:pt idx="2">
                  <c:v>0.0141932</c:v>
                </c:pt>
                <c:pt idx="3">
                  <c:v>0.0141932</c:v>
                </c:pt>
                <c:pt idx="4">
                  <c:v>0.0141932</c:v>
                </c:pt>
                <c:pt idx="5">
                  <c:v>0.0141932</c:v>
                </c:pt>
                <c:pt idx="6">
                  <c:v>0.0141932</c:v>
                </c:pt>
                <c:pt idx="7">
                  <c:v>0.0141932</c:v>
                </c:pt>
                <c:pt idx="8">
                  <c:v>0.0141932</c:v>
                </c:pt>
                <c:pt idx="9">
                  <c:v>0.0141932</c:v>
                </c:pt>
                <c:pt idx="10">
                  <c:v>0.0141932</c:v>
                </c:pt>
                <c:pt idx="11">
                  <c:v>0.0141932</c:v>
                </c:pt>
                <c:pt idx="12">
                  <c:v>0.0141932</c:v>
                </c:pt>
                <c:pt idx="13">
                  <c:v>0.0141932</c:v>
                </c:pt>
                <c:pt idx="14">
                  <c:v>0.0141932</c:v>
                </c:pt>
                <c:pt idx="15">
                  <c:v>0.0141932</c:v>
                </c:pt>
                <c:pt idx="16">
                  <c:v>0.0141932</c:v>
                </c:pt>
                <c:pt idx="17">
                  <c:v>0.0141932</c:v>
                </c:pt>
                <c:pt idx="18">
                  <c:v>0.0141932</c:v>
                </c:pt>
                <c:pt idx="19">
                  <c:v>0.0141932</c:v>
                </c:pt>
                <c:pt idx="20">
                  <c:v>0.0141932</c:v>
                </c:pt>
                <c:pt idx="21">
                  <c:v>0.0141932</c:v>
                </c:pt>
                <c:pt idx="22">
                  <c:v>0.0141932</c:v>
                </c:pt>
                <c:pt idx="23">
                  <c:v>0.0141932</c:v>
                </c:pt>
                <c:pt idx="24">
                  <c:v>0.0141932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计算Bat1电流校准系数!$C$55:$AA$55</c:f>
              <c:numCache>
                <c:formatCode>0.000_);[Red]\(0.000\)</c:formatCode>
                <c:ptCount val="25"/>
                <c:pt idx="0">
                  <c:v>0.00690666666666666</c:v>
                </c:pt>
                <c:pt idx="1">
                  <c:v>0.00690666666666666</c:v>
                </c:pt>
                <c:pt idx="2">
                  <c:v>0.00690666666666666</c:v>
                </c:pt>
                <c:pt idx="3">
                  <c:v>0.00690666666666666</c:v>
                </c:pt>
                <c:pt idx="4">
                  <c:v>0.00690666666666666</c:v>
                </c:pt>
                <c:pt idx="5">
                  <c:v>0.00690666666666666</c:v>
                </c:pt>
                <c:pt idx="6">
                  <c:v>0.00690666666666666</c:v>
                </c:pt>
                <c:pt idx="7">
                  <c:v>0.00690666666666666</c:v>
                </c:pt>
                <c:pt idx="8">
                  <c:v>0.00690666666666666</c:v>
                </c:pt>
                <c:pt idx="9">
                  <c:v>0.00690666666666666</c:v>
                </c:pt>
                <c:pt idx="10">
                  <c:v>0.00690666666666666</c:v>
                </c:pt>
                <c:pt idx="11">
                  <c:v>0.00690666666666666</c:v>
                </c:pt>
                <c:pt idx="12">
                  <c:v>0.00690666666666666</c:v>
                </c:pt>
                <c:pt idx="13">
                  <c:v>0.00690666666666666</c:v>
                </c:pt>
                <c:pt idx="14">
                  <c:v>0.00690666666666666</c:v>
                </c:pt>
                <c:pt idx="15">
                  <c:v>0.00690666666666666</c:v>
                </c:pt>
                <c:pt idx="16">
                  <c:v>0.00690666666666666</c:v>
                </c:pt>
                <c:pt idx="17">
                  <c:v>0.00690666666666666</c:v>
                </c:pt>
                <c:pt idx="18">
                  <c:v>0.00690666666666666</c:v>
                </c:pt>
                <c:pt idx="19">
                  <c:v>0.00690666666666666</c:v>
                </c:pt>
                <c:pt idx="20">
                  <c:v>0.00690666666666666</c:v>
                </c:pt>
                <c:pt idx="21">
                  <c:v>0.00690666666666666</c:v>
                </c:pt>
                <c:pt idx="22">
                  <c:v>0.00690666666666666</c:v>
                </c:pt>
                <c:pt idx="23">
                  <c:v>0.00690666666666666</c:v>
                </c:pt>
                <c:pt idx="24">
                  <c:v>0.00690666666666666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计算Bat1电流校准系数!$C$31:$AA$31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计算Bat1电流校准系数!$C$56:$AA$56</c:f>
              <c:numCache>
                <c:formatCode>0.000_);[Red]\(0.000\)</c:formatCode>
                <c:ptCount val="25"/>
                <c:pt idx="0">
                  <c:v>0.00345333333333333</c:v>
                </c:pt>
                <c:pt idx="1">
                  <c:v>0.00345333333333333</c:v>
                </c:pt>
                <c:pt idx="2">
                  <c:v>0.00345333333333333</c:v>
                </c:pt>
                <c:pt idx="3">
                  <c:v>0.00345333333333333</c:v>
                </c:pt>
                <c:pt idx="4">
                  <c:v>0.00345333333333333</c:v>
                </c:pt>
                <c:pt idx="5">
                  <c:v>0.00345333333333333</c:v>
                </c:pt>
                <c:pt idx="6">
                  <c:v>0.00345333333333333</c:v>
                </c:pt>
                <c:pt idx="7">
                  <c:v>0.00345333333333333</c:v>
                </c:pt>
                <c:pt idx="8">
                  <c:v>0.00345333333333333</c:v>
                </c:pt>
                <c:pt idx="9">
                  <c:v>0.00345333333333333</c:v>
                </c:pt>
                <c:pt idx="10">
                  <c:v>0.00345333333333333</c:v>
                </c:pt>
                <c:pt idx="11">
                  <c:v>0.00345333333333333</c:v>
                </c:pt>
                <c:pt idx="12">
                  <c:v>0.00345333333333333</c:v>
                </c:pt>
                <c:pt idx="13">
                  <c:v>0.00345333333333333</c:v>
                </c:pt>
                <c:pt idx="14">
                  <c:v>0.00345333333333333</c:v>
                </c:pt>
                <c:pt idx="15">
                  <c:v>0.00345333333333333</c:v>
                </c:pt>
                <c:pt idx="16">
                  <c:v>0.00345333333333333</c:v>
                </c:pt>
                <c:pt idx="17">
                  <c:v>0.00345333333333333</c:v>
                </c:pt>
                <c:pt idx="18">
                  <c:v>0.00345333333333333</c:v>
                </c:pt>
                <c:pt idx="19">
                  <c:v>0.00345333333333333</c:v>
                </c:pt>
                <c:pt idx="20">
                  <c:v>0.00345333333333333</c:v>
                </c:pt>
                <c:pt idx="21">
                  <c:v>0.00345333333333333</c:v>
                </c:pt>
                <c:pt idx="22">
                  <c:v>0.00345333333333333</c:v>
                </c:pt>
                <c:pt idx="23">
                  <c:v>0.00345333333333333</c:v>
                </c:pt>
                <c:pt idx="24">
                  <c:v>0.00345333333333333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计算放电效率!$C$44:$AA$44</c:f>
              <c:numCache>
                <c:formatCode>0.000_);[Red]\(0.000\)</c:formatCode>
                <c:ptCount val="25"/>
                <c:pt idx="0">
                  <c:v>97.12412</c:v>
                </c:pt>
                <c:pt idx="1">
                  <c:v>97.12412</c:v>
                </c:pt>
                <c:pt idx="2">
                  <c:v>97.12412</c:v>
                </c:pt>
                <c:pt idx="3">
                  <c:v>97.12412</c:v>
                </c:pt>
                <c:pt idx="4">
                  <c:v>97.12412</c:v>
                </c:pt>
                <c:pt idx="5">
                  <c:v>97.12412</c:v>
                </c:pt>
                <c:pt idx="6">
                  <c:v>97.12412</c:v>
                </c:pt>
                <c:pt idx="7">
                  <c:v>97.12412</c:v>
                </c:pt>
                <c:pt idx="8">
                  <c:v>97.12412</c:v>
                </c:pt>
                <c:pt idx="9">
                  <c:v>97.12412</c:v>
                </c:pt>
                <c:pt idx="10">
                  <c:v>97.12412</c:v>
                </c:pt>
                <c:pt idx="11">
                  <c:v>97.12412</c:v>
                </c:pt>
                <c:pt idx="12">
                  <c:v>97.12412</c:v>
                </c:pt>
                <c:pt idx="13">
                  <c:v>97.12412</c:v>
                </c:pt>
                <c:pt idx="14">
                  <c:v>97.12412</c:v>
                </c:pt>
                <c:pt idx="15">
                  <c:v>97.12412</c:v>
                </c:pt>
                <c:pt idx="16">
                  <c:v>97.12412</c:v>
                </c:pt>
                <c:pt idx="17">
                  <c:v>97.12412</c:v>
                </c:pt>
                <c:pt idx="18">
                  <c:v>97.12412</c:v>
                </c:pt>
                <c:pt idx="19">
                  <c:v>97.12412</c:v>
                </c:pt>
                <c:pt idx="20">
                  <c:v>97.12412</c:v>
                </c:pt>
                <c:pt idx="21">
                  <c:v>97.12412</c:v>
                </c:pt>
                <c:pt idx="22">
                  <c:v>97.12412</c:v>
                </c:pt>
                <c:pt idx="23">
                  <c:v>97.12412</c:v>
                </c:pt>
                <c:pt idx="24">
                  <c:v>97.12412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计算放电效率!$C$43:$AA$43</c:f>
              <c:numCache>
                <c:formatCode>0.000_);[Red]\(0.000\)</c:formatCode>
                <c:ptCount val="25"/>
                <c:pt idx="0">
                  <c:v>96.93736</c:v>
                </c:pt>
                <c:pt idx="1">
                  <c:v>96.93736</c:v>
                </c:pt>
                <c:pt idx="2">
                  <c:v>96.93736</c:v>
                </c:pt>
                <c:pt idx="3">
                  <c:v>96.93736</c:v>
                </c:pt>
                <c:pt idx="4">
                  <c:v>96.93736</c:v>
                </c:pt>
                <c:pt idx="5">
                  <c:v>96.93736</c:v>
                </c:pt>
                <c:pt idx="6">
                  <c:v>96.93736</c:v>
                </c:pt>
                <c:pt idx="7">
                  <c:v>96.93736</c:v>
                </c:pt>
                <c:pt idx="8">
                  <c:v>96.93736</c:v>
                </c:pt>
                <c:pt idx="9">
                  <c:v>96.93736</c:v>
                </c:pt>
                <c:pt idx="10">
                  <c:v>96.93736</c:v>
                </c:pt>
                <c:pt idx="11">
                  <c:v>96.93736</c:v>
                </c:pt>
                <c:pt idx="12">
                  <c:v>96.93736</c:v>
                </c:pt>
                <c:pt idx="13">
                  <c:v>96.93736</c:v>
                </c:pt>
                <c:pt idx="14">
                  <c:v>96.93736</c:v>
                </c:pt>
                <c:pt idx="15">
                  <c:v>96.93736</c:v>
                </c:pt>
                <c:pt idx="16">
                  <c:v>96.93736</c:v>
                </c:pt>
                <c:pt idx="17">
                  <c:v>96.93736</c:v>
                </c:pt>
                <c:pt idx="18">
                  <c:v>96.93736</c:v>
                </c:pt>
                <c:pt idx="19">
                  <c:v>96.93736</c:v>
                </c:pt>
                <c:pt idx="20">
                  <c:v>96.93736</c:v>
                </c:pt>
                <c:pt idx="21">
                  <c:v>96.93736</c:v>
                </c:pt>
                <c:pt idx="22">
                  <c:v>96.93736</c:v>
                </c:pt>
                <c:pt idx="23">
                  <c:v>96.93736</c:v>
                </c:pt>
                <c:pt idx="24">
                  <c:v>96.93736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计算放电效率!$C$45:$AA$45</c:f>
              <c:numCache>
                <c:formatCode>0.000_);[Red]\(0.000\)</c:formatCode>
                <c:ptCount val="25"/>
                <c:pt idx="0">
                  <c:v>96.7506</c:v>
                </c:pt>
                <c:pt idx="1">
                  <c:v>96.7506</c:v>
                </c:pt>
                <c:pt idx="2">
                  <c:v>96.7506</c:v>
                </c:pt>
                <c:pt idx="3">
                  <c:v>96.7506</c:v>
                </c:pt>
                <c:pt idx="4">
                  <c:v>96.7506</c:v>
                </c:pt>
                <c:pt idx="5">
                  <c:v>96.7506</c:v>
                </c:pt>
                <c:pt idx="6">
                  <c:v>96.7506</c:v>
                </c:pt>
                <c:pt idx="7">
                  <c:v>96.7506</c:v>
                </c:pt>
                <c:pt idx="8">
                  <c:v>96.7506</c:v>
                </c:pt>
                <c:pt idx="9">
                  <c:v>96.7506</c:v>
                </c:pt>
                <c:pt idx="10">
                  <c:v>96.7506</c:v>
                </c:pt>
                <c:pt idx="11">
                  <c:v>96.7506</c:v>
                </c:pt>
                <c:pt idx="12">
                  <c:v>96.7506</c:v>
                </c:pt>
                <c:pt idx="13">
                  <c:v>96.7506</c:v>
                </c:pt>
                <c:pt idx="14">
                  <c:v>96.7506</c:v>
                </c:pt>
                <c:pt idx="15">
                  <c:v>96.7506</c:v>
                </c:pt>
                <c:pt idx="16">
                  <c:v>96.7506</c:v>
                </c:pt>
                <c:pt idx="17">
                  <c:v>96.7506</c:v>
                </c:pt>
                <c:pt idx="18">
                  <c:v>96.7506</c:v>
                </c:pt>
                <c:pt idx="19">
                  <c:v>96.7506</c:v>
                </c:pt>
                <c:pt idx="20">
                  <c:v>96.7506</c:v>
                </c:pt>
                <c:pt idx="21">
                  <c:v>96.7506</c:v>
                </c:pt>
                <c:pt idx="22">
                  <c:v>96.7506</c:v>
                </c:pt>
                <c:pt idx="23">
                  <c:v>96.7506</c:v>
                </c:pt>
                <c:pt idx="24">
                  <c:v>96.7506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计算放电效率!$A$38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计算放电效率!$C$38:$AA$38</c:f>
              <c:numCache>
                <c:formatCode>0.000_);[Red]\(0.000\)</c:formatCode>
                <c:ptCount val="25"/>
                <c:pt idx="0">
                  <c:v>96.95</c:v>
                </c:pt>
                <c:pt idx="1">
                  <c:v>96.922</c:v>
                </c:pt>
                <c:pt idx="2">
                  <c:v>96.982</c:v>
                </c:pt>
                <c:pt idx="3">
                  <c:v>97.028</c:v>
                </c:pt>
                <c:pt idx="4">
                  <c:v>96.836</c:v>
                </c:pt>
                <c:pt idx="5">
                  <c:v>96.99</c:v>
                </c:pt>
                <c:pt idx="6">
                  <c:v>96.93</c:v>
                </c:pt>
                <c:pt idx="7">
                  <c:v>96.942</c:v>
                </c:pt>
                <c:pt idx="8">
                  <c:v>96.896</c:v>
                </c:pt>
                <c:pt idx="9">
                  <c:v>96.94</c:v>
                </c:pt>
                <c:pt idx="10">
                  <c:v>97.044</c:v>
                </c:pt>
                <c:pt idx="11">
                  <c:v>96.91</c:v>
                </c:pt>
                <c:pt idx="12">
                  <c:v>96.968</c:v>
                </c:pt>
                <c:pt idx="13">
                  <c:v>96.934</c:v>
                </c:pt>
                <c:pt idx="14">
                  <c:v>96.898</c:v>
                </c:pt>
                <c:pt idx="15">
                  <c:v>96.892</c:v>
                </c:pt>
                <c:pt idx="16">
                  <c:v>96.944</c:v>
                </c:pt>
                <c:pt idx="17">
                  <c:v>96.92</c:v>
                </c:pt>
                <c:pt idx="18">
                  <c:v>96.896</c:v>
                </c:pt>
                <c:pt idx="19">
                  <c:v>96.902</c:v>
                </c:pt>
                <c:pt idx="20">
                  <c:v>96.868</c:v>
                </c:pt>
                <c:pt idx="21">
                  <c:v>97.144</c:v>
                </c:pt>
                <c:pt idx="22">
                  <c:v>96.898</c:v>
                </c:pt>
                <c:pt idx="23">
                  <c:v>96.85</c:v>
                </c:pt>
                <c:pt idx="24">
                  <c:v>96.95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计算放电效率!$C$46:$AA$46</c:f>
              <c:numCache>
                <c:formatCode>0.000_);[Red]\(0.000\)</c:formatCode>
                <c:ptCount val="25"/>
                <c:pt idx="0">
                  <c:v>97.0618666666667</c:v>
                </c:pt>
                <c:pt idx="1">
                  <c:v>97.0618666666667</c:v>
                </c:pt>
                <c:pt idx="2">
                  <c:v>97.0618666666667</c:v>
                </c:pt>
                <c:pt idx="3">
                  <c:v>97.0618666666667</c:v>
                </c:pt>
                <c:pt idx="4">
                  <c:v>97.0618666666667</c:v>
                </c:pt>
                <c:pt idx="5">
                  <c:v>97.0618666666667</c:v>
                </c:pt>
                <c:pt idx="6">
                  <c:v>97.0618666666667</c:v>
                </c:pt>
                <c:pt idx="7">
                  <c:v>97.0618666666667</c:v>
                </c:pt>
                <c:pt idx="8">
                  <c:v>97.0618666666667</c:v>
                </c:pt>
                <c:pt idx="9">
                  <c:v>97.0618666666667</c:v>
                </c:pt>
                <c:pt idx="10">
                  <c:v>97.0618666666667</c:v>
                </c:pt>
                <c:pt idx="11">
                  <c:v>97.0618666666667</c:v>
                </c:pt>
                <c:pt idx="12">
                  <c:v>97.0618666666667</c:v>
                </c:pt>
                <c:pt idx="13">
                  <c:v>97.0618666666667</c:v>
                </c:pt>
                <c:pt idx="14">
                  <c:v>97.0618666666667</c:v>
                </c:pt>
                <c:pt idx="15">
                  <c:v>97.0618666666667</c:v>
                </c:pt>
                <c:pt idx="16">
                  <c:v>97.0618666666667</c:v>
                </c:pt>
                <c:pt idx="17">
                  <c:v>97.0618666666667</c:v>
                </c:pt>
                <c:pt idx="18">
                  <c:v>97.0618666666667</c:v>
                </c:pt>
                <c:pt idx="19">
                  <c:v>97.0618666666667</c:v>
                </c:pt>
                <c:pt idx="20">
                  <c:v>97.0618666666667</c:v>
                </c:pt>
                <c:pt idx="21">
                  <c:v>97.0618666666667</c:v>
                </c:pt>
                <c:pt idx="22">
                  <c:v>97.0618666666667</c:v>
                </c:pt>
                <c:pt idx="23">
                  <c:v>97.0618666666667</c:v>
                </c:pt>
                <c:pt idx="24">
                  <c:v>97.0618666666667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计算放电效率!$C$47:$AA$47</c:f>
              <c:numCache>
                <c:formatCode>0.000_);[Red]\(0.000\)</c:formatCode>
                <c:ptCount val="25"/>
                <c:pt idx="0">
                  <c:v>96.9996133333333</c:v>
                </c:pt>
                <c:pt idx="1">
                  <c:v>96.9996133333333</c:v>
                </c:pt>
                <c:pt idx="2">
                  <c:v>96.9996133333333</c:v>
                </c:pt>
                <c:pt idx="3">
                  <c:v>96.9996133333333</c:v>
                </c:pt>
                <c:pt idx="4">
                  <c:v>96.9996133333333</c:v>
                </c:pt>
                <c:pt idx="5">
                  <c:v>96.9996133333333</c:v>
                </c:pt>
                <c:pt idx="6">
                  <c:v>96.9996133333333</c:v>
                </c:pt>
                <c:pt idx="7">
                  <c:v>96.9996133333333</c:v>
                </c:pt>
                <c:pt idx="8">
                  <c:v>96.9996133333333</c:v>
                </c:pt>
                <c:pt idx="9">
                  <c:v>96.9996133333333</c:v>
                </c:pt>
                <c:pt idx="10">
                  <c:v>96.9996133333333</c:v>
                </c:pt>
                <c:pt idx="11">
                  <c:v>96.9996133333333</c:v>
                </c:pt>
                <c:pt idx="12">
                  <c:v>96.9996133333333</c:v>
                </c:pt>
                <c:pt idx="13">
                  <c:v>96.9996133333333</c:v>
                </c:pt>
                <c:pt idx="14">
                  <c:v>96.9996133333333</c:v>
                </c:pt>
                <c:pt idx="15">
                  <c:v>96.9996133333333</c:v>
                </c:pt>
                <c:pt idx="16">
                  <c:v>96.9996133333333</c:v>
                </c:pt>
                <c:pt idx="17">
                  <c:v>96.9996133333333</c:v>
                </c:pt>
                <c:pt idx="18">
                  <c:v>96.9996133333333</c:v>
                </c:pt>
                <c:pt idx="19">
                  <c:v>96.9996133333333</c:v>
                </c:pt>
                <c:pt idx="20">
                  <c:v>96.9996133333333</c:v>
                </c:pt>
                <c:pt idx="21">
                  <c:v>96.9996133333333</c:v>
                </c:pt>
                <c:pt idx="22">
                  <c:v>96.9996133333333</c:v>
                </c:pt>
                <c:pt idx="23">
                  <c:v>96.9996133333333</c:v>
                </c:pt>
                <c:pt idx="24">
                  <c:v>96.9996133333333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计算放电效率!$C$48:$AA$48</c:f>
              <c:numCache>
                <c:formatCode>0.000_);[Red]\(0.000\)</c:formatCode>
                <c:ptCount val="25"/>
                <c:pt idx="0">
                  <c:v>96.8751066666667</c:v>
                </c:pt>
                <c:pt idx="1">
                  <c:v>96.8751066666667</c:v>
                </c:pt>
                <c:pt idx="2">
                  <c:v>96.8751066666667</c:v>
                </c:pt>
                <c:pt idx="3">
                  <c:v>96.8751066666667</c:v>
                </c:pt>
                <c:pt idx="4">
                  <c:v>96.8751066666667</c:v>
                </c:pt>
                <c:pt idx="5">
                  <c:v>96.8751066666667</c:v>
                </c:pt>
                <c:pt idx="6">
                  <c:v>96.8751066666667</c:v>
                </c:pt>
                <c:pt idx="7">
                  <c:v>96.8751066666667</c:v>
                </c:pt>
                <c:pt idx="8">
                  <c:v>96.8751066666667</c:v>
                </c:pt>
                <c:pt idx="9">
                  <c:v>96.8751066666667</c:v>
                </c:pt>
                <c:pt idx="10">
                  <c:v>96.8751066666667</c:v>
                </c:pt>
                <c:pt idx="11">
                  <c:v>96.8751066666667</c:v>
                </c:pt>
                <c:pt idx="12">
                  <c:v>96.8751066666667</c:v>
                </c:pt>
                <c:pt idx="13">
                  <c:v>96.8751066666667</c:v>
                </c:pt>
                <c:pt idx="14">
                  <c:v>96.8751066666667</c:v>
                </c:pt>
                <c:pt idx="15">
                  <c:v>96.8751066666667</c:v>
                </c:pt>
                <c:pt idx="16">
                  <c:v>96.8751066666667</c:v>
                </c:pt>
                <c:pt idx="17">
                  <c:v>96.8751066666667</c:v>
                </c:pt>
                <c:pt idx="18">
                  <c:v>96.8751066666667</c:v>
                </c:pt>
                <c:pt idx="19">
                  <c:v>96.8751066666667</c:v>
                </c:pt>
                <c:pt idx="20">
                  <c:v>96.8751066666667</c:v>
                </c:pt>
                <c:pt idx="21">
                  <c:v>96.8751066666667</c:v>
                </c:pt>
                <c:pt idx="22">
                  <c:v>96.8751066666667</c:v>
                </c:pt>
                <c:pt idx="23">
                  <c:v>96.8751066666667</c:v>
                </c:pt>
                <c:pt idx="24">
                  <c:v>96.8751066666667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计算放电效率!$C$49:$AA$49</c:f>
              <c:numCache>
                <c:formatCode>0.000_);[Red]\(0.000\)</c:formatCode>
                <c:ptCount val="25"/>
                <c:pt idx="0">
                  <c:v>96.8128533333333</c:v>
                </c:pt>
                <c:pt idx="1">
                  <c:v>96.8128533333333</c:v>
                </c:pt>
                <c:pt idx="2">
                  <c:v>96.8128533333333</c:v>
                </c:pt>
                <c:pt idx="3">
                  <c:v>96.8128533333333</c:v>
                </c:pt>
                <c:pt idx="4">
                  <c:v>96.8128533333333</c:v>
                </c:pt>
                <c:pt idx="5">
                  <c:v>96.8128533333333</c:v>
                </c:pt>
                <c:pt idx="6">
                  <c:v>96.8128533333333</c:v>
                </c:pt>
                <c:pt idx="7">
                  <c:v>96.8128533333333</c:v>
                </c:pt>
                <c:pt idx="8">
                  <c:v>96.8128533333333</c:v>
                </c:pt>
                <c:pt idx="9">
                  <c:v>96.8128533333333</c:v>
                </c:pt>
                <c:pt idx="10">
                  <c:v>96.8128533333333</c:v>
                </c:pt>
                <c:pt idx="11">
                  <c:v>96.8128533333333</c:v>
                </c:pt>
                <c:pt idx="12">
                  <c:v>96.8128533333333</c:v>
                </c:pt>
                <c:pt idx="13">
                  <c:v>96.8128533333333</c:v>
                </c:pt>
                <c:pt idx="14">
                  <c:v>96.8128533333333</c:v>
                </c:pt>
                <c:pt idx="15">
                  <c:v>96.8128533333333</c:v>
                </c:pt>
                <c:pt idx="16">
                  <c:v>96.8128533333333</c:v>
                </c:pt>
                <c:pt idx="17">
                  <c:v>96.8128533333333</c:v>
                </c:pt>
                <c:pt idx="18">
                  <c:v>96.8128533333333</c:v>
                </c:pt>
                <c:pt idx="19">
                  <c:v>96.8128533333333</c:v>
                </c:pt>
                <c:pt idx="20">
                  <c:v>96.8128533333333</c:v>
                </c:pt>
                <c:pt idx="21">
                  <c:v>96.8128533333333</c:v>
                </c:pt>
                <c:pt idx="22">
                  <c:v>96.8128533333333</c:v>
                </c:pt>
                <c:pt idx="23">
                  <c:v>96.8128533333333</c:v>
                </c:pt>
                <c:pt idx="24">
                  <c:v>96.8128533333333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计算Bus电压校准系数!$C$51:$AA$51</c:f>
              <c:numCache>
                <c:formatCode>0.000_);[Red]\(0.000\)</c:formatCode>
                <c:ptCount val="25"/>
                <c:pt idx="0">
                  <c:v>0.0108032</c:v>
                </c:pt>
                <c:pt idx="1">
                  <c:v>0.0108032</c:v>
                </c:pt>
                <c:pt idx="2">
                  <c:v>0.0108032</c:v>
                </c:pt>
                <c:pt idx="3">
                  <c:v>0.0108032</c:v>
                </c:pt>
                <c:pt idx="4">
                  <c:v>0.0108032</c:v>
                </c:pt>
                <c:pt idx="5">
                  <c:v>0.0108032</c:v>
                </c:pt>
                <c:pt idx="6">
                  <c:v>0.0108032</c:v>
                </c:pt>
                <c:pt idx="7">
                  <c:v>0.0108032</c:v>
                </c:pt>
                <c:pt idx="8">
                  <c:v>0.0108032</c:v>
                </c:pt>
                <c:pt idx="9">
                  <c:v>0.0108032</c:v>
                </c:pt>
                <c:pt idx="10">
                  <c:v>0.0108032</c:v>
                </c:pt>
                <c:pt idx="11">
                  <c:v>0.0108032</c:v>
                </c:pt>
                <c:pt idx="12">
                  <c:v>0.0108032</c:v>
                </c:pt>
                <c:pt idx="13">
                  <c:v>0.0108032</c:v>
                </c:pt>
                <c:pt idx="14">
                  <c:v>0.0108032</c:v>
                </c:pt>
                <c:pt idx="15">
                  <c:v>0.0108032</c:v>
                </c:pt>
                <c:pt idx="16">
                  <c:v>0.0108032</c:v>
                </c:pt>
                <c:pt idx="17">
                  <c:v>0.0108032</c:v>
                </c:pt>
                <c:pt idx="18">
                  <c:v>0.0108032</c:v>
                </c:pt>
                <c:pt idx="19">
                  <c:v>0.0108032</c:v>
                </c:pt>
                <c:pt idx="20">
                  <c:v>0.0108032</c:v>
                </c:pt>
                <c:pt idx="21">
                  <c:v>0.0108032</c:v>
                </c:pt>
                <c:pt idx="22">
                  <c:v>0.0108032</c:v>
                </c:pt>
                <c:pt idx="23">
                  <c:v>0.0108032</c:v>
                </c:pt>
                <c:pt idx="24">
                  <c:v>0.0108032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计算Bus电压校准系数!$C$50:$AA$50</c:f>
              <c:numCache>
                <c:formatCode>0.000_);[Red]\(0.000\)</c:formatCode>
                <c:ptCount val="25"/>
                <c:pt idx="0">
                  <c:v>0.00511999999999999</c:v>
                </c:pt>
                <c:pt idx="1">
                  <c:v>0.00511999999999999</c:v>
                </c:pt>
                <c:pt idx="2">
                  <c:v>0.00511999999999999</c:v>
                </c:pt>
                <c:pt idx="3">
                  <c:v>0.00511999999999999</c:v>
                </c:pt>
                <c:pt idx="4">
                  <c:v>0.00511999999999999</c:v>
                </c:pt>
                <c:pt idx="5">
                  <c:v>0.00511999999999999</c:v>
                </c:pt>
                <c:pt idx="6">
                  <c:v>0.00511999999999999</c:v>
                </c:pt>
                <c:pt idx="7">
                  <c:v>0.00511999999999999</c:v>
                </c:pt>
                <c:pt idx="8">
                  <c:v>0.00511999999999999</c:v>
                </c:pt>
                <c:pt idx="9">
                  <c:v>0.00511999999999999</c:v>
                </c:pt>
                <c:pt idx="10">
                  <c:v>0.00511999999999999</c:v>
                </c:pt>
                <c:pt idx="11">
                  <c:v>0.00511999999999999</c:v>
                </c:pt>
                <c:pt idx="12">
                  <c:v>0.00511999999999999</c:v>
                </c:pt>
                <c:pt idx="13">
                  <c:v>0.00511999999999999</c:v>
                </c:pt>
                <c:pt idx="14">
                  <c:v>0.00511999999999999</c:v>
                </c:pt>
                <c:pt idx="15">
                  <c:v>0.00511999999999999</c:v>
                </c:pt>
                <c:pt idx="16">
                  <c:v>0.00511999999999999</c:v>
                </c:pt>
                <c:pt idx="17">
                  <c:v>0.00511999999999999</c:v>
                </c:pt>
                <c:pt idx="18">
                  <c:v>0.00511999999999999</c:v>
                </c:pt>
                <c:pt idx="19">
                  <c:v>0.00511999999999999</c:v>
                </c:pt>
                <c:pt idx="20">
                  <c:v>0.00511999999999999</c:v>
                </c:pt>
                <c:pt idx="21">
                  <c:v>0.00511999999999999</c:v>
                </c:pt>
                <c:pt idx="22">
                  <c:v>0.00511999999999999</c:v>
                </c:pt>
                <c:pt idx="23">
                  <c:v>0.00511999999999999</c:v>
                </c:pt>
                <c:pt idx="24">
                  <c:v>0.00511999999999999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计算Bus电压校准系数!$A$39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计算Bus电压校准系数!$C$39:$AA$39</c:f>
              <c:numCache>
                <c:formatCode>0_);[Red]\(0\)</c:formatCode>
                <c:ptCount val="25"/>
                <c:pt idx="0">
                  <c:v>0.004</c:v>
                </c:pt>
                <c:pt idx="1">
                  <c:v>0.005</c:v>
                </c:pt>
                <c:pt idx="2">
                  <c:v>0.002</c:v>
                </c:pt>
                <c:pt idx="3">
                  <c:v>0.003</c:v>
                </c:pt>
                <c:pt idx="4">
                  <c:v>0.002</c:v>
                </c:pt>
                <c:pt idx="5">
                  <c:v>0.00700000000000001</c:v>
                </c:pt>
                <c:pt idx="6">
                  <c:v>0.003</c:v>
                </c:pt>
                <c:pt idx="7">
                  <c:v>0.004</c:v>
                </c:pt>
                <c:pt idx="8">
                  <c:v>0.004</c:v>
                </c:pt>
                <c:pt idx="9">
                  <c:v>0.003</c:v>
                </c:pt>
                <c:pt idx="10">
                  <c:v>0.012</c:v>
                </c:pt>
                <c:pt idx="11">
                  <c:v>0.005</c:v>
                </c:pt>
                <c:pt idx="12">
                  <c:v>0.005</c:v>
                </c:pt>
                <c:pt idx="13">
                  <c:v>0.01</c:v>
                </c:pt>
                <c:pt idx="14">
                  <c:v>0.002</c:v>
                </c:pt>
                <c:pt idx="15">
                  <c:v>0.004</c:v>
                </c:pt>
                <c:pt idx="16">
                  <c:v>0.004</c:v>
                </c:pt>
                <c:pt idx="17">
                  <c:v>0.00600000000000001</c:v>
                </c:pt>
                <c:pt idx="18">
                  <c:v>0.00499999999999989</c:v>
                </c:pt>
                <c:pt idx="19">
                  <c:v>0.0099999999999999</c:v>
                </c:pt>
                <c:pt idx="20">
                  <c:v>0.002</c:v>
                </c:pt>
                <c:pt idx="21">
                  <c:v>0.004</c:v>
                </c:pt>
                <c:pt idx="22">
                  <c:v>0.0079999999999999</c:v>
                </c:pt>
                <c:pt idx="23">
                  <c:v>0.00800000000000001</c:v>
                </c:pt>
                <c:pt idx="24">
                  <c:v>0.00600000000000001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计算Bus电压校准系数!$C$53:$AA$53</c:f>
              <c:numCache>
                <c:formatCode>0.000_);[Red]\(0.000\)</c:formatCode>
                <c:ptCount val="25"/>
                <c:pt idx="0">
                  <c:v>0.00890879999999998</c:v>
                </c:pt>
                <c:pt idx="1">
                  <c:v>0.00890879999999998</c:v>
                </c:pt>
                <c:pt idx="2">
                  <c:v>0.00890879999999998</c:v>
                </c:pt>
                <c:pt idx="3">
                  <c:v>0.00890879999999998</c:v>
                </c:pt>
                <c:pt idx="4">
                  <c:v>0.00890879999999998</c:v>
                </c:pt>
                <c:pt idx="5">
                  <c:v>0.00890879999999998</c:v>
                </c:pt>
                <c:pt idx="6">
                  <c:v>0.00890879999999998</c:v>
                </c:pt>
                <c:pt idx="7">
                  <c:v>0.00890879999999998</c:v>
                </c:pt>
                <c:pt idx="8">
                  <c:v>0.00890879999999998</c:v>
                </c:pt>
                <c:pt idx="9">
                  <c:v>0.00890879999999998</c:v>
                </c:pt>
                <c:pt idx="10">
                  <c:v>0.00890879999999998</c:v>
                </c:pt>
                <c:pt idx="11">
                  <c:v>0.00890879999999998</c:v>
                </c:pt>
                <c:pt idx="12">
                  <c:v>0.00890879999999998</c:v>
                </c:pt>
                <c:pt idx="13">
                  <c:v>0.00890879999999998</c:v>
                </c:pt>
                <c:pt idx="14">
                  <c:v>0.00890879999999998</c:v>
                </c:pt>
                <c:pt idx="15">
                  <c:v>0.00890879999999998</c:v>
                </c:pt>
                <c:pt idx="16">
                  <c:v>0.00890879999999998</c:v>
                </c:pt>
                <c:pt idx="17">
                  <c:v>0.00890879999999998</c:v>
                </c:pt>
                <c:pt idx="18">
                  <c:v>0.00890879999999998</c:v>
                </c:pt>
                <c:pt idx="19">
                  <c:v>0.00890879999999998</c:v>
                </c:pt>
                <c:pt idx="20">
                  <c:v>0.00890879999999998</c:v>
                </c:pt>
                <c:pt idx="21">
                  <c:v>0.00890879999999998</c:v>
                </c:pt>
                <c:pt idx="22">
                  <c:v>0.00890879999999998</c:v>
                </c:pt>
                <c:pt idx="23">
                  <c:v>0.00890879999999998</c:v>
                </c:pt>
                <c:pt idx="24">
                  <c:v>0.00890879999999998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计算Bus电压校准系数!$C$54:$AA$54</c:f>
              <c:numCache>
                <c:formatCode>0.000_);[Red]\(0.000\)</c:formatCode>
                <c:ptCount val="25"/>
                <c:pt idx="0">
                  <c:v>0.00701439999999999</c:v>
                </c:pt>
                <c:pt idx="1">
                  <c:v>0.00701439999999999</c:v>
                </c:pt>
                <c:pt idx="2">
                  <c:v>0.00701439999999999</c:v>
                </c:pt>
                <c:pt idx="3">
                  <c:v>0.00701439999999999</c:v>
                </c:pt>
                <c:pt idx="4">
                  <c:v>0.00701439999999999</c:v>
                </c:pt>
                <c:pt idx="5">
                  <c:v>0.00701439999999999</c:v>
                </c:pt>
                <c:pt idx="6">
                  <c:v>0.00701439999999999</c:v>
                </c:pt>
                <c:pt idx="7">
                  <c:v>0.00701439999999999</c:v>
                </c:pt>
                <c:pt idx="8">
                  <c:v>0.00701439999999999</c:v>
                </c:pt>
                <c:pt idx="9">
                  <c:v>0.00701439999999999</c:v>
                </c:pt>
                <c:pt idx="10">
                  <c:v>0.00701439999999999</c:v>
                </c:pt>
                <c:pt idx="11">
                  <c:v>0.00701439999999999</c:v>
                </c:pt>
                <c:pt idx="12">
                  <c:v>0.00701439999999999</c:v>
                </c:pt>
                <c:pt idx="13">
                  <c:v>0.00701439999999999</c:v>
                </c:pt>
                <c:pt idx="14">
                  <c:v>0.00701439999999999</c:v>
                </c:pt>
                <c:pt idx="15">
                  <c:v>0.00701439999999999</c:v>
                </c:pt>
                <c:pt idx="16">
                  <c:v>0.00701439999999999</c:v>
                </c:pt>
                <c:pt idx="17">
                  <c:v>0.00701439999999999</c:v>
                </c:pt>
                <c:pt idx="18">
                  <c:v>0.00701439999999999</c:v>
                </c:pt>
                <c:pt idx="19">
                  <c:v>0.00701439999999999</c:v>
                </c:pt>
                <c:pt idx="20">
                  <c:v>0.00701439999999999</c:v>
                </c:pt>
                <c:pt idx="21">
                  <c:v>0.00701439999999999</c:v>
                </c:pt>
                <c:pt idx="22">
                  <c:v>0.00701439999999999</c:v>
                </c:pt>
                <c:pt idx="23">
                  <c:v>0.00701439999999999</c:v>
                </c:pt>
                <c:pt idx="24">
                  <c:v>0.00701439999999999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计算Bus电压校准系数!$C$55:$AA$55</c:f>
              <c:numCache>
                <c:formatCode>0.000_);[Red]\(0.000\)</c:formatCode>
                <c:ptCount val="25"/>
                <c:pt idx="0">
                  <c:v>0.00341333333333333</c:v>
                </c:pt>
                <c:pt idx="1">
                  <c:v>0.00341333333333333</c:v>
                </c:pt>
                <c:pt idx="2">
                  <c:v>0.00341333333333333</c:v>
                </c:pt>
                <c:pt idx="3">
                  <c:v>0.00341333333333333</c:v>
                </c:pt>
                <c:pt idx="4">
                  <c:v>0.00341333333333333</c:v>
                </c:pt>
                <c:pt idx="5">
                  <c:v>0.00341333333333333</c:v>
                </c:pt>
                <c:pt idx="6">
                  <c:v>0.00341333333333333</c:v>
                </c:pt>
                <c:pt idx="7">
                  <c:v>0.00341333333333333</c:v>
                </c:pt>
                <c:pt idx="8">
                  <c:v>0.00341333333333333</c:v>
                </c:pt>
                <c:pt idx="9">
                  <c:v>0.00341333333333333</c:v>
                </c:pt>
                <c:pt idx="10">
                  <c:v>0.00341333333333333</c:v>
                </c:pt>
                <c:pt idx="11">
                  <c:v>0.00341333333333333</c:v>
                </c:pt>
                <c:pt idx="12">
                  <c:v>0.00341333333333333</c:v>
                </c:pt>
                <c:pt idx="13">
                  <c:v>0.00341333333333333</c:v>
                </c:pt>
                <c:pt idx="14">
                  <c:v>0.00341333333333333</c:v>
                </c:pt>
                <c:pt idx="15">
                  <c:v>0.00341333333333333</c:v>
                </c:pt>
                <c:pt idx="16">
                  <c:v>0.00341333333333333</c:v>
                </c:pt>
                <c:pt idx="17">
                  <c:v>0.00341333333333333</c:v>
                </c:pt>
                <c:pt idx="18">
                  <c:v>0.00341333333333333</c:v>
                </c:pt>
                <c:pt idx="19">
                  <c:v>0.00341333333333333</c:v>
                </c:pt>
                <c:pt idx="20">
                  <c:v>0.00341333333333333</c:v>
                </c:pt>
                <c:pt idx="21">
                  <c:v>0.00341333333333333</c:v>
                </c:pt>
                <c:pt idx="22">
                  <c:v>0.00341333333333333</c:v>
                </c:pt>
                <c:pt idx="23">
                  <c:v>0.00341333333333333</c:v>
                </c:pt>
                <c:pt idx="24">
                  <c:v>0.00341333333333333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计算Bus电压校准系数!$C$31:$AA$31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计算Bus电压校准系数!$C$56:$AA$56</c:f>
              <c:numCache>
                <c:formatCode>0.000_);[Red]\(0.000\)</c:formatCode>
                <c:ptCount val="25"/>
                <c:pt idx="0">
                  <c:v>0.00170666666666666</c:v>
                </c:pt>
                <c:pt idx="1">
                  <c:v>0.00170666666666666</c:v>
                </c:pt>
                <c:pt idx="2">
                  <c:v>0.00170666666666666</c:v>
                </c:pt>
                <c:pt idx="3">
                  <c:v>0.00170666666666666</c:v>
                </c:pt>
                <c:pt idx="4">
                  <c:v>0.00170666666666666</c:v>
                </c:pt>
                <c:pt idx="5">
                  <c:v>0.00170666666666666</c:v>
                </c:pt>
                <c:pt idx="6">
                  <c:v>0.00170666666666666</c:v>
                </c:pt>
                <c:pt idx="7">
                  <c:v>0.00170666666666666</c:v>
                </c:pt>
                <c:pt idx="8">
                  <c:v>0.00170666666666666</c:v>
                </c:pt>
                <c:pt idx="9">
                  <c:v>0.00170666666666666</c:v>
                </c:pt>
                <c:pt idx="10">
                  <c:v>0.00170666666666666</c:v>
                </c:pt>
                <c:pt idx="11">
                  <c:v>0.00170666666666666</c:v>
                </c:pt>
                <c:pt idx="12">
                  <c:v>0.00170666666666666</c:v>
                </c:pt>
                <c:pt idx="13">
                  <c:v>0.00170666666666666</c:v>
                </c:pt>
                <c:pt idx="14">
                  <c:v>0.00170666666666666</c:v>
                </c:pt>
                <c:pt idx="15">
                  <c:v>0.00170666666666666</c:v>
                </c:pt>
                <c:pt idx="16">
                  <c:v>0.00170666666666666</c:v>
                </c:pt>
                <c:pt idx="17">
                  <c:v>0.00170666666666666</c:v>
                </c:pt>
                <c:pt idx="18">
                  <c:v>0.00170666666666666</c:v>
                </c:pt>
                <c:pt idx="19">
                  <c:v>0.00170666666666666</c:v>
                </c:pt>
                <c:pt idx="20">
                  <c:v>0.00170666666666666</c:v>
                </c:pt>
                <c:pt idx="21">
                  <c:v>0.00170666666666666</c:v>
                </c:pt>
                <c:pt idx="22">
                  <c:v>0.00170666666666666</c:v>
                </c:pt>
                <c:pt idx="23">
                  <c:v>0.00170666666666666</c:v>
                </c:pt>
                <c:pt idx="24">
                  <c:v>0.00170666666666666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计算放电效率!$C$51:$AA$51</c:f>
              <c:numCache>
                <c:formatCode>0.000_);[Red]\(0.000\)</c:formatCode>
                <c:ptCount val="25"/>
                <c:pt idx="0">
                  <c:v>0.67942</c:v>
                </c:pt>
                <c:pt idx="1">
                  <c:v>0.67942</c:v>
                </c:pt>
                <c:pt idx="2">
                  <c:v>0.67942</c:v>
                </c:pt>
                <c:pt idx="3">
                  <c:v>0.67942</c:v>
                </c:pt>
                <c:pt idx="4">
                  <c:v>0.67942</c:v>
                </c:pt>
                <c:pt idx="5">
                  <c:v>0.67942</c:v>
                </c:pt>
                <c:pt idx="6">
                  <c:v>0.67942</c:v>
                </c:pt>
                <c:pt idx="7">
                  <c:v>0.67942</c:v>
                </c:pt>
                <c:pt idx="8">
                  <c:v>0.67942</c:v>
                </c:pt>
                <c:pt idx="9">
                  <c:v>0.67942</c:v>
                </c:pt>
                <c:pt idx="10">
                  <c:v>0.67942</c:v>
                </c:pt>
                <c:pt idx="11">
                  <c:v>0.67942</c:v>
                </c:pt>
                <c:pt idx="12">
                  <c:v>0.67942</c:v>
                </c:pt>
                <c:pt idx="13">
                  <c:v>0.67942</c:v>
                </c:pt>
                <c:pt idx="14">
                  <c:v>0.67942</c:v>
                </c:pt>
                <c:pt idx="15">
                  <c:v>0.67942</c:v>
                </c:pt>
                <c:pt idx="16">
                  <c:v>0.67942</c:v>
                </c:pt>
                <c:pt idx="17">
                  <c:v>0.67942</c:v>
                </c:pt>
                <c:pt idx="18">
                  <c:v>0.67942</c:v>
                </c:pt>
                <c:pt idx="19">
                  <c:v>0.67942</c:v>
                </c:pt>
                <c:pt idx="20">
                  <c:v>0.67942</c:v>
                </c:pt>
                <c:pt idx="21">
                  <c:v>0.67942</c:v>
                </c:pt>
                <c:pt idx="22">
                  <c:v>0.67942</c:v>
                </c:pt>
                <c:pt idx="23">
                  <c:v>0.67942</c:v>
                </c:pt>
                <c:pt idx="24">
                  <c:v>0.67942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计算放电效率!$C$50:$AA$50</c:f>
              <c:numCache>
                <c:formatCode>0.000_);[Red]\(0.000\)</c:formatCode>
                <c:ptCount val="25"/>
                <c:pt idx="0">
                  <c:v>0.322</c:v>
                </c:pt>
                <c:pt idx="1">
                  <c:v>0.322</c:v>
                </c:pt>
                <c:pt idx="2">
                  <c:v>0.322</c:v>
                </c:pt>
                <c:pt idx="3">
                  <c:v>0.322</c:v>
                </c:pt>
                <c:pt idx="4">
                  <c:v>0.322</c:v>
                </c:pt>
                <c:pt idx="5">
                  <c:v>0.322</c:v>
                </c:pt>
                <c:pt idx="6">
                  <c:v>0.322</c:v>
                </c:pt>
                <c:pt idx="7">
                  <c:v>0.322</c:v>
                </c:pt>
                <c:pt idx="8">
                  <c:v>0.322</c:v>
                </c:pt>
                <c:pt idx="9">
                  <c:v>0.322</c:v>
                </c:pt>
                <c:pt idx="10">
                  <c:v>0.322</c:v>
                </c:pt>
                <c:pt idx="11">
                  <c:v>0.322</c:v>
                </c:pt>
                <c:pt idx="12">
                  <c:v>0.322</c:v>
                </c:pt>
                <c:pt idx="13">
                  <c:v>0.322</c:v>
                </c:pt>
                <c:pt idx="14">
                  <c:v>0.322</c:v>
                </c:pt>
                <c:pt idx="15">
                  <c:v>0.322</c:v>
                </c:pt>
                <c:pt idx="16">
                  <c:v>0.322</c:v>
                </c:pt>
                <c:pt idx="17">
                  <c:v>0.322</c:v>
                </c:pt>
                <c:pt idx="18">
                  <c:v>0.322</c:v>
                </c:pt>
                <c:pt idx="19">
                  <c:v>0.322</c:v>
                </c:pt>
                <c:pt idx="20">
                  <c:v>0.322</c:v>
                </c:pt>
                <c:pt idx="21">
                  <c:v>0.322</c:v>
                </c:pt>
                <c:pt idx="22">
                  <c:v>0.322</c:v>
                </c:pt>
                <c:pt idx="23">
                  <c:v>0.322</c:v>
                </c:pt>
                <c:pt idx="24">
                  <c:v>0.322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计算放电效率!$A$39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计算放电效率!$C$39:$AA$39</c:f>
              <c:numCache>
                <c:formatCode>0_);[Red]\(0\)</c:formatCode>
                <c:ptCount val="25"/>
                <c:pt idx="0">
                  <c:v>0.400000000000006</c:v>
                </c:pt>
                <c:pt idx="1">
                  <c:v>0.209999999999994</c:v>
                </c:pt>
                <c:pt idx="2">
                  <c:v>0.219999999999999</c:v>
                </c:pt>
                <c:pt idx="3">
                  <c:v>0.510000000000005</c:v>
                </c:pt>
                <c:pt idx="4">
                  <c:v>0.109999999999999</c:v>
                </c:pt>
                <c:pt idx="5">
                  <c:v>0.230000000000004</c:v>
                </c:pt>
                <c:pt idx="6">
                  <c:v>0.219999999999999</c:v>
                </c:pt>
                <c:pt idx="7">
                  <c:v>0.600000000000009</c:v>
                </c:pt>
                <c:pt idx="8">
                  <c:v>0.200000000000003</c:v>
                </c:pt>
                <c:pt idx="9">
                  <c:v>0.489999999999995</c:v>
                </c:pt>
                <c:pt idx="10">
                  <c:v>0.75</c:v>
                </c:pt>
                <c:pt idx="11">
                  <c:v>0.11999999999999</c:v>
                </c:pt>
                <c:pt idx="12">
                  <c:v>0.179999999999993</c:v>
                </c:pt>
                <c:pt idx="13">
                  <c:v>0.309999999999988</c:v>
                </c:pt>
                <c:pt idx="14">
                  <c:v>0.210000000000008</c:v>
                </c:pt>
                <c:pt idx="15">
                  <c:v>0.0999999999999943</c:v>
                </c:pt>
                <c:pt idx="16">
                  <c:v>0.640000000000001</c:v>
                </c:pt>
                <c:pt idx="17">
                  <c:v>0.310000000000002</c:v>
                </c:pt>
                <c:pt idx="18">
                  <c:v>0.140000000000001</c:v>
                </c:pt>
                <c:pt idx="19">
                  <c:v>0.100000000000009</c:v>
                </c:pt>
                <c:pt idx="20">
                  <c:v>0.189999999999998</c:v>
                </c:pt>
                <c:pt idx="21">
                  <c:v>1.04000000000001</c:v>
                </c:pt>
                <c:pt idx="22">
                  <c:v>0.269999999999996</c:v>
                </c:pt>
                <c:pt idx="23">
                  <c:v>0.400000000000006</c:v>
                </c:pt>
                <c:pt idx="24">
                  <c:v>0.0999999999999943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计算放电效率!$C$53:$AA$53</c:f>
              <c:numCache>
                <c:formatCode>0.000_);[Red]\(0.000\)</c:formatCode>
                <c:ptCount val="25"/>
                <c:pt idx="0">
                  <c:v>0.56028</c:v>
                </c:pt>
                <c:pt idx="1">
                  <c:v>0.56028</c:v>
                </c:pt>
                <c:pt idx="2">
                  <c:v>0.56028</c:v>
                </c:pt>
                <c:pt idx="3">
                  <c:v>0.56028</c:v>
                </c:pt>
                <c:pt idx="4">
                  <c:v>0.56028</c:v>
                </c:pt>
                <c:pt idx="5">
                  <c:v>0.56028</c:v>
                </c:pt>
                <c:pt idx="6">
                  <c:v>0.56028</c:v>
                </c:pt>
                <c:pt idx="7">
                  <c:v>0.56028</c:v>
                </c:pt>
                <c:pt idx="8">
                  <c:v>0.56028</c:v>
                </c:pt>
                <c:pt idx="9">
                  <c:v>0.56028</c:v>
                </c:pt>
                <c:pt idx="10">
                  <c:v>0.56028</c:v>
                </c:pt>
                <c:pt idx="11">
                  <c:v>0.56028</c:v>
                </c:pt>
                <c:pt idx="12">
                  <c:v>0.56028</c:v>
                </c:pt>
                <c:pt idx="13">
                  <c:v>0.56028</c:v>
                </c:pt>
                <c:pt idx="14">
                  <c:v>0.56028</c:v>
                </c:pt>
                <c:pt idx="15">
                  <c:v>0.56028</c:v>
                </c:pt>
                <c:pt idx="16">
                  <c:v>0.56028</c:v>
                </c:pt>
                <c:pt idx="17">
                  <c:v>0.56028</c:v>
                </c:pt>
                <c:pt idx="18">
                  <c:v>0.56028</c:v>
                </c:pt>
                <c:pt idx="19">
                  <c:v>0.56028</c:v>
                </c:pt>
                <c:pt idx="20">
                  <c:v>0.56028</c:v>
                </c:pt>
                <c:pt idx="21">
                  <c:v>0.56028</c:v>
                </c:pt>
                <c:pt idx="22">
                  <c:v>0.56028</c:v>
                </c:pt>
                <c:pt idx="23">
                  <c:v>0.56028</c:v>
                </c:pt>
                <c:pt idx="24">
                  <c:v>0.56028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计算放电效率!$C$54:$AA$54</c:f>
              <c:numCache>
                <c:formatCode>0.000_);[Red]\(0.000\)</c:formatCode>
                <c:ptCount val="25"/>
                <c:pt idx="0">
                  <c:v>0.44114</c:v>
                </c:pt>
                <c:pt idx="1">
                  <c:v>0.44114</c:v>
                </c:pt>
                <c:pt idx="2">
                  <c:v>0.44114</c:v>
                </c:pt>
                <c:pt idx="3">
                  <c:v>0.44114</c:v>
                </c:pt>
                <c:pt idx="4">
                  <c:v>0.44114</c:v>
                </c:pt>
                <c:pt idx="5">
                  <c:v>0.44114</c:v>
                </c:pt>
                <c:pt idx="6">
                  <c:v>0.44114</c:v>
                </c:pt>
                <c:pt idx="7">
                  <c:v>0.44114</c:v>
                </c:pt>
                <c:pt idx="8">
                  <c:v>0.44114</c:v>
                </c:pt>
                <c:pt idx="9">
                  <c:v>0.44114</c:v>
                </c:pt>
                <c:pt idx="10">
                  <c:v>0.44114</c:v>
                </c:pt>
                <c:pt idx="11">
                  <c:v>0.44114</c:v>
                </c:pt>
                <c:pt idx="12">
                  <c:v>0.44114</c:v>
                </c:pt>
                <c:pt idx="13">
                  <c:v>0.44114</c:v>
                </c:pt>
                <c:pt idx="14">
                  <c:v>0.44114</c:v>
                </c:pt>
                <c:pt idx="15">
                  <c:v>0.44114</c:v>
                </c:pt>
                <c:pt idx="16">
                  <c:v>0.44114</c:v>
                </c:pt>
                <c:pt idx="17">
                  <c:v>0.44114</c:v>
                </c:pt>
                <c:pt idx="18">
                  <c:v>0.44114</c:v>
                </c:pt>
                <c:pt idx="19">
                  <c:v>0.44114</c:v>
                </c:pt>
                <c:pt idx="20">
                  <c:v>0.44114</c:v>
                </c:pt>
                <c:pt idx="21">
                  <c:v>0.44114</c:v>
                </c:pt>
                <c:pt idx="22">
                  <c:v>0.44114</c:v>
                </c:pt>
                <c:pt idx="23">
                  <c:v>0.44114</c:v>
                </c:pt>
                <c:pt idx="24">
                  <c:v>0.44114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计算放电效率!$C$55:$AA$55</c:f>
              <c:numCache>
                <c:formatCode>0.000_);[Red]\(0.000\)</c:formatCode>
                <c:ptCount val="25"/>
                <c:pt idx="0">
                  <c:v>0.214666666666667</c:v>
                </c:pt>
                <c:pt idx="1">
                  <c:v>0.214666666666667</c:v>
                </c:pt>
                <c:pt idx="2">
                  <c:v>0.214666666666667</c:v>
                </c:pt>
                <c:pt idx="3">
                  <c:v>0.214666666666667</c:v>
                </c:pt>
                <c:pt idx="4">
                  <c:v>0.214666666666667</c:v>
                </c:pt>
                <c:pt idx="5">
                  <c:v>0.214666666666667</c:v>
                </c:pt>
                <c:pt idx="6">
                  <c:v>0.214666666666667</c:v>
                </c:pt>
                <c:pt idx="7">
                  <c:v>0.214666666666667</c:v>
                </c:pt>
                <c:pt idx="8">
                  <c:v>0.214666666666667</c:v>
                </c:pt>
                <c:pt idx="9">
                  <c:v>0.214666666666667</c:v>
                </c:pt>
                <c:pt idx="10">
                  <c:v>0.214666666666667</c:v>
                </c:pt>
                <c:pt idx="11">
                  <c:v>0.214666666666667</c:v>
                </c:pt>
                <c:pt idx="12">
                  <c:v>0.214666666666667</c:v>
                </c:pt>
                <c:pt idx="13">
                  <c:v>0.214666666666667</c:v>
                </c:pt>
                <c:pt idx="14">
                  <c:v>0.214666666666667</c:v>
                </c:pt>
                <c:pt idx="15">
                  <c:v>0.214666666666667</c:v>
                </c:pt>
                <c:pt idx="16">
                  <c:v>0.214666666666667</c:v>
                </c:pt>
                <c:pt idx="17">
                  <c:v>0.214666666666667</c:v>
                </c:pt>
                <c:pt idx="18">
                  <c:v>0.214666666666667</c:v>
                </c:pt>
                <c:pt idx="19">
                  <c:v>0.214666666666667</c:v>
                </c:pt>
                <c:pt idx="20">
                  <c:v>0.214666666666667</c:v>
                </c:pt>
                <c:pt idx="21">
                  <c:v>0.214666666666667</c:v>
                </c:pt>
                <c:pt idx="22">
                  <c:v>0.214666666666667</c:v>
                </c:pt>
                <c:pt idx="23">
                  <c:v>0.214666666666667</c:v>
                </c:pt>
                <c:pt idx="24">
                  <c:v>0.214666666666667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计算放电效率!$C$31:$AA$31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计算放电效率!$C$56:$AA$56</c:f>
              <c:numCache>
                <c:formatCode>0.000_);[Red]\(0.000\)</c:formatCode>
                <c:ptCount val="25"/>
                <c:pt idx="0">
                  <c:v>0.107333333333333</c:v>
                </c:pt>
                <c:pt idx="1">
                  <c:v>0.107333333333333</c:v>
                </c:pt>
                <c:pt idx="2">
                  <c:v>0.107333333333333</c:v>
                </c:pt>
                <c:pt idx="3">
                  <c:v>0.107333333333333</c:v>
                </c:pt>
                <c:pt idx="4">
                  <c:v>0.107333333333333</c:v>
                </c:pt>
                <c:pt idx="5">
                  <c:v>0.107333333333333</c:v>
                </c:pt>
                <c:pt idx="6">
                  <c:v>0.107333333333333</c:v>
                </c:pt>
                <c:pt idx="7">
                  <c:v>0.107333333333333</c:v>
                </c:pt>
                <c:pt idx="8">
                  <c:v>0.107333333333333</c:v>
                </c:pt>
                <c:pt idx="9">
                  <c:v>0.107333333333333</c:v>
                </c:pt>
                <c:pt idx="10">
                  <c:v>0.107333333333333</c:v>
                </c:pt>
                <c:pt idx="11">
                  <c:v>0.107333333333333</c:v>
                </c:pt>
                <c:pt idx="12">
                  <c:v>0.107333333333333</c:v>
                </c:pt>
                <c:pt idx="13">
                  <c:v>0.107333333333333</c:v>
                </c:pt>
                <c:pt idx="14">
                  <c:v>0.107333333333333</c:v>
                </c:pt>
                <c:pt idx="15">
                  <c:v>0.107333333333333</c:v>
                </c:pt>
                <c:pt idx="16">
                  <c:v>0.107333333333333</c:v>
                </c:pt>
                <c:pt idx="17">
                  <c:v>0.107333333333333</c:v>
                </c:pt>
                <c:pt idx="18">
                  <c:v>0.107333333333333</c:v>
                </c:pt>
                <c:pt idx="19">
                  <c:v>0.107333333333333</c:v>
                </c:pt>
                <c:pt idx="20">
                  <c:v>0.107333333333333</c:v>
                </c:pt>
                <c:pt idx="21">
                  <c:v>0.107333333333333</c:v>
                </c:pt>
                <c:pt idx="22">
                  <c:v>0.107333333333333</c:v>
                </c:pt>
                <c:pt idx="23">
                  <c:v>0.107333333333333</c:v>
                </c:pt>
                <c:pt idx="24">
                  <c:v>0.107333333333333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计算充电效率!$C$44:$AA$44</c:f>
              <c:numCache>
                <c:formatCode>0.000_);[Red]\(0.000\)</c:formatCode>
                <c:ptCount val="25"/>
                <c:pt idx="0">
                  <c:v>96.466584</c:v>
                </c:pt>
                <c:pt idx="1">
                  <c:v>96.466584</c:v>
                </c:pt>
                <c:pt idx="2">
                  <c:v>96.466584</c:v>
                </c:pt>
                <c:pt idx="3">
                  <c:v>96.466584</c:v>
                </c:pt>
                <c:pt idx="4">
                  <c:v>96.466584</c:v>
                </c:pt>
                <c:pt idx="5">
                  <c:v>96.466584</c:v>
                </c:pt>
                <c:pt idx="6">
                  <c:v>96.466584</c:v>
                </c:pt>
                <c:pt idx="7">
                  <c:v>96.466584</c:v>
                </c:pt>
                <c:pt idx="8">
                  <c:v>96.466584</c:v>
                </c:pt>
                <c:pt idx="9">
                  <c:v>96.466584</c:v>
                </c:pt>
                <c:pt idx="10">
                  <c:v>96.466584</c:v>
                </c:pt>
                <c:pt idx="11">
                  <c:v>96.466584</c:v>
                </c:pt>
                <c:pt idx="12">
                  <c:v>96.466584</c:v>
                </c:pt>
                <c:pt idx="13">
                  <c:v>96.466584</c:v>
                </c:pt>
                <c:pt idx="14">
                  <c:v>96.466584</c:v>
                </c:pt>
                <c:pt idx="15">
                  <c:v>96.466584</c:v>
                </c:pt>
                <c:pt idx="16">
                  <c:v>96.466584</c:v>
                </c:pt>
                <c:pt idx="17">
                  <c:v>96.466584</c:v>
                </c:pt>
                <c:pt idx="18">
                  <c:v>96.466584</c:v>
                </c:pt>
                <c:pt idx="19">
                  <c:v>96.466584</c:v>
                </c:pt>
                <c:pt idx="20">
                  <c:v>96.466584</c:v>
                </c:pt>
                <c:pt idx="21">
                  <c:v>96.466584</c:v>
                </c:pt>
                <c:pt idx="22">
                  <c:v>96.466584</c:v>
                </c:pt>
                <c:pt idx="23">
                  <c:v>96.466584</c:v>
                </c:pt>
                <c:pt idx="24">
                  <c:v>96.466584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计算充电效率!$C$43:$AA$43</c:f>
              <c:numCache>
                <c:formatCode>0.000_);[Red]\(0.000\)</c:formatCode>
                <c:ptCount val="25"/>
                <c:pt idx="0">
                  <c:v>96.0984</c:v>
                </c:pt>
                <c:pt idx="1">
                  <c:v>96.0984</c:v>
                </c:pt>
                <c:pt idx="2">
                  <c:v>96.0984</c:v>
                </c:pt>
                <c:pt idx="3">
                  <c:v>96.0984</c:v>
                </c:pt>
                <c:pt idx="4">
                  <c:v>96.0984</c:v>
                </c:pt>
                <c:pt idx="5">
                  <c:v>96.0984</c:v>
                </c:pt>
                <c:pt idx="6">
                  <c:v>96.0984</c:v>
                </c:pt>
                <c:pt idx="7">
                  <c:v>96.0984</c:v>
                </c:pt>
                <c:pt idx="8">
                  <c:v>96.0984</c:v>
                </c:pt>
                <c:pt idx="9">
                  <c:v>96.0984</c:v>
                </c:pt>
                <c:pt idx="10">
                  <c:v>96.0984</c:v>
                </c:pt>
                <c:pt idx="11">
                  <c:v>96.0984</c:v>
                </c:pt>
                <c:pt idx="12">
                  <c:v>96.0984</c:v>
                </c:pt>
                <c:pt idx="13">
                  <c:v>96.0984</c:v>
                </c:pt>
                <c:pt idx="14">
                  <c:v>96.0984</c:v>
                </c:pt>
                <c:pt idx="15">
                  <c:v>96.0984</c:v>
                </c:pt>
                <c:pt idx="16">
                  <c:v>96.0984</c:v>
                </c:pt>
                <c:pt idx="17">
                  <c:v>96.0984</c:v>
                </c:pt>
                <c:pt idx="18">
                  <c:v>96.0984</c:v>
                </c:pt>
                <c:pt idx="19">
                  <c:v>96.0984</c:v>
                </c:pt>
                <c:pt idx="20">
                  <c:v>96.0984</c:v>
                </c:pt>
                <c:pt idx="21">
                  <c:v>96.0984</c:v>
                </c:pt>
                <c:pt idx="22">
                  <c:v>96.0984</c:v>
                </c:pt>
                <c:pt idx="23">
                  <c:v>96.0984</c:v>
                </c:pt>
                <c:pt idx="24">
                  <c:v>96.0984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计算充电效率!$C$45:$AA$45</c:f>
              <c:numCache>
                <c:formatCode>0.000_);[Red]\(0.000\)</c:formatCode>
                <c:ptCount val="25"/>
                <c:pt idx="0">
                  <c:v>95.730216</c:v>
                </c:pt>
                <c:pt idx="1">
                  <c:v>95.730216</c:v>
                </c:pt>
                <c:pt idx="2">
                  <c:v>95.730216</c:v>
                </c:pt>
                <c:pt idx="3">
                  <c:v>95.730216</c:v>
                </c:pt>
                <c:pt idx="4">
                  <c:v>95.730216</c:v>
                </c:pt>
                <c:pt idx="5">
                  <c:v>95.730216</c:v>
                </c:pt>
                <c:pt idx="6">
                  <c:v>95.730216</c:v>
                </c:pt>
                <c:pt idx="7">
                  <c:v>95.730216</c:v>
                </c:pt>
                <c:pt idx="8">
                  <c:v>95.730216</c:v>
                </c:pt>
                <c:pt idx="9">
                  <c:v>95.730216</c:v>
                </c:pt>
                <c:pt idx="10">
                  <c:v>95.730216</c:v>
                </c:pt>
                <c:pt idx="11">
                  <c:v>95.730216</c:v>
                </c:pt>
                <c:pt idx="12">
                  <c:v>95.730216</c:v>
                </c:pt>
                <c:pt idx="13">
                  <c:v>95.730216</c:v>
                </c:pt>
                <c:pt idx="14">
                  <c:v>95.730216</c:v>
                </c:pt>
                <c:pt idx="15">
                  <c:v>95.730216</c:v>
                </c:pt>
                <c:pt idx="16">
                  <c:v>95.730216</c:v>
                </c:pt>
                <c:pt idx="17">
                  <c:v>95.730216</c:v>
                </c:pt>
                <c:pt idx="18">
                  <c:v>95.730216</c:v>
                </c:pt>
                <c:pt idx="19">
                  <c:v>95.730216</c:v>
                </c:pt>
                <c:pt idx="20">
                  <c:v>95.730216</c:v>
                </c:pt>
                <c:pt idx="21">
                  <c:v>95.730216</c:v>
                </c:pt>
                <c:pt idx="22">
                  <c:v>95.730216</c:v>
                </c:pt>
                <c:pt idx="23">
                  <c:v>95.730216</c:v>
                </c:pt>
                <c:pt idx="24">
                  <c:v>95.730216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计算充电效率!$A$38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计算充电效率!$C$38:$AA$38</c:f>
              <c:numCache>
                <c:formatCode>0.000_);[Red]\(0.000\)</c:formatCode>
                <c:ptCount val="25"/>
                <c:pt idx="0">
                  <c:v>96.098</c:v>
                </c:pt>
                <c:pt idx="1">
                  <c:v>96.156</c:v>
                </c:pt>
                <c:pt idx="2">
                  <c:v>96.068</c:v>
                </c:pt>
                <c:pt idx="3">
                  <c:v>96.052</c:v>
                </c:pt>
                <c:pt idx="4">
                  <c:v>96.08</c:v>
                </c:pt>
                <c:pt idx="5">
                  <c:v>96.094</c:v>
                </c:pt>
                <c:pt idx="6">
                  <c:v>96.004</c:v>
                </c:pt>
                <c:pt idx="7">
                  <c:v>96.074</c:v>
                </c:pt>
                <c:pt idx="8">
                  <c:v>95.988</c:v>
                </c:pt>
                <c:pt idx="9">
                  <c:v>96.096</c:v>
                </c:pt>
                <c:pt idx="10">
                  <c:v>95.974</c:v>
                </c:pt>
                <c:pt idx="11">
                  <c:v>96.102</c:v>
                </c:pt>
                <c:pt idx="12">
                  <c:v>96.22</c:v>
                </c:pt>
                <c:pt idx="13">
                  <c:v>96.194</c:v>
                </c:pt>
                <c:pt idx="14">
                  <c:v>96.008</c:v>
                </c:pt>
                <c:pt idx="15">
                  <c:v>96.178</c:v>
                </c:pt>
                <c:pt idx="16">
                  <c:v>96.092</c:v>
                </c:pt>
                <c:pt idx="17">
                  <c:v>96.238</c:v>
                </c:pt>
                <c:pt idx="18">
                  <c:v>96.074</c:v>
                </c:pt>
                <c:pt idx="19">
                  <c:v>96.18</c:v>
                </c:pt>
                <c:pt idx="20">
                  <c:v>96.036</c:v>
                </c:pt>
                <c:pt idx="21">
                  <c:v>96.182</c:v>
                </c:pt>
                <c:pt idx="22">
                  <c:v>96.122</c:v>
                </c:pt>
                <c:pt idx="23">
                  <c:v>96.124</c:v>
                </c:pt>
                <c:pt idx="24">
                  <c:v>96.026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计算充电效率!$C$46:$AA$46</c:f>
              <c:numCache>
                <c:formatCode>0.000_);[Red]\(0.000\)</c:formatCode>
                <c:ptCount val="25"/>
                <c:pt idx="0">
                  <c:v>96.343856</c:v>
                </c:pt>
                <c:pt idx="1">
                  <c:v>96.343856</c:v>
                </c:pt>
                <c:pt idx="2">
                  <c:v>96.343856</c:v>
                </c:pt>
                <c:pt idx="3">
                  <c:v>96.343856</c:v>
                </c:pt>
                <c:pt idx="4">
                  <c:v>96.343856</c:v>
                </c:pt>
                <c:pt idx="5">
                  <c:v>96.343856</c:v>
                </c:pt>
                <c:pt idx="6">
                  <c:v>96.343856</c:v>
                </c:pt>
                <c:pt idx="7">
                  <c:v>96.343856</c:v>
                </c:pt>
                <c:pt idx="8">
                  <c:v>96.343856</c:v>
                </c:pt>
                <c:pt idx="9">
                  <c:v>96.343856</c:v>
                </c:pt>
                <c:pt idx="10">
                  <c:v>96.343856</c:v>
                </c:pt>
                <c:pt idx="11">
                  <c:v>96.343856</c:v>
                </c:pt>
                <c:pt idx="12">
                  <c:v>96.343856</c:v>
                </c:pt>
                <c:pt idx="13">
                  <c:v>96.343856</c:v>
                </c:pt>
                <c:pt idx="14">
                  <c:v>96.343856</c:v>
                </c:pt>
                <c:pt idx="15">
                  <c:v>96.343856</c:v>
                </c:pt>
                <c:pt idx="16">
                  <c:v>96.343856</c:v>
                </c:pt>
                <c:pt idx="17">
                  <c:v>96.343856</c:v>
                </c:pt>
                <c:pt idx="18">
                  <c:v>96.343856</c:v>
                </c:pt>
                <c:pt idx="19">
                  <c:v>96.343856</c:v>
                </c:pt>
                <c:pt idx="20">
                  <c:v>96.343856</c:v>
                </c:pt>
                <c:pt idx="21">
                  <c:v>96.343856</c:v>
                </c:pt>
                <c:pt idx="22">
                  <c:v>96.343856</c:v>
                </c:pt>
                <c:pt idx="23">
                  <c:v>96.343856</c:v>
                </c:pt>
                <c:pt idx="24">
                  <c:v>96.343856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计算充电效率!$C$47:$AA$47</c:f>
              <c:numCache>
                <c:formatCode>0.000_);[Red]\(0.000\)</c:formatCode>
                <c:ptCount val="25"/>
                <c:pt idx="0">
                  <c:v>96.221128</c:v>
                </c:pt>
                <c:pt idx="1">
                  <c:v>96.221128</c:v>
                </c:pt>
                <c:pt idx="2">
                  <c:v>96.221128</c:v>
                </c:pt>
                <c:pt idx="3">
                  <c:v>96.221128</c:v>
                </c:pt>
                <c:pt idx="4">
                  <c:v>96.221128</c:v>
                </c:pt>
                <c:pt idx="5">
                  <c:v>96.221128</c:v>
                </c:pt>
                <c:pt idx="6">
                  <c:v>96.221128</c:v>
                </c:pt>
                <c:pt idx="7">
                  <c:v>96.221128</c:v>
                </c:pt>
                <c:pt idx="8">
                  <c:v>96.221128</c:v>
                </c:pt>
                <c:pt idx="9">
                  <c:v>96.221128</c:v>
                </c:pt>
                <c:pt idx="10">
                  <c:v>96.221128</c:v>
                </c:pt>
                <c:pt idx="11">
                  <c:v>96.221128</c:v>
                </c:pt>
                <c:pt idx="12">
                  <c:v>96.221128</c:v>
                </c:pt>
                <c:pt idx="13">
                  <c:v>96.221128</c:v>
                </c:pt>
                <c:pt idx="14">
                  <c:v>96.221128</c:v>
                </c:pt>
                <c:pt idx="15">
                  <c:v>96.221128</c:v>
                </c:pt>
                <c:pt idx="16">
                  <c:v>96.221128</c:v>
                </c:pt>
                <c:pt idx="17">
                  <c:v>96.221128</c:v>
                </c:pt>
                <c:pt idx="18">
                  <c:v>96.221128</c:v>
                </c:pt>
                <c:pt idx="19">
                  <c:v>96.221128</c:v>
                </c:pt>
                <c:pt idx="20">
                  <c:v>96.221128</c:v>
                </c:pt>
                <c:pt idx="21">
                  <c:v>96.221128</c:v>
                </c:pt>
                <c:pt idx="22">
                  <c:v>96.221128</c:v>
                </c:pt>
                <c:pt idx="23">
                  <c:v>96.221128</c:v>
                </c:pt>
                <c:pt idx="24">
                  <c:v>96.221128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计算充电效率!$C$48:$AA$48</c:f>
              <c:numCache>
                <c:formatCode>0.000_);[Red]\(0.000\)</c:formatCode>
                <c:ptCount val="25"/>
                <c:pt idx="0">
                  <c:v>95.975672</c:v>
                </c:pt>
                <c:pt idx="1">
                  <c:v>95.975672</c:v>
                </c:pt>
                <c:pt idx="2">
                  <c:v>95.975672</c:v>
                </c:pt>
                <c:pt idx="3">
                  <c:v>95.975672</c:v>
                </c:pt>
                <c:pt idx="4">
                  <c:v>95.975672</c:v>
                </c:pt>
                <c:pt idx="5">
                  <c:v>95.975672</c:v>
                </c:pt>
                <c:pt idx="6">
                  <c:v>95.975672</c:v>
                </c:pt>
                <c:pt idx="7">
                  <c:v>95.975672</c:v>
                </c:pt>
                <c:pt idx="8">
                  <c:v>95.975672</c:v>
                </c:pt>
                <c:pt idx="9">
                  <c:v>95.975672</c:v>
                </c:pt>
                <c:pt idx="10">
                  <c:v>95.975672</c:v>
                </c:pt>
                <c:pt idx="11">
                  <c:v>95.975672</c:v>
                </c:pt>
                <c:pt idx="12">
                  <c:v>95.975672</c:v>
                </c:pt>
                <c:pt idx="13">
                  <c:v>95.975672</c:v>
                </c:pt>
                <c:pt idx="14">
                  <c:v>95.975672</c:v>
                </c:pt>
                <c:pt idx="15">
                  <c:v>95.975672</c:v>
                </c:pt>
                <c:pt idx="16">
                  <c:v>95.975672</c:v>
                </c:pt>
                <c:pt idx="17">
                  <c:v>95.975672</c:v>
                </c:pt>
                <c:pt idx="18">
                  <c:v>95.975672</c:v>
                </c:pt>
                <c:pt idx="19">
                  <c:v>95.975672</c:v>
                </c:pt>
                <c:pt idx="20">
                  <c:v>95.975672</c:v>
                </c:pt>
                <c:pt idx="21">
                  <c:v>95.975672</c:v>
                </c:pt>
                <c:pt idx="22">
                  <c:v>95.975672</c:v>
                </c:pt>
                <c:pt idx="23">
                  <c:v>95.975672</c:v>
                </c:pt>
                <c:pt idx="24">
                  <c:v>95.975672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计算充电效率!$C$49:$AA$49</c:f>
              <c:numCache>
                <c:formatCode>0.000_);[Red]\(0.000\)</c:formatCode>
                <c:ptCount val="25"/>
                <c:pt idx="0">
                  <c:v>95.852944</c:v>
                </c:pt>
                <c:pt idx="1">
                  <c:v>95.852944</c:v>
                </c:pt>
                <c:pt idx="2">
                  <c:v>95.852944</c:v>
                </c:pt>
                <c:pt idx="3">
                  <c:v>95.852944</c:v>
                </c:pt>
                <c:pt idx="4">
                  <c:v>95.852944</c:v>
                </c:pt>
                <c:pt idx="5">
                  <c:v>95.852944</c:v>
                </c:pt>
                <c:pt idx="6">
                  <c:v>95.852944</c:v>
                </c:pt>
                <c:pt idx="7">
                  <c:v>95.852944</c:v>
                </c:pt>
                <c:pt idx="8">
                  <c:v>95.852944</c:v>
                </c:pt>
                <c:pt idx="9">
                  <c:v>95.852944</c:v>
                </c:pt>
                <c:pt idx="10">
                  <c:v>95.852944</c:v>
                </c:pt>
                <c:pt idx="11">
                  <c:v>95.852944</c:v>
                </c:pt>
                <c:pt idx="12">
                  <c:v>95.852944</c:v>
                </c:pt>
                <c:pt idx="13">
                  <c:v>95.852944</c:v>
                </c:pt>
                <c:pt idx="14">
                  <c:v>95.852944</c:v>
                </c:pt>
                <c:pt idx="15">
                  <c:v>95.852944</c:v>
                </c:pt>
                <c:pt idx="16">
                  <c:v>95.852944</c:v>
                </c:pt>
                <c:pt idx="17">
                  <c:v>95.852944</c:v>
                </c:pt>
                <c:pt idx="18">
                  <c:v>95.852944</c:v>
                </c:pt>
                <c:pt idx="19">
                  <c:v>95.852944</c:v>
                </c:pt>
                <c:pt idx="20">
                  <c:v>95.852944</c:v>
                </c:pt>
                <c:pt idx="21">
                  <c:v>95.852944</c:v>
                </c:pt>
                <c:pt idx="22">
                  <c:v>95.852944</c:v>
                </c:pt>
                <c:pt idx="23">
                  <c:v>95.852944</c:v>
                </c:pt>
                <c:pt idx="24">
                  <c:v>95.852944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计算充电效率!$C$51:$AA$51</c:f>
              <c:numCache>
                <c:formatCode>0.000_);[Red]\(0.000\)</c:formatCode>
                <c:ptCount val="25"/>
                <c:pt idx="0">
                  <c:v>1.339428</c:v>
                </c:pt>
                <c:pt idx="1">
                  <c:v>1.339428</c:v>
                </c:pt>
                <c:pt idx="2">
                  <c:v>1.339428</c:v>
                </c:pt>
                <c:pt idx="3">
                  <c:v>1.339428</c:v>
                </c:pt>
                <c:pt idx="4">
                  <c:v>1.339428</c:v>
                </c:pt>
                <c:pt idx="5">
                  <c:v>1.339428</c:v>
                </c:pt>
                <c:pt idx="6">
                  <c:v>1.339428</c:v>
                </c:pt>
                <c:pt idx="7">
                  <c:v>1.339428</c:v>
                </c:pt>
                <c:pt idx="8">
                  <c:v>1.339428</c:v>
                </c:pt>
                <c:pt idx="9">
                  <c:v>1.339428</c:v>
                </c:pt>
                <c:pt idx="10">
                  <c:v>1.339428</c:v>
                </c:pt>
                <c:pt idx="11">
                  <c:v>1.339428</c:v>
                </c:pt>
                <c:pt idx="12">
                  <c:v>1.339428</c:v>
                </c:pt>
                <c:pt idx="13">
                  <c:v>1.339428</c:v>
                </c:pt>
                <c:pt idx="14">
                  <c:v>1.339428</c:v>
                </c:pt>
                <c:pt idx="15">
                  <c:v>1.339428</c:v>
                </c:pt>
                <c:pt idx="16">
                  <c:v>1.339428</c:v>
                </c:pt>
                <c:pt idx="17">
                  <c:v>1.339428</c:v>
                </c:pt>
                <c:pt idx="18">
                  <c:v>1.339428</c:v>
                </c:pt>
                <c:pt idx="19">
                  <c:v>1.339428</c:v>
                </c:pt>
                <c:pt idx="20">
                  <c:v>1.339428</c:v>
                </c:pt>
                <c:pt idx="21">
                  <c:v>1.339428</c:v>
                </c:pt>
                <c:pt idx="22">
                  <c:v>1.339428</c:v>
                </c:pt>
                <c:pt idx="23">
                  <c:v>1.339428</c:v>
                </c:pt>
                <c:pt idx="24">
                  <c:v>1.339428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计算充电效率!$C$50:$AA$50</c:f>
              <c:numCache>
                <c:formatCode>0.000_);[Red]\(0.000\)</c:formatCode>
                <c:ptCount val="25"/>
                <c:pt idx="0">
                  <c:v>0.634800000000001</c:v>
                </c:pt>
                <c:pt idx="1">
                  <c:v>0.634800000000001</c:v>
                </c:pt>
                <c:pt idx="2">
                  <c:v>0.634800000000001</c:v>
                </c:pt>
                <c:pt idx="3">
                  <c:v>0.634800000000001</c:v>
                </c:pt>
                <c:pt idx="4">
                  <c:v>0.634800000000001</c:v>
                </c:pt>
                <c:pt idx="5">
                  <c:v>0.634800000000001</c:v>
                </c:pt>
                <c:pt idx="6">
                  <c:v>0.634800000000001</c:v>
                </c:pt>
                <c:pt idx="7">
                  <c:v>0.634800000000001</c:v>
                </c:pt>
                <c:pt idx="8">
                  <c:v>0.634800000000001</c:v>
                </c:pt>
                <c:pt idx="9">
                  <c:v>0.634800000000001</c:v>
                </c:pt>
                <c:pt idx="10">
                  <c:v>0.634800000000001</c:v>
                </c:pt>
                <c:pt idx="11">
                  <c:v>0.634800000000001</c:v>
                </c:pt>
                <c:pt idx="12">
                  <c:v>0.634800000000001</c:v>
                </c:pt>
                <c:pt idx="13">
                  <c:v>0.634800000000001</c:v>
                </c:pt>
                <c:pt idx="14">
                  <c:v>0.634800000000001</c:v>
                </c:pt>
                <c:pt idx="15">
                  <c:v>0.634800000000001</c:v>
                </c:pt>
                <c:pt idx="16">
                  <c:v>0.634800000000001</c:v>
                </c:pt>
                <c:pt idx="17">
                  <c:v>0.634800000000001</c:v>
                </c:pt>
                <c:pt idx="18">
                  <c:v>0.634800000000001</c:v>
                </c:pt>
                <c:pt idx="19">
                  <c:v>0.634800000000001</c:v>
                </c:pt>
                <c:pt idx="20">
                  <c:v>0.634800000000001</c:v>
                </c:pt>
                <c:pt idx="21">
                  <c:v>0.634800000000001</c:v>
                </c:pt>
                <c:pt idx="22">
                  <c:v>0.634800000000001</c:v>
                </c:pt>
                <c:pt idx="23">
                  <c:v>0.634800000000001</c:v>
                </c:pt>
                <c:pt idx="24">
                  <c:v>0.634800000000001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计算充电效率!$A$39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计算充电效率!$C$39:$AA$39</c:f>
              <c:numCache>
                <c:formatCode>0_);[Red]\(0\)</c:formatCode>
                <c:ptCount val="25"/>
                <c:pt idx="0">
                  <c:v>0.730000000000004</c:v>
                </c:pt>
                <c:pt idx="1">
                  <c:v>0.560000000000002</c:v>
                </c:pt>
                <c:pt idx="2">
                  <c:v>0.969999999999999</c:v>
                </c:pt>
                <c:pt idx="3">
                  <c:v>0.530000000000001</c:v>
                </c:pt>
                <c:pt idx="4">
                  <c:v>0.870000000000005</c:v>
                </c:pt>
                <c:pt idx="5">
                  <c:v>0.570000000000007</c:v>
                </c:pt>
                <c:pt idx="6">
                  <c:v>0.510000000000005</c:v>
                </c:pt>
                <c:pt idx="7">
                  <c:v>0.919999999999987</c:v>
                </c:pt>
                <c:pt idx="8">
                  <c:v>0.510000000000005</c:v>
                </c:pt>
                <c:pt idx="9">
                  <c:v>0.280000000000001</c:v>
                </c:pt>
                <c:pt idx="10">
                  <c:v>0.320000000000007</c:v>
                </c:pt>
                <c:pt idx="11">
                  <c:v>0.820000000000007</c:v>
                </c:pt>
                <c:pt idx="12">
                  <c:v>0.489999999999995</c:v>
                </c:pt>
                <c:pt idx="13">
                  <c:v>0.870000000000005</c:v>
                </c:pt>
                <c:pt idx="14">
                  <c:v>0.370000000000005</c:v>
                </c:pt>
                <c:pt idx="15">
                  <c:v>0.549999999999997</c:v>
                </c:pt>
                <c:pt idx="16">
                  <c:v>0.839999999999989</c:v>
                </c:pt>
                <c:pt idx="17">
                  <c:v>0.629999999999995</c:v>
                </c:pt>
                <c:pt idx="18">
                  <c:v>0.459999999999994</c:v>
                </c:pt>
                <c:pt idx="19">
                  <c:v>0.879999999999995</c:v>
                </c:pt>
                <c:pt idx="20">
                  <c:v>0.420000000000002</c:v>
                </c:pt>
                <c:pt idx="21">
                  <c:v>0.439999999999998</c:v>
                </c:pt>
                <c:pt idx="22">
                  <c:v>0.910000000000011</c:v>
                </c:pt>
                <c:pt idx="23">
                  <c:v>0.789999999999992</c:v>
                </c:pt>
                <c:pt idx="24">
                  <c:v>0.63000000000001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计算充电效率!$C$53:$AA$53</c:f>
              <c:numCache>
                <c:formatCode>0.000_);[Red]\(0.000\)</c:formatCode>
                <c:ptCount val="25"/>
                <c:pt idx="0">
                  <c:v>1.104552</c:v>
                </c:pt>
                <c:pt idx="1">
                  <c:v>1.104552</c:v>
                </c:pt>
                <c:pt idx="2">
                  <c:v>1.104552</c:v>
                </c:pt>
                <c:pt idx="3">
                  <c:v>1.104552</c:v>
                </c:pt>
                <c:pt idx="4">
                  <c:v>1.104552</c:v>
                </c:pt>
                <c:pt idx="5">
                  <c:v>1.104552</c:v>
                </c:pt>
                <c:pt idx="6">
                  <c:v>1.104552</c:v>
                </c:pt>
                <c:pt idx="7">
                  <c:v>1.104552</c:v>
                </c:pt>
                <c:pt idx="8">
                  <c:v>1.104552</c:v>
                </c:pt>
                <c:pt idx="9">
                  <c:v>1.104552</c:v>
                </c:pt>
                <c:pt idx="10">
                  <c:v>1.104552</c:v>
                </c:pt>
                <c:pt idx="11">
                  <c:v>1.104552</c:v>
                </c:pt>
                <c:pt idx="12">
                  <c:v>1.104552</c:v>
                </c:pt>
                <c:pt idx="13">
                  <c:v>1.104552</c:v>
                </c:pt>
                <c:pt idx="14">
                  <c:v>1.104552</c:v>
                </c:pt>
                <c:pt idx="15">
                  <c:v>1.104552</c:v>
                </c:pt>
                <c:pt idx="16">
                  <c:v>1.104552</c:v>
                </c:pt>
                <c:pt idx="17">
                  <c:v>1.104552</c:v>
                </c:pt>
                <c:pt idx="18">
                  <c:v>1.104552</c:v>
                </c:pt>
                <c:pt idx="19">
                  <c:v>1.104552</c:v>
                </c:pt>
                <c:pt idx="20">
                  <c:v>1.104552</c:v>
                </c:pt>
                <c:pt idx="21">
                  <c:v>1.104552</c:v>
                </c:pt>
                <c:pt idx="22">
                  <c:v>1.104552</c:v>
                </c:pt>
                <c:pt idx="23">
                  <c:v>1.104552</c:v>
                </c:pt>
                <c:pt idx="24">
                  <c:v>1.104552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计算充电效率!$C$54:$AA$54</c:f>
              <c:numCache>
                <c:formatCode>0.000_);[Red]\(0.000\)</c:formatCode>
                <c:ptCount val="25"/>
                <c:pt idx="0">
                  <c:v>0.869676000000001</c:v>
                </c:pt>
                <c:pt idx="1">
                  <c:v>0.869676000000001</c:v>
                </c:pt>
                <c:pt idx="2">
                  <c:v>0.869676000000001</c:v>
                </c:pt>
                <c:pt idx="3">
                  <c:v>0.869676000000001</c:v>
                </c:pt>
                <c:pt idx="4">
                  <c:v>0.869676000000001</c:v>
                </c:pt>
                <c:pt idx="5">
                  <c:v>0.869676000000001</c:v>
                </c:pt>
                <c:pt idx="6">
                  <c:v>0.869676000000001</c:v>
                </c:pt>
                <c:pt idx="7">
                  <c:v>0.869676000000001</c:v>
                </c:pt>
                <c:pt idx="8">
                  <c:v>0.869676000000001</c:v>
                </c:pt>
                <c:pt idx="9">
                  <c:v>0.869676000000001</c:v>
                </c:pt>
                <c:pt idx="10">
                  <c:v>0.869676000000001</c:v>
                </c:pt>
                <c:pt idx="11">
                  <c:v>0.869676000000001</c:v>
                </c:pt>
                <c:pt idx="12">
                  <c:v>0.869676000000001</c:v>
                </c:pt>
                <c:pt idx="13">
                  <c:v>0.869676000000001</c:v>
                </c:pt>
                <c:pt idx="14">
                  <c:v>0.869676000000001</c:v>
                </c:pt>
                <c:pt idx="15">
                  <c:v>0.869676000000001</c:v>
                </c:pt>
                <c:pt idx="16">
                  <c:v>0.869676000000001</c:v>
                </c:pt>
                <c:pt idx="17">
                  <c:v>0.869676000000001</c:v>
                </c:pt>
                <c:pt idx="18">
                  <c:v>0.869676000000001</c:v>
                </c:pt>
                <c:pt idx="19">
                  <c:v>0.869676000000001</c:v>
                </c:pt>
                <c:pt idx="20">
                  <c:v>0.869676000000001</c:v>
                </c:pt>
                <c:pt idx="21">
                  <c:v>0.869676000000001</c:v>
                </c:pt>
                <c:pt idx="22">
                  <c:v>0.869676000000001</c:v>
                </c:pt>
                <c:pt idx="23">
                  <c:v>0.869676000000001</c:v>
                </c:pt>
                <c:pt idx="24">
                  <c:v>0.869676000000001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计算充电效率!$C$55:$AA$55</c:f>
              <c:numCache>
                <c:formatCode>0.000_);[Red]\(0.000\)</c:formatCode>
                <c:ptCount val="25"/>
                <c:pt idx="0">
                  <c:v>0.4232</c:v>
                </c:pt>
                <c:pt idx="1">
                  <c:v>0.4232</c:v>
                </c:pt>
                <c:pt idx="2">
                  <c:v>0.4232</c:v>
                </c:pt>
                <c:pt idx="3">
                  <c:v>0.4232</c:v>
                </c:pt>
                <c:pt idx="4">
                  <c:v>0.4232</c:v>
                </c:pt>
                <c:pt idx="5">
                  <c:v>0.4232</c:v>
                </c:pt>
                <c:pt idx="6">
                  <c:v>0.4232</c:v>
                </c:pt>
                <c:pt idx="7">
                  <c:v>0.4232</c:v>
                </c:pt>
                <c:pt idx="8">
                  <c:v>0.4232</c:v>
                </c:pt>
                <c:pt idx="9">
                  <c:v>0.4232</c:v>
                </c:pt>
                <c:pt idx="10">
                  <c:v>0.4232</c:v>
                </c:pt>
                <c:pt idx="11">
                  <c:v>0.4232</c:v>
                </c:pt>
                <c:pt idx="12">
                  <c:v>0.4232</c:v>
                </c:pt>
                <c:pt idx="13">
                  <c:v>0.4232</c:v>
                </c:pt>
                <c:pt idx="14">
                  <c:v>0.4232</c:v>
                </c:pt>
                <c:pt idx="15">
                  <c:v>0.4232</c:v>
                </c:pt>
                <c:pt idx="16">
                  <c:v>0.4232</c:v>
                </c:pt>
                <c:pt idx="17">
                  <c:v>0.4232</c:v>
                </c:pt>
                <c:pt idx="18">
                  <c:v>0.4232</c:v>
                </c:pt>
                <c:pt idx="19">
                  <c:v>0.4232</c:v>
                </c:pt>
                <c:pt idx="20">
                  <c:v>0.4232</c:v>
                </c:pt>
                <c:pt idx="21">
                  <c:v>0.4232</c:v>
                </c:pt>
                <c:pt idx="22">
                  <c:v>0.4232</c:v>
                </c:pt>
                <c:pt idx="23">
                  <c:v>0.4232</c:v>
                </c:pt>
                <c:pt idx="24">
                  <c:v>0.4232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计算充电效率!$C$31:$AA$31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计算充电效率!$C$56:$AA$56</c:f>
              <c:numCache>
                <c:formatCode>0.000_);[Red]\(0.000\)</c:formatCode>
                <c:ptCount val="25"/>
                <c:pt idx="0">
                  <c:v>0.2116</c:v>
                </c:pt>
                <c:pt idx="1">
                  <c:v>0.2116</c:v>
                </c:pt>
                <c:pt idx="2">
                  <c:v>0.2116</c:v>
                </c:pt>
                <c:pt idx="3">
                  <c:v>0.2116</c:v>
                </c:pt>
                <c:pt idx="4">
                  <c:v>0.2116</c:v>
                </c:pt>
                <c:pt idx="5">
                  <c:v>0.2116</c:v>
                </c:pt>
                <c:pt idx="6">
                  <c:v>0.2116</c:v>
                </c:pt>
                <c:pt idx="7">
                  <c:v>0.2116</c:v>
                </c:pt>
                <c:pt idx="8">
                  <c:v>0.2116</c:v>
                </c:pt>
                <c:pt idx="9">
                  <c:v>0.2116</c:v>
                </c:pt>
                <c:pt idx="10">
                  <c:v>0.2116</c:v>
                </c:pt>
                <c:pt idx="11">
                  <c:v>0.2116</c:v>
                </c:pt>
                <c:pt idx="12">
                  <c:v>0.2116</c:v>
                </c:pt>
                <c:pt idx="13">
                  <c:v>0.2116</c:v>
                </c:pt>
                <c:pt idx="14">
                  <c:v>0.2116</c:v>
                </c:pt>
                <c:pt idx="15">
                  <c:v>0.2116</c:v>
                </c:pt>
                <c:pt idx="16">
                  <c:v>0.2116</c:v>
                </c:pt>
                <c:pt idx="17">
                  <c:v>0.2116</c:v>
                </c:pt>
                <c:pt idx="18">
                  <c:v>0.2116</c:v>
                </c:pt>
                <c:pt idx="19">
                  <c:v>0.2116</c:v>
                </c:pt>
                <c:pt idx="20">
                  <c:v>0.2116</c:v>
                </c:pt>
                <c:pt idx="21">
                  <c:v>0.2116</c:v>
                </c:pt>
                <c:pt idx="22">
                  <c:v>0.2116</c:v>
                </c:pt>
                <c:pt idx="23">
                  <c:v>0.2116</c:v>
                </c:pt>
                <c:pt idx="24">
                  <c:v>0.2116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读功率计上R相DCV!$C$44:$AA$44</c:f>
              <c:numCache>
                <c:formatCode>0.000_);[Red]\(0.000\)</c:formatCode>
                <c:ptCount val="25"/>
                <c:pt idx="0">
                  <c:v>0.316496</c:v>
                </c:pt>
                <c:pt idx="1">
                  <c:v>0.316496</c:v>
                </c:pt>
                <c:pt idx="2">
                  <c:v>0.316496</c:v>
                </c:pt>
                <c:pt idx="3">
                  <c:v>0.316496</c:v>
                </c:pt>
                <c:pt idx="4">
                  <c:v>0.316496</c:v>
                </c:pt>
                <c:pt idx="5">
                  <c:v>0.316496</c:v>
                </c:pt>
                <c:pt idx="6">
                  <c:v>0.316496</c:v>
                </c:pt>
                <c:pt idx="7">
                  <c:v>0.316496</c:v>
                </c:pt>
                <c:pt idx="8">
                  <c:v>0.316496</c:v>
                </c:pt>
                <c:pt idx="9">
                  <c:v>0.316496</c:v>
                </c:pt>
                <c:pt idx="10">
                  <c:v>0.316496</c:v>
                </c:pt>
                <c:pt idx="11">
                  <c:v>0.316496</c:v>
                </c:pt>
                <c:pt idx="12">
                  <c:v>0.316496</c:v>
                </c:pt>
                <c:pt idx="13">
                  <c:v>0.316496</c:v>
                </c:pt>
                <c:pt idx="14">
                  <c:v>0.316496</c:v>
                </c:pt>
                <c:pt idx="15">
                  <c:v>0.316496</c:v>
                </c:pt>
                <c:pt idx="16">
                  <c:v>0.316496</c:v>
                </c:pt>
                <c:pt idx="17">
                  <c:v>0.316496</c:v>
                </c:pt>
                <c:pt idx="18">
                  <c:v>0.316496</c:v>
                </c:pt>
                <c:pt idx="19">
                  <c:v>0.316496</c:v>
                </c:pt>
                <c:pt idx="20">
                  <c:v>0.316496</c:v>
                </c:pt>
                <c:pt idx="21">
                  <c:v>0.316496</c:v>
                </c:pt>
                <c:pt idx="22">
                  <c:v>0.316496</c:v>
                </c:pt>
                <c:pt idx="23">
                  <c:v>0.316496</c:v>
                </c:pt>
                <c:pt idx="24">
                  <c:v>0.316496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读功率计上R相DCV!$C$43:$AA$43</c:f>
              <c:numCache>
                <c:formatCode>0.000_);[Red]\(0.000\)</c:formatCode>
                <c:ptCount val="25"/>
                <c:pt idx="0">
                  <c:v>0.15224</c:v>
                </c:pt>
                <c:pt idx="1">
                  <c:v>0.15224</c:v>
                </c:pt>
                <c:pt idx="2">
                  <c:v>0.15224</c:v>
                </c:pt>
                <c:pt idx="3">
                  <c:v>0.15224</c:v>
                </c:pt>
                <c:pt idx="4">
                  <c:v>0.15224</c:v>
                </c:pt>
                <c:pt idx="5">
                  <c:v>0.15224</c:v>
                </c:pt>
                <c:pt idx="6">
                  <c:v>0.15224</c:v>
                </c:pt>
                <c:pt idx="7">
                  <c:v>0.15224</c:v>
                </c:pt>
                <c:pt idx="8">
                  <c:v>0.15224</c:v>
                </c:pt>
                <c:pt idx="9">
                  <c:v>0.15224</c:v>
                </c:pt>
                <c:pt idx="10">
                  <c:v>0.15224</c:v>
                </c:pt>
                <c:pt idx="11">
                  <c:v>0.15224</c:v>
                </c:pt>
                <c:pt idx="12">
                  <c:v>0.15224</c:v>
                </c:pt>
                <c:pt idx="13">
                  <c:v>0.15224</c:v>
                </c:pt>
                <c:pt idx="14">
                  <c:v>0.15224</c:v>
                </c:pt>
                <c:pt idx="15">
                  <c:v>0.15224</c:v>
                </c:pt>
                <c:pt idx="16">
                  <c:v>0.15224</c:v>
                </c:pt>
                <c:pt idx="17">
                  <c:v>0.15224</c:v>
                </c:pt>
                <c:pt idx="18">
                  <c:v>0.15224</c:v>
                </c:pt>
                <c:pt idx="19">
                  <c:v>0.15224</c:v>
                </c:pt>
                <c:pt idx="20">
                  <c:v>0.15224</c:v>
                </c:pt>
                <c:pt idx="21">
                  <c:v>0.15224</c:v>
                </c:pt>
                <c:pt idx="22">
                  <c:v>0.15224</c:v>
                </c:pt>
                <c:pt idx="23">
                  <c:v>0.15224</c:v>
                </c:pt>
                <c:pt idx="24">
                  <c:v>0.15224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读功率计上R相DCV!$C$45:$AA$45</c:f>
              <c:numCache>
                <c:formatCode>0.000_);[Red]\(0.000\)</c:formatCode>
                <c:ptCount val="25"/>
                <c:pt idx="0">
                  <c:v>-0.012016</c:v>
                </c:pt>
                <c:pt idx="1">
                  <c:v>-0.012016</c:v>
                </c:pt>
                <c:pt idx="2">
                  <c:v>-0.012016</c:v>
                </c:pt>
                <c:pt idx="3">
                  <c:v>-0.012016</c:v>
                </c:pt>
                <c:pt idx="4">
                  <c:v>-0.012016</c:v>
                </c:pt>
                <c:pt idx="5">
                  <c:v>-0.012016</c:v>
                </c:pt>
                <c:pt idx="6">
                  <c:v>-0.012016</c:v>
                </c:pt>
                <c:pt idx="7">
                  <c:v>-0.012016</c:v>
                </c:pt>
                <c:pt idx="8">
                  <c:v>-0.012016</c:v>
                </c:pt>
                <c:pt idx="9">
                  <c:v>-0.012016</c:v>
                </c:pt>
                <c:pt idx="10">
                  <c:v>-0.012016</c:v>
                </c:pt>
                <c:pt idx="11">
                  <c:v>-0.012016</c:v>
                </c:pt>
                <c:pt idx="12">
                  <c:v>-0.012016</c:v>
                </c:pt>
                <c:pt idx="13">
                  <c:v>-0.012016</c:v>
                </c:pt>
                <c:pt idx="14">
                  <c:v>-0.012016</c:v>
                </c:pt>
                <c:pt idx="15">
                  <c:v>-0.012016</c:v>
                </c:pt>
                <c:pt idx="16">
                  <c:v>-0.012016</c:v>
                </c:pt>
                <c:pt idx="17">
                  <c:v>-0.012016</c:v>
                </c:pt>
                <c:pt idx="18">
                  <c:v>-0.012016</c:v>
                </c:pt>
                <c:pt idx="19">
                  <c:v>-0.012016</c:v>
                </c:pt>
                <c:pt idx="20">
                  <c:v>-0.012016</c:v>
                </c:pt>
                <c:pt idx="21">
                  <c:v>-0.012016</c:v>
                </c:pt>
                <c:pt idx="22">
                  <c:v>-0.012016</c:v>
                </c:pt>
                <c:pt idx="23">
                  <c:v>-0.012016</c:v>
                </c:pt>
                <c:pt idx="24">
                  <c:v>-0.012016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读功率计上R相DCV!$A$38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读功率计上R相DCV!$C$38:$AA$38</c:f>
              <c:numCache>
                <c:formatCode>0.000_);[Red]\(0.000\)</c:formatCode>
                <c:ptCount val="25"/>
                <c:pt idx="0">
                  <c:v>0.312</c:v>
                </c:pt>
                <c:pt idx="1">
                  <c:v>0.098</c:v>
                </c:pt>
                <c:pt idx="2">
                  <c:v>0.168</c:v>
                </c:pt>
                <c:pt idx="3">
                  <c:v>0.19</c:v>
                </c:pt>
                <c:pt idx="4">
                  <c:v>0.114</c:v>
                </c:pt>
                <c:pt idx="5">
                  <c:v>0.066</c:v>
                </c:pt>
                <c:pt idx="6">
                  <c:v>0.138</c:v>
                </c:pt>
                <c:pt idx="7">
                  <c:v>0.134</c:v>
                </c:pt>
                <c:pt idx="8">
                  <c:v>0.14</c:v>
                </c:pt>
                <c:pt idx="9">
                  <c:v>0.13</c:v>
                </c:pt>
                <c:pt idx="10">
                  <c:v>0.228</c:v>
                </c:pt>
                <c:pt idx="11">
                  <c:v>0.13</c:v>
                </c:pt>
                <c:pt idx="12">
                  <c:v>0.1</c:v>
                </c:pt>
                <c:pt idx="13">
                  <c:v>0.094</c:v>
                </c:pt>
                <c:pt idx="14">
                  <c:v>0.222</c:v>
                </c:pt>
                <c:pt idx="15">
                  <c:v>0.104</c:v>
                </c:pt>
                <c:pt idx="16">
                  <c:v>0.154</c:v>
                </c:pt>
                <c:pt idx="17">
                  <c:v>0.214</c:v>
                </c:pt>
                <c:pt idx="18">
                  <c:v>0.236</c:v>
                </c:pt>
                <c:pt idx="19">
                  <c:v>0.164</c:v>
                </c:pt>
                <c:pt idx="20">
                  <c:v>0.23</c:v>
                </c:pt>
                <c:pt idx="21">
                  <c:v>0.128</c:v>
                </c:pt>
                <c:pt idx="22">
                  <c:v>0.072</c:v>
                </c:pt>
                <c:pt idx="23">
                  <c:v>0.062</c:v>
                </c:pt>
                <c:pt idx="24">
                  <c:v>0.178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读功率计上R相DCV!$C$46:$AA$46</c:f>
              <c:numCache>
                <c:formatCode>0.000_);[Red]\(0.000\)</c:formatCode>
                <c:ptCount val="25"/>
                <c:pt idx="0">
                  <c:v>0.261744</c:v>
                </c:pt>
                <c:pt idx="1">
                  <c:v>0.261744</c:v>
                </c:pt>
                <c:pt idx="2">
                  <c:v>0.261744</c:v>
                </c:pt>
                <c:pt idx="3">
                  <c:v>0.261744</c:v>
                </c:pt>
                <c:pt idx="4">
                  <c:v>0.261744</c:v>
                </c:pt>
                <c:pt idx="5">
                  <c:v>0.261744</c:v>
                </c:pt>
                <c:pt idx="6">
                  <c:v>0.261744</c:v>
                </c:pt>
                <c:pt idx="7">
                  <c:v>0.261744</c:v>
                </c:pt>
                <c:pt idx="8">
                  <c:v>0.261744</c:v>
                </c:pt>
                <c:pt idx="9">
                  <c:v>0.261744</c:v>
                </c:pt>
                <c:pt idx="10">
                  <c:v>0.261744</c:v>
                </c:pt>
                <c:pt idx="11">
                  <c:v>0.261744</c:v>
                </c:pt>
                <c:pt idx="12">
                  <c:v>0.261744</c:v>
                </c:pt>
                <c:pt idx="13">
                  <c:v>0.261744</c:v>
                </c:pt>
                <c:pt idx="14">
                  <c:v>0.261744</c:v>
                </c:pt>
                <c:pt idx="15">
                  <c:v>0.261744</c:v>
                </c:pt>
                <c:pt idx="16">
                  <c:v>0.261744</c:v>
                </c:pt>
                <c:pt idx="17">
                  <c:v>0.261744</c:v>
                </c:pt>
                <c:pt idx="18">
                  <c:v>0.261744</c:v>
                </c:pt>
                <c:pt idx="19">
                  <c:v>0.261744</c:v>
                </c:pt>
                <c:pt idx="20">
                  <c:v>0.261744</c:v>
                </c:pt>
                <c:pt idx="21">
                  <c:v>0.261744</c:v>
                </c:pt>
                <c:pt idx="22">
                  <c:v>0.261744</c:v>
                </c:pt>
                <c:pt idx="23">
                  <c:v>0.261744</c:v>
                </c:pt>
                <c:pt idx="24">
                  <c:v>0.261744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读功率计上R相DCV!$C$47:$AA$47</c:f>
              <c:numCache>
                <c:formatCode>0.000_);[Red]\(0.000\)</c:formatCode>
                <c:ptCount val="25"/>
                <c:pt idx="0">
                  <c:v>0.206992</c:v>
                </c:pt>
                <c:pt idx="1">
                  <c:v>0.206992</c:v>
                </c:pt>
                <c:pt idx="2">
                  <c:v>0.206992</c:v>
                </c:pt>
                <c:pt idx="3">
                  <c:v>0.206992</c:v>
                </c:pt>
                <c:pt idx="4">
                  <c:v>0.206992</c:v>
                </c:pt>
                <c:pt idx="5">
                  <c:v>0.206992</c:v>
                </c:pt>
                <c:pt idx="6">
                  <c:v>0.206992</c:v>
                </c:pt>
                <c:pt idx="7">
                  <c:v>0.206992</c:v>
                </c:pt>
                <c:pt idx="8">
                  <c:v>0.206992</c:v>
                </c:pt>
                <c:pt idx="9">
                  <c:v>0.206992</c:v>
                </c:pt>
                <c:pt idx="10">
                  <c:v>0.206992</c:v>
                </c:pt>
                <c:pt idx="11">
                  <c:v>0.206992</c:v>
                </c:pt>
                <c:pt idx="12">
                  <c:v>0.206992</c:v>
                </c:pt>
                <c:pt idx="13">
                  <c:v>0.206992</c:v>
                </c:pt>
                <c:pt idx="14">
                  <c:v>0.206992</c:v>
                </c:pt>
                <c:pt idx="15">
                  <c:v>0.206992</c:v>
                </c:pt>
                <c:pt idx="16">
                  <c:v>0.206992</c:v>
                </c:pt>
                <c:pt idx="17">
                  <c:v>0.206992</c:v>
                </c:pt>
                <c:pt idx="18">
                  <c:v>0.206992</c:v>
                </c:pt>
                <c:pt idx="19">
                  <c:v>0.206992</c:v>
                </c:pt>
                <c:pt idx="20">
                  <c:v>0.206992</c:v>
                </c:pt>
                <c:pt idx="21">
                  <c:v>0.206992</c:v>
                </c:pt>
                <c:pt idx="22">
                  <c:v>0.206992</c:v>
                </c:pt>
                <c:pt idx="23">
                  <c:v>0.206992</c:v>
                </c:pt>
                <c:pt idx="24">
                  <c:v>0.206992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读功率计上R相DCV!$C$48:$AA$48</c:f>
              <c:numCache>
                <c:formatCode>0.000_);[Red]\(0.000\)</c:formatCode>
                <c:ptCount val="25"/>
                <c:pt idx="0">
                  <c:v>0.097488</c:v>
                </c:pt>
                <c:pt idx="1">
                  <c:v>0.097488</c:v>
                </c:pt>
                <c:pt idx="2">
                  <c:v>0.097488</c:v>
                </c:pt>
                <c:pt idx="3">
                  <c:v>0.097488</c:v>
                </c:pt>
                <c:pt idx="4">
                  <c:v>0.097488</c:v>
                </c:pt>
                <c:pt idx="5">
                  <c:v>0.097488</c:v>
                </c:pt>
                <c:pt idx="6">
                  <c:v>0.097488</c:v>
                </c:pt>
                <c:pt idx="7">
                  <c:v>0.097488</c:v>
                </c:pt>
                <c:pt idx="8">
                  <c:v>0.097488</c:v>
                </c:pt>
                <c:pt idx="9">
                  <c:v>0.097488</c:v>
                </c:pt>
                <c:pt idx="10">
                  <c:v>0.097488</c:v>
                </c:pt>
                <c:pt idx="11">
                  <c:v>0.097488</c:v>
                </c:pt>
                <c:pt idx="12">
                  <c:v>0.097488</c:v>
                </c:pt>
                <c:pt idx="13">
                  <c:v>0.097488</c:v>
                </c:pt>
                <c:pt idx="14">
                  <c:v>0.097488</c:v>
                </c:pt>
                <c:pt idx="15">
                  <c:v>0.097488</c:v>
                </c:pt>
                <c:pt idx="16">
                  <c:v>0.097488</c:v>
                </c:pt>
                <c:pt idx="17">
                  <c:v>0.097488</c:v>
                </c:pt>
                <c:pt idx="18">
                  <c:v>0.097488</c:v>
                </c:pt>
                <c:pt idx="19">
                  <c:v>0.097488</c:v>
                </c:pt>
                <c:pt idx="20">
                  <c:v>0.097488</c:v>
                </c:pt>
                <c:pt idx="21">
                  <c:v>0.097488</c:v>
                </c:pt>
                <c:pt idx="22">
                  <c:v>0.097488</c:v>
                </c:pt>
                <c:pt idx="23">
                  <c:v>0.097488</c:v>
                </c:pt>
                <c:pt idx="24">
                  <c:v>0.097488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读功率计上R相DCV!$C$49:$AA$49</c:f>
              <c:numCache>
                <c:formatCode>0.000_);[Red]\(0.000\)</c:formatCode>
                <c:ptCount val="25"/>
                <c:pt idx="0">
                  <c:v>0.042736</c:v>
                </c:pt>
                <c:pt idx="1">
                  <c:v>0.042736</c:v>
                </c:pt>
                <c:pt idx="2">
                  <c:v>0.042736</c:v>
                </c:pt>
                <c:pt idx="3">
                  <c:v>0.042736</c:v>
                </c:pt>
                <c:pt idx="4">
                  <c:v>0.042736</c:v>
                </c:pt>
                <c:pt idx="5">
                  <c:v>0.042736</c:v>
                </c:pt>
                <c:pt idx="6">
                  <c:v>0.042736</c:v>
                </c:pt>
                <c:pt idx="7">
                  <c:v>0.042736</c:v>
                </c:pt>
                <c:pt idx="8">
                  <c:v>0.042736</c:v>
                </c:pt>
                <c:pt idx="9">
                  <c:v>0.042736</c:v>
                </c:pt>
                <c:pt idx="10">
                  <c:v>0.042736</c:v>
                </c:pt>
                <c:pt idx="11">
                  <c:v>0.042736</c:v>
                </c:pt>
                <c:pt idx="12">
                  <c:v>0.042736</c:v>
                </c:pt>
                <c:pt idx="13">
                  <c:v>0.042736</c:v>
                </c:pt>
                <c:pt idx="14">
                  <c:v>0.042736</c:v>
                </c:pt>
                <c:pt idx="15">
                  <c:v>0.042736</c:v>
                </c:pt>
                <c:pt idx="16">
                  <c:v>0.042736</c:v>
                </c:pt>
                <c:pt idx="17">
                  <c:v>0.042736</c:v>
                </c:pt>
                <c:pt idx="18">
                  <c:v>0.042736</c:v>
                </c:pt>
                <c:pt idx="19">
                  <c:v>0.042736</c:v>
                </c:pt>
                <c:pt idx="20">
                  <c:v>0.042736</c:v>
                </c:pt>
                <c:pt idx="21">
                  <c:v>0.042736</c:v>
                </c:pt>
                <c:pt idx="22">
                  <c:v>0.042736</c:v>
                </c:pt>
                <c:pt idx="23">
                  <c:v>0.042736</c:v>
                </c:pt>
                <c:pt idx="24">
                  <c:v>0.042736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读功率计上R相DCV!$C$51:$AA$51</c:f>
              <c:numCache>
                <c:formatCode>0.000_);[Red]\(0.000\)</c:formatCode>
                <c:ptCount val="25"/>
                <c:pt idx="0">
                  <c:v>0.597552</c:v>
                </c:pt>
                <c:pt idx="1">
                  <c:v>0.597552</c:v>
                </c:pt>
                <c:pt idx="2">
                  <c:v>0.597552</c:v>
                </c:pt>
                <c:pt idx="3">
                  <c:v>0.597552</c:v>
                </c:pt>
                <c:pt idx="4">
                  <c:v>0.597552</c:v>
                </c:pt>
                <c:pt idx="5">
                  <c:v>0.597552</c:v>
                </c:pt>
                <c:pt idx="6">
                  <c:v>0.597552</c:v>
                </c:pt>
                <c:pt idx="7">
                  <c:v>0.597552</c:v>
                </c:pt>
                <c:pt idx="8">
                  <c:v>0.597552</c:v>
                </c:pt>
                <c:pt idx="9">
                  <c:v>0.597552</c:v>
                </c:pt>
                <c:pt idx="10">
                  <c:v>0.597552</c:v>
                </c:pt>
                <c:pt idx="11">
                  <c:v>0.597552</c:v>
                </c:pt>
                <c:pt idx="12">
                  <c:v>0.597552</c:v>
                </c:pt>
                <c:pt idx="13">
                  <c:v>0.597552</c:v>
                </c:pt>
                <c:pt idx="14">
                  <c:v>0.597552</c:v>
                </c:pt>
                <c:pt idx="15">
                  <c:v>0.597552</c:v>
                </c:pt>
                <c:pt idx="16">
                  <c:v>0.597552</c:v>
                </c:pt>
                <c:pt idx="17">
                  <c:v>0.597552</c:v>
                </c:pt>
                <c:pt idx="18">
                  <c:v>0.597552</c:v>
                </c:pt>
                <c:pt idx="19">
                  <c:v>0.597552</c:v>
                </c:pt>
                <c:pt idx="20">
                  <c:v>0.597552</c:v>
                </c:pt>
                <c:pt idx="21">
                  <c:v>0.597552</c:v>
                </c:pt>
                <c:pt idx="22">
                  <c:v>0.597552</c:v>
                </c:pt>
                <c:pt idx="23">
                  <c:v>0.597552</c:v>
                </c:pt>
                <c:pt idx="24">
                  <c:v>0.597552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读功率计上R相DCV!$C$50:$AA$50</c:f>
              <c:numCache>
                <c:formatCode>0.000_);[Red]\(0.000\)</c:formatCode>
                <c:ptCount val="25"/>
                <c:pt idx="0">
                  <c:v>0.2832</c:v>
                </c:pt>
                <c:pt idx="1">
                  <c:v>0.2832</c:v>
                </c:pt>
                <c:pt idx="2">
                  <c:v>0.2832</c:v>
                </c:pt>
                <c:pt idx="3">
                  <c:v>0.2832</c:v>
                </c:pt>
                <c:pt idx="4">
                  <c:v>0.2832</c:v>
                </c:pt>
                <c:pt idx="5">
                  <c:v>0.2832</c:v>
                </c:pt>
                <c:pt idx="6">
                  <c:v>0.2832</c:v>
                </c:pt>
                <c:pt idx="7">
                  <c:v>0.2832</c:v>
                </c:pt>
                <c:pt idx="8">
                  <c:v>0.2832</c:v>
                </c:pt>
                <c:pt idx="9">
                  <c:v>0.2832</c:v>
                </c:pt>
                <c:pt idx="10">
                  <c:v>0.2832</c:v>
                </c:pt>
                <c:pt idx="11">
                  <c:v>0.2832</c:v>
                </c:pt>
                <c:pt idx="12">
                  <c:v>0.2832</c:v>
                </c:pt>
                <c:pt idx="13">
                  <c:v>0.2832</c:v>
                </c:pt>
                <c:pt idx="14">
                  <c:v>0.2832</c:v>
                </c:pt>
                <c:pt idx="15">
                  <c:v>0.2832</c:v>
                </c:pt>
                <c:pt idx="16">
                  <c:v>0.2832</c:v>
                </c:pt>
                <c:pt idx="17">
                  <c:v>0.2832</c:v>
                </c:pt>
                <c:pt idx="18">
                  <c:v>0.2832</c:v>
                </c:pt>
                <c:pt idx="19">
                  <c:v>0.2832</c:v>
                </c:pt>
                <c:pt idx="20">
                  <c:v>0.2832</c:v>
                </c:pt>
                <c:pt idx="21">
                  <c:v>0.2832</c:v>
                </c:pt>
                <c:pt idx="22">
                  <c:v>0.2832</c:v>
                </c:pt>
                <c:pt idx="23">
                  <c:v>0.2832</c:v>
                </c:pt>
                <c:pt idx="24">
                  <c:v>0.2832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读功率计上R相DCV!$A$39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读功率计上R相DCV!$C$39:$AA$39</c:f>
              <c:numCache>
                <c:formatCode>0_);[Red]\(0\)</c:formatCode>
                <c:ptCount val="25"/>
                <c:pt idx="0">
                  <c:v>1.22</c:v>
                </c:pt>
                <c:pt idx="1">
                  <c:v>0.11</c:v>
                </c:pt>
                <c:pt idx="2">
                  <c:v>0.44</c:v>
                </c:pt>
                <c:pt idx="3">
                  <c:v>0.27</c:v>
                </c:pt>
                <c:pt idx="4">
                  <c:v>0.39</c:v>
                </c:pt>
                <c:pt idx="5">
                  <c:v>0.21</c:v>
                </c:pt>
                <c:pt idx="6">
                  <c:v>0.27</c:v>
                </c:pt>
                <c:pt idx="7">
                  <c:v>0.12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0.25</c:v>
                </c:pt>
                <c:pt idx="12">
                  <c:v>0.14</c:v>
                </c:pt>
                <c:pt idx="13">
                  <c:v>0.28</c:v>
                </c:pt>
                <c:pt idx="14">
                  <c:v>0.19</c:v>
                </c:pt>
                <c:pt idx="15">
                  <c:v>0.13</c:v>
                </c:pt>
                <c:pt idx="16">
                  <c:v>0.3</c:v>
                </c:pt>
                <c:pt idx="17">
                  <c:v>0.45</c:v>
                </c:pt>
                <c:pt idx="18">
                  <c:v>0.43</c:v>
                </c:pt>
                <c:pt idx="19">
                  <c:v>0.26</c:v>
                </c:pt>
                <c:pt idx="20">
                  <c:v>0.48</c:v>
                </c:pt>
                <c:pt idx="21">
                  <c:v>0.21</c:v>
                </c:pt>
                <c:pt idx="22">
                  <c:v>0.11</c:v>
                </c:pt>
                <c:pt idx="23">
                  <c:v>0.18</c:v>
                </c:pt>
                <c:pt idx="24">
                  <c:v>0.19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读功率计上R相DCV!$C$53:$AA$53</c:f>
              <c:numCache>
                <c:formatCode>0.000_);[Red]\(0.000\)</c:formatCode>
                <c:ptCount val="25"/>
                <c:pt idx="0">
                  <c:v>0.492768</c:v>
                </c:pt>
                <c:pt idx="1">
                  <c:v>0.492768</c:v>
                </c:pt>
                <c:pt idx="2">
                  <c:v>0.492768</c:v>
                </c:pt>
                <c:pt idx="3">
                  <c:v>0.492768</c:v>
                </c:pt>
                <c:pt idx="4">
                  <c:v>0.492768</c:v>
                </c:pt>
                <c:pt idx="5">
                  <c:v>0.492768</c:v>
                </c:pt>
                <c:pt idx="6">
                  <c:v>0.492768</c:v>
                </c:pt>
                <c:pt idx="7">
                  <c:v>0.492768</c:v>
                </c:pt>
                <c:pt idx="8">
                  <c:v>0.492768</c:v>
                </c:pt>
                <c:pt idx="9">
                  <c:v>0.492768</c:v>
                </c:pt>
                <c:pt idx="10">
                  <c:v>0.492768</c:v>
                </c:pt>
                <c:pt idx="11">
                  <c:v>0.492768</c:v>
                </c:pt>
                <c:pt idx="12">
                  <c:v>0.492768</c:v>
                </c:pt>
                <c:pt idx="13">
                  <c:v>0.492768</c:v>
                </c:pt>
                <c:pt idx="14">
                  <c:v>0.492768</c:v>
                </c:pt>
                <c:pt idx="15">
                  <c:v>0.492768</c:v>
                </c:pt>
                <c:pt idx="16">
                  <c:v>0.492768</c:v>
                </c:pt>
                <c:pt idx="17">
                  <c:v>0.492768</c:v>
                </c:pt>
                <c:pt idx="18">
                  <c:v>0.492768</c:v>
                </c:pt>
                <c:pt idx="19">
                  <c:v>0.492768</c:v>
                </c:pt>
                <c:pt idx="20">
                  <c:v>0.492768</c:v>
                </c:pt>
                <c:pt idx="21">
                  <c:v>0.492768</c:v>
                </c:pt>
                <c:pt idx="22">
                  <c:v>0.492768</c:v>
                </c:pt>
                <c:pt idx="23">
                  <c:v>0.492768</c:v>
                </c:pt>
                <c:pt idx="24">
                  <c:v>0.492768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读功率计上R相DCV!$C$54:$AA$54</c:f>
              <c:numCache>
                <c:formatCode>0.000_);[Red]\(0.000\)</c:formatCode>
                <c:ptCount val="25"/>
                <c:pt idx="0">
                  <c:v>0.387984</c:v>
                </c:pt>
                <c:pt idx="1">
                  <c:v>0.387984</c:v>
                </c:pt>
                <c:pt idx="2">
                  <c:v>0.387984</c:v>
                </c:pt>
                <c:pt idx="3">
                  <c:v>0.387984</c:v>
                </c:pt>
                <c:pt idx="4">
                  <c:v>0.387984</c:v>
                </c:pt>
                <c:pt idx="5">
                  <c:v>0.387984</c:v>
                </c:pt>
                <c:pt idx="6">
                  <c:v>0.387984</c:v>
                </c:pt>
                <c:pt idx="7">
                  <c:v>0.387984</c:v>
                </c:pt>
                <c:pt idx="8">
                  <c:v>0.387984</c:v>
                </c:pt>
                <c:pt idx="9">
                  <c:v>0.387984</c:v>
                </c:pt>
                <c:pt idx="10">
                  <c:v>0.387984</c:v>
                </c:pt>
                <c:pt idx="11">
                  <c:v>0.387984</c:v>
                </c:pt>
                <c:pt idx="12">
                  <c:v>0.387984</c:v>
                </c:pt>
                <c:pt idx="13">
                  <c:v>0.387984</c:v>
                </c:pt>
                <c:pt idx="14">
                  <c:v>0.387984</c:v>
                </c:pt>
                <c:pt idx="15">
                  <c:v>0.387984</c:v>
                </c:pt>
                <c:pt idx="16">
                  <c:v>0.387984</c:v>
                </c:pt>
                <c:pt idx="17">
                  <c:v>0.387984</c:v>
                </c:pt>
                <c:pt idx="18">
                  <c:v>0.387984</c:v>
                </c:pt>
                <c:pt idx="19">
                  <c:v>0.387984</c:v>
                </c:pt>
                <c:pt idx="20">
                  <c:v>0.387984</c:v>
                </c:pt>
                <c:pt idx="21">
                  <c:v>0.387984</c:v>
                </c:pt>
                <c:pt idx="22">
                  <c:v>0.387984</c:v>
                </c:pt>
                <c:pt idx="23">
                  <c:v>0.387984</c:v>
                </c:pt>
                <c:pt idx="24">
                  <c:v>0.387984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读功率计上R相DCV!$C$55:$AA$55</c:f>
              <c:numCache>
                <c:formatCode>0.000_);[Red]\(0.000\)</c:formatCode>
                <c:ptCount val="25"/>
                <c:pt idx="0">
                  <c:v>0.1888</c:v>
                </c:pt>
                <c:pt idx="1">
                  <c:v>0.1888</c:v>
                </c:pt>
                <c:pt idx="2">
                  <c:v>0.1888</c:v>
                </c:pt>
                <c:pt idx="3">
                  <c:v>0.1888</c:v>
                </c:pt>
                <c:pt idx="4">
                  <c:v>0.1888</c:v>
                </c:pt>
                <c:pt idx="5">
                  <c:v>0.1888</c:v>
                </c:pt>
                <c:pt idx="6">
                  <c:v>0.1888</c:v>
                </c:pt>
                <c:pt idx="7">
                  <c:v>0.1888</c:v>
                </c:pt>
                <c:pt idx="8">
                  <c:v>0.1888</c:v>
                </c:pt>
                <c:pt idx="9">
                  <c:v>0.1888</c:v>
                </c:pt>
                <c:pt idx="10">
                  <c:v>0.1888</c:v>
                </c:pt>
                <c:pt idx="11">
                  <c:v>0.1888</c:v>
                </c:pt>
                <c:pt idx="12">
                  <c:v>0.1888</c:v>
                </c:pt>
                <c:pt idx="13">
                  <c:v>0.1888</c:v>
                </c:pt>
                <c:pt idx="14">
                  <c:v>0.1888</c:v>
                </c:pt>
                <c:pt idx="15">
                  <c:v>0.1888</c:v>
                </c:pt>
                <c:pt idx="16">
                  <c:v>0.1888</c:v>
                </c:pt>
                <c:pt idx="17">
                  <c:v>0.1888</c:v>
                </c:pt>
                <c:pt idx="18">
                  <c:v>0.1888</c:v>
                </c:pt>
                <c:pt idx="19">
                  <c:v>0.1888</c:v>
                </c:pt>
                <c:pt idx="20">
                  <c:v>0.1888</c:v>
                </c:pt>
                <c:pt idx="21">
                  <c:v>0.1888</c:v>
                </c:pt>
                <c:pt idx="22">
                  <c:v>0.1888</c:v>
                </c:pt>
                <c:pt idx="23">
                  <c:v>0.1888</c:v>
                </c:pt>
                <c:pt idx="24">
                  <c:v>0.1888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读功率计上R相DCV!$C$31:$AA$31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读功率计上R相DCV!$C$56:$AA$56</c:f>
              <c:numCache>
                <c:formatCode>0.000_);[Red]\(0.000\)</c:formatCode>
                <c:ptCount val="25"/>
                <c:pt idx="0">
                  <c:v>0.0944</c:v>
                </c:pt>
                <c:pt idx="1">
                  <c:v>0.0944</c:v>
                </c:pt>
                <c:pt idx="2">
                  <c:v>0.0944</c:v>
                </c:pt>
                <c:pt idx="3">
                  <c:v>0.0944</c:v>
                </c:pt>
                <c:pt idx="4">
                  <c:v>0.0944</c:v>
                </c:pt>
                <c:pt idx="5">
                  <c:v>0.0944</c:v>
                </c:pt>
                <c:pt idx="6">
                  <c:v>0.0944</c:v>
                </c:pt>
                <c:pt idx="7">
                  <c:v>0.0944</c:v>
                </c:pt>
                <c:pt idx="8">
                  <c:v>0.0944</c:v>
                </c:pt>
                <c:pt idx="9">
                  <c:v>0.0944</c:v>
                </c:pt>
                <c:pt idx="10">
                  <c:v>0.0944</c:v>
                </c:pt>
                <c:pt idx="11">
                  <c:v>0.0944</c:v>
                </c:pt>
                <c:pt idx="12">
                  <c:v>0.0944</c:v>
                </c:pt>
                <c:pt idx="13">
                  <c:v>0.0944</c:v>
                </c:pt>
                <c:pt idx="14">
                  <c:v>0.0944</c:v>
                </c:pt>
                <c:pt idx="15">
                  <c:v>0.0944</c:v>
                </c:pt>
                <c:pt idx="16">
                  <c:v>0.0944</c:v>
                </c:pt>
                <c:pt idx="17">
                  <c:v>0.0944</c:v>
                </c:pt>
                <c:pt idx="18">
                  <c:v>0.0944</c:v>
                </c:pt>
                <c:pt idx="19">
                  <c:v>0.0944</c:v>
                </c:pt>
                <c:pt idx="20">
                  <c:v>0.0944</c:v>
                </c:pt>
                <c:pt idx="21">
                  <c:v>0.0944</c:v>
                </c:pt>
                <c:pt idx="22">
                  <c:v>0.0944</c:v>
                </c:pt>
                <c:pt idx="23">
                  <c:v>0.0944</c:v>
                </c:pt>
                <c:pt idx="24">
                  <c:v>0.0944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读功率计上S相DCV!$C$44:$AA$44</c:f>
              <c:numCache>
                <c:formatCode>0.000_);[Red]\(0.000\)</c:formatCode>
                <c:ptCount val="25"/>
                <c:pt idx="0">
                  <c:v>0.2484</c:v>
                </c:pt>
                <c:pt idx="1">
                  <c:v>0.2484</c:v>
                </c:pt>
                <c:pt idx="2">
                  <c:v>0.2484</c:v>
                </c:pt>
                <c:pt idx="3">
                  <c:v>0.2484</c:v>
                </c:pt>
                <c:pt idx="4">
                  <c:v>0.2484</c:v>
                </c:pt>
                <c:pt idx="5">
                  <c:v>0.2484</c:v>
                </c:pt>
                <c:pt idx="6">
                  <c:v>0.2484</c:v>
                </c:pt>
                <c:pt idx="7">
                  <c:v>0.2484</c:v>
                </c:pt>
                <c:pt idx="8">
                  <c:v>0.2484</c:v>
                </c:pt>
                <c:pt idx="9">
                  <c:v>0.2484</c:v>
                </c:pt>
                <c:pt idx="10">
                  <c:v>0.2484</c:v>
                </c:pt>
                <c:pt idx="11">
                  <c:v>0.2484</c:v>
                </c:pt>
                <c:pt idx="12">
                  <c:v>0.2484</c:v>
                </c:pt>
                <c:pt idx="13">
                  <c:v>0.2484</c:v>
                </c:pt>
                <c:pt idx="14">
                  <c:v>0.2484</c:v>
                </c:pt>
                <c:pt idx="15">
                  <c:v>0.2484</c:v>
                </c:pt>
                <c:pt idx="16">
                  <c:v>0.2484</c:v>
                </c:pt>
                <c:pt idx="17">
                  <c:v>0.2484</c:v>
                </c:pt>
                <c:pt idx="18">
                  <c:v>0.2484</c:v>
                </c:pt>
                <c:pt idx="19">
                  <c:v>0.2484</c:v>
                </c:pt>
                <c:pt idx="20">
                  <c:v>0.2484</c:v>
                </c:pt>
                <c:pt idx="21">
                  <c:v>0.2484</c:v>
                </c:pt>
                <c:pt idx="22">
                  <c:v>0.2484</c:v>
                </c:pt>
                <c:pt idx="23">
                  <c:v>0.2484</c:v>
                </c:pt>
                <c:pt idx="24">
                  <c:v>0.2484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读功率计上S相DCV!$C$43:$AA$43</c:f>
              <c:numCache>
                <c:formatCode>0.000_);[Red]\(0.000\)</c:formatCode>
                <c:ptCount val="25"/>
                <c:pt idx="0">
                  <c:v>0.12544</c:v>
                </c:pt>
                <c:pt idx="1">
                  <c:v>0.12544</c:v>
                </c:pt>
                <c:pt idx="2">
                  <c:v>0.12544</c:v>
                </c:pt>
                <c:pt idx="3">
                  <c:v>0.12544</c:v>
                </c:pt>
                <c:pt idx="4">
                  <c:v>0.12544</c:v>
                </c:pt>
                <c:pt idx="5">
                  <c:v>0.12544</c:v>
                </c:pt>
                <c:pt idx="6">
                  <c:v>0.12544</c:v>
                </c:pt>
                <c:pt idx="7">
                  <c:v>0.12544</c:v>
                </c:pt>
                <c:pt idx="8">
                  <c:v>0.12544</c:v>
                </c:pt>
                <c:pt idx="9">
                  <c:v>0.12544</c:v>
                </c:pt>
                <c:pt idx="10">
                  <c:v>0.12544</c:v>
                </c:pt>
                <c:pt idx="11">
                  <c:v>0.12544</c:v>
                </c:pt>
                <c:pt idx="12">
                  <c:v>0.12544</c:v>
                </c:pt>
                <c:pt idx="13">
                  <c:v>0.12544</c:v>
                </c:pt>
                <c:pt idx="14">
                  <c:v>0.12544</c:v>
                </c:pt>
                <c:pt idx="15">
                  <c:v>0.12544</c:v>
                </c:pt>
                <c:pt idx="16">
                  <c:v>0.12544</c:v>
                </c:pt>
                <c:pt idx="17">
                  <c:v>0.12544</c:v>
                </c:pt>
                <c:pt idx="18">
                  <c:v>0.12544</c:v>
                </c:pt>
                <c:pt idx="19">
                  <c:v>0.12544</c:v>
                </c:pt>
                <c:pt idx="20">
                  <c:v>0.12544</c:v>
                </c:pt>
                <c:pt idx="21">
                  <c:v>0.12544</c:v>
                </c:pt>
                <c:pt idx="22">
                  <c:v>0.12544</c:v>
                </c:pt>
                <c:pt idx="23">
                  <c:v>0.12544</c:v>
                </c:pt>
                <c:pt idx="24">
                  <c:v>0.12544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读功率计上S相DCV!$C$45:$AA$45</c:f>
              <c:numCache>
                <c:formatCode>0.000_);[Red]\(0.000\)</c:formatCode>
                <c:ptCount val="25"/>
                <c:pt idx="0">
                  <c:v>0.00247999999999995</c:v>
                </c:pt>
                <c:pt idx="1">
                  <c:v>0.00247999999999995</c:v>
                </c:pt>
                <c:pt idx="2">
                  <c:v>0.00247999999999995</c:v>
                </c:pt>
                <c:pt idx="3">
                  <c:v>0.00247999999999995</c:v>
                </c:pt>
                <c:pt idx="4">
                  <c:v>0.00247999999999995</c:v>
                </c:pt>
                <c:pt idx="5">
                  <c:v>0.00247999999999995</c:v>
                </c:pt>
                <c:pt idx="6">
                  <c:v>0.00247999999999995</c:v>
                </c:pt>
                <c:pt idx="7">
                  <c:v>0.00247999999999995</c:v>
                </c:pt>
                <c:pt idx="8">
                  <c:v>0.00247999999999995</c:v>
                </c:pt>
                <c:pt idx="9">
                  <c:v>0.00247999999999995</c:v>
                </c:pt>
                <c:pt idx="10">
                  <c:v>0.00247999999999995</c:v>
                </c:pt>
                <c:pt idx="11">
                  <c:v>0.00247999999999995</c:v>
                </c:pt>
                <c:pt idx="12">
                  <c:v>0.00247999999999995</c:v>
                </c:pt>
                <c:pt idx="13">
                  <c:v>0.00247999999999995</c:v>
                </c:pt>
                <c:pt idx="14">
                  <c:v>0.00247999999999995</c:v>
                </c:pt>
                <c:pt idx="15">
                  <c:v>0.00247999999999995</c:v>
                </c:pt>
                <c:pt idx="16">
                  <c:v>0.00247999999999995</c:v>
                </c:pt>
                <c:pt idx="17">
                  <c:v>0.00247999999999995</c:v>
                </c:pt>
                <c:pt idx="18">
                  <c:v>0.00247999999999995</c:v>
                </c:pt>
                <c:pt idx="19">
                  <c:v>0.00247999999999995</c:v>
                </c:pt>
                <c:pt idx="20">
                  <c:v>0.00247999999999995</c:v>
                </c:pt>
                <c:pt idx="21">
                  <c:v>0.00247999999999995</c:v>
                </c:pt>
                <c:pt idx="22">
                  <c:v>0.00247999999999995</c:v>
                </c:pt>
                <c:pt idx="23">
                  <c:v>0.00247999999999995</c:v>
                </c:pt>
                <c:pt idx="24">
                  <c:v>0.00247999999999995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读功率计上S相DCV!$A$38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读功率计上S相DCV!$C$38:$AA$38</c:f>
              <c:numCache>
                <c:formatCode>0.000_);[Red]\(0.000\)</c:formatCode>
                <c:ptCount val="25"/>
                <c:pt idx="0">
                  <c:v>0.17</c:v>
                </c:pt>
                <c:pt idx="1">
                  <c:v>0.122</c:v>
                </c:pt>
                <c:pt idx="2">
                  <c:v>0.144</c:v>
                </c:pt>
                <c:pt idx="3">
                  <c:v>0.174</c:v>
                </c:pt>
                <c:pt idx="4">
                  <c:v>0.06</c:v>
                </c:pt>
                <c:pt idx="5">
                  <c:v>0.122</c:v>
                </c:pt>
                <c:pt idx="6">
                  <c:v>0.186</c:v>
                </c:pt>
                <c:pt idx="7">
                  <c:v>0.134</c:v>
                </c:pt>
                <c:pt idx="8">
                  <c:v>0.166</c:v>
                </c:pt>
                <c:pt idx="9">
                  <c:v>0.158</c:v>
                </c:pt>
                <c:pt idx="10">
                  <c:v>0.12</c:v>
                </c:pt>
                <c:pt idx="11">
                  <c:v>0.054</c:v>
                </c:pt>
                <c:pt idx="12">
                  <c:v>0.044</c:v>
                </c:pt>
                <c:pt idx="13">
                  <c:v>0.082</c:v>
                </c:pt>
                <c:pt idx="14">
                  <c:v>0.162</c:v>
                </c:pt>
                <c:pt idx="15">
                  <c:v>0.098</c:v>
                </c:pt>
                <c:pt idx="16">
                  <c:v>0.19</c:v>
                </c:pt>
                <c:pt idx="17">
                  <c:v>0.174</c:v>
                </c:pt>
                <c:pt idx="18">
                  <c:v>0.116</c:v>
                </c:pt>
                <c:pt idx="19">
                  <c:v>0.132</c:v>
                </c:pt>
                <c:pt idx="20">
                  <c:v>0.166</c:v>
                </c:pt>
                <c:pt idx="21">
                  <c:v>0.066</c:v>
                </c:pt>
                <c:pt idx="22">
                  <c:v>0.096</c:v>
                </c:pt>
                <c:pt idx="23">
                  <c:v>0.104</c:v>
                </c:pt>
                <c:pt idx="24">
                  <c:v>0.096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读功率计上S相DCV!$C$46:$AA$46</c:f>
              <c:numCache>
                <c:formatCode>0.000_);[Red]\(0.000\)</c:formatCode>
                <c:ptCount val="25"/>
                <c:pt idx="0">
                  <c:v>0.207413333333333</c:v>
                </c:pt>
                <c:pt idx="1">
                  <c:v>0.207413333333333</c:v>
                </c:pt>
                <c:pt idx="2">
                  <c:v>0.207413333333333</c:v>
                </c:pt>
                <c:pt idx="3">
                  <c:v>0.207413333333333</c:v>
                </c:pt>
                <c:pt idx="4">
                  <c:v>0.207413333333333</c:v>
                </c:pt>
                <c:pt idx="5">
                  <c:v>0.207413333333333</c:v>
                </c:pt>
                <c:pt idx="6">
                  <c:v>0.207413333333333</c:v>
                </c:pt>
                <c:pt idx="7">
                  <c:v>0.207413333333333</c:v>
                </c:pt>
                <c:pt idx="8">
                  <c:v>0.207413333333333</c:v>
                </c:pt>
                <c:pt idx="9">
                  <c:v>0.207413333333333</c:v>
                </c:pt>
                <c:pt idx="10">
                  <c:v>0.207413333333333</c:v>
                </c:pt>
                <c:pt idx="11">
                  <c:v>0.207413333333333</c:v>
                </c:pt>
                <c:pt idx="12">
                  <c:v>0.207413333333333</c:v>
                </c:pt>
                <c:pt idx="13">
                  <c:v>0.207413333333333</c:v>
                </c:pt>
                <c:pt idx="14">
                  <c:v>0.207413333333333</c:v>
                </c:pt>
                <c:pt idx="15">
                  <c:v>0.207413333333333</c:v>
                </c:pt>
                <c:pt idx="16">
                  <c:v>0.207413333333333</c:v>
                </c:pt>
                <c:pt idx="17">
                  <c:v>0.207413333333333</c:v>
                </c:pt>
                <c:pt idx="18">
                  <c:v>0.207413333333333</c:v>
                </c:pt>
                <c:pt idx="19">
                  <c:v>0.207413333333333</c:v>
                </c:pt>
                <c:pt idx="20">
                  <c:v>0.207413333333333</c:v>
                </c:pt>
                <c:pt idx="21">
                  <c:v>0.207413333333333</c:v>
                </c:pt>
                <c:pt idx="22">
                  <c:v>0.207413333333333</c:v>
                </c:pt>
                <c:pt idx="23">
                  <c:v>0.207413333333333</c:v>
                </c:pt>
                <c:pt idx="24">
                  <c:v>0.207413333333333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读功率计上S相DCV!$C$47:$AA$47</c:f>
              <c:numCache>
                <c:formatCode>0.000_);[Red]\(0.000\)</c:formatCode>
                <c:ptCount val="25"/>
                <c:pt idx="0">
                  <c:v>0.166426666666667</c:v>
                </c:pt>
                <c:pt idx="1">
                  <c:v>0.166426666666667</c:v>
                </c:pt>
                <c:pt idx="2">
                  <c:v>0.166426666666667</c:v>
                </c:pt>
                <c:pt idx="3">
                  <c:v>0.166426666666667</c:v>
                </c:pt>
                <c:pt idx="4">
                  <c:v>0.166426666666667</c:v>
                </c:pt>
                <c:pt idx="5">
                  <c:v>0.166426666666667</c:v>
                </c:pt>
                <c:pt idx="6">
                  <c:v>0.166426666666667</c:v>
                </c:pt>
                <c:pt idx="7">
                  <c:v>0.166426666666667</c:v>
                </c:pt>
                <c:pt idx="8">
                  <c:v>0.166426666666667</c:v>
                </c:pt>
                <c:pt idx="9">
                  <c:v>0.166426666666667</c:v>
                </c:pt>
                <c:pt idx="10">
                  <c:v>0.166426666666667</c:v>
                </c:pt>
                <c:pt idx="11">
                  <c:v>0.166426666666667</c:v>
                </c:pt>
                <c:pt idx="12">
                  <c:v>0.166426666666667</c:v>
                </c:pt>
                <c:pt idx="13">
                  <c:v>0.166426666666667</c:v>
                </c:pt>
                <c:pt idx="14">
                  <c:v>0.166426666666667</c:v>
                </c:pt>
                <c:pt idx="15">
                  <c:v>0.166426666666667</c:v>
                </c:pt>
                <c:pt idx="16">
                  <c:v>0.166426666666667</c:v>
                </c:pt>
                <c:pt idx="17">
                  <c:v>0.166426666666667</c:v>
                </c:pt>
                <c:pt idx="18">
                  <c:v>0.166426666666667</c:v>
                </c:pt>
                <c:pt idx="19">
                  <c:v>0.166426666666667</c:v>
                </c:pt>
                <c:pt idx="20">
                  <c:v>0.166426666666667</c:v>
                </c:pt>
                <c:pt idx="21">
                  <c:v>0.166426666666667</c:v>
                </c:pt>
                <c:pt idx="22">
                  <c:v>0.166426666666667</c:v>
                </c:pt>
                <c:pt idx="23">
                  <c:v>0.166426666666667</c:v>
                </c:pt>
                <c:pt idx="24">
                  <c:v>0.166426666666667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读功率计上S相DCV!$C$48:$AA$48</c:f>
              <c:numCache>
                <c:formatCode>0.000_);[Red]\(0.000\)</c:formatCode>
                <c:ptCount val="25"/>
                <c:pt idx="0">
                  <c:v>0.0844533333333333</c:v>
                </c:pt>
                <c:pt idx="1">
                  <c:v>0.0844533333333333</c:v>
                </c:pt>
                <c:pt idx="2">
                  <c:v>0.0844533333333333</c:v>
                </c:pt>
                <c:pt idx="3">
                  <c:v>0.0844533333333333</c:v>
                </c:pt>
                <c:pt idx="4">
                  <c:v>0.0844533333333333</c:v>
                </c:pt>
                <c:pt idx="5">
                  <c:v>0.0844533333333333</c:v>
                </c:pt>
                <c:pt idx="6">
                  <c:v>0.0844533333333333</c:v>
                </c:pt>
                <c:pt idx="7">
                  <c:v>0.0844533333333333</c:v>
                </c:pt>
                <c:pt idx="8">
                  <c:v>0.0844533333333333</c:v>
                </c:pt>
                <c:pt idx="9">
                  <c:v>0.0844533333333333</c:v>
                </c:pt>
                <c:pt idx="10">
                  <c:v>0.0844533333333333</c:v>
                </c:pt>
                <c:pt idx="11">
                  <c:v>0.0844533333333333</c:v>
                </c:pt>
                <c:pt idx="12">
                  <c:v>0.0844533333333333</c:v>
                </c:pt>
                <c:pt idx="13">
                  <c:v>0.0844533333333333</c:v>
                </c:pt>
                <c:pt idx="14">
                  <c:v>0.0844533333333333</c:v>
                </c:pt>
                <c:pt idx="15">
                  <c:v>0.0844533333333333</c:v>
                </c:pt>
                <c:pt idx="16">
                  <c:v>0.0844533333333333</c:v>
                </c:pt>
                <c:pt idx="17">
                  <c:v>0.0844533333333333</c:v>
                </c:pt>
                <c:pt idx="18">
                  <c:v>0.0844533333333333</c:v>
                </c:pt>
                <c:pt idx="19">
                  <c:v>0.0844533333333333</c:v>
                </c:pt>
                <c:pt idx="20">
                  <c:v>0.0844533333333333</c:v>
                </c:pt>
                <c:pt idx="21">
                  <c:v>0.0844533333333333</c:v>
                </c:pt>
                <c:pt idx="22">
                  <c:v>0.0844533333333333</c:v>
                </c:pt>
                <c:pt idx="23">
                  <c:v>0.0844533333333333</c:v>
                </c:pt>
                <c:pt idx="24">
                  <c:v>0.0844533333333333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读功率计上S相DCV!$C$49:$AA$49</c:f>
              <c:numCache>
                <c:formatCode>0.000_);[Red]\(0.000\)</c:formatCode>
                <c:ptCount val="25"/>
                <c:pt idx="0">
                  <c:v>0.0434666666666666</c:v>
                </c:pt>
                <c:pt idx="1">
                  <c:v>0.0434666666666666</c:v>
                </c:pt>
                <c:pt idx="2">
                  <c:v>0.0434666666666666</c:v>
                </c:pt>
                <c:pt idx="3">
                  <c:v>0.0434666666666666</c:v>
                </c:pt>
                <c:pt idx="4">
                  <c:v>0.0434666666666666</c:v>
                </c:pt>
                <c:pt idx="5">
                  <c:v>0.0434666666666666</c:v>
                </c:pt>
                <c:pt idx="6">
                  <c:v>0.0434666666666666</c:v>
                </c:pt>
                <c:pt idx="7">
                  <c:v>0.0434666666666666</c:v>
                </c:pt>
                <c:pt idx="8">
                  <c:v>0.0434666666666666</c:v>
                </c:pt>
                <c:pt idx="9">
                  <c:v>0.0434666666666666</c:v>
                </c:pt>
                <c:pt idx="10">
                  <c:v>0.0434666666666666</c:v>
                </c:pt>
                <c:pt idx="11">
                  <c:v>0.0434666666666666</c:v>
                </c:pt>
                <c:pt idx="12">
                  <c:v>0.0434666666666666</c:v>
                </c:pt>
                <c:pt idx="13">
                  <c:v>0.0434666666666666</c:v>
                </c:pt>
                <c:pt idx="14">
                  <c:v>0.0434666666666666</c:v>
                </c:pt>
                <c:pt idx="15">
                  <c:v>0.0434666666666666</c:v>
                </c:pt>
                <c:pt idx="16">
                  <c:v>0.0434666666666666</c:v>
                </c:pt>
                <c:pt idx="17">
                  <c:v>0.0434666666666666</c:v>
                </c:pt>
                <c:pt idx="18">
                  <c:v>0.0434666666666666</c:v>
                </c:pt>
                <c:pt idx="19">
                  <c:v>0.0434666666666666</c:v>
                </c:pt>
                <c:pt idx="20">
                  <c:v>0.0434666666666666</c:v>
                </c:pt>
                <c:pt idx="21">
                  <c:v>0.0434666666666666</c:v>
                </c:pt>
                <c:pt idx="22">
                  <c:v>0.0434666666666666</c:v>
                </c:pt>
                <c:pt idx="23">
                  <c:v>0.0434666666666666</c:v>
                </c:pt>
                <c:pt idx="24">
                  <c:v>0.0434666666666666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读功率计上S相DCV!$C$51:$AA$51</c:f>
              <c:numCache>
                <c:formatCode>0.000_);[Red]\(0.000\)</c:formatCode>
                <c:ptCount val="25"/>
                <c:pt idx="0">
                  <c:v>0.44732</c:v>
                </c:pt>
                <c:pt idx="1">
                  <c:v>0.44732</c:v>
                </c:pt>
                <c:pt idx="2">
                  <c:v>0.44732</c:v>
                </c:pt>
                <c:pt idx="3">
                  <c:v>0.44732</c:v>
                </c:pt>
                <c:pt idx="4">
                  <c:v>0.44732</c:v>
                </c:pt>
                <c:pt idx="5">
                  <c:v>0.44732</c:v>
                </c:pt>
                <c:pt idx="6">
                  <c:v>0.44732</c:v>
                </c:pt>
                <c:pt idx="7">
                  <c:v>0.44732</c:v>
                </c:pt>
                <c:pt idx="8">
                  <c:v>0.44732</c:v>
                </c:pt>
                <c:pt idx="9">
                  <c:v>0.44732</c:v>
                </c:pt>
                <c:pt idx="10">
                  <c:v>0.44732</c:v>
                </c:pt>
                <c:pt idx="11">
                  <c:v>0.44732</c:v>
                </c:pt>
                <c:pt idx="12">
                  <c:v>0.44732</c:v>
                </c:pt>
                <c:pt idx="13">
                  <c:v>0.44732</c:v>
                </c:pt>
                <c:pt idx="14">
                  <c:v>0.44732</c:v>
                </c:pt>
                <c:pt idx="15">
                  <c:v>0.44732</c:v>
                </c:pt>
                <c:pt idx="16">
                  <c:v>0.44732</c:v>
                </c:pt>
                <c:pt idx="17">
                  <c:v>0.44732</c:v>
                </c:pt>
                <c:pt idx="18">
                  <c:v>0.44732</c:v>
                </c:pt>
                <c:pt idx="19">
                  <c:v>0.44732</c:v>
                </c:pt>
                <c:pt idx="20">
                  <c:v>0.44732</c:v>
                </c:pt>
                <c:pt idx="21">
                  <c:v>0.44732</c:v>
                </c:pt>
                <c:pt idx="22">
                  <c:v>0.44732</c:v>
                </c:pt>
                <c:pt idx="23">
                  <c:v>0.44732</c:v>
                </c:pt>
                <c:pt idx="24">
                  <c:v>0.44732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读功率计上S相DCV!$C$50:$AA$50</c:f>
              <c:numCache>
                <c:formatCode>0.000_);[Red]\(0.000\)</c:formatCode>
                <c:ptCount val="25"/>
                <c:pt idx="0">
                  <c:v>0.212</c:v>
                </c:pt>
                <c:pt idx="1">
                  <c:v>0.212</c:v>
                </c:pt>
                <c:pt idx="2">
                  <c:v>0.212</c:v>
                </c:pt>
                <c:pt idx="3">
                  <c:v>0.212</c:v>
                </c:pt>
                <c:pt idx="4">
                  <c:v>0.212</c:v>
                </c:pt>
                <c:pt idx="5">
                  <c:v>0.212</c:v>
                </c:pt>
                <c:pt idx="6">
                  <c:v>0.212</c:v>
                </c:pt>
                <c:pt idx="7">
                  <c:v>0.212</c:v>
                </c:pt>
                <c:pt idx="8">
                  <c:v>0.212</c:v>
                </c:pt>
                <c:pt idx="9">
                  <c:v>0.212</c:v>
                </c:pt>
                <c:pt idx="10">
                  <c:v>0.212</c:v>
                </c:pt>
                <c:pt idx="11">
                  <c:v>0.212</c:v>
                </c:pt>
                <c:pt idx="12">
                  <c:v>0.212</c:v>
                </c:pt>
                <c:pt idx="13">
                  <c:v>0.212</c:v>
                </c:pt>
                <c:pt idx="14">
                  <c:v>0.212</c:v>
                </c:pt>
                <c:pt idx="15">
                  <c:v>0.212</c:v>
                </c:pt>
                <c:pt idx="16">
                  <c:v>0.212</c:v>
                </c:pt>
                <c:pt idx="17">
                  <c:v>0.212</c:v>
                </c:pt>
                <c:pt idx="18">
                  <c:v>0.212</c:v>
                </c:pt>
                <c:pt idx="19">
                  <c:v>0.212</c:v>
                </c:pt>
                <c:pt idx="20">
                  <c:v>0.212</c:v>
                </c:pt>
                <c:pt idx="21">
                  <c:v>0.212</c:v>
                </c:pt>
                <c:pt idx="22">
                  <c:v>0.212</c:v>
                </c:pt>
                <c:pt idx="23">
                  <c:v>0.212</c:v>
                </c:pt>
                <c:pt idx="24">
                  <c:v>0.212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读功率计上S相DCV!$A$39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读功率计上S相DCV!$C$39:$AA$39</c:f>
              <c:numCache>
                <c:formatCode>0_);[Red]\(0\)</c:formatCode>
                <c:ptCount val="25"/>
                <c:pt idx="0">
                  <c:v>0.33</c:v>
                </c:pt>
                <c:pt idx="1">
                  <c:v>0.21</c:v>
                </c:pt>
                <c:pt idx="2">
                  <c:v>0.33</c:v>
                </c:pt>
                <c:pt idx="3">
                  <c:v>0.26</c:v>
                </c:pt>
                <c:pt idx="4">
                  <c:v>0.09</c:v>
                </c:pt>
                <c:pt idx="5">
                  <c:v>0.21</c:v>
                </c:pt>
                <c:pt idx="6">
                  <c:v>0.22</c:v>
                </c:pt>
                <c:pt idx="7">
                  <c:v>0.31</c:v>
                </c:pt>
                <c:pt idx="8">
                  <c:v>0.15</c:v>
                </c:pt>
                <c:pt idx="9">
                  <c:v>0.19</c:v>
                </c:pt>
                <c:pt idx="10">
                  <c:v>0.2</c:v>
                </c:pt>
                <c:pt idx="11">
                  <c:v>0.14</c:v>
                </c:pt>
                <c:pt idx="12">
                  <c:v>0.13</c:v>
                </c:pt>
                <c:pt idx="13">
                  <c:v>0.08</c:v>
                </c:pt>
                <c:pt idx="14">
                  <c:v>0.29</c:v>
                </c:pt>
                <c:pt idx="15">
                  <c:v>0.24</c:v>
                </c:pt>
                <c:pt idx="16">
                  <c:v>0.41</c:v>
                </c:pt>
                <c:pt idx="17">
                  <c:v>0.28</c:v>
                </c:pt>
                <c:pt idx="18">
                  <c:v>0.21</c:v>
                </c:pt>
                <c:pt idx="19">
                  <c:v>0.11</c:v>
                </c:pt>
                <c:pt idx="20">
                  <c:v>0.3</c:v>
                </c:pt>
                <c:pt idx="21">
                  <c:v>0.08</c:v>
                </c:pt>
                <c:pt idx="22">
                  <c:v>0.14</c:v>
                </c:pt>
                <c:pt idx="23">
                  <c:v>0.23</c:v>
                </c:pt>
                <c:pt idx="24">
                  <c:v>0.16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读功率计上S相DCV!$C$53:$AA$53</c:f>
              <c:numCache>
                <c:formatCode>0.000_);[Red]\(0.000\)</c:formatCode>
                <c:ptCount val="25"/>
                <c:pt idx="0">
                  <c:v>0.36888</c:v>
                </c:pt>
                <c:pt idx="1">
                  <c:v>0.36888</c:v>
                </c:pt>
                <c:pt idx="2">
                  <c:v>0.36888</c:v>
                </c:pt>
                <c:pt idx="3">
                  <c:v>0.36888</c:v>
                </c:pt>
                <c:pt idx="4">
                  <c:v>0.36888</c:v>
                </c:pt>
                <c:pt idx="5">
                  <c:v>0.36888</c:v>
                </c:pt>
                <c:pt idx="6">
                  <c:v>0.36888</c:v>
                </c:pt>
                <c:pt idx="7">
                  <c:v>0.36888</c:v>
                </c:pt>
                <c:pt idx="8">
                  <c:v>0.36888</c:v>
                </c:pt>
                <c:pt idx="9">
                  <c:v>0.36888</c:v>
                </c:pt>
                <c:pt idx="10">
                  <c:v>0.36888</c:v>
                </c:pt>
                <c:pt idx="11">
                  <c:v>0.36888</c:v>
                </c:pt>
                <c:pt idx="12">
                  <c:v>0.36888</c:v>
                </c:pt>
                <c:pt idx="13">
                  <c:v>0.36888</c:v>
                </c:pt>
                <c:pt idx="14">
                  <c:v>0.36888</c:v>
                </c:pt>
                <c:pt idx="15">
                  <c:v>0.36888</c:v>
                </c:pt>
                <c:pt idx="16">
                  <c:v>0.36888</c:v>
                </c:pt>
                <c:pt idx="17">
                  <c:v>0.36888</c:v>
                </c:pt>
                <c:pt idx="18">
                  <c:v>0.36888</c:v>
                </c:pt>
                <c:pt idx="19">
                  <c:v>0.36888</c:v>
                </c:pt>
                <c:pt idx="20">
                  <c:v>0.36888</c:v>
                </c:pt>
                <c:pt idx="21">
                  <c:v>0.36888</c:v>
                </c:pt>
                <c:pt idx="22">
                  <c:v>0.36888</c:v>
                </c:pt>
                <c:pt idx="23">
                  <c:v>0.36888</c:v>
                </c:pt>
                <c:pt idx="24">
                  <c:v>0.36888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读功率计上S相DCV!$C$54:$AA$54</c:f>
              <c:numCache>
                <c:formatCode>0.000_);[Red]\(0.000\)</c:formatCode>
                <c:ptCount val="25"/>
                <c:pt idx="0">
                  <c:v>0.29044</c:v>
                </c:pt>
                <c:pt idx="1">
                  <c:v>0.29044</c:v>
                </c:pt>
                <c:pt idx="2">
                  <c:v>0.29044</c:v>
                </c:pt>
                <c:pt idx="3">
                  <c:v>0.29044</c:v>
                </c:pt>
                <c:pt idx="4">
                  <c:v>0.29044</c:v>
                </c:pt>
                <c:pt idx="5">
                  <c:v>0.29044</c:v>
                </c:pt>
                <c:pt idx="6">
                  <c:v>0.29044</c:v>
                </c:pt>
                <c:pt idx="7">
                  <c:v>0.29044</c:v>
                </c:pt>
                <c:pt idx="8">
                  <c:v>0.29044</c:v>
                </c:pt>
                <c:pt idx="9">
                  <c:v>0.29044</c:v>
                </c:pt>
                <c:pt idx="10">
                  <c:v>0.29044</c:v>
                </c:pt>
                <c:pt idx="11">
                  <c:v>0.29044</c:v>
                </c:pt>
                <c:pt idx="12">
                  <c:v>0.29044</c:v>
                </c:pt>
                <c:pt idx="13">
                  <c:v>0.29044</c:v>
                </c:pt>
                <c:pt idx="14">
                  <c:v>0.29044</c:v>
                </c:pt>
                <c:pt idx="15">
                  <c:v>0.29044</c:v>
                </c:pt>
                <c:pt idx="16">
                  <c:v>0.29044</c:v>
                </c:pt>
                <c:pt idx="17">
                  <c:v>0.29044</c:v>
                </c:pt>
                <c:pt idx="18">
                  <c:v>0.29044</c:v>
                </c:pt>
                <c:pt idx="19">
                  <c:v>0.29044</c:v>
                </c:pt>
                <c:pt idx="20">
                  <c:v>0.29044</c:v>
                </c:pt>
                <c:pt idx="21">
                  <c:v>0.29044</c:v>
                </c:pt>
                <c:pt idx="22">
                  <c:v>0.29044</c:v>
                </c:pt>
                <c:pt idx="23">
                  <c:v>0.29044</c:v>
                </c:pt>
                <c:pt idx="24">
                  <c:v>0.29044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读功率计上S相DCV!$C$55:$AA$55</c:f>
              <c:numCache>
                <c:formatCode>0.000_);[Red]\(0.000\)</c:formatCode>
                <c:ptCount val="25"/>
                <c:pt idx="0">
                  <c:v>0.141333333333333</c:v>
                </c:pt>
                <c:pt idx="1">
                  <c:v>0.141333333333333</c:v>
                </c:pt>
                <c:pt idx="2">
                  <c:v>0.141333333333333</c:v>
                </c:pt>
                <c:pt idx="3">
                  <c:v>0.141333333333333</c:v>
                </c:pt>
                <c:pt idx="4">
                  <c:v>0.141333333333333</c:v>
                </c:pt>
                <c:pt idx="5">
                  <c:v>0.141333333333333</c:v>
                </c:pt>
                <c:pt idx="6">
                  <c:v>0.141333333333333</c:v>
                </c:pt>
                <c:pt idx="7">
                  <c:v>0.141333333333333</c:v>
                </c:pt>
                <c:pt idx="8">
                  <c:v>0.141333333333333</c:v>
                </c:pt>
                <c:pt idx="9">
                  <c:v>0.141333333333333</c:v>
                </c:pt>
                <c:pt idx="10">
                  <c:v>0.141333333333333</c:v>
                </c:pt>
                <c:pt idx="11">
                  <c:v>0.141333333333333</c:v>
                </c:pt>
                <c:pt idx="12">
                  <c:v>0.141333333333333</c:v>
                </c:pt>
                <c:pt idx="13">
                  <c:v>0.141333333333333</c:v>
                </c:pt>
                <c:pt idx="14">
                  <c:v>0.141333333333333</c:v>
                </c:pt>
                <c:pt idx="15">
                  <c:v>0.141333333333333</c:v>
                </c:pt>
                <c:pt idx="16">
                  <c:v>0.141333333333333</c:v>
                </c:pt>
                <c:pt idx="17">
                  <c:v>0.141333333333333</c:v>
                </c:pt>
                <c:pt idx="18">
                  <c:v>0.141333333333333</c:v>
                </c:pt>
                <c:pt idx="19">
                  <c:v>0.141333333333333</c:v>
                </c:pt>
                <c:pt idx="20">
                  <c:v>0.141333333333333</c:v>
                </c:pt>
                <c:pt idx="21">
                  <c:v>0.141333333333333</c:v>
                </c:pt>
                <c:pt idx="22">
                  <c:v>0.141333333333333</c:v>
                </c:pt>
                <c:pt idx="23">
                  <c:v>0.141333333333333</c:v>
                </c:pt>
                <c:pt idx="24">
                  <c:v>0.141333333333333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读功率计上S相DCV!$C$31:$AA$31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读功率计上S相DCV!$C$56:$AA$56</c:f>
              <c:numCache>
                <c:formatCode>0.000_);[Red]\(0.000\)</c:formatCode>
                <c:ptCount val="25"/>
                <c:pt idx="0">
                  <c:v>0.0706666666666667</c:v>
                </c:pt>
                <c:pt idx="1">
                  <c:v>0.0706666666666667</c:v>
                </c:pt>
                <c:pt idx="2">
                  <c:v>0.0706666666666667</c:v>
                </c:pt>
                <c:pt idx="3">
                  <c:v>0.0706666666666667</c:v>
                </c:pt>
                <c:pt idx="4">
                  <c:v>0.0706666666666667</c:v>
                </c:pt>
                <c:pt idx="5">
                  <c:v>0.0706666666666667</c:v>
                </c:pt>
                <c:pt idx="6">
                  <c:v>0.0706666666666667</c:v>
                </c:pt>
                <c:pt idx="7">
                  <c:v>0.0706666666666667</c:v>
                </c:pt>
                <c:pt idx="8">
                  <c:v>0.0706666666666667</c:v>
                </c:pt>
                <c:pt idx="9">
                  <c:v>0.0706666666666667</c:v>
                </c:pt>
                <c:pt idx="10">
                  <c:v>0.0706666666666667</c:v>
                </c:pt>
                <c:pt idx="11">
                  <c:v>0.0706666666666667</c:v>
                </c:pt>
                <c:pt idx="12">
                  <c:v>0.0706666666666667</c:v>
                </c:pt>
                <c:pt idx="13">
                  <c:v>0.0706666666666667</c:v>
                </c:pt>
                <c:pt idx="14">
                  <c:v>0.0706666666666667</c:v>
                </c:pt>
                <c:pt idx="15">
                  <c:v>0.0706666666666667</c:v>
                </c:pt>
                <c:pt idx="16">
                  <c:v>0.0706666666666667</c:v>
                </c:pt>
                <c:pt idx="17">
                  <c:v>0.0706666666666667</c:v>
                </c:pt>
                <c:pt idx="18">
                  <c:v>0.0706666666666667</c:v>
                </c:pt>
                <c:pt idx="19">
                  <c:v>0.0706666666666667</c:v>
                </c:pt>
                <c:pt idx="20">
                  <c:v>0.0706666666666667</c:v>
                </c:pt>
                <c:pt idx="21">
                  <c:v>0.0706666666666667</c:v>
                </c:pt>
                <c:pt idx="22">
                  <c:v>0.0706666666666667</c:v>
                </c:pt>
                <c:pt idx="23">
                  <c:v>0.0706666666666667</c:v>
                </c:pt>
                <c:pt idx="24">
                  <c:v>0.0706666666666667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'!$C$44:$AA$44</c:f>
              <c:numCache>
                <c:formatCode>0.000_);[Red]\(0.000\)</c:formatCode>
                <c:ptCount val="25"/>
                <c:pt idx="0">
                  <c:v>0.306032</c:v>
                </c:pt>
                <c:pt idx="1">
                  <c:v>0.306032</c:v>
                </c:pt>
                <c:pt idx="2">
                  <c:v>0.306032</c:v>
                </c:pt>
                <c:pt idx="3">
                  <c:v>0.306032</c:v>
                </c:pt>
                <c:pt idx="4">
                  <c:v>0.306032</c:v>
                </c:pt>
                <c:pt idx="5">
                  <c:v>0.306032</c:v>
                </c:pt>
                <c:pt idx="6">
                  <c:v>0.306032</c:v>
                </c:pt>
                <c:pt idx="7">
                  <c:v>0.306032</c:v>
                </c:pt>
                <c:pt idx="8">
                  <c:v>0.306032</c:v>
                </c:pt>
                <c:pt idx="9">
                  <c:v>0.306032</c:v>
                </c:pt>
                <c:pt idx="10">
                  <c:v>0.306032</c:v>
                </c:pt>
                <c:pt idx="11">
                  <c:v>0.306032</c:v>
                </c:pt>
                <c:pt idx="12">
                  <c:v>0.306032</c:v>
                </c:pt>
                <c:pt idx="13">
                  <c:v>0.306032</c:v>
                </c:pt>
                <c:pt idx="14">
                  <c:v>0.306032</c:v>
                </c:pt>
                <c:pt idx="15">
                  <c:v>0.306032</c:v>
                </c:pt>
                <c:pt idx="16">
                  <c:v>0.306032</c:v>
                </c:pt>
                <c:pt idx="17">
                  <c:v>0.306032</c:v>
                </c:pt>
                <c:pt idx="18">
                  <c:v>0.306032</c:v>
                </c:pt>
                <c:pt idx="19">
                  <c:v>0.306032</c:v>
                </c:pt>
                <c:pt idx="20">
                  <c:v>0.306032</c:v>
                </c:pt>
                <c:pt idx="21">
                  <c:v>0.306032</c:v>
                </c:pt>
                <c:pt idx="22">
                  <c:v>0.306032</c:v>
                </c:pt>
                <c:pt idx="23">
                  <c:v>0.306032</c:v>
                </c:pt>
                <c:pt idx="24">
                  <c:v>0.306032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'!$C$43:$AA$43</c:f>
              <c:numCache>
                <c:formatCode>0.000_);[Red]\(0.000\)</c:formatCode>
                <c:ptCount val="25"/>
                <c:pt idx="0">
                  <c:v>0.1492</c:v>
                </c:pt>
                <c:pt idx="1">
                  <c:v>0.1492</c:v>
                </c:pt>
                <c:pt idx="2">
                  <c:v>0.1492</c:v>
                </c:pt>
                <c:pt idx="3">
                  <c:v>0.1492</c:v>
                </c:pt>
                <c:pt idx="4">
                  <c:v>0.1492</c:v>
                </c:pt>
                <c:pt idx="5">
                  <c:v>0.1492</c:v>
                </c:pt>
                <c:pt idx="6">
                  <c:v>0.1492</c:v>
                </c:pt>
                <c:pt idx="7">
                  <c:v>0.1492</c:v>
                </c:pt>
                <c:pt idx="8">
                  <c:v>0.1492</c:v>
                </c:pt>
                <c:pt idx="9">
                  <c:v>0.1492</c:v>
                </c:pt>
                <c:pt idx="10">
                  <c:v>0.1492</c:v>
                </c:pt>
                <c:pt idx="11">
                  <c:v>0.1492</c:v>
                </c:pt>
                <c:pt idx="12">
                  <c:v>0.1492</c:v>
                </c:pt>
                <c:pt idx="13">
                  <c:v>0.1492</c:v>
                </c:pt>
                <c:pt idx="14">
                  <c:v>0.1492</c:v>
                </c:pt>
                <c:pt idx="15">
                  <c:v>0.1492</c:v>
                </c:pt>
                <c:pt idx="16">
                  <c:v>0.1492</c:v>
                </c:pt>
                <c:pt idx="17">
                  <c:v>0.1492</c:v>
                </c:pt>
                <c:pt idx="18">
                  <c:v>0.1492</c:v>
                </c:pt>
                <c:pt idx="19">
                  <c:v>0.1492</c:v>
                </c:pt>
                <c:pt idx="20">
                  <c:v>0.1492</c:v>
                </c:pt>
                <c:pt idx="21">
                  <c:v>0.1492</c:v>
                </c:pt>
                <c:pt idx="22">
                  <c:v>0.1492</c:v>
                </c:pt>
                <c:pt idx="23">
                  <c:v>0.1492</c:v>
                </c:pt>
                <c:pt idx="24">
                  <c:v>0.1492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'!$C$45:$AA$45</c:f>
              <c:numCache>
                <c:formatCode>0.000_);[Red]\(0.000\)</c:formatCode>
                <c:ptCount val="25"/>
                <c:pt idx="0">
                  <c:v>-0.00763199999999997</c:v>
                </c:pt>
                <c:pt idx="1">
                  <c:v>-0.00763199999999997</c:v>
                </c:pt>
                <c:pt idx="2">
                  <c:v>-0.00763199999999997</c:v>
                </c:pt>
                <c:pt idx="3">
                  <c:v>-0.00763199999999997</c:v>
                </c:pt>
                <c:pt idx="4">
                  <c:v>-0.00763199999999997</c:v>
                </c:pt>
                <c:pt idx="5">
                  <c:v>-0.00763199999999997</c:v>
                </c:pt>
                <c:pt idx="6">
                  <c:v>-0.00763199999999997</c:v>
                </c:pt>
                <c:pt idx="7">
                  <c:v>-0.00763199999999997</c:v>
                </c:pt>
                <c:pt idx="8">
                  <c:v>-0.00763199999999997</c:v>
                </c:pt>
                <c:pt idx="9">
                  <c:v>-0.00763199999999997</c:v>
                </c:pt>
                <c:pt idx="10">
                  <c:v>-0.00763199999999997</c:v>
                </c:pt>
                <c:pt idx="11">
                  <c:v>-0.00763199999999997</c:v>
                </c:pt>
                <c:pt idx="12">
                  <c:v>-0.00763199999999997</c:v>
                </c:pt>
                <c:pt idx="13">
                  <c:v>-0.00763199999999997</c:v>
                </c:pt>
                <c:pt idx="14">
                  <c:v>-0.00763199999999997</c:v>
                </c:pt>
                <c:pt idx="15">
                  <c:v>-0.00763199999999997</c:v>
                </c:pt>
                <c:pt idx="16">
                  <c:v>-0.00763199999999997</c:v>
                </c:pt>
                <c:pt idx="17">
                  <c:v>-0.00763199999999997</c:v>
                </c:pt>
                <c:pt idx="18">
                  <c:v>-0.00763199999999997</c:v>
                </c:pt>
                <c:pt idx="19">
                  <c:v>-0.00763199999999997</c:v>
                </c:pt>
                <c:pt idx="20">
                  <c:v>-0.00763199999999997</c:v>
                </c:pt>
                <c:pt idx="21">
                  <c:v>-0.00763199999999997</c:v>
                </c:pt>
                <c:pt idx="22">
                  <c:v>-0.00763199999999997</c:v>
                </c:pt>
                <c:pt idx="23">
                  <c:v>-0.00763199999999997</c:v>
                </c:pt>
                <c:pt idx="24">
                  <c:v>-0.00763199999999997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'读功率计上T相DCV '!$A$38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'!$C$38:$AA$38</c:f>
              <c:numCache>
                <c:formatCode>0.000_);[Red]\(0.000\)</c:formatCode>
                <c:ptCount val="25"/>
                <c:pt idx="0">
                  <c:v>0.274</c:v>
                </c:pt>
                <c:pt idx="1">
                  <c:v>0.158</c:v>
                </c:pt>
                <c:pt idx="2">
                  <c:v>0.198</c:v>
                </c:pt>
                <c:pt idx="3">
                  <c:v>0.208</c:v>
                </c:pt>
                <c:pt idx="4">
                  <c:v>0.098</c:v>
                </c:pt>
                <c:pt idx="5">
                  <c:v>0.122</c:v>
                </c:pt>
                <c:pt idx="6">
                  <c:v>0.16</c:v>
                </c:pt>
                <c:pt idx="7">
                  <c:v>0.168</c:v>
                </c:pt>
                <c:pt idx="8">
                  <c:v>0.184</c:v>
                </c:pt>
                <c:pt idx="9">
                  <c:v>0.096</c:v>
                </c:pt>
                <c:pt idx="10">
                  <c:v>0.05</c:v>
                </c:pt>
                <c:pt idx="11">
                  <c:v>0.1</c:v>
                </c:pt>
                <c:pt idx="12">
                  <c:v>0.088</c:v>
                </c:pt>
                <c:pt idx="13">
                  <c:v>0.204</c:v>
                </c:pt>
                <c:pt idx="14">
                  <c:v>0.184</c:v>
                </c:pt>
                <c:pt idx="15">
                  <c:v>0.046</c:v>
                </c:pt>
                <c:pt idx="16">
                  <c:v>0.086</c:v>
                </c:pt>
                <c:pt idx="17">
                  <c:v>0.11</c:v>
                </c:pt>
                <c:pt idx="18">
                  <c:v>0.168</c:v>
                </c:pt>
                <c:pt idx="19">
                  <c:v>0.188</c:v>
                </c:pt>
                <c:pt idx="20">
                  <c:v>0.188</c:v>
                </c:pt>
                <c:pt idx="21">
                  <c:v>0.132</c:v>
                </c:pt>
                <c:pt idx="22">
                  <c:v>0.11</c:v>
                </c:pt>
                <c:pt idx="23">
                  <c:v>0.212</c:v>
                </c:pt>
                <c:pt idx="24">
                  <c:v>0.198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'!$C$46:$AA$46</c:f>
              <c:numCache>
                <c:formatCode>0.000_);[Red]\(0.000\)</c:formatCode>
                <c:ptCount val="25"/>
                <c:pt idx="0">
                  <c:v>0.253754666666667</c:v>
                </c:pt>
                <c:pt idx="1">
                  <c:v>0.253754666666667</c:v>
                </c:pt>
                <c:pt idx="2">
                  <c:v>0.253754666666667</c:v>
                </c:pt>
                <c:pt idx="3">
                  <c:v>0.253754666666667</c:v>
                </c:pt>
                <c:pt idx="4">
                  <c:v>0.253754666666667</c:v>
                </c:pt>
                <c:pt idx="5">
                  <c:v>0.253754666666667</c:v>
                </c:pt>
                <c:pt idx="6">
                  <c:v>0.253754666666667</c:v>
                </c:pt>
                <c:pt idx="7">
                  <c:v>0.253754666666667</c:v>
                </c:pt>
                <c:pt idx="8">
                  <c:v>0.253754666666667</c:v>
                </c:pt>
                <c:pt idx="9">
                  <c:v>0.253754666666667</c:v>
                </c:pt>
                <c:pt idx="10">
                  <c:v>0.253754666666667</c:v>
                </c:pt>
                <c:pt idx="11">
                  <c:v>0.253754666666667</c:v>
                </c:pt>
                <c:pt idx="12">
                  <c:v>0.253754666666667</c:v>
                </c:pt>
                <c:pt idx="13">
                  <c:v>0.253754666666667</c:v>
                </c:pt>
                <c:pt idx="14">
                  <c:v>0.253754666666667</c:v>
                </c:pt>
                <c:pt idx="15">
                  <c:v>0.253754666666667</c:v>
                </c:pt>
                <c:pt idx="16">
                  <c:v>0.253754666666667</c:v>
                </c:pt>
                <c:pt idx="17">
                  <c:v>0.253754666666667</c:v>
                </c:pt>
                <c:pt idx="18">
                  <c:v>0.253754666666667</c:v>
                </c:pt>
                <c:pt idx="19">
                  <c:v>0.253754666666667</c:v>
                </c:pt>
                <c:pt idx="20">
                  <c:v>0.253754666666667</c:v>
                </c:pt>
                <c:pt idx="21">
                  <c:v>0.253754666666667</c:v>
                </c:pt>
                <c:pt idx="22">
                  <c:v>0.253754666666667</c:v>
                </c:pt>
                <c:pt idx="23">
                  <c:v>0.253754666666667</c:v>
                </c:pt>
                <c:pt idx="24">
                  <c:v>0.253754666666667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'!$C$47:$AA$47</c:f>
              <c:numCache>
                <c:formatCode>0.000_);[Red]\(0.000\)</c:formatCode>
                <c:ptCount val="25"/>
                <c:pt idx="0">
                  <c:v>0.201477333333333</c:v>
                </c:pt>
                <c:pt idx="1">
                  <c:v>0.201477333333333</c:v>
                </c:pt>
                <c:pt idx="2">
                  <c:v>0.201477333333333</c:v>
                </c:pt>
                <c:pt idx="3">
                  <c:v>0.201477333333333</c:v>
                </c:pt>
                <c:pt idx="4">
                  <c:v>0.201477333333333</c:v>
                </c:pt>
                <c:pt idx="5">
                  <c:v>0.201477333333333</c:v>
                </c:pt>
                <c:pt idx="6">
                  <c:v>0.201477333333333</c:v>
                </c:pt>
                <c:pt idx="7">
                  <c:v>0.201477333333333</c:v>
                </c:pt>
                <c:pt idx="8">
                  <c:v>0.201477333333333</c:v>
                </c:pt>
                <c:pt idx="9">
                  <c:v>0.201477333333333</c:v>
                </c:pt>
                <c:pt idx="10">
                  <c:v>0.201477333333333</c:v>
                </c:pt>
                <c:pt idx="11">
                  <c:v>0.201477333333333</c:v>
                </c:pt>
                <c:pt idx="12">
                  <c:v>0.201477333333333</c:v>
                </c:pt>
                <c:pt idx="13">
                  <c:v>0.201477333333333</c:v>
                </c:pt>
                <c:pt idx="14">
                  <c:v>0.201477333333333</c:v>
                </c:pt>
                <c:pt idx="15">
                  <c:v>0.201477333333333</c:v>
                </c:pt>
                <c:pt idx="16">
                  <c:v>0.201477333333333</c:v>
                </c:pt>
                <c:pt idx="17">
                  <c:v>0.201477333333333</c:v>
                </c:pt>
                <c:pt idx="18">
                  <c:v>0.201477333333333</c:v>
                </c:pt>
                <c:pt idx="19">
                  <c:v>0.201477333333333</c:v>
                </c:pt>
                <c:pt idx="20">
                  <c:v>0.201477333333333</c:v>
                </c:pt>
                <c:pt idx="21">
                  <c:v>0.201477333333333</c:v>
                </c:pt>
                <c:pt idx="22">
                  <c:v>0.201477333333333</c:v>
                </c:pt>
                <c:pt idx="23">
                  <c:v>0.201477333333333</c:v>
                </c:pt>
                <c:pt idx="24">
                  <c:v>0.201477333333333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'!$C$48:$AA$48</c:f>
              <c:numCache>
                <c:formatCode>0.000_);[Red]\(0.000\)</c:formatCode>
                <c:ptCount val="25"/>
                <c:pt idx="0">
                  <c:v>0.0969226666666667</c:v>
                </c:pt>
                <c:pt idx="1">
                  <c:v>0.0969226666666667</c:v>
                </c:pt>
                <c:pt idx="2">
                  <c:v>0.0969226666666667</c:v>
                </c:pt>
                <c:pt idx="3">
                  <c:v>0.0969226666666667</c:v>
                </c:pt>
                <c:pt idx="4">
                  <c:v>0.0969226666666667</c:v>
                </c:pt>
                <c:pt idx="5">
                  <c:v>0.0969226666666667</c:v>
                </c:pt>
                <c:pt idx="6">
                  <c:v>0.0969226666666667</c:v>
                </c:pt>
                <c:pt idx="7">
                  <c:v>0.0969226666666667</c:v>
                </c:pt>
                <c:pt idx="8">
                  <c:v>0.0969226666666667</c:v>
                </c:pt>
                <c:pt idx="9">
                  <c:v>0.0969226666666667</c:v>
                </c:pt>
                <c:pt idx="10">
                  <c:v>0.0969226666666667</c:v>
                </c:pt>
                <c:pt idx="11">
                  <c:v>0.0969226666666667</c:v>
                </c:pt>
                <c:pt idx="12">
                  <c:v>0.0969226666666667</c:v>
                </c:pt>
                <c:pt idx="13">
                  <c:v>0.0969226666666667</c:v>
                </c:pt>
                <c:pt idx="14">
                  <c:v>0.0969226666666667</c:v>
                </c:pt>
                <c:pt idx="15">
                  <c:v>0.0969226666666667</c:v>
                </c:pt>
                <c:pt idx="16">
                  <c:v>0.0969226666666667</c:v>
                </c:pt>
                <c:pt idx="17">
                  <c:v>0.0969226666666667</c:v>
                </c:pt>
                <c:pt idx="18">
                  <c:v>0.0969226666666667</c:v>
                </c:pt>
                <c:pt idx="19">
                  <c:v>0.0969226666666667</c:v>
                </c:pt>
                <c:pt idx="20">
                  <c:v>0.0969226666666667</c:v>
                </c:pt>
                <c:pt idx="21">
                  <c:v>0.0969226666666667</c:v>
                </c:pt>
                <c:pt idx="22">
                  <c:v>0.0969226666666667</c:v>
                </c:pt>
                <c:pt idx="23">
                  <c:v>0.0969226666666667</c:v>
                </c:pt>
                <c:pt idx="24">
                  <c:v>0.0969226666666667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'!$C$49:$AA$49</c:f>
              <c:numCache>
                <c:formatCode>0.000_);[Red]\(0.000\)</c:formatCode>
                <c:ptCount val="25"/>
                <c:pt idx="0">
                  <c:v>0.0446453333333334</c:v>
                </c:pt>
                <c:pt idx="1">
                  <c:v>0.0446453333333334</c:v>
                </c:pt>
                <c:pt idx="2">
                  <c:v>0.0446453333333334</c:v>
                </c:pt>
                <c:pt idx="3">
                  <c:v>0.0446453333333334</c:v>
                </c:pt>
                <c:pt idx="4">
                  <c:v>0.0446453333333334</c:v>
                </c:pt>
                <c:pt idx="5">
                  <c:v>0.0446453333333334</c:v>
                </c:pt>
                <c:pt idx="6">
                  <c:v>0.0446453333333334</c:v>
                </c:pt>
                <c:pt idx="7">
                  <c:v>0.0446453333333334</c:v>
                </c:pt>
                <c:pt idx="8">
                  <c:v>0.0446453333333334</c:v>
                </c:pt>
                <c:pt idx="9">
                  <c:v>0.0446453333333334</c:v>
                </c:pt>
                <c:pt idx="10">
                  <c:v>0.0446453333333334</c:v>
                </c:pt>
                <c:pt idx="11">
                  <c:v>0.0446453333333334</c:v>
                </c:pt>
                <c:pt idx="12">
                  <c:v>0.0446453333333334</c:v>
                </c:pt>
                <c:pt idx="13">
                  <c:v>0.0446453333333334</c:v>
                </c:pt>
                <c:pt idx="14">
                  <c:v>0.0446453333333334</c:v>
                </c:pt>
                <c:pt idx="15">
                  <c:v>0.0446453333333334</c:v>
                </c:pt>
                <c:pt idx="16">
                  <c:v>0.0446453333333334</c:v>
                </c:pt>
                <c:pt idx="17">
                  <c:v>0.0446453333333334</c:v>
                </c:pt>
                <c:pt idx="18">
                  <c:v>0.0446453333333334</c:v>
                </c:pt>
                <c:pt idx="19">
                  <c:v>0.0446453333333334</c:v>
                </c:pt>
                <c:pt idx="20">
                  <c:v>0.0446453333333334</c:v>
                </c:pt>
                <c:pt idx="21">
                  <c:v>0.0446453333333334</c:v>
                </c:pt>
                <c:pt idx="22">
                  <c:v>0.0446453333333334</c:v>
                </c:pt>
                <c:pt idx="23">
                  <c:v>0.0446453333333334</c:v>
                </c:pt>
                <c:pt idx="24">
                  <c:v>0.0446453333333334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'!$C$51:$AA$51</c:f>
              <c:numCache>
                <c:formatCode>0.000_);[Red]\(0.000\)</c:formatCode>
                <c:ptCount val="25"/>
                <c:pt idx="0">
                  <c:v>0.570544</c:v>
                </c:pt>
                <c:pt idx="1">
                  <c:v>0.570544</c:v>
                </c:pt>
                <c:pt idx="2">
                  <c:v>0.570544</c:v>
                </c:pt>
                <c:pt idx="3">
                  <c:v>0.570544</c:v>
                </c:pt>
                <c:pt idx="4">
                  <c:v>0.570544</c:v>
                </c:pt>
                <c:pt idx="5">
                  <c:v>0.570544</c:v>
                </c:pt>
                <c:pt idx="6">
                  <c:v>0.570544</c:v>
                </c:pt>
                <c:pt idx="7">
                  <c:v>0.570544</c:v>
                </c:pt>
                <c:pt idx="8">
                  <c:v>0.570544</c:v>
                </c:pt>
                <c:pt idx="9">
                  <c:v>0.570544</c:v>
                </c:pt>
                <c:pt idx="10">
                  <c:v>0.570544</c:v>
                </c:pt>
                <c:pt idx="11">
                  <c:v>0.570544</c:v>
                </c:pt>
                <c:pt idx="12">
                  <c:v>0.570544</c:v>
                </c:pt>
                <c:pt idx="13">
                  <c:v>0.570544</c:v>
                </c:pt>
                <c:pt idx="14">
                  <c:v>0.570544</c:v>
                </c:pt>
                <c:pt idx="15">
                  <c:v>0.570544</c:v>
                </c:pt>
                <c:pt idx="16">
                  <c:v>0.570544</c:v>
                </c:pt>
                <c:pt idx="17">
                  <c:v>0.570544</c:v>
                </c:pt>
                <c:pt idx="18">
                  <c:v>0.570544</c:v>
                </c:pt>
                <c:pt idx="19">
                  <c:v>0.570544</c:v>
                </c:pt>
                <c:pt idx="20">
                  <c:v>0.570544</c:v>
                </c:pt>
                <c:pt idx="21">
                  <c:v>0.570544</c:v>
                </c:pt>
                <c:pt idx="22">
                  <c:v>0.570544</c:v>
                </c:pt>
                <c:pt idx="23">
                  <c:v>0.570544</c:v>
                </c:pt>
                <c:pt idx="24">
                  <c:v>0.570544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'!$C$50:$AA$50</c:f>
              <c:numCache>
                <c:formatCode>0.000_);[Red]\(0.000\)</c:formatCode>
                <c:ptCount val="25"/>
                <c:pt idx="0">
                  <c:v>0.2704</c:v>
                </c:pt>
                <c:pt idx="1">
                  <c:v>0.2704</c:v>
                </c:pt>
                <c:pt idx="2">
                  <c:v>0.2704</c:v>
                </c:pt>
                <c:pt idx="3">
                  <c:v>0.2704</c:v>
                </c:pt>
                <c:pt idx="4">
                  <c:v>0.2704</c:v>
                </c:pt>
                <c:pt idx="5">
                  <c:v>0.2704</c:v>
                </c:pt>
                <c:pt idx="6">
                  <c:v>0.2704</c:v>
                </c:pt>
                <c:pt idx="7">
                  <c:v>0.2704</c:v>
                </c:pt>
                <c:pt idx="8">
                  <c:v>0.2704</c:v>
                </c:pt>
                <c:pt idx="9">
                  <c:v>0.2704</c:v>
                </c:pt>
                <c:pt idx="10">
                  <c:v>0.2704</c:v>
                </c:pt>
                <c:pt idx="11">
                  <c:v>0.2704</c:v>
                </c:pt>
                <c:pt idx="12">
                  <c:v>0.2704</c:v>
                </c:pt>
                <c:pt idx="13">
                  <c:v>0.2704</c:v>
                </c:pt>
                <c:pt idx="14">
                  <c:v>0.2704</c:v>
                </c:pt>
                <c:pt idx="15">
                  <c:v>0.2704</c:v>
                </c:pt>
                <c:pt idx="16">
                  <c:v>0.2704</c:v>
                </c:pt>
                <c:pt idx="17">
                  <c:v>0.2704</c:v>
                </c:pt>
                <c:pt idx="18">
                  <c:v>0.2704</c:v>
                </c:pt>
                <c:pt idx="19">
                  <c:v>0.2704</c:v>
                </c:pt>
                <c:pt idx="20">
                  <c:v>0.2704</c:v>
                </c:pt>
                <c:pt idx="21">
                  <c:v>0.2704</c:v>
                </c:pt>
                <c:pt idx="22">
                  <c:v>0.2704</c:v>
                </c:pt>
                <c:pt idx="23">
                  <c:v>0.2704</c:v>
                </c:pt>
                <c:pt idx="24">
                  <c:v>0.2704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'读功率计上T相DCV '!$A$39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'!$C$39:$AA$39</c:f>
              <c:numCache>
                <c:formatCode>0_);[Red]\(0\)</c:formatCode>
                <c:ptCount val="25"/>
                <c:pt idx="0">
                  <c:v>0.72</c:v>
                </c:pt>
                <c:pt idx="1">
                  <c:v>0.19</c:v>
                </c:pt>
                <c:pt idx="2">
                  <c:v>0.5</c:v>
                </c:pt>
                <c:pt idx="3">
                  <c:v>0.54</c:v>
                </c:pt>
                <c:pt idx="4">
                  <c:v>0.17</c:v>
                </c:pt>
                <c:pt idx="5">
                  <c:v>0.33</c:v>
                </c:pt>
                <c:pt idx="6">
                  <c:v>0.26</c:v>
                </c:pt>
                <c:pt idx="7">
                  <c:v>0.16</c:v>
                </c:pt>
                <c:pt idx="8">
                  <c:v>0.43</c:v>
                </c:pt>
                <c:pt idx="9">
                  <c:v>0.15</c:v>
                </c:pt>
                <c:pt idx="10">
                  <c:v>0.09</c:v>
                </c:pt>
                <c:pt idx="11">
                  <c:v>0.19</c:v>
                </c:pt>
                <c:pt idx="12">
                  <c:v>0.15</c:v>
                </c:pt>
                <c:pt idx="13">
                  <c:v>0.33</c:v>
                </c:pt>
                <c:pt idx="14">
                  <c:v>0.18</c:v>
                </c:pt>
                <c:pt idx="15">
                  <c:v>0.04</c:v>
                </c:pt>
                <c:pt idx="16">
                  <c:v>0.14</c:v>
                </c:pt>
                <c:pt idx="17">
                  <c:v>0.21</c:v>
                </c:pt>
                <c:pt idx="18">
                  <c:v>0.28</c:v>
                </c:pt>
                <c:pt idx="19">
                  <c:v>0.3</c:v>
                </c:pt>
                <c:pt idx="20">
                  <c:v>0.31</c:v>
                </c:pt>
                <c:pt idx="21">
                  <c:v>0.28</c:v>
                </c:pt>
                <c:pt idx="22">
                  <c:v>0.14</c:v>
                </c:pt>
                <c:pt idx="23">
                  <c:v>0.19</c:v>
                </c:pt>
                <c:pt idx="24">
                  <c:v>0.48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'!$C$53:$AA$53</c:f>
              <c:numCache>
                <c:formatCode>0.000_);[Red]\(0.000\)</c:formatCode>
                <c:ptCount val="25"/>
                <c:pt idx="0">
                  <c:v>0.470496</c:v>
                </c:pt>
                <c:pt idx="1">
                  <c:v>0.470496</c:v>
                </c:pt>
                <c:pt idx="2">
                  <c:v>0.470496</c:v>
                </c:pt>
                <c:pt idx="3">
                  <c:v>0.470496</c:v>
                </c:pt>
                <c:pt idx="4">
                  <c:v>0.470496</c:v>
                </c:pt>
                <c:pt idx="5">
                  <c:v>0.470496</c:v>
                </c:pt>
                <c:pt idx="6">
                  <c:v>0.470496</c:v>
                </c:pt>
                <c:pt idx="7">
                  <c:v>0.470496</c:v>
                </c:pt>
                <c:pt idx="8">
                  <c:v>0.470496</c:v>
                </c:pt>
                <c:pt idx="9">
                  <c:v>0.470496</c:v>
                </c:pt>
                <c:pt idx="10">
                  <c:v>0.470496</c:v>
                </c:pt>
                <c:pt idx="11">
                  <c:v>0.470496</c:v>
                </c:pt>
                <c:pt idx="12">
                  <c:v>0.470496</c:v>
                </c:pt>
                <c:pt idx="13">
                  <c:v>0.470496</c:v>
                </c:pt>
                <c:pt idx="14">
                  <c:v>0.470496</c:v>
                </c:pt>
                <c:pt idx="15">
                  <c:v>0.470496</c:v>
                </c:pt>
                <c:pt idx="16">
                  <c:v>0.470496</c:v>
                </c:pt>
                <c:pt idx="17">
                  <c:v>0.470496</c:v>
                </c:pt>
                <c:pt idx="18">
                  <c:v>0.470496</c:v>
                </c:pt>
                <c:pt idx="19">
                  <c:v>0.470496</c:v>
                </c:pt>
                <c:pt idx="20">
                  <c:v>0.470496</c:v>
                </c:pt>
                <c:pt idx="21">
                  <c:v>0.470496</c:v>
                </c:pt>
                <c:pt idx="22">
                  <c:v>0.470496</c:v>
                </c:pt>
                <c:pt idx="23">
                  <c:v>0.470496</c:v>
                </c:pt>
                <c:pt idx="24">
                  <c:v>0.470496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'!$C$54:$AA$54</c:f>
              <c:numCache>
                <c:formatCode>0.000_);[Red]\(0.000\)</c:formatCode>
                <c:ptCount val="25"/>
                <c:pt idx="0">
                  <c:v>0.370448</c:v>
                </c:pt>
                <c:pt idx="1">
                  <c:v>0.370448</c:v>
                </c:pt>
                <c:pt idx="2">
                  <c:v>0.370448</c:v>
                </c:pt>
                <c:pt idx="3">
                  <c:v>0.370448</c:v>
                </c:pt>
                <c:pt idx="4">
                  <c:v>0.370448</c:v>
                </c:pt>
                <c:pt idx="5">
                  <c:v>0.370448</c:v>
                </c:pt>
                <c:pt idx="6">
                  <c:v>0.370448</c:v>
                </c:pt>
                <c:pt idx="7">
                  <c:v>0.370448</c:v>
                </c:pt>
                <c:pt idx="8">
                  <c:v>0.370448</c:v>
                </c:pt>
                <c:pt idx="9">
                  <c:v>0.370448</c:v>
                </c:pt>
                <c:pt idx="10">
                  <c:v>0.370448</c:v>
                </c:pt>
                <c:pt idx="11">
                  <c:v>0.370448</c:v>
                </c:pt>
                <c:pt idx="12">
                  <c:v>0.370448</c:v>
                </c:pt>
                <c:pt idx="13">
                  <c:v>0.370448</c:v>
                </c:pt>
                <c:pt idx="14">
                  <c:v>0.370448</c:v>
                </c:pt>
                <c:pt idx="15">
                  <c:v>0.370448</c:v>
                </c:pt>
                <c:pt idx="16">
                  <c:v>0.370448</c:v>
                </c:pt>
                <c:pt idx="17">
                  <c:v>0.370448</c:v>
                </c:pt>
                <c:pt idx="18">
                  <c:v>0.370448</c:v>
                </c:pt>
                <c:pt idx="19">
                  <c:v>0.370448</c:v>
                </c:pt>
                <c:pt idx="20">
                  <c:v>0.370448</c:v>
                </c:pt>
                <c:pt idx="21">
                  <c:v>0.370448</c:v>
                </c:pt>
                <c:pt idx="22">
                  <c:v>0.370448</c:v>
                </c:pt>
                <c:pt idx="23">
                  <c:v>0.370448</c:v>
                </c:pt>
                <c:pt idx="24">
                  <c:v>0.370448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'!$C$55:$AA$55</c:f>
              <c:numCache>
                <c:formatCode>0.000_);[Red]\(0.000\)</c:formatCode>
                <c:ptCount val="25"/>
                <c:pt idx="0">
                  <c:v>0.180266666666667</c:v>
                </c:pt>
                <c:pt idx="1">
                  <c:v>0.180266666666667</c:v>
                </c:pt>
                <c:pt idx="2">
                  <c:v>0.180266666666667</c:v>
                </c:pt>
                <c:pt idx="3">
                  <c:v>0.180266666666667</c:v>
                </c:pt>
                <c:pt idx="4">
                  <c:v>0.180266666666667</c:v>
                </c:pt>
                <c:pt idx="5">
                  <c:v>0.180266666666667</c:v>
                </c:pt>
                <c:pt idx="6">
                  <c:v>0.180266666666667</c:v>
                </c:pt>
                <c:pt idx="7">
                  <c:v>0.180266666666667</c:v>
                </c:pt>
                <c:pt idx="8">
                  <c:v>0.180266666666667</c:v>
                </c:pt>
                <c:pt idx="9">
                  <c:v>0.180266666666667</c:v>
                </c:pt>
                <c:pt idx="10">
                  <c:v>0.180266666666667</c:v>
                </c:pt>
                <c:pt idx="11">
                  <c:v>0.180266666666667</c:v>
                </c:pt>
                <c:pt idx="12">
                  <c:v>0.180266666666667</c:v>
                </c:pt>
                <c:pt idx="13">
                  <c:v>0.180266666666667</c:v>
                </c:pt>
                <c:pt idx="14">
                  <c:v>0.180266666666667</c:v>
                </c:pt>
                <c:pt idx="15">
                  <c:v>0.180266666666667</c:v>
                </c:pt>
                <c:pt idx="16">
                  <c:v>0.180266666666667</c:v>
                </c:pt>
                <c:pt idx="17">
                  <c:v>0.180266666666667</c:v>
                </c:pt>
                <c:pt idx="18">
                  <c:v>0.180266666666667</c:v>
                </c:pt>
                <c:pt idx="19">
                  <c:v>0.180266666666667</c:v>
                </c:pt>
                <c:pt idx="20">
                  <c:v>0.180266666666667</c:v>
                </c:pt>
                <c:pt idx="21">
                  <c:v>0.180266666666667</c:v>
                </c:pt>
                <c:pt idx="22">
                  <c:v>0.180266666666667</c:v>
                </c:pt>
                <c:pt idx="23">
                  <c:v>0.180266666666667</c:v>
                </c:pt>
                <c:pt idx="24">
                  <c:v>0.180266666666667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'读功率计上T相DCV '!$C$31:$AA$31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'读功率计上T相DCV '!$C$56:$AA$56</c:f>
              <c:numCache>
                <c:formatCode>0.000_);[Red]\(0.000\)</c:formatCode>
                <c:ptCount val="25"/>
                <c:pt idx="0">
                  <c:v>0.0901333333333333</c:v>
                </c:pt>
                <c:pt idx="1">
                  <c:v>0.0901333333333333</c:v>
                </c:pt>
                <c:pt idx="2">
                  <c:v>0.0901333333333333</c:v>
                </c:pt>
                <c:pt idx="3">
                  <c:v>0.0901333333333333</c:v>
                </c:pt>
                <c:pt idx="4">
                  <c:v>0.0901333333333333</c:v>
                </c:pt>
                <c:pt idx="5">
                  <c:v>0.0901333333333333</c:v>
                </c:pt>
                <c:pt idx="6">
                  <c:v>0.0901333333333333</c:v>
                </c:pt>
                <c:pt idx="7">
                  <c:v>0.0901333333333333</c:v>
                </c:pt>
                <c:pt idx="8">
                  <c:v>0.0901333333333333</c:v>
                </c:pt>
                <c:pt idx="9">
                  <c:v>0.0901333333333333</c:v>
                </c:pt>
                <c:pt idx="10">
                  <c:v>0.0901333333333333</c:v>
                </c:pt>
                <c:pt idx="11">
                  <c:v>0.0901333333333333</c:v>
                </c:pt>
                <c:pt idx="12">
                  <c:v>0.0901333333333333</c:v>
                </c:pt>
                <c:pt idx="13">
                  <c:v>0.0901333333333333</c:v>
                </c:pt>
                <c:pt idx="14">
                  <c:v>0.0901333333333333</c:v>
                </c:pt>
                <c:pt idx="15">
                  <c:v>0.0901333333333333</c:v>
                </c:pt>
                <c:pt idx="16">
                  <c:v>0.0901333333333333</c:v>
                </c:pt>
                <c:pt idx="17">
                  <c:v>0.0901333333333333</c:v>
                </c:pt>
                <c:pt idx="18">
                  <c:v>0.0901333333333333</c:v>
                </c:pt>
                <c:pt idx="19">
                  <c:v>0.0901333333333333</c:v>
                </c:pt>
                <c:pt idx="20">
                  <c:v>0.0901333333333333</c:v>
                </c:pt>
                <c:pt idx="21">
                  <c:v>0.0901333333333333</c:v>
                </c:pt>
                <c:pt idx="22">
                  <c:v>0.0901333333333333</c:v>
                </c:pt>
                <c:pt idx="23">
                  <c:v>0.0901333333333333</c:v>
                </c:pt>
                <c:pt idx="24">
                  <c:v>0.0901333333333333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计算Bus电压偏移量!$C$44:$AA$44</c:f>
              <c:numCache>
                <c:formatCode>0.000_);[Red]\(0.000\)</c:formatCode>
                <c:ptCount val="25"/>
                <c:pt idx="0">
                  <c:v>0.4738328</c:v>
                </c:pt>
                <c:pt idx="1">
                  <c:v>0.4738328</c:v>
                </c:pt>
                <c:pt idx="2">
                  <c:v>0.4738328</c:v>
                </c:pt>
                <c:pt idx="3">
                  <c:v>0.4738328</c:v>
                </c:pt>
                <c:pt idx="4">
                  <c:v>0.4738328</c:v>
                </c:pt>
                <c:pt idx="5">
                  <c:v>0.4738328</c:v>
                </c:pt>
                <c:pt idx="6">
                  <c:v>0.4738328</c:v>
                </c:pt>
                <c:pt idx="7">
                  <c:v>0.4738328</c:v>
                </c:pt>
                <c:pt idx="8">
                  <c:v>0.4738328</c:v>
                </c:pt>
                <c:pt idx="9">
                  <c:v>0.4738328</c:v>
                </c:pt>
                <c:pt idx="10">
                  <c:v>0.4738328</c:v>
                </c:pt>
                <c:pt idx="11">
                  <c:v>0.4738328</c:v>
                </c:pt>
                <c:pt idx="12">
                  <c:v>0.4738328</c:v>
                </c:pt>
                <c:pt idx="13">
                  <c:v>0.4738328</c:v>
                </c:pt>
                <c:pt idx="14">
                  <c:v>0.4738328</c:v>
                </c:pt>
                <c:pt idx="15">
                  <c:v>0.4738328</c:v>
                </c:pt>
                <c:pt idx="16">
                  <c:v>0.4738328</c:v>
                </c:pt>
                <c:pt idx="17">
                  <c:v>0.4738328</c:v>
                </c:pt>
                <c:pt idx="18">
                  <c:v>0.4738328</c:v>
                </c:pt>
                <c:pt idx="19">
                  <c:v>0.4738328</c:v>
                </c:pt>
                <c:pt idx="20">
                  <c:v>0.4738328</c:v>
                </c:pt>
                <c:pt idx="21">
                  <c:v>0.4738328</c:v>
                </c:pt>
                <c:pt idx="22">
                  <c:v>0.4738328</c:v>
                </c:pt>
                <c:pt idx="23">
                  <c:v>0.4738328</c:v>
                </c:pt>
                <c:pt idx="24">
                  <c:v>0.4738328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计算Bus电压偏移量!$C$43:$AA$43</c:f>
              <c:numCache>
                <c:formatCode>0.000_);[Red]\(0.000\)</c:formatCode>
                <c:ptCount val="25"/>
                <c:pt idx="0">
                  <c:v>-0.316568</c:v>
                </c:pt>
                <c:pt idx="1">
                  <c:v>-0.316568</c:v>
                </c:pt>
                <c:pt idx="2">
                  <c:v>-0.316568</c:v>
                </c:pt>
                <c:pt idx="3">
                  <c:v>-0.316568</c:v>
                </c:pt>
                <c:pt idx="4">
                  <c:v>-0.316568</c:v>
                </c:pt>
                <c:pt idx="5">
                  <c:v>-0.316568</c:v>
                </c:pt>
                <c:pt idx="6">
                  <c:v>-0.316568</c:v>
                </c:pt>
                <c:pt idx="7">
                  <c:v>-0.316568</c:v>
                </c:pt>
                <c:pt idx="8">
                  <c:v>-0.316568</c:v>
                </c:pt>
                <c:pt idx="9">
                  <c:v>-0.316568</c:v>
                </c:pt>
                <c:pt idx="10">
                  <c:v>-0.316568</c:v>
                </c:pt>
                <c:pt idx="11">
                  <c:v>-0.316568</c:v>
                </c:pt>
                <c:pt idx="12">
                  <c:v>-0.316568</c:v>
                </c:pt>
                <c:pt idx="13">
                  <c:v>-0.316568</c:v>
                </c:pt>
                <c:pt idx="14">
                  <c:v>-0.316568</c:v>
                </c:pt>
                <c:pt idx="15">
                  <c:v>-0.316568</c:v>
                </c:pt>
                <c:pt idx="16">
                  <c:v>-0.316568</c:v>
                </c:pt>
                <c:pt idx="17">
                  <c:v>-0.316568</c:v>
                </c:pt>
                <c:pt idx="18">
                  <c:v>-0.316568</c:v>
                </c:pt>
                <c:pt idx="19">
                  <c:v>-0.316568</c:v>
                </c:pt>
                <c:pt idx="20">
                  <c:v>-0.316568</c:v>
                </c:pt>
                <c:pt idx="21">
                  <c:v>-0.316568</c:v>
                </c:pt>
                <c:pt idx="22">
                  <c:v>-0.316568</c:v>
                </c:pt>
                <c:pt idx="23">
                  <c:v>-0.316568</c:v>
                </c:pt>
                <c:pt idx="24">
                  <c:v>-0.316568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计算Bus电压偏移量!$C$45:$AA$45</c:f>
              <c:numCache>
                <c:formatCode>0.000_);[Red]\(0.000\)</c:formatCode>
                <c:ptCount val="25"/>
                <c:pt idx="0">
                  <c:v>-1.1069688</c:v>
                </c:pt>
                <c:pt idx="1">
                  <c:v>-1.1069688</c:v>
                </c:pt>
                <c:pt idx="2">
                  <c:v>-1.1069688</c:v>
                </c:pt>
                <c:pt idx="3">
                  <c:v>-1.1069688</c:v>
                </c:pt>
                <c:pt idx="4">
                  <c:v>-1.1069688</c:v>
                </c:pt>
                <c:pt idx="5">
                  <c:v>-1.1069688</c:v>
                </c:pt>
                <c:pt idx="6">
                  <c:v>-1.1069688</c:v>
                </c:pt>
                <c:pt idx="7">
                  <c:v>-1.1069688</c:v>
                </c:pt>
                <c:pt idx="8">
                  <c:v>-1.1069688</c:v>
                </c:pt>
                <c:pt idx="9">
                  <c:v>-1.1069688</c:v>
                </c:pt>
                <c:pt idx="10">
                  <c:v>-1.1069688</c:v>
                </c:pt>
                <c:pt idx="11">
                  <c:v>-1.1069688</c:v>
                </c:pt>
                <c:pt idx="12">
                  <c:v>-1.1069688</c:v>
                </c:pt>
                <c:pt idx="13">
                  <c:v>-1.1069688</c:v>
                </c:pt>
                <c:pt idx="14">
                  <c:v>-1.1069688</c:v>
                </c:pt>
                <c:pt idx="15">
                  <c:v>-1.1069688</c:v>
                </c:pt>
                <c:pt idx="16">
                  <c:v>-1.1069688</c:v>
                </c:pt>
                <c:pt idx="17">
                  <c:v>-1.1069688</c:v>
                </c:pt>
                <c:pt idx="18">
                  <c:v>-1.1069688</c:v>
                </c:pt>
                <c:pt idx="19">
                  <c:v>-1.1069688</c:v>
                </c:pt>
                <c:pt idx="20">
                  <c:v>-1.1069688</c:v>
                </c:pt>
                <c:pt idx="21">
                  <c:v>-1.1069688</c:v>
                </c:pt>
                <c:pt idx="22">
                  <c:v>-1.1069688</c:v>
                </c:pt>
                <c:pt idx="23">
                  <c:v>-1.1069688</c:v>
                </c:pt>
                <c:pt idx="24">
                  <c:v>-1.1069688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计算Bus电压偏移量!$A$38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计算Bus电压偏移量!$C$38:$AA$38</c:f>
              <c:numCache>
                <c:formatCode>0.000_);[Red]\(0.000\)</c:formatCode>
                <c:ptCount val="25"/>
                <c:pt idx="0">
                  <c:v>-0.4542</c:v>
                </c:pt>
                <c:pt idx="1">
                  <c:v>-0.535</c:v>
                </c:pt>
                <c:pt idx="2">
                  <c:v>-0.6574</c:v>
                </c:pt>
                <c:pt idx="3">
                  <c:v>-0.086</c:v>
                </c:pt>
                <c:pt idx="4">
                  <c:v>-0.3564</c:v>
                </c:pt>
                <c:pt idx="5">
                  <c:v>-0.0418</c:v>
                </c:pt>
                <c:pt idx="6">
                  <c:v>0.178</c:v>
                </c:pt>
                <c:pt idx="7">
                  <c:v>-0.028</c:v>
                </c:pt>
                <c:pt idx="8">
                  <c:v>-0.0904</c:v>
                </c:pt>
                <c:pt idx="9">
                  <c:v>-0.4058</c:v>
                </c:pt>
                <c:pt idx="10">
                  <c:v>-0.1992</c:v>
                </c:pt>
                <c:pt idx="11">
                  <c:v>-0.0324000000000001</c:v>
                </c:pt>
                <c:pt idx="12">
                  <c:v>-0.499</c:v>
                </c:pt>
                <c:pt idx="13">
                  <c:v>-0.4248</c:v>
                </c:pt>
                <c:pt idx="14">
                  <c:v>0.1134</c:v>
                </c:pt>
                <c:pt idx="15">
                  <c:v>-0.4016</c:v>
                </c:pt>
                <c:pt idx="16">
                  <c:v>-0.8314</c:v>
                </c:pt>
                <c:pt idx="17">
                  <c:v>-0.5338</c:v>
                </c:pt>
                <c:pt idx="18">
                  <c:v>-0.2844</c:v>
                </c:pt>
                <c:pt idx="19">
                  <c:v>-0.8198</c:v>
                </c:pt>
                <c:pt idx="20">
                  <c:v>-0.5342</c:v>
                </c:pt>
                <c:pt idx="21">
                  <c:v>-0.5574</c:v>
                </c:pt>
                <c:pt idx="22">
                  <c:v>-0.3116</c:v>
                </c:pt>
                <c:pt idx="23">
                  <c:v>0.1352</c:v>
                </c:pt>
                <c:pt idx="24">
                  <c:v>-0.2562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计算Bus电压偏移量!$C$46:$AA$46</c:f>
              <c:numCache>
                <c:formatCode>0.000_);[Red]\(0.000\)</c:formatCode>
                <c:ptCount val="25"/>
                <c:pt idx="0">
                  <c:v>0.210365866666667</c:v>
                </c:pt>
                <c:pt idx="1">
                  <c:v>0.210365866666667</c:v>
                </c:pt>
                <c:pt idx="2">
                  <c:v>0.210365866666667</c:v>
                </c:pt>
                <c:pt idx="3">
                  <c:v>0.210365866666667</c:v>
                </c:pt>
                <c:pt idx="4">
                  <c:v>0.210365866666667</c:v>
                </c:pt>
                <c:pt idx="5">
                  <c:v>0.210365866666667</c:v>
                </c:pt>
                <c:pt idx="6">
                  <c:v>0.210365866666667</c:v>
                </c:pt>
                <c:pt idx="7">
                  <c:v>0.210365866666667</c:v>
                </c:pt>
                <c:pt idx="8">
                  <c:v>0.210365866666667</c:v>
                </c:pt>
                <c:pt idx="9">
                  <c:v>0.210365866666667</c:v>
                </c:pt>
                <c:pt idx="10">
                  <c:v>0.210365866666667</c:v>
                </c:pt>
                <c:pt idx="11">
                  <c:v>0.210365866666667</c:v>
                </c:pt>
                <c:pt idx="12">
                  <c:v>0.210365866666667</c:v>
                </c:pt>
                <c:pt idx="13">
                  <c:v>0.210365866666667</c:v>
                </c:pt>
                <c:pt idx="14">
                  <c:v>0.210365866666667</c:v>
                </c:pt>
                <c:pt idx="15">
                  <c:v>0.210365866666667</c:v>
                </c:pt>
                <c:pt idx="16">
                  <c:v>0.210365866666667</c:v>
                </c:pt>
                <c:pt idx="17">
                  <c:v>0.210365866666667</c:v>
                </c:pt>
                <c:pt idx="18">
                  <c:v>0.210365866666667</c:v>
                </c:pt>
                <c:pt idx="19">
                  <c:v>0.210365866666667</c:v>
                </c:pt>
                <c:pt idx="20">
                  <c:v>0.210365866666667</c:v>
                </c:pt>
                <c:pt idx="21">
                  <c:v>0.210365866666667</c:v>
                </c:pt>
                <c:pt idx="22">
                  <c:v>0.210365866666667</c:v>
                </c:pt>
                <c:pt idx="23">
                  <c:v>0.210365866666667</c:v>
                </c:pt>
                <c:pt idx="24">
                  <c:v>0.210365866666667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计算Bus电压偏移量!$C$47:$AA$47</c:f>
              <c:numCache>
                <c:formatCode>0.000_);[Red]\(0.000\)</c:formatCode>
                <c:ptCount val="25"/>
                <c:pt idx="0">
                  <c:v>-0.0531010666666667</c:v>
                </c:pt>
                <c:pt idx="1">
                  <c:v>-0.0531010666666667</c:v>
                </c:pt>
                <c:pt idx="2">
                  <c:v>-0.0531010666666667</c:v>
                </c:pt>
                <c:pt idx="3">
                  <c:v>-0.0531010666666667</c:v>
                </c:pt>
                <c:pt idx="4">
                  <c:v>-0.0531010666666667</c:v>
                </c:pt>
                <c:pt idx="5">
                  <c:v>-0.0531010666666667</c:v>
                </c:pt>
                <c:pt idx="6">
                  <c:v>-0.0531010666666667</c:v>
                </c:pt>
                <c:pt idx="7">
                  <c:v>-0.0531010666666667</c:v>
                </c:pt>
                <c:pt idx="8">
                  <c:v>-0.0531010666666667</c:v>
                </c:pt>
                <c:pt idx="9">
                  <c:v>-0.0531010666666667</c:v>
                </c:pt>
                <c:pt idx="10">
                  <c:v>-0.0531010666666667</c:v>
                </c:pt>
                <c:pt idx="11">
                  <c:v>-0.0531010666666667</c:v>
                </c:pt>
                <c:pt idx="12">
                  <c:v>-0.0531010666666667</c:v>
                </c:pt>
                <c:pt idx="13">
                  <c:v>-0.0531010666666667</c:v>
                </c:pt>
                <c:pt idx="14">
                  <c:v>-0.0531010666666667</c:v>
                </c:pt>
                <c:pt idx="15">
                  <c:v>-0.0531010666666667</c:v>
                </c:pt>
                <c:pt idx="16">
                  <c:v>-0.0531010666666667</c:v>
                </c:pt>
                <c:pt idx="17">
                  <c:v>-0.0531010666666667</c:v>
                </c:pt>
                <c:pt idx="18">
                  <c:v>-0.0531010666666667</c:v>
                </c:pt>
                <c:pt idx="19">
                  <c:v>-0.0531010666666667</c:v>
                </c:pt>
                <c:pt idx="20">
                  <c:v>-0.0531010666666667</c:v>
                </c:pt>
                <c:pt idx="21">
                  <c:v>-0.0531010666666667</c:v>
                </c:pt>
                <c:pt idx="22">
                  <c:v>-0.0531010666666667</c:v>
                </c:pt>
                <c:pt idx="23">
                  <c:v>-0.0531010666666667</c:v>
                </c:pt>
                <c:pt idx="24">
                  <c:v>-0.0531010666666667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计算Bus电压偏移量!$C$48:$AA$48</c:f>
              <c:numCache>
                <c:formatCode>0.000_);[Red]\(0.000\)</c:formatCode>
                <c:ptCount val="25"/>
                <c:pt idx="0">
                  <c:v>-0.580034933333333</c:v>
                </c:pt>
                <c:pt idx="1">
                  <c:v>-0.580034933333333</c:v>
                </c:pt>
                <c:pt idx="2">
                  <c:v>-0.580034933333333</c:v>
                </c:pt>
                <c:pt idx="3">
                  <c:v>-0.580034933333333</c:v>
                </c:pt>
                <c:pt idx="4">
                  <c:v>-0.580034933333333</c:v>
                </c:pt>
                <c:pt idx="5">
                  <c:v>-0.580034933333333</c:v>
                </c:pt>
                <c:pt idx="6">
                  <c:v>-0.580034933333333</c:v>
                </c:pt>
                <c:pt idx="7">
                  <c:v>-0.580034933333333</c:v>
                </c:pt>
                <c:pt idx="8">
                  <c:v>-0.580034933333333</c:v>
                </c:pt>
                <c:pt idx="9">
                  <c:v>-0.580034933333333</c:v>
                </c:pt>
                <c:pt idx="10">
                  <c:v>-0.580034933333333</c:v>
                </c:pt>
                <c:pt idx="11">
                  <c:v>-0.580034933333333</c:v>
                </c:pt>
                <c:pt idx="12">
                  <c:v>-0.580034933333333</c:v>
                </c:pt>
                <c:pt idx="13">
                  <c:v>-0.580034933333333</c:v>
                </c:pt>
                <c:pt idx="14">
                  <c:v>-0.580034933333333</c:v>
                </c:pt>
                <c:pt idx="15">
                  <c:v>-0.580034933333333</c:v>
                </c:pt>
                <c:pt idx="16">
                  <c:v>-0.580034933333333</c:v>
                </c:pt>
                <c:pt idx="17">
                  <c:v>-0.580034933333333</c:v>
                </c:pt>
                <c:pt idx="18">
                  <c:v>-0.580034933333333</c:v>
                </c:pt>
                <c:pt idx="19">
                  <c:v>-0.580034933333333</c:v>
                </c:pt>
                <c:pt idx="20">
                  <c:v>-0.580034933333333</c:v>
                </c:pt>
                <c:pt idx="21">
                  <c:v>-0.580034933333333</c:v>
                </c:pt>
                <c:pt idx="22">
                  <c:v>-0.580034933333333</c:v>
                </c:pt>
                <c:pt idx="23">
                  <c:v>-0.580034933333333</c:v>
                </c:pt>
                <c:pt idx="24">
                  <c:v>-0.580034933333333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计算Bus电压偏移量!$C$49:$AA$49</c:f>
              <c:numCache>
                <c:formatCode>0.000_);[Red]\(0.000\)</c:formatCode>
                <c:ptCount val="25"/>
                <c:pt idx="0">
                  <c:v>-0.843501866666667</c:v>
                </c:pt>
                <c:pt idx="1">
                  <c:v>-0.843501866666667</c:v>
                </c:pt>
                <c:pt idx="2">
                  <c:v>-0.843501866666667</c:v>
                </c:pt>
                <c:pt idx="3">
                  <c:v>-0.843501866666667</c:v>
                </c:pt>
                <c:pt idx="4">
                  <c:v>-0.843501866666667</c:v>
                </c:pt>
                <c:pt idx="5">
                  <c:v>-0.843501866666667</c:v>
                </c:pt>
                <c:pt idx="6">
                  <c:v>-0.843501866666667</c:v>
                </c:pt>
                <c:pt idx="7">
                  <c:v>-0.843501866666667</c:v>
                </c:pt>
                <c:pt idx="8">
                  <c:v>-0.843501866666667</c:v>
                </c:pt>
                <c:pt idx="9">
                  <c:v>-0.843501866666667</c:v>
                </c:pt>
                <c:pt idx="10">
                  <c:v>-0.843501866666667</c:v>
                </c:pt>
                <c:pt idx="11">
                  <c:v>-0.843501866666667</c:v>
                </c:pt>
                <c:pt idx="12">
                  <c:v>-0.843501866666667</c:v>
                </c:pt>
                <c:pt idx="13">
                  <c:v>-0.843501866666667</c:v>
                </c:pt>
                <c:pt idx="14">
                  <c:v>-0.843501866666667</c:v>
                </c:pt>
                <c:pt idx="15">
                  <c:v>-0.843501866666667</c:v>
                </c:pt>
                <c:pt idx="16">
                  <c:v>-0.843501866666667</c:v>
                </c:pt>
                <c:pt idx="17">
                  <c:v>-0.843501866666667</c:v>
                </c:pt>
                <c:pt idx="18">
                  <c:v>-0.843501866666667</c:v>
                </c:pt>
                <c:pt idx="19">
                  <c:v>-0.843501866666667</c:v>
                </c:pt>
                <c:pt idx="20">
                  <c:v>-0.843501866666667</c:v>
                </c:pt>
                <c:pt idx="21">
                  <c:v>-0.843501866666667</c:v>
                </c:pt>
                <c:pt idx="22">
                  <c:v>-0.843501866666667</c:v>
                </c:pt>
                <c:pt idx="23">
                  <c:v>-0.843501866666667</c:v>
                </c:pt>
                <c:pt idx="24">
                  <c:v>-0.843501866666667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6011723552343"/>
          <c:y val="0.0585801086356728"/>
          <c:w val="0.968164199537449"/>
          <c:h val="0.78664717310760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计算Bus电压偏移量!$C$51:$AA$51</c:f>
              <c:numCache>
                <c:formatCode>0.000_);[Red]\(0.000\)</c:formatCode>
                <c:ptCount val="25"/>
                <c:pt idx="0">
                  <c:v>2.8754236</c:v>
                </c:pt>
                <c:pt idx="1">
                  <c:v>2.8754236</c:v>
                </c:pt>
                <c:pt idx="2">
                  <c:v>2.8754236</c:v>
                </c:pt>
                <c:pt idx="3">
                  <c:v>2.8754236</c:v>
                </c:pt>
                <c:pt idx="4">
                  <c:v>2.8754236</c:v>
                </c:pt>
                <c:pt idx="5">
                  <c:v>2.8754236</c:v>
                </c:pt>
                <c:pt idx="6">
                  <c:v>2.8754236</c:v>
                </c:pt>
                <c:pt idx="7">
                  <c:v>2.8754236</c:v>
                </c:pt>
                <c:pt idx="8">
                  <c:v>2.8754236</c:v>
                </c:pt>
                <c:pt idx="9">
                  <c:v>2.8754236</c:v>
                </c:pt>
                <c:pt idx="10">
                  <c:v>2.8754236</c:v>
                </c:pt>
                <c:pt idx="11">
                  <c:v>2.8754236</c:v>
                </c:pt>
                <c:pt idx="12">
                  <c:v>2.8754236</c:v>
                </c:pt>
                <c:pt idx="13">
                  <c:v>2.8754236</c:v>
                </c:pt>
                <c:pt idx="14">
                  <c:v>2.8754236</c:v>
                </c:pt>
                <c:pt idx="15">
                  <c:v>2.8754236</c:v>
                </c:pt>
                <c:pt idx="16">
                  <c:v>2.8754236</c:v>
                </c:pt>
                <c:pt idx="17">
                  <c:v>2.8754236</c:v>
                </c:pt>
                <c:pt idx="18">
                  <c:v>2.8754236</c:v>
                </c:pt>
                <c:pt idx="19">
                  <c:v>2.8754236</c:v>
                </c:pt>
                <c:pt idx="20">
                  <c:v>2.8754236</c:v>
                </c:pt>
                <c:pt idx="21">
                  <c:v>2.8754236</c:v>
                </c:pt>
                <c:pt idx="22">
                  <c:v>2.8754236</c:v>
                </c:pt>
                <c:pt idx="23">
                  <c:v>2.8754236</c:v>
                </c:pt>
                <c:pt idx="24">
                  <c:v>2.8754236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计算Bus电压偏移量!$C$50:$AA$50</c:f>
              <c:numCache>
                <c:formatCode>0.000_);[Red]\(0.000\)</c:formatCode>
                <c:ptCount val="25"/>
                <c:pt idx="0">
                  <c:v>1.36276</c:v>
                </c:pt>
                <c:pt idx="1">
                  <c:v>1.36276</c:v>
                </c:pt>
                <c:pt idx="2">
                  <c:v>1.36276</c:v>
                </c:pt>
                <c:pt idx="3">
                  <c:v>1.36276</c:v>
                </c:pt>
                <c:pt idx="4">
                  <c:v>1.36276</c:v>
                </c:pt>
                <c:pt idx="5">
                  <c:v>1.36276</c:v>
                </c:pt>
                <c:pt idx="6">
                  <c:v>1.36276</c:v>
                </c:pt>
                <c:pt idx="7">
                  <c:v>1.36276</c:v>
                </c:pt>
                <c:pt idx="8">
                  <c:v>1.36276</c:v>
                </c:pt>
                <c:pt idx="9">
                  <c:v>1.36276</c:v>
                </c:pt>
                <c:pt idx="10">
                  <c:v>1.36276</c:v>
                </c:pt>
                <c:pt idx="11">
                  <c:v>1.36276</c:v>
                </c:pt>
                <c:pt idx="12">
                  <c:v>1.36276</c:v>
                </c:pt>
                <c:pt idx="13">
                  <c:v>1.36276</c:v>
                </c:pt>
                <c:pt idx="14">
                  <c:v>1.36276</c:v>
                </c:pt>
                <c:pt idx="15">
                  <c:v>1.36276</c:v>
                </c:pt>
                <c:pt idx="16">
                  <c:v>1.36276</c:v>
                </c:pt>
                <c:pt idx="17">
                  <c:v>1.36276</c:v>
                </c:pt>
                <c:pt idx="18">
                  <c:v>1.36276</c:v>
                </c:pt>
                <c:pt idx="19">
                  <c:v>1.36276</c:v>
                </c:pt>
                <c:pt idx="20">
                  <c:v>1.36276</c:v>
                </c:pt>
                <c:pt idx="21">
                  <c:v>1.36276</c:v>
                </c:pt>
                <c:pt idx="22">
                  <c:v>1.36276</c:v>
                </c:pt>
                <c:pt idx="23">
                  <c:v>1.36276</c:v>
                </c:pt>
                <c:pt idx="24">
                  <c:v>1.36276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计算Bus电压偏移量!$C$52:$AA$52</c:f>
              <c:numCache>
                <c:formatCode>0.000_);[Red]\(0.000\)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计算Bus电压偏移量!$A$39</c:f>
              <c:strCache>
                <c:ptCount val="1"/>
                <c:pt idx="0">
                  <c:v>MAX-MIN(R)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计算Bus电压偏移量!$C$39:$AA$39</c:f>
              <c:numCache>
                <c:formatCode>0_);[Red]\(0\)</c:formatCode>
                <c:ptCount val="25"/>
                <c:pt idx="0">
                  <c:v>0.899</c:v>
                </c:pt>
                <c:pt idx="1">
                  <c:v>1.178</c:v>
                </c:pt>
                <c:pt idx="2">
                  <c:v>1.237</c:v>
                </c:pt>
                <c:pt idx="3">
                  <c:v>1.496</c:v>
                </c:pt>
                <c:pt idx="4">
                  <c:v>1.258</c:v>
                </c:pt>
                <c:pt idx="5">
                  <c:v>1.014</c:v>
                </c:pt>
                <c:pt idx="6">
                  <c:v>0.839</c:v>
                </c:pt>
                <c:pt idx="7">
                  <c:v>1.076</c:v>
                </c:pt>
                <c:pt idx="8">
                  <c:v>2.417</c:v>
                </c:pt>
                <c:pt idx="9">
                  <c:v>0.977</c:v>
                </c:pt>
                <c:pt idx="10">
                  <c:v>1.838</c:v>
                </c:pt>
                <c:pt idx="11">
                  <c:v>2.466</c:v>
                </c:pt>
                <c:pt idx="12">
                  <c:v>0.718</c:v>
                </c:pt>
                <c:pt idx="13">
                  <c:v>1.345</c:v>
                </c:pt>
                <c:pt idx="14">
                  <c:v>2.025</c:v>
                </c:pt>
                <c:pt idx="15">
                  <c:v>0.899</c:v>
                </c:pt>
                <c:pt idx="16">
                  <c:v>0.701</c:v>
                </c:pt>
                <c:pt idx="17">
                  <c:v>0.83</c:v>
                </c:pt>
                <c:pt idx="18">
                  <c:v>1.938</c:v>
                </c:pt>
                <c:pt idx="19">
                  <c:v>0.449</c:v>
                </c:pt>
                <c:pt idx="20">
                  <c:v>1.977</c:v>
                </c:pt>
                <c:pt idx="21">
                  <c:v>1.027</c:v>
                </c:pt>
                <c:pt idx="22">
                  <c:v>2.456</c:v>
                </c:pt>
                <c:pt idx="23">
                  <c:v>1.762</c:v>
                </c:pt>
                <c:pt idx="24">
                  <c:v>1.247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计算Bus电压偏移量!$C$53:$AA$53</c:f>
              <c:numCache>
                <c:formatCode>0.000_);[Red]\(0.000\)</c:formatCode>
                <c:ptCount val="25"/>
                <c:pt idx="0">
                  <c:v>2.3712024</c:v>
                </c:pt>
                <c:pt idx="1">
                  <c:v>2.3712024</c:v>
                </c:pt>
                <c:pt idx="2">
                  <c:v>2.3712024</c:v>
                </c:pt>
                <c:pt idx="3">
                  <c:v>2.3712024</c:v>
                </c:pt>
                <c:pt idx="4">
                  <c:v>2.3712024</c:v>
                </c:pt>
                <c:pt idx="5">
                  <c:v>2.3712024</c:v>
                </c:pt>
                <c:pt idx="6">
                  <c:v>2.3712024</c:v>
                </c:pt>
                <c:pt idx="7">
                  <c:v>2.3712024</c:v>
                </c:pt>
                <c:pt idx="8">
                  <c:v>2.3712024</c:v>
                </c:pt>
                <c:pt idx="9">
                  <c:v>2.3712024</c:v>
                </c:pt>
                <c:pt idx="10">
                  <c:v>2.3712024</c:v>
                </c:pt>
                <c:pt idx="11">
                  <c:v>2.3712024</c:v>
                </c:pt>
                <c:pt idx="12">
                  <c:v>2.3712024</c:v>
                </c:pt>
                <c:pt idx="13">
                  <c:v>2.3712024</c:v>
                </c:pt>
                <c:pt idx="14">
                  <c:v>2.3712024</c:v>
                </c:pt>
                <c:pt idx="15">
                  <c:v>2.3712024</c:v>
                </c:pt>
                <c:pt idx="16">
                  <c:v>2.3712024</c:v>
                </c:pt>
                <c:pt idx="17">
                  <c:v>2.3712024</c:v>
                </c:pt>
                <c:pt idx="18">
                  <c:v>2.3712024</c:v>
                </c:pt>
                <c:pt idx="19">
                  <c:v>2.3712024</c:v>
                </c:pt>
                <c:pt idx="20">
                  <c:v>2.3712024</c:v>
                </c:pt>
                <c:pt idx="21">
                  <c:v>2.3712024</c:v>
                </c:pt>
                <c:pt idx="22">
                  <c:v>2.3712024</c:v>
                </c:pt>
                <c:pt idx="23">
                  <c:v>2.3712024</c:v>
                </c:pt>
                <c:pt idx="24">
                  <c:v>2.3712024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计算Bus电压偏移量!$C$54:$AA$54</c:f>
              <c:numCache>
                <c:formatCode>0.000_);[Red]\(0.000\)</c:formatCode>
                <c:ptCount val="25"/>
                <c:pt idx="0">
                  <c:v>1.8669812</c:v>
                </c:pt>
                <c:pt idx="1">
                  <c:v>1.8669812</c:v>
                </c:pt>
                <c:pt idx="2">
                  <c:v>1.8669812</c:v>
                </c:pt>
                <c:pt idx="3">
                  <c:v>1.8669812</c:v>
                </c:pt>
                <c:pt idx="4">
                  <c:v>1.8669812</c:v>
                </c:pt>
                <c:pt idx="5">
                  <c:v>1.8669812</c:v>
                </c:pt>
                <c:pt idx="6">
                  <c:v>1.8669812</c:v>
                </c:pt>
                <c:pt idx="7">
                  <c:v>1.8669812</c:v>
                </c:pt>
                <c:pt idx="8">
                  <c:v>1.8669812</c:v>
                </c:pt>
                <c:pt idx="9">
                  <c:v>1.8669812</c:v>
                </c:pt>
                <c:pt idx="10">
                  <c:v>1.8669812</c:v>
                </c:pt>
                <c:pt idx="11">
                  <c:v>1.8669812</c:v>
                </c:pt>
                <c:pt idx="12">
                  <c:v>1.8669812</c:v>
                </c:pt>
                <c:pt idx="13">
                  <c:v>1.8669812</c:v>
                </c:pt>
                <c:pt idx="14">
                  <c:v>1.8669812</c:v>
                </c:pt>
                <c:pt idx="15">
                  <c:v>1.8669812</c:v>
                </c:pt>
                <c:pt idx="16">
                  <c:v>1.8669812</c:v>
                </c:pt>
                <c:pt idx="17">
                  <c:v>1.8669812</c:v>
                </c:pt>
                <c:pt idx="18">
                  <c:v>1.8669812</c:v>
                </c:pt>
                <c:pt idx="19">
                  <c:v>1.8669812</c:v>
                </c:pt>
                <c:pt idx="20">
                  <c:v>1.8669812</c:v>
                </c:pt>
                <c:pt idx="21">
                  <c:v>1.8669812</c:v>
                </c:pt>
                <c:pt idx="22">
                  <c:v>1.8669812</c:v>
                </c:pt>
                <c:pt idx="23">
                  <c:v>1.8669812</c:v>
                </c:pt>
                <c:pt idx="24">
                  <c:v>1.8669812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计算Bus电压偏移量!$C$55:$AA$55</c:f>
              <c:numCache>
                <c:formatCode>0.000_);[Red]\(0.000\)</c:formatCode>
                <c:ptCount val="25"/>
                <c:pt idx="0">
                  <c:v>0.908506666666667</c:v>
                </c:pt>
                <c:pt idx="1">
                  <c:v>0.908506666666667</c:v>
                </c:pt>
                <c:pt idx="2">
                  <c:v>0.908506666666667</c:v>
                </c:pt>
                <c:pt idx="3">
                  <c:v>0.908506666666667</c:v>
                </c:pt>
                <c:pt idx="4">
                  <c:v>0.908506666666667</c:v>
                </c:pt>
                <c:pt idx="5">
                  <c:v>0.908506666666667</c:v>
                </c:pt>
                <c:pt idx="6">
                  <c:v>0.908506666666667</c:v>
                </c:pt>
                <c:pt idx="7">
                  <c:v>0.908506666666667</c:v>
                </c:pt>
                <c:pt idx="8">
                  <c:v>0.908506666666667</c:v>
                </c:pt>
                <c:pt idx="9">
                  <c:v>0.908506666666667</c:v>
                </c:pt>
                <c:pt idx="10">
                  <c:v>0.908506666666667</c:v>
                </c:pt>
                <c:pt idx="11">
                  <c:v>0.908506666666667</c:v>
                </c:pt>
                <c:pt idx="12">
                  <c:v>0.908506666666667</c:v>
                </c:pt>
                <c:pt idx="13">
                  <c:v>0.908506666666667</c:v>
                </c:pt>
                <c:pt idx="14">
                  <c:v>0.908506666666667</c:v>
                </c:pt>
                <c:pt idx="15">
                  <c:v>0.908506666666667</c:v>
                </c:pt>
                <c:pt idx="16">
                  <c:v>0.908506666666667</c:v>
                </c:pt>
                <c:pt idx="17">
                  <c:v>0.908506666666667</c:v>
                </c:pt>
                <c:pt idx="18">
                  <c:v>0.908506666666667</c:v>
                </c:pt>
                <c:pt idx="19">
                  <c:v>0.908506666666667</c:v>
                </c:pt>
                <c:pt idx="20">
                  <c:v>0.908506666666667</c:v>
                </c:pt>
                <c:pt idx="21">
                  <c:v>0.908506666666667</c:v>
                </c:pt>
                <c:pt idx="22">
                  <c:v>0.908506666666667</c:v>
                </c:pt>
                <c:pt idx="23">
                  <c:v>0.908506666666667</c:v>
                </c:pt>
                <c:pt idx="24">
                  <c:v>0.908506666666667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计算Bus电压偏移量!$C$31:$AA$31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计算Bus电压偏移量!$C$56:$AA$56</c:f>
              <c:numCache>
                <c:formatCode>0.000_);[Red]\(0.000\)</c:formatCode>
                <c:ptCount val="25"/>
                <c:pt idx="0">
                  <c:v>0.454253333333333</c:v>
                </c:pt>
                <c:pt idx="1">
                  <c:v>0.454253333333333</c:v>
                </c:pt>
                <c:pt idx="2">
                  <c:v>0.454253333333333</c:v>
                </c:pt>
                <c:pt idx="3">
                  <c:v>0.454253333333333</c:v>
                </c:pt>
                <c:pt idx="4">
                  <c:v>0.454253333333333</c:v>
                </c:pt>
                <c:pt idx="5">
                  <c:v>0.454253333333333</c:v>
                </c:pt>
                <c:pt idx="6">
                  <c:v>0.454253333333333</c:v>
                </c:pt>
                <c:pt idx="7">
                  <c:v>0.454253333333333</c:v>
                </c:pt>
                <c:pt idx="8">
                  <c:v>0.454253333333333</c:v>
                </c:pt>
                <c:pt idx="9">
                  <c:v>0.454253333333333</c:v>
                </c:pt>
                <c:pt idx="10">
                  <c:v>0.454253333333333</c:v>
                </c:pt>
                <c:pt idx="11">
                  <c:v>0.454253333333333</c:v>
                </c:pt>
                <c:pt idx="12">
                  <c:v>0.454253333333333</c:v>
                </c:pt>
                <c:pt idx="13">
                  <c:v>0.454253333333333</c:v>
                </c:pt>
                <c:pt idx="14">
                  <c:v>0.454253333333333</c:v>
                </c:pt>
                <c:pt idx="15">
                  <c:v>0.454253333333333</c:v>
                </c:pt>
                <c:pt idx="16">
                  <c:v>0.454253333333333</c:v>
                </c:pt>
                <c:pt idx="17">
                  <c:v>0.454253333333333</c:v>
                </c:pt>
                <c:pt idx="18">
                  <c:v>0.454253333333333</c:v>
                </c:pt>
                <c:pt idx="19">
                  <c:v>0.454253333333333</c:v>
                </c:pt>
                <c:pt idx="20">
                  <c:v>0.454253333333333</c:v>
                </c:pt>
                <c:pt idx="21">
                  <c:v>0.454253333333333</c:v>
                </c:pt>
                <c:pt idx="22">
                  <c:v>0.454253333333333</c:v>
                </c:pt>
                <c:pt idx="23">
                  <c:v>0.454253333333333</c:v>
                </c:pt>
                <c:pt idx="24">
                  <c:v>0.454253333333333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30735"/>
        <c:axId val="881765293"/>
      </c:lineChart>
      <c:catAx>
        <c:axId val="461030735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81765293"/>
        <c:crosses val="autoZero"/>
        <c:auto val="1"/>
        <c:lblAlgn val="ctr"/>
        <c:lblOffset val="100"/>
        <c:tickLblSkip val="1"/>
        <c:noMultiLvlLbl val="0"/>
      </c:catAx>
      <c:valAx>
        <c:axId val="881765293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61030735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2932545946123"/>
          <c:y val="0.0541691555177723"/>
          <c:w val="0.974533700850196"/>
          <c:h val="0.791703042182826"/>
        </c:manualLayout>
      </c:layout>
      <c:lineChart>
        <c:grouping val="standard"/>
        <c:varyColors val="0"/>
        <c:ser>
          <c:idx val="2"/>
          <c:order val="0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检验PV电压校准效果!$C$44:$AA$44</c:f>
              <c:numCache>
                <c:formatCode>0.000_);[Red]\(0.000\)</c:formatCode>
                <c:ptCount val="25"/>
                <c:pt idx="0">
                  <c:v>0.324984</c:v>
                </c:pt>
                <c:pt idx="1">
                  <c:v>0.324984</c:v>
                </c:pt>
                <c:pt idx="2">
                  <c:v>0.324984</c:v>
                </c:pt>
                <c:pt idx="3">
                  <c:v>0.324984</c:v>
                </c:pt>
                <c:pt idx="4">
                  <c:v>0.324984</c:v>
                </c:pt>
                <c:pt idx="5">
                  <c:v>0.324984</c:v>
                </c:pt>
                <c:pt idx="6">
                  <c:v>0.324984</c:v>
                </c:pt>
                <c:pt idx="7">
                  <c:v>0.324984</c:v>
                </c:pt>
                <c:pt idx="8">
                  <c:v>0.324984</c:v>
                </c:pt>
                <c:pt idx="9">
                  <c:v>0.324984</c:v>
                </c:pt>
                <c:pt idx="10">
                  <c:v>0.324984</c:v>
                </c:pt>
                <c:pt idx="11">
                  <c:v>0.324984</c:v>
                </c:pt>
                <c:pt idx="12">
                  <c:v>0.324984</c:v>
                </c:pt>
                <c:pt idx="13">
                  <c:v>0.324984</c:v>
                </c:pt>
                <c:pt idx="14">
                  <c:v>0.324984</c:v>
                </c:pt>
                <c:pt idx="15">
                  <c:v>0.324984</c:v>
                </c:pt>
                <c:pt idx="16">
                  <c:v>0.324984</c:v>
                </c:pt>
                <c:pt idx="17">
                  <c:v>0.324984</c:v>
                </c:pt>
                <c:pt idx="18">
                  <c:v>0.324984</c:v>
                </c:pt>
                <c:pt idx="19">
                  <c:v>0.324984</c:v>
                </c:pt>
                <c:pt idx="20">
                  <c:v>0.324984</c:v>
                </c:pt>
                <c:pt idx="21">
                  <c:v>0.324984</c:v>
                </c:pt>
                <c:pt idx="22">
                  <c:v>0.324984</c:v>
                </c:pt>
                <c:pt idx="23">
                  <c:v>0.324984</c:v>
                </c:pt>
                <c:pt idx="24">
                  <c:v>0.324984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"CL"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检验PV电压校准效果!$C$43:$AA$43</c:f>
              <c:numCache>
                <c:formatCode>0.000_);[Red]\(0.000\)</c:formatCode>
                <c:ptCount val="25"/>
                <c:pt idx="0">
                  <c:v>0.14008</c:v>
                </c:pt>
                <c:pt idx="1">
                  <c:v>0.14008</c:v>
                </c:pt>
                <c:pt idx="2">
                  <c:v>0.14008</c:v>
                </c:pt>
                <c:pt idx="3">
                  <c:v>0.14008</c:v>
                </c:pt>
                <c:pt idx="4">
                  <c:v>0.14008</c:v>
                </c:pt>
                <c:pt idx="5">
                  <c:v>0.14008</c:v>
                </c:pt>
                <c:pt idx="6">
                  <c:v>0.14008</c:v>
                </c:pt>
                <c:pt idx="7">
                  <c:v>0.14008</c:v>
                </c:pt>
                <c:pt idx="8">
                  <c:v>0.14008</c:v>
                </c:pt>
                <c:pt idx="9">
                  <c:v>0.14008</c:v>
                </c:pt>
                <c:pt idx="10">
                  <c:v>0.14008</c:v>
                </c:pt>
                <c:pt idx="11">
                  <c:v>0.14008</c:v>
                </c:pt>
                <c:pt idx="12">
                  <c:v>0.14008</c:v>
                </c:pt>
                <c:pt idx="13">
                  <c:v>0.14008</c:v>
                </c:pt>
                <c:pt idx="14">
                  <c:v>0.14008</c:v>
                </c:pt>
                <c:pt idx="15">
                  <c:v>0.14008</c:v>
                </c:pt>
                <c:pt idx="16">
                  <c:v>0.14008</c:v>
                </c:pt>
                <c:pt idx="17">
                  <c:v>0.14008</c:v>
                </c:pt>
                <c:pt idx="18">
                  <c:v>0.14008</c:v>
                </c:pt>
                <c:pt idx="19">
                  <c:v>0.14008</c:v>
                </c:pt>
                <c:pt idx="20">
                  <c:v>0.14008</c:v>
                </c:pt>
                <c:pt idx="21">
                  <c:v>0.14008</c:v>
                </c:pt>
                <c:pt idx="22">
                  <c:v>0.14008</c:v>
                </c:pt>
                <c:pt idx="23">
                  <c:v>0.14008</c:v>
                </c:pt>
                <c:pt idx="24">
                  <c:v>0.14008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"LCL"</c:f>
              <c:strCache>
                <c:ptCount val="1"/>
                <c:pt idx="0">
                  <c:v>LCL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检验PV电压校准效果!$C$45:$AA$45</c:f>
              <c:numCache>
                <c:formatCode>0.000_);[Red]\(0.000\)</c:formatCode>
                <c:ptCount val="25"/>
                <c:pt idx="0">
                  <c:v>-0.044824</c:v>
                </c:pt>
                <c:pt idx="1">
                  <c:v>-0.044824</c:v>
                </c:pt>
                <c:pt idx="2">
                  <c:v>-0.044824</c:v>
                </c:pt>
                <c:pt idx="3">
                  <c:v>-0.044824</c:v>
                </c:pt>
                <c:pt idx="4">
                  <c:v>-0.044824</c:v>
                </c:pt>
                <c:pt idx="5">
                  <c:v>-0.044824</c:v>
                </c:pt>
                <c:pt idx="6">
                  <c:v>-0.044824</c:v>
                </c:pt>
                <c:pt idx="7">
                  <c:v>-0.044824</c:v>
                </c:pt>
                <c:pt idx="8">
                  <c:v>-0.044824</c:v>
                </c:pt>
                <c:pt idx="9">
                  <c:v>-0.044824</c:v>
                </c:pt>
                <c:pt idx="10">
                  <c:v>-0.044824</c:v>
                </c:pt>
                <c:pt idx="11">
                  <c:v>-0.044824</c:v>
                </c:pt>
                <c:pt idx="12">
                  <c:v>-0.044824</c:v>
                </c:pt>
                <c:pt idx="13">
                  <c:v>-0.044824</c:v>
                </c:pt>
                <c:pt idx="14">
                  <c:v>-0.044824</c:v>
                </c:pt>
                <c:pt idx="15">
                  <c:v>-0.044824</c:v>
                </c:pt>
                <c:pt idx="16">
                  <c:v>-0.044824</c:v>
                </c:pt>
                <c:pt idx="17">
                  <c:v>-0.044824</c:v>
                </c:pt>
                <c:pt idx="18">
                  <c:v>-0.044824</c:v>
                </c:pt>
                <c:pt idx="19">
                  <c:v>-0.044824</c:v>
                </c:pt>
                <c:pt idx="20">
                  <c:v>-0.044824</c:v>
                </c:pt>
                <c:pt idx="21">
                  <c:v>-0.044824</c:v>
                </c:pt>
                <c:pt idx="22">
                  <c:v>-0.044824</c:v>
                </c:pt>
                <c:pt idx="23">
                  <c:v>-0.044824</c:v>
                </c:pt>
                <c:pt idx="24">
                  <c:v>-0.044824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检验PV电压校准效果!$A$38</c:f>
              <c:strCache>
                <c:ptCount val="1"/>
                <c:pt idx="0">
                  <c:v>AVERAGE(X)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检验PV电压校准效果!$C$38:$AA$38</c:f>
              <c:numCache>
                <c:formatCode>0.000_);[Red]\(0.000\)</c:formatCode>
                <c:ptCount val="25"/>
                <c:pt idx="0">
                  <c:v>0.102</c:v>
                </c:pt>
                <c:pt idx="1">
                  <c:v>0.066</c:v>
                </c:pt>
                <c:pt idx="2">
                  <c:v>0.142</c:v>
                </c:pt>
                <c:pt idx="3">
                  <c:v>0.068</c:v>
                </c:pt>
                <c:pt idx="4">
                  <c:v>0.09</c:v>
                </c:pt>
                <c:pt idx="5">
                  <c:v>0.212</c:v>
                </c:pt>
                <c:pt idx="6">
                  <c:v>0.206</c:v>
                </c:pt>
                <c:pt idx="7">
                  <c:v>0.042</c:v>
                </c:pt>
                <c:pt idx="8">
                  <c:v>0.18</c:v>
                </c:pt>
                <c:pt idx="9">
                  <c:v>0.262</c:v>
                </c:pt>
                <c:pt idx="10">
                  <c:v>0.064</c:v>
                </c:pt>
                <c:pt idx="11">
                  <c:v>0.06</c:v>
                </c:pt>
                <c:pt idx="12">
                  <c:v>0.056</c:v>
                </c:pt>
                <c:pt idx="13">
                  <c:v>0.124</c:v>
                </c:pt>
                <c:pt idx="14">
                  <c:v>0.074</c:v>
                </c:pt>
                <c:pt idx="15">
                  <c:v>0.218</c:v>
                </c:pt>
                <c:pt idx="16">
                  <c:v>0.262</c:v>
                </c:pt>
                <c:pt idx="17">
                  <c:v>0.26</c:v>
                </c:pt>
                <c:pt idx="18">
                  <c:v>0.19</c:v>
                </c:pt>
                <c:pt idx="19">
                  <c:v>0.134</c:v>
                </c:pt>
                <c:pt idx="20">
                  <c:v>0.154</c:v>
                </c:pt>
                <c:pt idx="21">
                  <c:v>0.122</c:v>
                </c:pt>
                <c:pt idx="22">
                  <c:v>0.222</c:v>
                </c:pt>
                <c:pt idx="23">
                  <c:v>0.116</c:v>
                </c:pt>
                <c:pt idx="24">
                  <c:v>0.076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"2/3UCL"</c:f>
              <c:strCache>
                <c:ptCount val="1"/>
                <c:pt idx="0">
                  <c:v>2/3UCL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检验PV电压校准效果!$C$46:$AA$46</c:f>
              <c:numCache>
                <c:formatCode>0.000_);[Red]\(0.000\)</c:formatCode>
                <c:ptCount val="25"/>
                <c:pt idx="0">
                  <c:v>0.263349333333333</c:v>
                </c:pt>
                <c:pt idx="1">
                  <c:v>0.263349333333333</c:v>
                </c:pt>
                <c:pt idx="2">
                  <c:v>0.263349333333333</c:v>
                </c:pt>
                <c:pt idx="3">
                  <c:v>0.263349333333333</c:v>
                </c:pt>
                <c:pt idx="4">
                  <c:v>0.263349333333333</c:v>
                </c:pt>
                <c:pt idx="5">
                  <c:v>0.263349333333333</c:v>
                </c:pt>
                <c:pt idx="6">
                  <c:v>0.263349333333333</c:v>
                </c:pt>
                <c:pt idx="7">
                  <c:v>0.263349333333333</c:v>
                </c:pt>
                <c:pt idx="8">
                  <c:v>0.263349333333333</c:v>
                </c:pt>
                <c:pt idx="9">
                  <c:v>0.263349333333333</c:v>
                </c:pt>
                <c:pt idx="10">
                  <c:v>0.263349333333333</c:v>
                </c:pt>
                <c:pt idx="11">
                  <c:v>0.263349333333333</c:v>
                </c:pt>
                <c:pt idx="12">
                  <c:v>0.263349333333333</c:v>
                </c:pt>
                <c:pt idx="13">
                  <c:v>0.263349333333333</c:v>
                </c:pt>
                <c:pt idx="14">
                  <c:v>0.263349333333333</c:v>
                </c:pt>
                <c:pt idx="15">
                  <c:v>0.263349333333333</c:v>
                </c:pt>
                <c:pt idx="16">
                  <c:v>0.263349333333333</c:v>
                </c:pt>
                <c:pt idx="17">
                  <c:v>0.263349333333333</c:v>
                </c:pt>
                <c:pt idx="18">
                  <c:v>0.263349333333333</c:v>
                </c:pt>
                <c:pt idx="19">
                  <c:v>0.263349333333333</c:v>
                </c:pt>
                <c:pt idx="20">
                  <c:v>0.263349333333333</c:v>
                </c:pt>
                <c:pt idx="21">
                  <c:v>0.263349333333333</c:v>
                </c:pt>
                <c:pt idx="22">
                  <c:v>0.263349333333333</c:v>
                </c:pt>
                <c:pt idx="23">
                  <c:v>0.263349333333333</c:v>
                </c:pt>
                <c:pt idx="24">
                  <c:v>0.263349333333333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"1/3UCL"</c:f>
              <c:strCache>
                <c:ptCount val="1"/>
                <c:pt idx="0">
                  <c:v>1/3UCL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检验PV电压校准效果!$C$47:$AA$47</c:f>
              <c:numCache>
                <c:formatCode>0.000_);[Red]\(0.000\)</c:formatCode>
                <c:ptCount val="25"/>
                <c:pt idx="0">
                  <c:v>0.201714666666667</c:v>
                </c:pt>
                <c:pt idx="1">
                  <c:v>0.201714666666667</c:v>
                </c:pt>
                <c:pt idx="2">
                  <c:v>0.201714666666667</c:v>
                </c:pt>
                <c:pt idx="3">
                  <c:v>0.201714666666667</c:v>
                </c:pt>
                <c:pt idx="4">
                  <c:v>0.201714666666667</c:v>
                </c:pt>
                <c:pt idx="5">
                  <c:v>0.201714666666667</c:v>
                </c:pt>
                <c:pt idx="6">
                  <c:v>0.201714666666667</c:v>
                </c:pt>
                <c:pt idx="7">
                  <c:v>0.201714666666667</c:v>
                </c:pt>
                <c:pt idx="8">
                  <c:v>0.201714666666667</c:v>
                </c:pt>
                <c:pt idx="9">
                  <c:v>0.201714666666667</c:v>
                </c:pt>
                <c:pt idx="10">
                  <c:v>0.201714666666667</c:v>
                </c:pt>
                <c:pt idx="11">
                  <c:v>0.201714666666667</c:v>
                </c:pt>
                <c:pt idx="12">
                  <c:v>0.201714666666667</c:v>
                </c:pt>
                <c:pt idx="13">
                  <c:v>0.201714666666667</c:v>
                </c:pt>
                <c:pt idx="14">
                  <c:v>0.201714666666667</c:v>
                </c:pt>
                <c:pt idx="15">
                  <c:v>0.201714666666667</c:v>
                </c:pt>
                <c:pt idx="16">
                  <c:v>0.201714666666667</c:v>
                </c:pt>
                <c:pt idx="17">
                  <c:v>0.201714666666667</c:v>
                </c:pt>
                <c:pt idx="18">
                  <c:v>0.201714666666667</c:v>
                </c:pt>
                <c:pt idx="19">
                  <c:v>0.201714666666667</c:v>
                </c:pt>
                <c:pt idx="20">
                  <c:v>0.201714666666667</c:v>
                </c:pt>
                <c:pt idx="21">
                  <c:v>0.201714666666667</c:v>
                </c:pt>
                <c:pt idx="22">
                  <c:v>0.201714666666667</c:v>
                </c:pt>
                <c:pt idx="23">
                  <c:v>0.201714666666667</c:v>
                </c:pt>
                <c:pt idx="24">
                  <c:v>0.201714666666667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"1/3LCL"</c:f>
              <c:strCache>
                <c:ptCount val="1"/>
                <c:pt idx="0">
                  <c:v>1/3LCL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检验PV电压校准效果!$C$48:$AA$48</c:f>
              <c:numCache>
                <c:formatCode>0.000_);[Red]\(0.000\)</c:formatCode>
                <c:ptCount val="25"/>
                <c:pt idx="0">
                  <c:v>0.0784453333333333</c:v>
                </c:pt>
                <c:pt idx="1">
                  <c:v>0.0784453333333333</c:v>
                </c:pt>
                <c:pt idx="2">
                  <c:v>0.0784453333333333</c:v>
                </c:pt>
                <c:pt idx="3">
                  <c:v>0.0784453333333333</c:v>
                </c:pt>
                <c:pt idx="4">
                  <c:v>0.0784453333333333</c:v>
                </c:pt>
                <c:pt idx="5">
                  <c:v>0.0784453333333333</c:v>
                </c:pt>
                <c:pt idx="6">
                  <c:v>0.0784453333333333</c:v>
                </c:pt>
                <c:pt idx="7">
                  <c:v>0.0784453333333333</c:v>
                </c:pt>
                <c:pt idx="8">
                  <c:v>0.0784453333333333</c:v>
                </c:pt>
                <c:pt idx="9">
                  <c:v>0.0784453333333333</c:v>
                </c:pt>
                <c:pt idx="10">
                  <c:v>0.0784453333333333</c:v>
                </c:pt>
                <c:pt idx="11">
                  <c:v>0.0784453333333333</c:v>
                </c:pt>
                <c:pt idx="12">
                  <c:v>0.0784453333333333</c:v>
                </c:pt>
                <c:pt idx="13">
                  <c:v>0.0784453333333333</c:v>
                </c:pt>
                <c:pt idx="14">
                  <c:v>0.0784453333333333</c:v>
                </c:pt>
                <c:pt idx="15">
                  <c:v>0.0784453333333333</c:v>
                </c:pt>
                <c:pt idx="16">
                  <c:v>0.0784453333333333</c:v>
                </c:pt>
                <c:pt idx="17">
                  <c:v>0.0784453333333333</c:v>
                </c:pt>
                <c:pt idx="18">
                  <c:v>0.0784453333333333</c:v>
                </c:pt>
                <c:pt idx="19">
                  <c:v>0.0784453333333333</c:v>
                </c:pt>
                <c:pt idx="20">
                  <c:v>0.0784453333333333</c:v>
                </c:pt>
                <c:pt idx="21">
                  <c:v>0.0784453333333333</c:v>
                </c:pt>
                <c:pt idx="22">
                  <c:v>0.0784453333333333</c:v>
                </c:pt>
                <c:pt idx="23">
                  <c:v>0.0784453333333333</c:v>
                </c:pt>
                <c:pt idx="24">
                  <c:v>0.0784453333333333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"2/3LCL"</c:f>
              <c:strCache>
                <c:ptCount val="1"/>
                <c:pt idx="0">
                  <c:v>2/3LCL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检验PV电压校准效果!$C$31:$AA$31</c:f>
              <c:numCache>
                <c:formatCode>0_);[Red]\(0\)</c:formatCode>
                <c:ptCount val="25"/>
                <c:pt idx="0" c:formatCode="0_);[Red]\(0\)">
                  <c:v>1</c:v>
                </c:pt>
                <c:pt idx="1" c:formatCode="0_);[Red]\(0\)">
                  <c:v>2</c:v>
                </c:pt>
                <c:pt idx="2" c:formatCode="0_);[Red]\(0\)">
                  <c:v>3</c:v>
                </c:pt>
                <c:pt idx="3" c:formatCode="0_);[Red]\(0\)">
                  <c:v>4</c:v>
                </c:pt>
                <c:pt idx="4" c:formatCode="0_);[Red]\(0\)">
                  <c:v>5</c:v>
                </c:pt>
                <c:pt idx="5" c:formatCode="0_);[Red]\(0\)">
                  <c:v>6</c:v>
                </c:pt>
                <c:pt idx="6" c:formatCode="0_);[Red]\(0\)">
                  <c:v>7</c:v>
                </c:pt>
                <c:pt idx="7" c:formatCode="0_);[Red]\(0\)">
                  <c:v>8</c:v>
                </c:pt>
                <c:pt idx="8" c:formatCode="0_);[Red]\(0\)">
                  <c:v>9</c:v>
                </c:pt>
                <c:pt idx="9" c:formatCode="0_);[Red]\(0\)">
                  <c:v>10</c:v>
                </c:pt>
                <c:pt idx="10" c:formatCode="0_);[Red]\(0\)">
                  <c:v>11</c:v>
                </c:pt>
                <c:pt idx="11" c:formatCode="0_);[Red]\(0\)">
                  <c:v>12</c:v>
                </c:pt>
                <c:pt idx="12" c:formatCode="0_);[Red]\(0\)">
                  <c:v>13</c:v>
                </c:pt>
                <c:pt idx="13" c:formatCode="0_);[Red]\(0\)">
                  <c:v>14</c:v>
                </c:pt>
                <c:pt idx="14" c:formatCode="0_);[Red]\(0\)">
                  <c:v>15</c:v>
                </c:pt>
                <c:pt idx="15" c:formatCode="0_);[Red]\(0\)">
                  <c:v>16</c:v>
                </c:pt>
                <c:pt idx="16" c:formatCode="0_);[Red]\(0\)">
                  <c:v>17</c:v>
                </c:pt>
                <c:pt idx="17" c:formatCode="0_);[Red]\(0\)">
                  <c:v>18</c:v>
                </c:pt>
                <c:pt idx="18" c:formatCode="0_);[Red]\(0\)">
                  <c:v>19</c:v>
                </c:pt>
                <c:pt idx="19" c:formatCode="0_);[Red]\(0\)">
                  <c:v>20</c:v>
                </c:pt>
                <c:pt idx="20" c:formatCode="0_);[Red]\(0\)">
                  <c:v>21</c:v>
                </c:pt>
                <c:pt idx="21" c:formatCode="0_);[Red]\(0\)">
                  <c:v>22</c:v>
                </c:pt>
                <c:pt idx="22" c:formatCode="0_);[Red]\(0\)">
                  <c:v>23</c:v>
                </c:pt>
                <c:pt idx="23" c:formatCode="0_);[Red]\(0\)">
                  <c:v>24</c:v>
                </c:pt>
                <c:pt idx="24" c:formatCode="0_);[Red]\(0\)">
                  <c:v>25</c:v>
                </c:pt>
              </c:numCache>
            </c:numRef>
          </c:cat>
          <c:val>
            <c:numRef>
              <c:f>检验PV电压校准效果!$C$49:$AA$49</c:f>
              <c:numCache>
                <c:formatCode>0.000_);[Red]\(0.000\)</c:formatCode>
                <c:ptCount val="25"/>
                <c:pt idx="0">
                  <c:v>0.0168106666666667</c:v>
                </c:pt>
                <c:pt idx="1">
                  <c:v>0.0168106666666667</c:v>
                </c:pt>
                <c:pt idx="2">
                  <c:v>0.0168106666666667</c:v>
                </c:pt>
                <c:pt idx="3">
                  <c:v>0.0168106666666667</c:v>
                </c:pt>
                <c:pt idx="4">
                  <c:v>0.0168106666666667</c:v>
                </c:pt>
                <c:pt idx="5">
                  <c:v>0.0168106666666667</c:v>
                </c:pt>
                <c:pt idx="6">
                  <c:v>0.0168106666666667</c:v>
                </c:pt>
                <c:pt idx="7">
                  <c:v>0.0168106666666667</c:v>
                </c:pt>
                <c:pt idx="8">
                  <c:v>0.0168106666666667</c:v>
                </c:pt>
                <c:pt idx="9">
                  <c:v>0.0168106666666667</c:v>
                </c:pt>
                <c:pt idx="10">
                  <c:v>0.0168106666666667</c:v>
                </c:pt>
                <c:pt idx="11">
                  <c:v>0.0168106666666667</c:v>
                </c:pt>
                <c:pt idx="12">
                  <c:v>0.0168106666666667</c:v>
                </c:pt>
                <c:pt idx="13">
                  <c:v>0.0168106666666667</c:v>
                </c:pt>
                <c:pt idx="14">
                  <c:v>0.0168106666666667</c:v>
                </c:pt>
                <c:pt idx="15">
                  <c:v>0.0168106666666667</c:v>
                </c:pt>
                <c:pt idx="16">
                  <c:v>0.0168106666666667</c:v>
                </c:pt>
                <c:pt idx="17">
                  <c:v>0.0168106666666667</c:v>
                </c:pt>
                <c:pt idx="18">
                  <c:v>0.0168106666666667</c:v>
                </c:pt>
                <c:pt idx="19">
                  <c:v>0.0168106666666667</c:v>
                </c:pt>
                <c:pt idx="20">
                  <c:v>0.0168106666666667</c:v>
                </c:pt>
                <c:pt idx="21">
                  <c:v>0.0168106666666667</c:v>
                </c:pt>
                <c:pt idx="22">
                  <c:v>0.0168106666666667</c:v>
                </c:pt>
                <c:pt idx="23">
                  <c:v>0.0168106666666667</c:v>
                </c:pt>
                <c:pt idx="24">
                  <c:v>0.0168106666666667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89237"/>
        <c:axId val="261481912"/>
      </c:lineChart>
      <c:catAx>
        <c:axId val="87998923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61481912"/>
        <c:crosses val="autoZero"/>
        <c:auto val="1"/>
        <c:lblAlgn val="ctr"/>
        <c:lblOffset val="100"/>
        <c:tickLblSkip val="1"/>
        <c:noMultiLvlLbl val="0"/>
      </c:catAx>
      <c:valAx>
        <c:axId val="261481912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79989237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803929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2803930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2803931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2803932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2803933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2803934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2803935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2803936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2803937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2803938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2803939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2803940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2803941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2803942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2803943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803944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2803945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2803946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803947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803948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803949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803950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803951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803952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21</xdr:col>
      <xdr:colOff>441960</xdr:colOff>
      <xdr:row>15</xdr:row>
      <xdr:rowOff>189865</xdr:rowOff>
    </xdr:to>
    <xdr:graphicFrame>
      <xdr:nvGraphicFramePr>
        <xdr:cNvPr id="2" name="图表 8"/>
        <xdr:cNvGraphicFramePr/>
      </xdr:nvGraphicFramePr>
      <xdr:xfrm>
        <a:off x="323850" y="1169670"/>
        <a:ext cx="971931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16</xdr:row>
      <xdr:rowOff>28575</xdr:rowOff>
    </xdr:from>
    <xdr:to>
      <xdr:col>2</xdr:col>
      <xdr:colOff>228600</xdr:colOff>
      <xdr:row>16</xdr:row>
      <xdr:rowOff>28575</xdr:rowOff>
    </xdr:to>
    <xdr:sp>
      <xdr:nvSpPr>
        <xdr:cNvPr id="3" name="Line 10"/>
        <xdr:cNvSpPr/>
      </xdr:nvSpPr>
      <xdr:spPr>
        <a:xfrm>
          <a:off x="819150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285750</xdr:colOff>
      <xdr:row>16</xdr:row>
      <xdr:rowOff>28575</xdr:rowOff>
    </xdr:from>
    <xdr:to>
      <xdr:col>10</xdr:col>
      <xdr:colOff>371475</xdr:colOff>
      <xdr:row>16</xdr:row>
      <xdr:rowOff>28575</xdr:rowOff>
    </xdr:to>
    <xdr:sp>
      <xdr:nvSpPr>
        <xdr:cNvPr id="4" name="Line 11"/>
        <xdr:cNvSpPr/>
      </xdr:nvSpPr>
      <xdr:spPr>
        <a:xfrm>
          <a:off x="47529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295275</xdr:colOff>
      <xdr:row>16</xdr:row>
      <xdr:rowOff>28575</xdr:rowOff>
    </xdr:from>
    <xdr:to>
      <xdr:col>17</xdr:col>
      <xdr:colOff>381000</xdr:colOff>
      <xdr:row>16</xdr:row>
      <xdr:rowOff>28575</xdr:rowOff>
    </xdr:to>
    <xdr:sp>
      <xdr:nvSpPr>
        <xdr:cNvPr id="5" name="Line 12"/>
        <xdr:cNvSpPr/>
      </xdr:nvSpPr>
      <xdr:spPr>
        <a:xfrm>
          <a:off x="8029575" y="348424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95885</xdr:rowOff>
    </xdr:from>
    <xdr:to>
      <xdr:col>2</xdr:col>
      <xdr:colOff>257175</xdr:colOff>
      <xdr:row>3</xdr:row>
      <xdr:rowOff>95885</xdr:rowOff>
    </xdr:to>
    <xdr:sp>
      <xdr:nvSpPr>
        <xdr:cNvPr id="6" name="Line 13"/>
        <xdr:cNvSpPr/>
      </xdr:nvSpPr>
      <xdr:spPr>
        <a:xfrm>
          <a:off x="847725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2</xdr:col>
      <xdr:colOff>171450</xdr:colOff>
      <xdr:row>3</xdr:row>
      <xdr:rowOff>66675</xdr:rowOff>
    </xdr:from>
    <xdr:to>
      <xdr:col>2</xdr:col>
      <xdr:colOff>257175</xdr:colOff>
      <xdr:row>3</xdr:row>
      <xdr:rowOff>66675</xdr:rowOff>
    </xdr:to>
    <xdr:sp>
      <xdr:nvSpPr>
        <xdr:cNvPr id="7" name="Line 14"/>
        <xdr:cNvSpPr/>
      </xdr:nvSpPr>
      <xdr:spPr>
        <a:xfrm>
          <a:off x="847725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3</xdr:col>
      <xdr:colOff>180975</xdr:colOff>
      <xdr:row>3</xdr:row>
      <xdr:rowOff>76835</xdr:rowOff>
    </xdr:from>
    <xdr:to>
      <xdr:col>3</xdr:col>
      <xdr:colOff>266700</xdr:colOff>
      <xdr:row>3</xdr:row>
      <xdr:rowOff>76835</xdr:rowOff>
    </xdr:to>
    <xdr:sp>
      <xdr:nvSpPr>
        <xdr:cNvPr id="8" name="Line 15"/>
        <xdr:cNvSpPr/>
      </xdr:nvSpPr>
      <xdr:spPr>
        <a:xfrm>
          <a:off x="1381125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95885</xdr:rowOff>
    </xdr:from>
    <xdr:to>
      <xdr:col>10</xdr:col>
      <xdr:colOff>114300</xdr:colOff>
      <xdr:row>3</xdr:row>
      <xdr:rowOff>95885</xdr:rowOff>
    </xdr:to>
    <xdr:sp>
      <xdr:nvSpPr>
        <xdr:cNvPr id="9" name="Line 16"/>
        <xdr:cNvSpPr/>
      </xdr:nvSpPr>
      <xdr:spPr>
        <a:xfrm>
          <a:off x="449580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28575</xdr:colOff>
      <xdr:row>3</xdr:row>
      <xdr:rowOff>66675</xdr:rowOff>
    </xdr:from>
    <xdr:to>
      <xdr:col>10</xdr:col>
      <xdr:colOff>114300</xdr:colOff>
      <xdr:row>3</xdr:row>
      <xdr:rowOff>66675</xdr:rowOff>
    </xdr:to>
    <xdr:sp>
      <xdr:nvSpPr>
        <xdr:cNvPr id="10" name="Line 17"/>
        <xdr:cNvSpPr/>
      </xdr:nvSpPr>
      <xdr:spPr>
        <a:xfrm>
          <a:off x="449580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10</xdr:col>
      <xdr:colOff>295275</xdr:colOff>
      <xdr:row>3</xdr:row>
      <xdr:rowOff>76835</xdr:rowOff>
    </xdr:from>
    <xdr:to>
      <xdr:col>10</xdr:col>
      <xdr:colOff>381000</xdr:colOff>
      <xdr:row>3</xdr:row>
      <xdr:rowOff>76835</xdr:rowOff>
    </xdr:to>
    <xdr:sp>
      <xdr:nvSpPr>
        <xdr:cNvPr id="11" name="Line 18"/>
        <xdr:cNvSpPr/>
      </xdr:nvSpPr>
      <xdr:spPr>
        <a:xfrm>
          <a:off x="476250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95885</xdr:rowOff>
    </xdr:from>
    <xdr:to>
      <xdr:col>17</xdr:col>
      <xdr:colOff>142875</xdr:colOff>
      <xdr:row>3</xdr:row>
      <xdr:rowOff>95885</xdr:rowOff>
    </xdr:to>
    <xdr:sp>
      <xdr:nvSpPr>
        <xdr:cNvPr id="12" name="Line 19"/>
        <xdr:cNvSpPr/>
      </xdr:nvSpPr>
      <xdr:spPr>
        <a:xfrm>
          <a:off x="7791450" y="101028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57150</xdr:colOff>
      <xdr:row>3</xdr:row>
      <xdr:rowOff>66675</xdr:rowOff>
    </xdr:from>
    <xdr:to>
      <xdr:col>17</xdr:col>
      <xdr:colOff>142875</xdr:colOff>
      <xdr:row>3</xdr:row>
      <xdr:rowOff>66675</xdr:rowOff>
    </xdr:to>
    <xdr:sp>
      <xdr:nvSpPr>
        <xdr:cNvPr id="13" name="Line 20"/>
        <xdr:cNvSpPr/>
      </xdr:nvSpPr>
      <xdr:spPr>
        <a:xfrm>
          <a:off x="7791450" y="98107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17</xdr:col>
      <xdr:colOff>285750</xdr:colOff>
      <xdr:row>3</xdr:row>
      <xdr:rowOff>76835</xdr:rowOff>
    </xdr:from>
    <xdr:to>
      <xdr:col>17</xdr:col>
      <xdr:colOff>371475</xdr:colOff>
      <xdr:row>3</xdr:row>
      <xdr:rowOff>76835</xdr:rowOff>
    </xdr:to>
    <xdr:sp>
      <xdr:nvSpPr>
        <xdr:cNvPr id="14" name="Line 21"/>
        <xdr:cNvSpPr/>
      </xdr:nvSpPr>
      <xdr:spPr>
        <a:xfrm>
          <a:off x="8020050" y="991235"/>
          <a:ext cx="857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16</xdr:col>
      <xdr:colOff>428625</xdr:colOff>
      <xdr:row>3</xdr:row>
      <xdr:rowOff>123825</xdr:rowOff>
    </xdr:from>
    <xdr:to>
      <xdr:col>17</xdr:col>
      <xdr:colOff>9525</xdr:colOff>
      <xdr:row>3</xdr:row>
      <xdr:rowOff>123825</xdr:rowOff>
    </xdr:to>
    <xdr:sp>
      <xdr:nvSpPr>
        <xdr:cNvPr id="15" name="Line 22"/>
        <xdr:cNvSpPr/>
      </xdr:nvSpPr>
      <xdr:spPr>
        <a:xfrm>
          <a:off x="769620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9</xdr:col>
      <xdr:colOff>400050</xdr:colOff>
      <xdr:row>3</xdr:row>
      <xdr:rowOff>123825</xdr:rowOff>
    </xdr:from>
    <xdr:to>
      <xdr:col>9</xdr:col>
      <xdr:colOff>447675</xdr:colOff>
      <xdr:row>3</xdr:row>
      <xdr:rowOff>123825</xdr:rowOff>
    </xdr:to>
    <xdr:sp>
      <xdr:nvSpPr>
        <xdr:cNvPr id="16" name="Line 23"/>
        <xdr:cNvSpPr/>
      </xdr:nvSpPr>
      <xdr:spPr>
        <a:xfrm>
          <a:off x="4400550" y="1038225"/>
          <a:ext cx="476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17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95250</xdr:colOff>
      <xdr:row>42</xdr:row>
      <xdr:rowOff>57150</xdr:rowOff>
    </xdr:to>
    <xdr:sp>
      <xdr:nvSpPr>
        <xdr:cNvPr id="18" name="Line 25"/>
        <xdr:cNvSpPr/>
      </xdr:nvSpPr>
      <xdr:spPr>
        <a:xfrm>
          <a:off x="390525" y="8472805"/>
          <a:ext cx="285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85725</xdr:colOff>
      <xdr:row>43</xdr:row>
      <xdr:rowOff>47625</xdr:rowOff>
    </xdr:from>
    <xdr:to>
      <xdr:col>1</xdr:col>
      <xdr:colOff>133350</xdr:colOff>
      <xdr:row>43</xdr:row>
      <xdr:rowOff>47625</xdr:rowOff>
    </xdr:to>
    <xdr:sp>
      <xdr:nvSpPr>
        <xdr:cNvPr id="19" name="Line 26"/>
        <xdr:cNvSpPr/>
      </xdr:nvSpPr>
      <xdr:spPr>
        <a:xfrm>
          <a:off x="409575" y="8672830"/>
          <a:ext cx="4762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133350</xdr:colOff>
      <xdr:row>44</xdr:row>
      <xdr:rowOff>47625</xdr:rowOff>
    </xdr:to>
    <xdr:sp>
      <xdr:nvSpPr>
        <xdr:cNvPr id="20" name="Line 27"/>
        <xdr:cNvSpPr/>
      </xdr:nvSpPr>
      <xdr:spPr>
        <a:xfrm>
          <a:off x="419100" y="8882380"/>
          <a:ext cx="38100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0</xdr:colOff>
      <xdr:row>16</xdr:row>
      <xdr:rowOff>189865</xdr:rowOff>
    </xdr:from>
    <xdr:to>
      <xdr:col>21</xdr:col>
      <xdr:colOff>450850</xdr:colOff>
      <xdr:row>28</xdr:row>
      <xdr:rowOff>180340</xdr:rowOff>
    </xdr:to>
    <xdr:graphicFrame>
      <xdr:nvGraphicFramePr>
        <xdr:cNvPr id="21" name="图表 8"/>
        <xdr:cNvGraphicFramePr/>
      </xdr:nvGraphicFramePr>
      <xdr:xfrm>
        <a:off x="323850" y="3645535"/>
        <a:ext cx="972820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2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266700</xdr:colOff>
      <xdr:row>37</xdr:row>
      <xdr:rowOff>19050</xdr:rowOff>
    </xdr:from>
    <xdr:to>
      <xdr:col>1</xdr:col>
      <xdr:colOff>333375</xdr:colOff>
      <xdr:row>37</xdr:row>
      <xdr:rowOff>19050</xdr:rowOff>
    </xdr:to>
    <xdr:sp>
      <xdr:nvSpPr>
        <xdr:cNvPr id="23" name="Line 24"/>
        <xdr:cNvSpPr/>
      </xdr:nvSpPr>
      <xdr:spPr>
        <a:xfrm>
          <a:off x="590550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219075</xdr:colOff>
      <xdr:row>37</xdr:row>
      <xdr:rowOff>19050</xdr:rowOff>
    </xdr:from>
    <xdr:to>
      <xdr:col>1</xdr:col>
      <xdr:colOff>285750</xdr:colOff>
      <xdr:row>37</xdr:row>
      <xdr:rowOff>19050</xdr:rowOff>
    </xdr:to>
    <xdr:sp>
      <xdr:nvSpPr>
        <xdr:cNvPr id="24" name="Line 24"/>
        <xdr:cNvSpPr/>
      </xdr:nvSpPr>
      <xdr:spPr>
        <a:xfrm>
          <a:off x="542925" y="7419340"/>
          <a:ext cx="66675" cy="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0</xdr:row>
      <xdr:rowOff>461010</xdr:rowOff>
    </xdr:to>
    <xdr:pic>
      <xdr:nvPicPr>
        <xdr:cNvPr id="25" name="图片 1" descr="ebf2452b1bcb6c8260f6005758ca4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238250" cy="46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tabSelected="1" view="pageBreakPreview" zoomScale="80" zoomScaleNormal="85" topLeftCell="A8" workbookViewId="0">
      <selection activeCell="P19" sqref="P19:R19"/>
    </sheetView>
  </sheetViews>
  <sheetFormatPr defaultColWidth="9" defaultRowHeight="14.25"/>
  <cols>
    <col min="1" max="2" width="6.125" style="135" customWidth="1"/>
    <col min="3" max="3" width="9.21666666666667" style="135" customWidth="1"/>
    <col min="4" max="4" width="6.125" style="135" customWidth="1"/>
    <col min="5" max="5" width="7.81666666666667" style="135" customWidth="1"/>
    <col min="6" max="6" width="7.625" style="135" customWidth="1"/>
    <col min="7" max="7" width="8.75" style="135" customWidth="1"/>
    <col min="8" max="18" width="6.125" style="135" customWidth="1"/>
    <col min="19" max="16384" width="9" style="135"/>
  </cols>
  <sheetData>
    <row r="1" ht="18.75" customHeight="1" spans="1:18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ht="18.75" customHeight="1" spans="1:18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ht="20.25" spans="1:18">
      <c r="A3" s="137" t="s">
        <v>1</v>
      </c>
      <c r="B3" s="138"/>
      <c r="C3" s="138"/>
      <c r="D3" s="138"/>
      <c r="E3" s="138"/>
      <c r="F3" s="138"/>
      <c r="G3" s="138"/>
      <c r="H3" s="138"/>
      <c r="I3" s="138"/>
      <c r="J3" s="173"/>
      <c r="K3" s="174"/>
      <c r="L3" s="175"/>
      <c r="M3" s="176"/>
      <c r="N3" s="173"/>
      <c r="O3" s="174"/>
      <c r="P3" s="138"/>
      <c r="Q3" s="138"/>
      <c r="R3" s="138"/>
    </row>
    <row r="4" ht="9.95" customHeight="1" spans="1:18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</row>
    <row r="5" s="134" customFormat="1" ht="9.95" customHeight="1" spans="1:26">
      <c r="A5" s="140"/>
      <c r="B5" s="141"/>
      <c r="C5" s="141"/>
      <c r="D5" s="141"/>
      <c r="E5" s="141"/>
      <c r="F5" s="141"/>
      <c r="G5" s="142"/>
      <c r="H5" s="143"/>
      <c r="I5" s="143"/>
      <c r="J5" s="143"/>
      <c r="K5" s="143"/>
      <c r="L5" s="143"/>
      <c r="M5" s="143"/>
      <c r="N5" s="141"/>
      <c r="O5" s="141"/>
      <c r="P5" s="141"/>
      <c r="Q5" s="141"/>
      <c r="R5" s="197"/>
      <c r="S5" s="198"/>
      <c r="T5" s="198"/>
      <c r="X5" s="199"/>
      <c r="Y5" s="204"/>
      <c r="Z5" s="204"/>
    </row>
    <row r="6" ht="20.1" customHeight="1" spans="1:18">
      <c r="A6" s="144" t="s">
        <v>2</v>
      </c>
      <c r="B6" s="145"/>
      <c r="C6" s="145"/>
      <c r="D6" s="146" t="s">
        <v>3</v>
      </c>
      <c r="E6" s="146"/>
      <c r="F6" s="146"/>
      <c r="G6" s="147"/>
      <c r="H6" s="148"/>
      <c r="I6" s="177"/>
      <c r="J6" s="177"/>
      <c r="K6" s="178" t="s">
        <v>4</v>
      </c>
      <c r="L6" s="178"/>
      <c r="M6" s="179" t="s">
        <v>0</v>
      </c>
      <c r="N6" s="180"/>
      <c r="O6" s="180"/>
      <c r="P6" s="181"/>
      <c r="Q6" s="181"/>
      <c r="R6" s="200"/>
    </row>
    <row r="7" ht="20.1" customHeight="1" spans="1:18">
      <c r="A7" s="144" t="s">
        <v>5</v>
      </c>
      <c r="B7" s="145"/>
      <c r="C7" s="145"/>
      <c r="D7" s="146" t="s">
        <v>6</v>
      </c>
      <c r="E7" s="146"/>
      <c r="F7" s="146"/>
      <c r="G7" s="148"/>
      <c r="H7" s="148"/>
      <c r="I7" s="177"/>
      <c r="J7" s="177"/>
      <c r="K7" s="178" t="s">
        <v>7</v>
      </c>
      <c r="L7" s="178"/>
      <c r="M7" s="182" t="s">
        <v>8</v>
      </c>
      <c r="N7" s="183"/>
      <c r="O7" s="183"/>
      <c r="P7" s="181"/>
      <c r="Q7" s="181"/>
      <c r="R7" s="201"/>
    </row>
    <row r="8" ht="20.1" customHeight="1" spans="7:18">
      <c r="G8" s="148"/>
      <c r="H8" s="148"/>
      <c r="I8" s="177"/>
      <c r="J8" s="177"/>
      <c r="K8" s="178"/>
      <c r="L8" s="178"/>
      <c r="M8" s="184"/>
      <c r="N8" s="185"/>
      <c r="O8" s="185"/>
      <c r="P8" s="186"/>
      <c r="Q8" s="186"/>
      <c r="R8" s="201"/>
    </row>
    <row r="9" ht="15.75" spans="1:18">
      <c r="A9" s="149"/>
      <c r="B9" s="150"/>
      <c r="C9" s="150"/>
      <c r="D9" s="151" t="s">
        <v>9</v>
      </c>
      <c r="E9" s="151"/>
      <c r="F9" s="151"/>
      <c r="G9" s="151"/>
      <c r="H9" s="151"/>
      <c r="I9" s="151"/>
      <c r="J9" s="187"/>
      <c r="K9" s="187"/>
      <c r="L9" s="187"/>
      <c r="M9" s="187"/>
      <c r="N9" s="151"/>
      <c r="O9" s="151"/>
      <c r="P9" s="151"/>
      <c r="Q9" s="151"/>
      <c r="R9" s="202"/>
    </row>
    <row r="10" ht="39.95" customHeight="1" spans="1:18">
      <c r="A10" s="152" t="s">
        <v>10</v>
      </c>
      <c r="B10" s="152" t="s">
        <v>11</v>
      </c>
      <c r="C10" s="152"/>
      <c r="D10" s="153" t="s">
        <v>12</v>
      </c>
      <c r="E10" s="152"/>
      <c r="F10" s="153" t="s">
        <v>13</v>
      </c>
      <c r="G10" s="152"/>
      <c r="H10" s="152" t="s">
        <v>14</v>
      </c>
      <c r="I10" s="152"/>
      <c r="J10" s="188" t="s">
        <v>15</v>
      </c>
      <c r="K10" s="189"/>
      <c r="L10" s="190" t="s">
        <v>16</v>
      </c>
      <c r="M10" s="191"/>
      <c r="N10" s="192" t="s">
        <v>17</v>
      </c>
      <c r="O10" s="193"/>
      <c r="P10" s="188" t="s">
        <v>18</v>
      </c>
      <c r="Q10" s="188"/>
      <c r="R10" s="188"/>
    </row>
    <row r="11" ht="33" customHeight="1" spans="1:18">
      <c r="A11" s="154">
        <v>1</v>
      </c>
      <c r="B11" s="155" t="s">
        <v>19</v>
      </c>
      <c r="C11" s="156"/>
      <c r="D11" s="157" t="s">
        <v>20</v>
      </c>
      <c r="E11" s="157"/>
      <c r="F11" s="158" t="s">
        <v>21</v>
      </c>
      <c r="G11" s="158"/>
      <c r="H11" s="155" t="s">
        <v>22</v>
      </c>
      <c r="I11" s="156"/>
      <c r="J11" s="158" t="s">
        <v>23</v>
      </c>
      <c r="K11" s="158"/>
      <c r="L11" s="157" t="s">
        <v>24</v>
      </c>
      <c r="M11" s="157"/>
      <c r="N11" s="194">
        <v>6.51105555555556</v>
      </c>
      <c r="O11" s="194"/>
      <c r="P11" s="195"/>
      <c r="Q11" s="195"/>
      <c r="R11" s="195"/>
    </row>
    <row r="12" ht="33" customHeight="1" spans="1:18">
      <c r="A12" s="154">
        <v>2</v>
      </c>
      <c r="B12" s="155" t="s">
        <v>25</v>
      </c>
      <c r="C12" s="156"/>
      <c r="D12" s="157" t="s">
        <v>26</v>
      </c>
      <c r="E12" s="157"/>
      <c r="F12" s="158" t="s">
        <v>27</v>
      </c>
      <c r="G12" s="158"/>
      <c r="H12" s="155" t="s">
        <v>22</v>
      </c>
      <c r="I12" s="156"/>
      <c r="J12" s="158" t="s">
        <v>23</v>
      </c>
      <c r="K12" s="158"/>
      <c r="L12" s="157" t="s">
        <v>24</v>
      </c>
      <c r="M12" s="157"/>
      <c r="N12" s="194">
        <v>4.80557134901255</v>
      </c>
      <c r="O12" s="194"/>
      <c r="P12" s="195"/>
      <c r="Q12" s="195"/>
      <c r="R12" s="195"/>
    </row>
    <row r="13" ht="33" customHeight="1" spans="1:18">
      <c r="A13" s="154">
        <v>3</v>
      </c>
      <c r="B13" s="155" t="s">
        <v>28</v>
      </c>
      <c r="C13" s="156"/>
      <c r="D13" s="157" t="s">
        <v>29</v>
      </c>
      <c r="E13" s="157"/>
      <c r="F13" s="158" t="s">
        <v>21</v>
      </c>
      <c r="G13" s="158"/>
      <c r="H13" s="155" t="s">
        <v>22</v>
      </c>
      <c r="I13" s="156"/>
      <c r="J13" s="158" t="s">
        <v>23</v>
      </c>
      <c r="K13" s="158"/>
      <c r="L13" s="157" t="s">
        <v>24</v>
      </c>
      <c r="M13" s="157"/>
      <c r="N13" s="194">
        <v>7.29702604166667</v>
      </c>
      <c r="O13" s="194"/>
      <c r="P13" s="195"/>
      <c r="Q13" s="195"/>
      <c r="R13" s="195"/>
    </row>
    <row r="14" ht="33" customHeight="1" spans="1:18">
      <c r="A14" s="154">
        <v>4</v>
      </c>
      <c r="B14" s="155" t="s">
        <v>30</v>
      </c>
      <c r="C14" s="156"/>
      <c r="D14" s="157" t="s">
        <v>31</v>
      </c>
      <c r="E14" s="157"/>
      <c r="F14" s="158" t="s">
        <v>27</v>
      </c>
      <c r="G14" s="158"/>
      <c r="H14" s="155" t="s">
        <v>22</v>
      </c>
      <c r="I14" s="156"/>
      <c r="J14" s="158" t="s">
        <v>23</v>
      </c>
      <c r="K14" s="158"/>
      <c r="L14" s="157" t="s">
        <v>24</v>
      </c>
      <c r="M14" s="157"/>
      <c r="N14" s="194">
        <v>5.5187992407565</v>
      </c>
      <c r="O14" s="194"/>
      <c r="P14" s="195"/>
      <c r="Q14" s="195"/>
      <c r="R14" s="195"/>
    </row>
    <row r="15" ht="33" customHeight="1" spans="1:18">
      <c r="A15" s="154">
        <v>5</v>
      </c>
      <c r="B15" s="155" t="s">
        <v>32</v>
      </c>
      <c r="C15" s="156"/>
      <c r="D15" s="157" t="s">
        <v>33</v>
      </c>
      <c r="E15" s="157"/>
      <c r="F15" s="158" t="s">
        <v>34</v>
      </c>
      <c r="G15" s="158"/>
      <c r="H15" s="155" t="s">
        <v>22</v>
      </c>
      <c r="I15" s="156"/>
      <c r="J15" s="158" t="s">
        <v>23</v>
      </c>
      <c r="K15" s="158"/>
      <c r="L15" s="157" t="s">
        <v>24</v>
      </c>
      <c r="M15" s="157"/>
      <c r="N15" s="194">
        <v>6.96739188624007</v>
      </c>
      <c r="O15" s="194"/>
      <c r="P15" s="195"/>
      <c r="Q15" s="195"/>
      <c r="R15" s="195"/>
    </row>
    <row r="16" ht="33" customHeight="1" spans="1:18">
      <c r="A16" s="154">
        <v>6</v>
      </c>
      <c r="B16" s="155" t="s">
        <v>35</v>
      </c>
      <c r="C16" s="156"/>
      <c r="D16" s="157" t="s">
        <v>36</v>
      </c>
      <c r="E16" s="157"/>
      <c r="F16" s="158" t="s">
        <v>34</v>
      </c>
      <c r="G16" s="158"/>
      <c r="H16" s="155" t="s">
        <v>22</v>
      </c>
      <c r="I16" s="156"/>
      <c r="J16" s="158" t="s">
        <v>23</v>
      </c>
      <c r="K16" s="158"/>
      <c r="L16" s="157" t="s">
        <v>24</v>
      </c>
      <c r="M16" s="157"/>
      <c r="N16" s="194">
        <v>3.4953579109063</v>
      </c>
      <c r="O16" s="194"/>
      <c r="P16" s="195"/>
      <c r="Q16" s="195"/>
      <c r="R16" s="195"/>
    </row>
    <row r="17" ht="33" customHeight="1" spans="1:18">
      <c r="A17" s="154">
        <v>7</v>
      </c>
      <c r="B17" s="155" t="s">
        <v>37</v>
      </c>
      <c r="C17" s="156"/>
      <c r="D17" s="157" t="s">
        <v>38</v>
      </c>
      <c r="E17" s="157"/>
      <c r="F17" s="158" t="s">
        <v>21</v>
      </c>
      <c r="G17" s="158"/>
      <c r="H17" s="155" t="s">
        <v>22</v>
      </c>
      <c r="I17" s="156"/>
      <c r="J17" s="158" t="s">
        <v>23</v>
      </c>
      <c r="K17" s="158"/>
      <c r="L17" s="157" t="s">
        <v>24</v>
      </c>
      <c r="M17" s="157"/>
      <c r="N17" s="194">
        <v>5.01252295409185</v>
      </c>
      <c r="O17" s="194"/>
      <c r="P17" s="195"/>
      <c r="Q17" s="195"/>
      <c r="R17" s="195"/>
    </row>
    <row r="18" ht="33" customHeight="1" spans="1:18">
      <c r="A18" s="154">
        <v>8</v>
      </c>
      <c r="B18" s="155" t="s">
        <v>39</v>
      </c>
      <c r="C18" s="156"/>
      <c r="D18" s="157" t="s">
        <v>40</v>
      </c>
      <c r="E18" s="157"/>
      <c r="F18" s="158" t="s">
        <v>21</v>
      </c>
      <c r="G18" s="158"/>
      <c r="H18" s="155" t="s">
        <v>22</v>
      </c>
      <c r="I18" s="156"/>
      <c r="J18" s="158" t="s">
        <v>23</v>
      </c>
      <c r="K18" s="158"/>
      <c r="L18" s="157" t="s">
        <v>24</v>
      </c>
      <c r="M18" s="157"/>
      <c r="N18" s="194">
        <v>5.63823015873017</v>
      </c>
      <c r="O18" s="194"/>
      <c r="P18" s="195"/>
      <c r="Q18" s="195"/>
      <c r="R18" s="195"/>
    </row>
    <row r="19" ht="33" customHeight="1" spans="1:18">
      <c r="A19" s="154">
        <v>9</v>
      </c>
      <c r="B19" s="155" t="s">
        <v>41</v>
      </c>
      <c r="C19" s="156"/>
      <c r="D19" s="157" t="s">
        <v>42</v>
      </c>
      <c r="E19" s="157"/>
      <c r="F19" s="158" t="s">
        <v>21</v>
      </c>
      <c r="G19" s="158"/>
      <c r="H19" s="155" t="s">
        <v>22</v>
      </c>
      <c r="I19" s="156"/>
      <c r="J19" s="158" t="s">
        <v>23</v>
      </c>
      <c r="K19" s="158"/>
      <c r="L19" s="157" t="s">
        <v>24</v>
      </c>
      <c r="M19" s="157"/>
      <c r="N19" s="194">
        <v>5.6641190476191</v>
      </c>
      <c r="O19" s="194"/>
      <c r="P19" s="195"/>
      <c r="Q19" s="195"/>
      <c r="R19" s="195"/>
    </row>
    <row r="20" ht="36.75" customHeight="1" spans="1:18">
      <c r="A20" s="154">
        <v>10</v>
      </c>
      <c r="B20" s="155" t="s">
        <v>43</v>
      </c>
      <c r="C20" s="156"/>
      <c r="D20" s="157" t="s">
        <v>44</v>
      </c>
      <c r="E20" s="157"/>
      <c r="F20" s="158" t="s">
        <v>21</v>
      </c>
      <c r="G20" s="158"/>
      <c r="H20" s="155" t="s">
        <v>22</v>
      </c>
      <c r="I20" s="156"/>
      <c r="J20" s="158" t="s">
        <v>23</v>
      </c>
      <c r="K20" s="158"/>
      <c r="L20" s="157" t="s">
        <v>24</v>
      </c>
      <c r="M20" s="157"/>
      <c r="N20" s="194">
        <v>5.52181927710844</v>
      </c>
      <c r="O20" s="194"/>
      <c r="P20" s="196"/>
      <c r="Q20" s="196"/>
      <c r="R20" s="196"/>
    </row>
    <row r="21" ht="36.75" customHeight="1" spans="1:18">
      <c r="A21" s="154">
        <v>11</v>
      </c>
      <c r="B21" s="155" t="s">
        <v>45</v>
      </c>
      <c r="C21" s="156"/>
      <c r="D21" s="157" t="s">
        <v>46</v>
      </c>
      <c r="E21" s="157"/>
      <c r="F21" s="158" t="s">
        <v>21</v>
      </c>
      <c r="G21" s="158"/>
      <c r="H21" s="155" t="s">
        <v>22</v>
      </c>
      <c r="I21" s="156"/>
      <c r="J21" s="158" t="s">
        <v>23</v>
      </c>
      <c r="K21" s="158"/>
      <c r="L21" s="157" t="s">
        <v>24</v>
      </c>
      <c r="M21" s="157"/>
      <c r="N21" s="194">
        <v>5.46917829457369</v>
      </c>
      <c r="O21" s="194"/>
      <c r="P21" s="196"/>
      <c r="Q21" s="196"/>
      <c r="R21" s="196"/>
    </row>
    <row r="22" ht="36.75" customHeight="1" spans="1:18">
      <c r="A22" s="154">
        <v>12</v>
      </c>
      <c r="B22" s="155" t="s">
        <v>47</v>
      </c>
      <c r="C22" s="156"/>
      <c r="D22" s="157" t="s">
        <v>48</v>
      </c>
      <c r="E22" s="157"/>
      <c r="F22" s="158" t="s">
        <v>21</v>
      </c>
      <c r="G22" s="158"/>
      <c r="H22" s="155" t="s">
        <v>22</v>
      </c>
      <c r="I22" s="156"/>
      <c r="J22" s="158" t="s">
        <v>23</v>
      </c>
      <c r="K22" s="158"/>
      <c r="L22" s="157" t="s">
        <v>24</v>
      </c>
      <c r="M22" s="157"/>
      <c r="N22" s="194">
        <v>4.92881519861835</v>
      </c>
      <c r="O22" s="194"/>
      <c r="P22" s="196"/>
      <c r="Q22" s="196"/>
      <c r="R22" s="196"/>
    </row>
    <row r="23" ht="36.75" customHeight="1" spans="1:18">
      <c r="A23" s="154">
        <v>13</v>
      </c>
      <c r="B23" s="155" t="s">
        <v>49</v>
      </c>
      <c r="C23" s="156"/>
      <c r="D23" s="157" t="s">
        <v>50</v>
      </c>
      <c r="E23" s="157"/>
      <c r="F23" s="158" t="s">
        <v>21</v>
      </c>
      <c r="G23" s="158"/>
      <c r="H23" s="155" t="s">
        <v>22</v>
      </c>
      <c r="I23" s="156"/>
      <c r="J23" s="158" t="s">
        <v>23</v>
      </c>
      <c r="K23" s="158"/>
      <c r="L23" s="157" t="s">
        <v>24</v>
      </c>
      <c r="M23" s="157"/>
      <c r="N23" s="194">
        <v>2.92552560083595</v>
      </c>
      <c r="O23" s="194"/>
      <c r="P23" s="196"/>
      <c r="Q23" s="196"/>
      <c r="R23" s="196"/>
    </row>
    <row r="24" ht="36.75" customHeight="1" spans="1:18">
      <c r="A24" s="154">
        <v>14</v>
      </c>
      <c r="B24" s="155" t="s">
        <v>51</v>
      </c>
      <c r="C24" s="156"/>
      <c r="D24" s="157" t="s">
        <v>52</v>
      </c>
      <c r="E24" s="157"/>
      <c r="F24" s="158" t="s">
        <v>53</v>
      </c>
      <c r="G24" s="158"/>
      <c r="H24" s="155" t="s">
        <v>22</v>
      </c>
      <c r="I24" s="156"/>
      <c r="J24" s="158" t="s">
        <v>23</v>
      </c>
      <c r="K24" s="158"/>
      <c r="L24" s="157" t="s">
        <v>24</v>
      </c>
      <c r="M24" s="157"/>
      <c r="N24" s="194">
        <v>36.1475320754717</v>
      </c>
      <c r="O24" s="194"/>
      <c r="P24" s="196"/>
      <c r="Q24" s="196"/>
      <c r="R24" s="196"/>
    </row>
    <row r="25" ht="36.75" customHeight="1" spans="1:18">
      <c r="A25" s="154">
        <v>15</v>
      </c>
      <c r="B25" s="155" t="s">
        <v>54</v>
      </c>
      <c r="C25" s="156"/>
      <c r="D25" s="157" t="s">
        <v>55</v>
      </c>
      <c r="E25" s="157"/>
      <c r="F25" s="158" t="s">
        <v>56</v>
      </c>
      <c r="G25" s="158"/>
      <c r="H25" s="155" t="s">
        <v>22</v>
      </c>
      <c r="I25" s="156"/>
      <c r="J25" s="158" t="s">
        <v>23</v>
      </c>
      <c r="K25" s="158"/>
      <c r="L25" s="157" t="s">
        <v>24</v>
      </c>
      <c r="M25" s="157"/>
      <c r="N25" s="194">
        <v>6.60626535087719</v>
      </c>
      <c r="O25" s="194"/>
      <c r="P25" s="196"/>
      <c r="Q25" s="196"/>
      <c r="R25" s="196"/>
    </row>
    <row r="26" ht="36.75" customHeight="1" spans="1:18">
      <c r="A26" s="154">
        <v>16</v>
      </c>
      <c r="B26" s="155" t="s">
        <v>57</v>
      </c>
      <c r="C26" s="156"/>
      <c r="D26" s="157" t="s">
        <v>58</v>
      </c>
      <c r="E26" s="157"/>
      <c r="F26" s="158" t="s">
        <v>56</v>
      </c>
      <c r="G26" s="158"/>
      <c r="H26" s="155" t="s">
        <v>22</v>
      </c>
      <c r="I26" s="156"/>
      <c r="J26" s="158" t="s">
        <v>23</v>
      </c>
      <c r="K26" s="158"/>
      <c r="L26" s="157" t="s">
        <v>24</v>
      </c>
      <c r="M26" s="157"/>
      <c r="N26" s="194">
        <v>7.7132895752896</v>
      </c>
      <c r="O26" s="194"/>
      <c r="P26" s="196"/>
      <c r="Q26" s="196"/>
      <c r="R26" s="196"/>
    </row>
    <row r="27" ht="36.75" customHeight="1" spans="1:18">
      <c r="A27" s="154">
        <v>17</v>
      </c>
      <c r="B27" s="155" t="s">
        <v>59</v>
      </c>
      <c r="C27" s="156"/>
      <c r="D27" s="157" t="s">
        <v>60</v>
      </c>
      <c r="E27" s="157"/>
      <c r="F27" s="158" t="s">
        <v>56</v>
      </c>
      <c r="G27" s="158"/>
      <c r="H27" s="155" t="s">
        <v>22</v>
      </c>
      <c r="I27" s="156"/>
      <c r="J27" s="158" t="s">
        <v>23</v>
      </c>
      <c r="K27" s="158"/>
      <c r="L27" s="157" t="s">
        <v>24</v>
      </c>
      <c r="M27" s="157"/>
      <c r="N27" s="194">
        <v>7.91583597883601</v>
      </c>
      <c r="O27" s="194"/>
      <c r="P27" s="196"/>
      <c r="Q27" s="196"/>
      <c r="R27" s="196"/>
    </row>
    <row r="28" ht="36.75" customHeight="1" spans="1:18">
      <c r="A28" s="154">
        <v>18</v>
      </c>
      <c r="B28" s="155" t="s">
        <v>61</v>
      </c>
      <c r="C28" s="156"/>
      <c r="D28" s="157" t="s">
        <v>62</v>
      </c>
      <c r="E28" s="157"/>
      <c r="F28" s="158" t="s">
        <v>53</v>
      </c>
      <c r="G28" s="158"/>
      <c r="H28" s="155" t="s">
        <v>22</v>
      </c>
      <c r="I28" s="156"/>
      <c r="J28" s="158" t="s">
        <v>23</v>
      </c>
      <c r="K28" s="158"/>
      <c r="L28" s="157" t="s">
        <v>24</v>
      </c>
      <c r="M28" s="157"/>
      <c r="N28" s="194">
        <v>9.01591589543757</v>
      </c>
      <c r="O28" s="194"/>
      <c r="P28" s="196"/>
      <c r="Q28" s="196"/>
      <c r="R28" s="196"/>
    </row>
    <row r="29" ht="36.75" customHeight="1" spans="1:18">
      <c r="A29" s="154">
        <v>19</v>
      </c>
      <c r="B29" s="155" t="s">
        <v>63</v>
      </c>
      <c r="C29" s="156"/>
      <c r="D29" s="157" t="s">
        <v>64</v>
      </c>
      <c r="E29" s="157"/>
      <c r="F29" s="158" t="s">
        <v>53</v>
      </c>
      <c r="G29" s="158"/>
      <c r="H29" s="155" t="s">
        <v>22</v>
      </c>
      <c r="I29" s="156"/>
      <c r="J29" s="158" t="s">
        <v>23</v>
      </c>
      <c r="K29" s="158"/>
      <c r="L29" s="157" t="s">
        <v>24</v>
      </c>
      <c r="M29" s="157"/>
      <c r="N29" s="194">
        <v>7.68766708525185</v>
      </c>
      <c r="O29" s="194"/>
      <c r="P29" s="196"/>
      <c r="Q29" s="196"/>
      <c r="R29" s="196"/>
    </row>
    <row r="30" ht="36.75" customHeight="1" spans="1:18">
      <c r="A30" s="154">
        <v>20</v>
      </c>
      <c r="B30" s="155" t="s">
        <v>65</v>
      </c>
      <c r="C30" s="156"/>
      <c r="D30" s="157" t="s">
        <v>66</v>
      </c>
      <c r="E30" s="157"/>
      <c r="F30" s="158" t="s">
        <v>53</v>
      </c>
      <c r="G30" s="158"/>
      <c r="H30" s="155" t="s">
        <v>22</v>
      </c>
      <c r="I30" s="156"/>
      <c r="J30" s="158" t="s">
        <v>23</v>
      </c>
      <c r="K30" s="158"/>
      <c r="L30" s="157" t="s">
        <v>24</v>
      </c>
      <c r="M30" s="157"/>
      <c r="N30" s="194">
        <v>7.77642411467116</v>
      </c>
      <c r="O30" s="194"/>
      <c r="P30" s="196"/>
      <c r="Q30" s="196"/>
      <c r="R30" s="196"/>
    </row>
    <row r="31" ht="36.75" customHeight="1" spans="1:18">
      <c r="A31" s="154">
        <v>21</v>
      </c>
      <c r="B31" s="155" t="s">
        <v>67</v>
      </c>
      <c r="C31" s="156"/>
      <c r="D31" s="157" t="s">
        <v>68</v>
      </c>
      <c r="E31" s="157"/>
      <c r="F31" s="158" t="s">
        <v>53</v>
      </c>
      <c r="G31" s="158"/>
      <c r="H31" s="155" t="s">
        <v>22</v>
      </c>
      <c r="I31" s="156"/>
      <c r="J31" s="158" t="s">
        <v>23</v>
      </c>
      <c r="K31" s="158"/>
      <c r="L31" s="157" t="s">
        <v>24</v>
      </c>
      <c r="M31" s="157"/>
      <c r="N31" s="194">
        <v>11.8430107663078</v>
      </c>
      <c r="O31" s="194"/>
      <c r="P31" s="196"/>
      <c r="Q31" s="196"/>
      <c r="R31" s="196"/>
    </row>
    <row r="32" ht="36.75" customHeight="1" spans="1:18">
      <c r="A32" s="154">
        <v>22</v>
      </c>
      <c r="B32" s="155" t="s">
        <v>69</v>
      </c>
      <c r="C32" s="156"/>
      <c r="D32" s="157" t="s">
        <v>70</v>
      </c>
      <c r="E32" s="157"/>
      <c r="F32" s="158" t="s">
        <v>53</v>
      </c>
      <c r="G32" s="158"/>
      <c r="H32" s="155" t="s">
        <v>22</v>
      </c>
      <c r="I32" s="156"/>
      <c r="J32" s="158" t="s">
        <v>23</v>
      </c>
      <c r="K32" s="158"/>
      <c r="L32" s="157" t="s">
        <v>24</v>
      </c>
      <c r="M32" s="157"/>
      <c r="N32" s="194">
        <v>12.7372280225989</v>
      </c>
      <c r="O32" s="194"/>
      <c r="P32" s="196"/>
      <c r="Q32" s="196"/>
      <c r="R32" s="196"/>
    </row>
    <row r="33" ht="36.75" customHeight="1" spans="1:18">
      <c r="A33" s="154">
        <v>23</v>
      </c>
      <c r="B33" s="155" t="s">
        <v>71</v>
      </c>
      <c r="C33" s="156"/>
      <c r="D33" s="157" t="s">
        <v>72</v>
      </c>
      <c r="E33" s="157"/>
      <c r="F33" s="158" t="s">
        <v>53</v>
      </c>
      <c r="G33" s="158"/>
      <c r="H33" s="155" t="s">
        <v>22</v>
      </c>
      <c r="I33" s="156"/>
      <c r="J33" s="158" t="s">
        <v>23</v>
      </c>
      <c r="K33" s="158"/>
      <c r="L33" s="157" t="s">
        <v>24</v>
      </c>
      <c r="M33" s="157"/>
      <c r="N33" s="194">
        <v>14.2377094406479</v>
      </c>
      <c r="O33" s="194"/>
      <c r="P33" s="196"/>
      <c r="Q33" s="196"/>
      <c r="R33" s="196"/>
    </row>
    <row r="34" ht="36.75" customHeight="1" spans="1:18">
      <c r="A34" s="154">
        <v>24</v>
      </c>
      <c r="B34" s="155" t="s">
        <v>73</v>
      </c>
      <c r="C34" s="156"/>
      <c r="D34" s="157" t="s">
        <v>74</v>
      </c>
      <c r="E34" s="157"/>
      <c r="F34" s="158" t="s">
        <v>75</v>
      </c>
      <c r="G34" s="158"/>
      <c r="H34" s="155" t="s">
        <v>22</v>
      </c>
      <c r="I34" s="156"/>
      <c r="J34" s="158" t="s">
        <v>23</v>
      </c>
      <c r="K34" s="158"/>
      <c r="L34" s="157" t="s">
        <v>24</v>
      </c>
      <c r="M34" s="157"/>
      <c r="N34" s="194">
        <v>7.01380432900433</v>
      </c>
      <c r="O34" s="194"/>
      <c r="P34" s="196"/>
      <c r="Q34" s="196"/>
      <c r="R34" s="196"/>
    </row>
    <row r="35" ht="36.75" customHeight="1" spans="1:18">
      <c r="A35" s="154">
        <v>25</v>
      </c>
      <c r="B35" s="155" t="s">
        <v>76</v>
      </c>
      <c r="C35" s="156"/>
      <c r="D35" s="157" t="s">
        <v>77</v>
      </c>
      <c r="E35" s="157"/>
      <c r="F35" s="158" t="s">
        <v>75</v>
      </c>
      <c r="G35" s="158"/>
      <c r="H35" s="155" t="s">
        <v>22</v>
      </c>
      <c r="I35" s="156"/>
      <c r="J35" s="158" t="s">
        <v>23</v>
      </c>
      <c r="K35" s="158"/>
      <c r="L35" s="157" t="s">
        <v>24</v>
      </c>
      <c r="M35" s="157"/>
      <c r="N35" s="194">
        <v>6.67704901960784</v>
      </c>
      <c r="O35" s="194"/>
      <c r="P35" s="196"/>
      <c r="Q35" s="196"/>
      <c r="R35" s="196"/>
    </row>
    <row r="36" ht="36.75" customHeight="1" spans="1:18">
      <c r="A36" s="154">
        <v>26</v>
      </c>
      <c r="B36" s="155" t="s">
        <v>78</v>
      </c>
      <c r="C36" s="156"/>
      <c r="D36" s="157" t="s">
        <v>79</v>
      </c>
      <c r="E36" s="157"/>
      <c r="F36" s="158" t="s">
        <v>75</v>
      </c>
      <c r="G36" s="158"/>
      <c r="H36" s="155" t="s">
        <v>22</v>
      </c>
      <c r="I36" s="156"/>
      <c r="J36" s="158" t="s">
        <v>23</v>
      </c>
      <c r="K36" s="158"/>
      <c r="L36" s="157" t="s">
        <v>24</v>
      </c>
      <c r="M36" s="157"/>
      <c r="N36" s="194">
        <v>6.18558236658933</v>
      </c>
      <c r="O36" s="194"/>
      <c r="P36" s="196"/>
      <c r="Q36" s="196"/>
      <c r="R36" s="196"/>
    </row>
    <row r="37" ht="36.75" customHeight="1" spans="1:18">
      <c r="A37" s="154">
        <v>27</v>
      </c>
      <c r="B37" s="155" t="s">
        <v>80</v>
      </c>
      <c r="C37" s="156"/>
      <c r="D37" s="157" t="s">
        <v>81</v>
      </c>
      <c r="E37" s="157"/>
      <c r="F37" s="158" t="s">
        <v>82</v>
      </c>
      <c r="G37" s="158"/>
      <c r="H37" s="155" t="s">
        <v>22</v>
      </c>
      <c r="I37" s="156"/>
      <c r="J37" s="158" t="s">
        <v>23</v>
      </c>
      <c r="K37" s="158"/>
      <c r="L37" s="157" t="s">
        <v>24</v>
      </c>
      <c r="M37" s="157"/>
      <c r="N37" s="194">
        <v>6.1087625272332</v>
      </c>
      <c r="O37" s="194"/>
      <c r="P37" s="196"/>
      <c r="Q37" s="196"/>
      <c r="R37" s="196"/>
    </row>
    <row r="38" ht="36.75" customHeight="1" spans="1:18">
      <c r="A38" s="154">
        <v>28</v>
      </c>
      <c r="B38" s="155" t="s">
        <v>83</v>
      </c>
      <c r="C38" s="156"/>
      <c r="D38" s="157" t="s">
        <v>84</v>
      </c>
      <c r="E38" s="157"/>
      <c r="F38" s="158" t="s">
        <v>85</v>
      </c>
      <c r="G38" s="158"/>
      <c r="H38" s="155" t="s">
        <v>22</v>
      </c>
      <c r="I38" s="156"/>
      <c r="J38" s="158" t="s">
        <v>23</v>
      </c>
      <c r="K38" s="158"/>
      <c r="L38" s="157" t="s">
        <v>24</v>
      </c>
      <c r="M38" s="157"/>
      <c r="N38" s="194">
        <v>3.27409973115167</v>
      </c>
      <c r="O38" s="194"/>
      <c r="P38" s="196"/>
      <c r="Q38" s="196"/>
      <c r="R38" s="196"/>
    </row>
    <row r="39" ht="36.75" customHeight="1" spans="1:18">
      <c r="A39" s="154">
        <v>29</v>
      </c>
      <c r="B39" s="155" t="s">
        <v>86</v>
      </c>
      <c r="C39" s="156"/>
      <c r="D39" s="157" t="s">
        <v>87</v>
      </c>
      <c r="E39" s="157"/>
      <c r="F39" s="158" t="s">
        <v>82</v>
      </c>
      <c r="G39" s="158"/>
      <c r="H39" s="155" t="s">
        <v>22</v>
      </c>
      <c r="I39" s="156"/>
      <c r="J39" s="158" t="s">
        <v>23</v>
      </c>
      <c r="K39" s="158"/>
      <c r="L39" s="157" t="s">
        <v>24</v>
      </c>
      <c r="M39" s="157"/>
      <c r="N39" s="194">
        <v>3.40353925353925</v>
      </c>
      <c r="O39" s="194"/>
      <c r="P39" s="196"/>
      <c r="Q39" s="196"/>
      <c r="R39" s="196"/>
    </row>
    <row r="40" ht="36.75" customHeight="1" spans="1:18">
      <c r="A40" s="154">
        <v>30</v>
      </c>
      <c r="B40" s="155" t="s">
        <v>88</v>
      </c>
      <c r="C40" s="156"/>
      <c r="D40" s="157" t="s">
        <v>89</v>
      </c>
      <c r="E40" s="157"/>
      <c r="F40" s="158" t="s">
        <v>90</v>
      </c>
      <c r="G40" s="158"/>
      <c r="H40" s="155" t="s">
        <v>22</v>
      </c>
      <c r="I40" s="156"/>
      <c r="J40" s="158" t="s">
        <v>23</v>
      </c>
      <c r="K40" s="158"/>
      <c r="L40" s="157" t="s">
        <v>24</v>
      </c>
      <c r="M40" s="157"/>
      <c r="N40" s="194">
        <v>2.5630964803313</v>
      </c>
      <c r="O40" s="194"/>
      <c r="P40" s="196"/>
      <c r="Q40" s="196"/>
      <c r="R40" s="196"/>
    </row>
    <row r="41" ht="36.75" customHeight="1" spans="1:18">
      <c r="A41" s="154">
        <v>31</v>
      </c>
      <c r="B41" s="155" t="s">
        <v>91</v>
      </c>
      <c r="C41" s="156"/>
      <c r="D41" s="157" t="s">
        <v>92</v>
      </c>
      <c r="E41" s="157"/>
      <c r="F41" s="158" t="s">
        <v>93</v>
      </c>
      <c r="G41" s="158"/>
      <c r="H41" s="155" t="s">
        <v>22</v>
      </c>
      <c r="I41" s="156"/>
      <c r="J41" s="158" t="s">
        <v>23</v>
      </c>
      <c r="K41" s="158"/>
      <c r="L41" s="157" t="s">
        <v>24</v>
      </c>
      <c r="M41" s="157"/>
      <c r="N41" s="194">
        <v>2.32657424910735</v>
      </c>
      <c r="O41" s="194"/>
      <c r="P41" s="196"/>
      <c r="Q41" s="196"/>
      <c r="R41" s="196"/>
    </row>
    <row r="42" ht="36.75" customHeight="1" spans="1:18">
      <c r="A42" s="154">
        <v>32</v>
      </c>
      <c r="B42" s="155" t="s">
        <v>94</v>
      </c>
      <c r="C42" s="156"/>
      <c r="D42" s="157" t="s">
        <v>95</v>
      </c>
      <c r="E42" s="157"/>
      <c r="F42" s="158" t="s">
        <v>96</v>
      </c>
      <c r="G42" s="158"/>
      <c r="H42" s="155" t="s">
        <v>22</v>
      </c>
      <c r="I42" s="156"/>
      <c r="J42" s="158" t="s">
        <v>23</v>
      </c>
      <c r="K42" s="158"/>
      <c r="L42" s="157" t="s">
        <v>24</v>
      </c>
      <c r="M42" s="157"/>
      <c r="N42" s="194">
        <v>3.1599802259887</v>
      </c>
      <c r="O42" s="194"/>
      <c r="P42" s="196"/>
      <c r="Q42" s="196"/>
      <c r="R42" s="196"/>
    </row>
    <row r="43" ht="36.75" customHeight="1" spans="1:18">
      <c r="A43" s="154">
        <v>33</v>
      </c>
      <c r="B43" s="155" t="s">
        <v>97</v>
      </c>
      <c r="C43" s="156"/>
      <c r="D43" s="157" t="s">
        <v>98</v>
      </c>
      <c r="E43" s="157"/>
      <c r="F43" s="158" t="s">
        <v>96</v>
      </c>
      <c r="G43" s="158"/>
      <c r="H43" s="155" t="s">
        <v>22</v>
      </c>
      <c r="I43" s="156"/>
      <c r="J43" s="158" t="s">
        <v>23</v>
      </c>
      <c r="K43" s="158"/>
      <c r="L43" s="157" t="s">
        <v>24</v>
      </c>
      <c r="M43" s="157"/>
      <c r="N43" s="194">
        <v>4.12307421383648</v>
      </c>
      <c r="O43" s="194"/>
      <c r="P43" s="196"/>
      <c r="Q43" s="196"/>
      <c r="R43" s="196"/>
    </row>
    <row r="44" ht="36.75" customHeight="1" spans="1:18">
      <c r="A44" s="154">
        <v>34</v>
      </c>
      <c r="B44" s="155" t="s">
        <v>99</v>
      </c>
      <c r="C44" s="156"/>
      <c r="D44" s="157" t="s">
        <v>100</v>
      </c>
      <c r="E44" s="157"/>
      <c r="F44" s="158" t="s">
        <v>96</v>
      </c>
      <c r="G44" s="158"/>
      <c r="H44" s="155" t="s">
        <v>22</v>
      </c>
      <c r="I44" s="156"/>
      <c r="J44" s="158" t="s">
        <v>23</v>
      </c>
      <c r="K44" s="158"/>
      <c r="L44" s="157" t="s">
        <v>24</v>
      </c>
      <c r="M44" s="157"/>
      <c r="N44" s="194">
        <v>3.30083333333333</v>
      </c>
      <c r="O44" s="194"/>
      <c r="P44" s="196"/>
      <c r="Q44" s="196"/>
      <c r="R44" s="196"/>
    </row>
    <row r="45" ht="24.75" customHeight="1" spans="1:18">
      <c r="A45" s="159" t="s">
        <v>101</v>
      </c>
      <c r="B45" s="160"/>
      <c r="C45" s="160"/>
      <c r="D45" s="161" t="s">
        <v>102</v>
      </c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203"/>
    </row>
    <row r="46" ht="39.95" customHeight="1" spans="1:18">
      <c r="A46" s="163" t="s">
        <v>103</v>
      </c>
      <c r="B46" s="163"/>
      <c r="C46" s="163"/>
      <c r="D46" s="163"/>
      <c r="E46" s="164" t="s">
        <v>104</v>
      </c>
      <c r="F46" s="163"/>
      <c r="G46" s="165"/>
      <c r="H46" s="166"/>
      <c r="I46" s="165"/>
      <c r="K46" s="164" t="s">
        <v>105</v>
      </c>
      <c r="L46" s="163"/>
      <c r="M46" s="165"/>
      <c r="N46" s="165"/>
      <c r="O46" s="165"/>
      <c r="P46" s="165"/>
      <c r="Q46" s="165"/>
      <c r="R46" s="163"/>
    </row>
    <row r="47" ht="39.95" customHeight="1" spans="1:18">
      <c r="A47" s="167" t="s">
        <v>106</v>
      </c>
      <c r="B47" s="163"/>
      <c r="C47" s="163"/>
      <c r="D47" s="168"/>
      <c r="E47" s="169" t="s">
        <v>107</v>
      </c>
      <c r="F47" s="168"/>
      <c r="G47" s="170"/>
      <c r="H47" s="170"/>
      <c r="I47" s="170"/>
      <c r="K47" s="169" t="s">
        <v>108</v>
      </c>
      <c r="L47" s="168"/>
      <c r="M47" s="170"/>
      <c r="N47" s="170"/>
      <c r="O47" s="170"/>
      <c r="P47" s="170"/>
      <c r="Q47" s="170"/>
      <c r="R47" s="163"/>
    </row>
    <row r="48" ht="20.1" customHeight="1" spans="1:18">
      <c r="A48" s="171"/>
      <c r="B48" s="168"/>
      <c r="C48" s="168"/>
      <c r="D48" s="168"/>
      <c r="E48" s="169"/>
      <c r="F48" s="168"/>
      <c r="G48" s="168"/>
      <c r="H48" s="168"/>
      <c r="I48" s="168"/>
      <c r="J48" s="163"/>
      <c r="K48" s="168"/>
      <c r="L48" s="168"/>
      <c r="M48" s="168"/>
      <c r="N48" s="168"/>
      <c r="O48" s="168"/>
      <c r="P48" s="168"/>
      <c r="Q48" s="163"/>
      <c r="R48" s="163"/>
    </row>
    <row r="49" ht="15" spans="1:19">
      <c r="A49" s="172"/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</row>
  </sheetData>
  <mergeCells count="288">
    <mergeCell ref="A6:C6"/>
    <mergeCell ref="D6:F6"/>
    <mergeCell ref="K6:L6"/>
    <mergeCell ref="D7:F7"/>
    <mergeCell ref="K7:L7"/>
    <mergeCell ref="B10:C10"/>
    <mergeCell ref="D10:E10"/>
    <mergeCell ref="F10:G10"/>
    <mergeCell ref="H10:I10"/>
    <mergeCell ref="J10:K10"/>
    <mergeCell ref="L10:M10"/>
    <mergeCell ref="N10:O10"/>
    <mergeCell ref="P10:R10"/>
    <mergeCell ref="B11:C11"/>
    <mergeCell ref="D11:E11"/>
    <mergeCell ref="F11:G11"/>
    <mergeCell ref="H11:I11"/>
    <mergeCell ref="J11:K11"/>
    <mergeCell ref="L11:M11"/>
    <mergeCell ref="N11:O11"/>
    <mergeCell ref="P11:R11"/>
    <mergeCell ref="B12:C12"/>
    <mergeCell ref="D12:E12"/>
    <mergeCell ref="F12:G12"/>
    <mergeCell ref="H12:I12"/>
    <mergeCell ref="J12:K12"/>
    <mergeCell ref="L12:M12"/>
    <mergeCell ref="N12:O12"/>
    <mergeCell ref="P12:R12"/>
    <mergeCell ref="B13:C13"/>
    <mergeCell ref="D13:E13"/>
    <mergeCell ref="F13:G13"/>
    <mergeCell ref="H13:I13"/>
    <mergeCell ref="J13:K13"/>
    <mergeCell ref="L13:M13"/>
    <mergeCell ref="N13:O13"/>
    <mergeCell ref="P13:R13"/>
    <mergeCell ref="B14:C14"/>
    <mergeCell ref="D14:E14"/>
    <mergeCell ref="F14:G14"/>
    <mergeCell ref="H14:I14"/>
    <mergeCell ref="J14:K14"/>
    <mergeCell ref="L14:M14"/>
    <mergeCell ref="N14:O14"/>
    <mergeCell ref="P14:R14"/>
    <mergeCell ref="B15:C15"/>
    <mergeCell ref="D15:E15"/>
    <mergeCell ref="F15:G15"/>
    <mergeCell ref="H15:I15"/>
    <mergeCell ref="J15:K15"/>
    <mergeCell ref="L15:M15"/>
    <mergeCell ref="N15:O15"/>
    <mergeCell ref="P15:R15"/>
    <mergeCell ref="B16:C16"/>
    <mergeCell ref="D16:E16"/>
    <mergeCell ref="F16:G16"/>
    <mergeCell ref="H16:I16"/>
    <mergeCell ref="J16:K16"/>
    <mergeCell ref="L16:M16"/>
    <mergeCell ref="N16:O16"/>
    <mergeCell ref="P16:R16"/>
    <mergeCell ref="B17:C17"/>
    <mergeCell ref="D17:E17"/>
    <mergeCell ref="F17:G17"/>
    <mergeCell ref="H17:I17"/>
    <mergeCell ref="J17:K17"/>
    <mergeCell ref="L17:M17"/>
    <mergeCell ref="N17:O17"/>
    <mergeCell ref="P17:R17"/>
    <mergeCell ref="B18:C18"/>
    <mergeCell ref="D18:E18"/>
    <mergeCell ref="F18:G18"/>
    <mergeCell ref="H18:I18"/>
    <mergeCell ref="J18:K18"/>
    <mergeCell ref="L18:M18"/>
    <mergeCell ref="N18:O18"/>
    <mergeCell ref="P18:R18"/>
    <mergeCell ref="B19:C19"/>
    <mergeCell ref="D19:E19"/>
    <mergeCell ref="F19:G19"/>
    <mergeCell ref="H19:I19"/>
    <mergeCell ref="J19:K19"/>
    <mergeCell ref="L19:M19"/>
    <mergeCell ref="N19:O19"/>
    <mergeCell ref="P19:R19"/>
    <mergeCell ref="B20:C20"/>
    <mergeCell ref="D20:E20"/>
    <mergeCell ref="F20:G20"/>
    <mergeCell ref="H20:I20"/>
    <mergeCell ref="J20:K20"/>
    <mergeCell ref="L20:M20"/>
    <mergeCell ref="N20:O20"/>
    <mergeCell ref="P20:R20"/>
    <mergeCell ref="B21:C21"/>
    <mergeCell ref="D21:E21"/>
    <mergeCell ref="F21:G21"/>
    <mergeCell ref="H21:I21"/>
    <mergeCell ref="J21:K21"/>
    <mergeCell ref="L21:M21"/>
    <mergeCell ref="N21:O21"/>
    <mergeCell ref="P21:R21"/>
    <mergeCell ref="B22:C22"/>
    <mergeCell ref="D22:E22"/>
    <mergeCell ref="F22:G22"/>
    <mergeCell ref="H22:I22"/>
    <mergeCell ref="J22:K22"/>
    <mergeCell ref="L22:M22"/>
    <mergeCell ref="N22:O22"/>
    <mergeCell ref="P22:R22"/>
    <mergeCell ref="B23:C23"/>
    <mergeCell ref="D23:E23"/>
    <mergeCell ref="F23:G23"/>
    <mergeCell ref="H23:I23"/>
    <mergeCell ref="J23:K23"/>
    <mergeCell ref="L23:M23"/>
    <mergeCell ref="N23:O23"/>
    <mergeCell ref="P23:R23"/>
    <mergeCell ref="B24:C24"/>
    <mergeCell ref="D24:E24"/>
    <mergeCell ref="F24:G24"/>
    <mergeCell ref="H24:I24"/>
    <mergeCell ref="J24:K24"/>
    <mergeCell ref="L24:M24"/>
    <mergeCell ref="N24:O24"/>
    <mergeCell ref="P24:R24"/>
    <mergeCell ref="B25:C25"/>
    <mergeCell ref="D25:E25"/>
    <mergeCell ref="F25:G25"/>
    <mergeCell ref="H25:I25"/>
    <mergeCell ref="J25:K25"/>
    <mergeCell ref="L25:M25"/>
    <mergeCell ref="N25:O25"/>
    <mergeCell ref="P25:R25"/>
    <mergeCell ref="B26:C26"/>
    <mergeCell ref="D26:E26"/>
    <mergeCell ref="F26:G26"/>
    <mergeCell ref="H26:I26"/>
    <mergeCell ref="J26:K26"/>
    <mergeCell ref="L26:M26"/>
    <mergeCell ref="N26:O26"/>
    <mergeCell ref="P26:R26"/>
    <mergeCell ref="B27:C27"/>
    <mergeCell ref="D27:E27"/>
    <mergeCell ref="F27:G27"/>
    <mergeCell ref="H27:I27"/>
    <mergeCell ref="J27:K27"/>
    <mergeCell ref="L27:M27"/>
    <mergeCell ref="N27:O27"/>
    <mergeCell ref="P27:R27"/>
    <mergeCell ref="B28:C28"/>
    <mergeCell ref="D28:E28"/>
    <mergeCell ref="F28:G28"/>
    <mergeCell ref="H28:I28"/>
    <mergeCell ref="J28:K28"/>
    <mergeCell ref="L28:M28"/>
    <mergeCell ref="N28:O28"/>
    <mergeCell ref="P28:R28"/>
    <mergeCell ref="B29:C29"/>
    <mergeCell ref="D29:E29"/>
    <mergeCell ref="F29:G29"/>
    <mergeCell ref="H29:I29"/>
    <mergeCell ref="J29:K29"/>
    <mergeCell ref="L29:M29"/>
    <mergeCell ref="N29:O29"/>
    <mergeCell ref="P29:R29"/>
    <mergeCell ref="B30:C30"/>
    <mergeCell ref="D30:E30"/>
    <mergeCell ref="F30:G30"/>
    <mergeCell ref="H30:I30"/>
    <mergeCell ref="J30:K30"/>
    <mergeCell ref="L30:M30"/>
    <mergeCell ref="N30:O30"/>
    <mergeCell ref="P30:R30"/>
    <mergeCell ref="B31:C31"/>
    <mergeCell ref="D31:E31"/>
    <mergeCell ref="F31:G31"/>
    <mergeCell ref="H31:I31"/>
    <mergeCell ref="J31:K31"/>
    <mergeCell ref="L31:M31"/>
    <mergeCell ref="N31:O31"/>
    <mergeCell ref="P31:R31"/>
    <mergeCell ref="B32:C32"/>
    <mergeCell ref="D32:E32"/>
    <mergeCell ref="F32:G32"/>
    <mergeCell ref="H32:I32"/>
    <mergeCell ref="J32:K32"/>
    <mergeCell ref="L32:M32"/>
    <mergeCell ref="N32:O32"/>
    <mergeCell ref="P32:R32"/>
    <mergeCell ref="B33:C33"/>
    <mergeCell ref="D33:E33"/>
    <mergeCell ref="F33:G33"/>
    <mergeCell ref="H33:I33"/>
    <mergeCell ref="J33:K33"/>
    <mergeCell ref="L33:M33"/>
    <mergeCell ref="N33:O33"/>
    <mergeCell ref="P33:R33"/>
    <mergeCell ref="B34:C34"/>
    <mergeCell ref="D34:E34"/>
    <mergeCell ref="F34:G34"/>
    <mergeCell ref="H34:I34"/>
    <mergeCell ref="J34:K34"/>
    <mergeCell ref="L34:M34"/>
    <mergeCell ref="N34:O34"/>
    <mergeCell ref="P34:R34"/>
    <mergeCell ref="B35:C35"/>
    <mergeCell ref="D35:E35"/>
    <mergeCell ref="F35:G35"/>
    <mergeCell ref="H35:I35"/>
    <mergeCell ref="J35:K35"/>
    <mergeCell ref="L35:M35"/>
    <mergeCell ref="N35:O35"/>
    <mergeCell ref="P35:R35"/>
    <mergeCell ref="B36:C36"/>
    <mergeCell ref="D36:E36"/>
    <mergeCell ref="F36:G36"/>
    <mergeCell ref="H36:I36"/>
    <mergeCell ref="J36:K36"/>
    <mergeCell ref="L36:M36"/>
    <mergeCell ref="N36:O36"/>
    <mergeCell ref="P36:R36"/>
    <mergeCell ref="B37:C37"/>
    <mergeCell ref="D37:E37"/>
    <mergeCell ref="F37:G37"/>
    <mergeCell ref="H37:I37"/>
    <mergeCell ref="J37:K37"/>
    <mergeCell ref="L37:M37"/>
    <mergeCell ref="N37:O37"/>
    <mergeCell ref="P37:R37"/>
    <mergeCell ref="B38:C38"/>
    <mergeCell ref="D38:E38"/>
    <mergeCell ref="F38:G38"/>
    <mergeCell ref="H38:I38"/>
    <mergeCell ref="J38:K38"/>
    <mergeCell ref="L38:M38"/>
    <mergeCell ref="N38:O38"/>
    <mergeCell ref="P38:R38"/>
    <mergeCell ref="B39:C39"/>
    <mergeCell ref="D39:E39"/>
    <mergeCell ref="F39:G39"/>
    <mergeCell ref="H39:I39"/>
    <mergeCell ref="J39:K39"/>
    <mergeCell ref="L39:M39"/>
    <mergeCell ref="N39:O39"/>
    <mergeCell ref="P39:R39"/>
    <mergeCell ref="B40:C40"/>
    <mergeCell ref="D40:E40"/>
    <mergeCell ref="F40:G40"/>
    <mergeCell ref="H40:I40"/>
    <mergeCell ref="J40:K40"/>
    <mergeCell ref="L40:M40"/>
    <mergeCell ref="N40:O40"/>
    <mergeCell ref="P40:R40"/>
    <mergeCell ref="B41:C41"/>
    <mergeCell ref="D41:E41"/>
    <mergeCell ref="F41:G41"/>
    <mergeCell ref="H41:I41"/>
    <mergeCell ref="J41:K41"/>
    <mergeCell ref="L41:M41"/>
    <mergeCell ref="N41:O41"/>
    <mergeCell ref="P41:R41"/>
    <mergeCell ref="B42:C42"/>
    <mergeCell ref="D42:E42"/>
    <mergeCell ref="F42:G42"/>
    <mergeCell ref="H42:I42"/>
    <mergeCell ref="J42:K42"/>
    <mergeCell ref="L42:M42"/>
    <mergeCell ref="N42:O42"/>
    <mergeCell ref="P42:R42"/>
    <mergeCell ref="B43:C43"/>
    <mergeCell ref="D43:E43"/>
    <mergeCell ref="F43:G43"/>
    <mergeCell ref="H43:I43"/>
    <mergeCell ref="J43:K43"/>
    <mergeCell ref="L43:M43"/>
    <mergeCell ref="N43:O43"/>
    <mergeCell ref="P43:R43"/>
    <mergeCell ref="B44:C44"/>
    <mergeCell ref="D44:E44"/>
    <mergeCell ref="F44:G44"/>
    <mergeCell ref="H44:I44"/>
    <mergeCell ref="J44:K44"/>
    <mergeCell ref="L44:M44"/>
    <mergeCell ref="N44:O44"/>
    <mergeCell ref="P44:R44"/>
    <mergeCell ref="A45:C45"/>
    <mergeCell ref="D45:R45"/>
    <mergeCell ref="A1:R2"/>
  </mergeCells>
  <pageMargins left="0.71" right="0.71" top="0.75" bottom="0.75" header="0.31" footer="0.31"/>
  <pageSetup paperSize="9" scale="68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41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188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1.000992</v>
      </c>
      <c r="F4" s="20"/>
      <c r="G4" s="21"/>
      <c r="H4" s="21"/>
      <c r="I4" s="27" t="s">
        <v>130</v>
      </c>
      <c r="J4" s="27"/>
      <c r="K4" s="27"/>
      <c r="L4" s="20">
        <f ca="1">E4+X18*E17</f>
        <v>1.0048896</v>
      </c>
      <c r="M4" s="20"/>
      <c r="N4" s="21"/>
      <c r="O4" s="21"/>
      <c r="P4" s="27" t="s">
        <v>131</v>
      </c>
      <c r="Q4" s="27"/>
      <c r="R4" s="27"/>
      <c r="S4" s="20">
        <f ca="1">E4-X18*E17</f>
        <v>0.9970944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0.00671999999999996</v>
      </c>
      <c r="F17" s="28"/>
      <c r="G17" s="21"/>
      <c r="H17" s="21"/>
      <c r="I17" s="27" t="s">
        <v>149</v>
      </c>
      <c r="J17" s="27"/>
      <c r="K17" s="27"/>
      <c r="L17" s="28">
        <f ca="1">E17*Z18</f>
        <v>0.0141791999999999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0.0028553741068943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0.0028841201716738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5.72114174480912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0.0198399999999976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5.77876984126988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5.6641190476191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1.001</v>
      </c>
      <c r="D32" s="38">
        <v>1.005</v>
      </c>
      <c r="E32" s="38">
        <v>0.999</v>
      </c>
      <c r="F32" s="38">
        <v>0.997</v>
      </c>
      <c r="G32" s="38">
        <v>0.998</v>
      </c>
      <c r="H32" s="38">
        <v>1</v>
      </c>
      <c r="I32" s="38">
        <v>0.998</v>
      </c>
      <c r="J32" s="38">
        <v>0.998</v>
      </c>
      <c r="K32" s="38">
        <v>1.003</v>
      </c>
      <c r="L32" s="38">
        <v>0.995</v>
      </c>
      <c r="M32" s="38">
        <v>0.999</v>
      </c>
      <c r="N32" s="38">
        <v>1.001</v>
      </c>
      <c r="O32" s="38">
        <v>0.998</v>
      </c>
      <c r="P32" s="38">
        <v>1.001</v>
      </c>
      <c r="Q32" s="38">
        <v>1.001</v>
      </c>
      <c r="R32" s="38">
        <v>0.998</v>
      </c>
      <c r="S32" s="38">
        <v>1.003</v>
      </c>
      <c r="T32" s="38">
        <v>0.996</v>
      </c>
      <c r="U32" s="38">
        <v>1.001</v>
      </c>
      <c r="V32" s="38">
        <v>0.999</v>
      </c>
      <c r="W32" s="38">
        <v>1.001</v>
      </c>
      <c r="X32" s="38">
        <v>1.003</v>
      </c>
      <c r="Y32" s="38">
        <v>1.001</v>
      </c>
      <c r="Z32" s="38">
        <v>0.998</v>
      </c>
      <c r="AA32" s="38">
        <v>0.999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</v>
      </c>
      <c r="D33" s="38">
        <v>0.999</v>
      </c>
      <c r="E33" s="38">
        <v>1.003</v>
      </c>
      <c r="F33" s="38">
        <v>1.003</v>
      </c>
      <c r="G33" s="38">
        <v>1</v>
      </c>
      <c r="H33" s="38">
        <v>1.003</v>
      </c>
      <c r="I33" s="38">
        <v>1.002</v>
      </c>
      <c r="J33" s="38">
        <v>1</v>
      </c>
      <c r="K33" s="38">
        <v>1.001</v>
      </c>
      <c r="L33" s="38">
        <v>1.002</v>
      </c>
      <c r="M33" s="38">
        <v>1.005</v>
      </c>
      <c r="N33" s="38">
        <v>1.003</v>
      </c>
      <c r="O33" s="38">
        <v>1.001</v>
      </c>
      <c r="P33" s="38">
        <v>0.998</v>
      </c>
      <c r="Q33" s="38">
        <v>1</v>
      </c>
      <c r="R33" s="38">
        <v>1</v>
      </c>
      <c r="S33" s="38">
        <v>1</v>
      </c>
      <c r="T33" s="38">
        <v>1.004</v>
      </c>
      <c r="U33" s="38">
        <v>1.006</v>
      </c>
      <c r="V33" s="38">
        <v>0.998</v>
      </c>
      <c r="W33" s="38">
        <v>0.999</v>
      </c>
      <c r="X33" s="38">
        <v>1</v>
      </c>
      <c r="Y33" s="38">
        <v>1</v>
      </c>
      <c r="Z33" s="38">
        <v>0.999</v>
      </c>
      <c r="AA33" s="38">
        <v>1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1.002</v>
      </c>
      <c r="D34" s="38">
        <v>1.006</v>
      </c>
      <c r="E34" s="38">
        <v>0.997</v>
      </c>
      <c r="F34" s="38">
        <v>1.002</v>
      </c>
      <c r="G34" s="38">
        <v>1.004</v>
      </c>
      <c r="H34" s="38">
        <v>1.001</v>
      </c>
      <c r="I34" s="38">
        <v>1</v>
      </c>
      <c r="J34" s="38">
        <v>0.999</v>
      </c>
      <c r="K34" s="38">
        <v>0.997</v>
      </c>
      <c r="L34" s="38">
        <v>1.006</v>
      </c>
      <c r="M34" s="38">
        <v>0.998</v>
      </c>
      <c r="N34" s="38">
        <v>1</v>
      </c>
      <c r="O34" s="38">
        <v>0.999</v>
      </c>
      <c r="P34" s="38">
        <v>1.007</v>
      </c>
      <c r="Q34" s="38">
        <v>0.998</v>
      </c>
      <c r="R34" s="38">
        <v>1.001</v>
      </c>
      <c r="S34" s="38">
        <v>1.001</v>
      </c>
      <c r="T34" s="38">
        <v>0.997</v>
      </c>
      <c r="U34" s="38">
        <v>1.005</v>
      </c>
      <c r="V34" s="38">
        <v>1.001</v>
      </c>
      <c r="W34" s="38">
        <v>1.002</v>
      </c>
      <c r="X34" s="38">
        <v>1</v>
      </c>
      <c r="Y34" s="38">
        <v>1.003</v>
      </c>
      <c r="Z34" s="38">
        <v>1</v>
      </c>
      <c r="AA34" s="38">
        <v>0.999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1.002</v>
      </c>
      <c r="D35" s="38">
        <v>1.003</v>
      </c>
      <c r="E35" s="38">
        <v>1</v>
      </c>
      <c r="F35" s="38">
        <v>1.007</v>
      </c>
      <c r="G35" s="38">
        <v>0.997</v>
      </c>
      <c r="H35" s="38">
        <v>0.999</v>
      </c>
      <c r="I35" s="38">
        <v>0.998</v>
      </c>
      <c r="J35" s="38">
        <v>1.003</v>
      </c>
      <c r="K35" s="38">
        <v>0.997</v>
      </c>
      <c r="L35" s="38">
        <v>1.002</v>
      </c>
      <c r="M35" s="38">
        <v>0.997</v>
      </c>
      <c r="N35" s="38">
        <v>1.003</v>
      </c>
      <c r="O35" s="38">
        <v>1.002</v>
      </c>
      <c r="P35" s="38">
        <v>0.998</v>
      </c>
      <c r="Q35" s="38">
        <v>0.997</v>
      </c>
      <c r="R35" s="38">
        <v>1.002</v>
      </c>
      <c r="S35" s="38">
        <v>1.003</v>
      </c>
      <c r="T35" s="38">
        <v>0.999</v>
      </c>
      <c r="U35" s="38">
        <v>1.001</v>
      </c>
      <c r="V35" s="38">
        <v>1.009</v>
      </c>
      <c r="W35" s="38">
        <v>0.999</v>
      </c>
      <c r="X35" s="38">
        <v>1.009</v>
      </c>
      <c r="Y35" s="38">
        <v>1.005</v>
      </c>
      <c r="Z35" s="38">
        <v>1.003</v>
      </c>
      <c r="AA35" s="38">
        <v>1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</v>
      </c>
      <c r="D36" s="38">
        <v>0.995</v>
      </c>
      <c r="E36" s="38">
        <v>1.006</v>
      </c>
      <c r="F36" s="38">
        <v>1.003</v>
      </c>
      <c r="G36" s="38">
        <v>1.002</v>
      </c>
      <c r="H36" s="38">
        <v>1.001</v>
      </c>
      <c r="I36" s="38">
        <v>1.002</v>
      </c>
      <c r="J36" s="38">
        <v>1.003</v>
      </c>
      <c r="K36" s="38">
        <v>1.001</v>
      </c>
      <c r="L36" s="38">
        <v>1.004</v>
      </c>
      <c r="M36" s="38">
        <v>1.002</v>
      </c>
      <c r="N36" s="38">
        <v>0.999</v>
      </c>
      <c r="O36" s="38">
        <v>0.999</v>
      </c>
      <c r="P36" s="38">
        <v>0.998</v>
      </c>
      <c r="Q36" s="38">
        <v>1.004</v>
      </c>
      <c r="R36" s="38">
        <v>1.006</v>
      </c>
      <c r="S36" s="38">
        <v>1.004</v>
      </c>
      <c r="T36" s="38">
        <v>1.001</v>
      </c>
      <c r="U36" s="38">
        <v>1.003</v>
      </c>
      <c r="V36" s="38">
        <v>1.003</v>
      </c>
      <c r="W36" s="38">
        <v>1.002</v>
      </c>
      <c r="X36" s="38">
        <v>1.002</v>
      </c>
      <c r="Y36" s="38">
        <v>1.003</v>
      </c>
      <c r="Z36" s="38">
        <v>1.007</v>
      </c>
      <c r="AA36" s="38">
        <v>0.995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5.005</v>
      </c>
      <c r="D37" s="42">
        <f t="shared" si="1"/>
        <v>5.008</v>
      </c>
      <c r="E37" s="42">
        <f t="shared" si="1"/>
        <v>5.005</v>
      </c>
      <c r="F37" s="42">
        <f t="shared" si="1"/>
        <v>5.012</v>
      </c>
      <c r="G37" s="42">
        <f t="shared" si="1"/>
        <v>5.001</v>
      </c>
      <c r="H37" s="42">
        <f t="shared" si="1"/>
        <v>5.004</v>
      </c>
      <c r="I37" s="42">
        <f t="shared" si="1"/>
        <v>5</v>
      </c>
      <c r="J37" s="42">
        <f t="shared" si="1"/>
        <v>5.003</v>
      </c>
      <c r="K37" s="42">
        <f t="shared" si="1"/>
        <v>4.999</v>
      </c>
      <c r="L37" s="42">
        <f t="shared" si="1"/>
        <v>5.009</v>
      </c>
      <c r="M37" s="42">
        <f t="shared" si="1"/>
        <v>5.001</v>
      </c>
      <c r="N37" s="42">
        <f t="shared" si="1"/>
        <v>5.006</v>
      </c>
      <c r="O37" s="42">
        <f t="shared" si="1"/>
        <v>4.999</v>
      </c>
      <c r="P37" s="42">
        <f t="shared" si="1"/>
        <v>5.002</v>
      </c>
      <c r="Q37" s="42">
        <f t="shared" si="1"/>
        <v>5</v>
      </c>
      <c r="R37" s="42">
        <f t="shared" si="1"/>
        <v>5.007</v>
      </c>
      <c r="S37" s="42">
        <f t="shared" si="1"/>
        <v>5.011</v>
      </c>
      <c r="T37" s="42">
        <f t="shared" si="1"/>
        <v>4.997</v>
      </c>
      <c r="U37" s="42">
        <f t="shared" si="1"/>
        <v>5.016</v>
      </c>
      <c r="V37" s="42">
        <f t="shared" si="1"/>
        <v>5.01</v>
      </c>
      <c r="W37" s="42">
        <f t="shared" si="1"/>
        <v>5.003</v>
      </c>
      <c r="X37" s="42">
        <f t="shared" si="1"/>
        <v>5.014</v>
      </c>
      <c r="Y37" s="42">
        <f t="shared" si="1"/>
        <v>5.012</v>
      </c>
      <c r="Z37" s="42">
        <f t="shared" si="1"/>
        <v>5.007</v>
      </c>
      <c r="AA37" s="42">
        <f t="shared" si="1"/>
        <v>4.993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1.001</v>
      </c>
      <c r="D38" s="42">
        <f t="shared" si="2"/>
        <v>1.0016</v>
      </c>
      <c r="E38" s="42">
        <f t="shared" si="2"/>
        <v>1.001</v>
      </c>
      <c r="F38" s="42">
        <f t="shared" si="2"/>
        <v>1.0024</v>
      </c>
      <c r="G38" s="42">
        <f t="shared" si="2"/>
        <v>1.0002</v>
      </c>
      <c r="H38" s="42">
        <f t="shared" si="2"/>
        <v>1.0008</v>
      </c>
      <c r="I38" s="42">
        <f t="shared" si="2"/>
        <v>1</v>
      </c>
      <c r="J38" s="42">
        <f t="shared" si="2"/>
        <v>1.0006</v>
      </c>
      <c r="K38" s="42">
        <f t="shared" si="2"/>
        <v>0.9998</v>
      </c>
      <c r="L38" s="42">
        <f t="shared" si="2"/>
        <v>1.0018</v>
      </c>
      <c r="M38" s="42">
        <f t="shared" si="2"/>
        <v>1.0002</v>
      </c>
      <c r="N38" s="42">
        <f t="shared" si="2"/>
        <v>1.0012</v>
      </c>
      <c r="O38" s="42">
        <f t="shared" si="2"/>
        <v>0.9998</v>
      </c>
      <c r="P38" s="42">
        <f t="shared" si="2"/>
        <v>1.0004</v>
      </c>
      <c r="Q38" s="42">
        <f t="shared" si="2"/>
        <v>1</v>
      </c>
      <c r="R38" s="42">
        <f t="shared" si="2"/>
        <v>1.0014</v>
      </c>
      <c r="S38" s="42">
        <f t="shared" si="2"/>
        <v>1.0022</v>
      </c>
      <c r="T38" s="42">
        <f t="shared" si="2"/>
        <v>0.9994</v>
      </c>
      <c r="U38" s="42">
        <f t="shared" si="2"/>
        <v>1.0032</v>
      </c>
      <c r="V38" s="42">
        <f t="shared" si="2"/>
        <v>1.002</v>
      </c>
      <c r="W38" s="42">
        <f t="shared" si="2"/>
        <v>1.0006</v>
      </c>
      <c r="X38" s="42">
        <f t="shared" si="2"/>
        <v>1.0028</v>
      </c>
      <c r="Y38" s="42">
        <f t="shared" si="2"/>
        <v>1.0024</v>
      </c>
      <c r="Z38" s="42">
        <f t="shared" si="2"/>
        <v>1.0014</v>
      </c>
      <c r="AA38" s="42">
        <f t="shared" si="2"/>
        <v>0.9986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0.002</v>
      </c>
      <c r="D39" s="43">
        <f t="shared" si="3"/>
        <v>0.011</v>
      </c>
      <c r="E39" s="43">
        <f t="shared" si="3"/>
        <v>0.00900000000000001</v>
      </c>
      <c r="F39" s="43">
        <f t="shared" si="3"/>
        <v>0.0099999999999999</v>
      </c>
      <c r="G39" s="43">
        <f t="shared" si="3"/>
        <v>0.00700000000000001</v>
      </c>
      <c r="H39" s="43">
        <f t="shared" si="3"/>
        <v>0.00399999999999989</v>
      </c>
      <c r="I39" s="43">
        <f t="shared" si="3"/>
        <v>0.004</v>
      </c>
      <c r="J39" s="43">
        <f t="shared" si="3"/>
        <v>0.00499999999999989</v>
      </c>
      <c r="K39" s="43">
        <f t="shared" si="3"/>
        <v>0.00599999999999989</v>
      </c>
      <c r="L39" s="43">
        <f t="shared" si="3"/>
        <v>0.011</v>
      </c>
      <c r="M39" s="43">
        <f t="shared" si="3"/>
        <v>0.0079999999999999</v>
      </c>
      <c r="N39" s="43">
        <f t="shared" si="3"/>
        <v>0.00399999999999989</v>
      </c>
      <c r="O39" s="43">
        <f t="shared" si="3"/>
        <v>0.004</v>
      </c>
      <c r="P39" s="43">
        <f t="shared" si="3"/>
        <v>0.0089999999999999</v>
      </c>
      <c r="Q39" s="43">
        <f t="shared" si="3"/>
        <v>0.00700000000000001</v>
      </c>
      <c r="R39" s="43">
        <f t="shared" si="3"/>
        <v>0.00800000000000001</v>
      </c>
      <c r="S39" s="43">
        <f t="shared" si="3"/>
        <v>0.004</v>
      </c>
      <c r="T39" s="43">
        <f t="shared" si="3"/>
        <v>0.00800000000000001</v>
      </c>
      <c r="U39" s="43">
        <f t="shared" si="3"/>
        <v>0.00500000000000012</v>
      </c>
      <c r="V39" s="43">
        <f t="shared" si="3"/>
        <v>0.0109999999999999</v>
      </c>
      <c r="W39" s="43">
        <f t="shared" si="3"/>
        <v>0.003</v>
      </c>
      <c r="X39" s="43">
        <f t="shared" si="3"/>
        <v>0.0089999999999999</v>
      </c>
      <c r="Y39" s="43">
        <f t="shared" si="3"/>
        <v>0.00499999999999989</v>
      </c>
      <c r="Z39" s="43">
        <f t="shared" si="3"/>
        <v>0.0089999999999999</v>
      </c>
      <c r="AA39" s="43">
        <f t="shared" si="3"/>
        <v>0.005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1.000992</v>
      </c>
      <c r="D43" s="55">
        <f>$E$4</f>
        <v>1.000992</v>
      </c>
      <c r="E43" s="55">
        <f>$E$4</f>
        <v>1.000992</v>
      </c>
      <c r="F43" s="55">
        <f>$E$4</f>
        <v>1.000992</v>
      </c>
      <c r="G43" s="55">
        <f>$E$4</f>
        <v>1.000992</v>
      </c>
      <c r="H43" s="55">
        <f>$E$4</f>
        <v>1.000992</v>
      </c>
      <c r="I43" s="55">
        <f>$E$4</f>
        <v>1.000992</v>
      </c>
      <c r="J43" s="55">
        <f>$E$4</f>
        <v>1.000992</v>
      </c>
      <c r="K43" s="55">
        <f>$E$4</f>
        <v>1.000992</v>
      </c>
      <c r="L43" s="55">
        <f>$E$4</f>
        <v>1.000992</v>
      </c>
      <c r="M43" s="55">
        <f>$E$4</f>
        <v>1.000992</v>
      </c>
      <c r="N43" s="55">
        <f>$E$4</f>
        <v>1.000992</v>
      </c>
      <c r="O43" s="55">
        <f>$E$4</f>
        <v>1.000992</v>
      </c>
      <c r="P43" s="55">
        <f>$E$4</f>
        <v>1.000992</v>
      </c>
      <c r="Q43" s="55">
        <f>$E$4</f>
        <v>1.000992</v>
      </c>
      <c r="R43" s="55">
        <f>$E$4</f>
        <v>1.000992</v>
      </c>
      <c r="S43" s="55">
        <f>$E$4</f>
        <v>1.000992</v>
      </c>
      <c r="T43" s="55">
        <f>$E$4</f>
        <v>1.000992</v>
      </c>
      <c r="U43" s="55">
        <f>$E$4</f>
        <v>1.000992</v>
      </c>
      <c r="V43" s="55">
        <f>$E$4</f>
        <v>1.000992</v>
      </c>
      <c r="W43" s="55">
        <f>$E$4</f>
        <v>1.000992</v>
      </c>
      <c r="X43" s="55">
        <f>$E$4</f>
        <v>1.000992</v>
      </c>
      <c r="Y43" s="55">
        <f>$E$4</f>
        <v>1.000992</v>
      </c>
      <c r="Z43" s="55">
        <f>$E$4</f>
        <v>1.000992</v>
      </c>
      <c r="AA43" s="55">
        <f>$E$4</f>
        <v>1.000992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1.0048896</v>
      </c>
      <c r="D44" s="55">
        <f ca="1" t="shared" si="4"/>
        <v>1.0048896</v>
      </c>
      <c r="E44" s="55">
        <f ca="1" t="shared" si="4"/>
        <v>1.0048896</v>
      </c>
      <c r="F44" s="55">
        <f ca="1" t="shared" si="4"/>
        <v>1.0048896</v>
      </c>
      <c r="G44" s="55">
        <f ca="1" t="shared" si="4"/>
        <v>1.0048896</v>
      </c>
      <c r="H44" s="55">
        <f ca="1" t="shared" si="4"/>
        <v>1.0048896</v>
      </c>
      <c r="I44" s="55">
        <f ca="1" t="shared" si="4"/>
        <v>1.0048896</v>
      </c>
      <c r="J44" s="55">
        <f ca="1" t="shared" si="4"/>
        <v>1.0048896</v>
      </c>
      <c r="K44" s="55">
        <f ca="1" t="shared" si="4"/>
        <v>1.0048896</v>
      </c>
      <c r="L44" s="55">
        <f ca="1" t="shared" si="4"/>
        <v>1.0048896</v>
      </c>
      <c r="M44" s="55">
        <f ca="1" t="shared" si="4"/>
        <v>1.0048896</v>
      </c>
      <c r="N44" s="55">
        <f ca="1" t="shared" si="4"/>
        <v>1.0048896</v>
      </c>
      <c r="O44" s="55">
        <f ca="1" t="shared" si="4"/>
        <v>1.0048896</v>
      </c>
      <c r="P44" s="55">
        <f ca="1" t="shared" si="4"/>
        <v>1.0048896</v>
      </c>
      <c r="Q44" s="55">
        <f ca="1" t="shared" si="4"/>
        <v>1.0048896</v>
      </c>
      <c r="R44" s="55">
        <f ca="1" t="shared" si="4"/>
        <v>1.0048896</v>
      </c>
      <c r="S44" s="55">
        <f ca="1" t="shared" si="4"/>
        <v>1.0048896</v>
      </c>
      <c r="T44" s="55">
        <f ca="1" t="shared" si="4"/>
        <v>1.0048896</v>
      </c>
      <c r="U44" s="55">
        <f ca="1" t="shared" si="4"/>
        <v>1.0048896</v>
      </c>
      <c r="V44" s="55">
        <f ca="1" t="shared" si="4"/>
        <v>1.0048896</v>
      </c>
      <c r="W44" s="55">
        <f ca="1" t="shared" si="4"/>
        <v>1.0048896</v>
      </c>
      <c r="X44" s="55">
        <f ca="1" t="shared" si="4"/>
        <v>1.0048896</v>
      </c>
      <c r="Y44" s="55">
        <f ca="1" t="shared" si="4"/>
        <v>1.0048896</v>
      </c>
      <c r="Z44" s="55">
        <f ca="1" t="shared" si="4"/>
        <v>1.0048896</v>
      </c>
      <c r="AA44" s="55">
        <f ca="1" t="shared" si="4"/>
        <v>1.0048896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0.9970944</v>
      </c>
      <c r="D45" s="55">
        <f ca="1" t="shared" si="5"/>
        <v>0.9970944</v>
      </c>
      <c r="E45" s="55">
        <f ca="1" t="shared" si="5"/>
        <v>0.9970944</v>
      </c>
      <c r="F45" s="55">
        <f ca="1" t="shared" si="5"/>
        <v>0.9970944</v>
      </c>
      <c r="G45" s="55">
        <f ca="1" t="shared" si="5"/>
        <v>0.9970944</v>
      </c>
      <c r="H45" s="55">
        <f ca="1" t="shared" si="5"/>
        <v>0.9970944</v>
      </c>
      <c r="I45" s="55">
        <f ca="1" t="shared" si="5"/>
        <v>0.9970944</v>
      </c>
      <c r="J45" s="55">
        <f ca="1" t="shared" si="5"/>
        <v>0.9970944</v>
      </c>
      <c r="K45" s="55">
        <f ca="1" t="shared" si="5"/>
        <v>0.9970944</v>
      </c>
      <c r="L45" s="55">
        <f ca="1" t="shared" si="5"/>
        <v>0.9970944</v>
      </c>
      <c r="M45" s="55">
        <f ca="1" t="shared" si="5"/>
        <v>0.9970944</v>
      </c>
      <c r="N45" s="55">
        <f ca="1" t="shared" si="5"/>
        <v>0.9970944</v>
      </c>
      <c r="O45" s="55">
        <f ca="1" t="shared" si="5"/>
        <v>0.9970944</v>
      </c>
      <c r="P45" s="55">
        <f ca="1" t="shared" si="5"/>
        <v>0.9970944</v>
      </c>
      <c r="Q45" s="55">
        <f ca="1" t="shared" si="5"/>
        <v>0.9970944</v>
      </c>
      <c r="R45" s="55">
        <f ca="1" t="shared" si="5"/>
        <v>0.9970944</v>
      </c>
      <c r="S45" s="55">
        <f ca="1" t="shared" si="5"/>
        <v>0.9970944</v>
      </c>
      <c r="T45" s="55">
        <f ca="1" t="shared" si="5"/>
        <v>0.9970944</v>
      </c>
      <c r="U45" s="55">
        <f ca="1" t="shared" si="5"/>
        <v>0.9970944</v>
      </c>
      <c r="V45" s="55">
        <f ca="1" t="shared" si="5"/>
        <v>0.9970944</v>
      </c>
      <c r="W45" s="55">
        <f ca="1" t="shared" si="5"/>
        <v>0.9970944</v>
      </c>
      <c r="X45" s="55">
        <f ca="1" t="shared" si="5"/>
        <v>0.9970944</v>
      </c>
      <c r="Y45" s="55">
        <f ca="1" t="shared" si="5"/>
        <v>0.9970944</v>
      </c>
      <c r="Z45" s="55">
        <f ca="1" t="shared" si="5"/>
        <v>0.9970944</v>
      </c>
      <c r="AA45" s="55">
        <f ca="1" t="shared" si="5"/>
        <v>0.9970944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1.0035904</v>
      </c>
      <c r="D46" s="56">
        <f ca="1" t="shared" si="6"/>
        <v>1.0035904</v>
      </c>
      <c r="E46" s="56">
        <f ca="1" t="shared" si="6"/>
        <v>1.0035904</v>
      </c>
      <c r="F46" s="56">
        <f ca="1" t="shared" si="6"/>
        <v>1.0035904</v>
      </c>
      <c r="G46" s="56">
        <f ca="1" t="shared" si="6"/>
        <v>1.0035904</v>
      </c>
      <c r="H46" s="56">
        <f ca="1" t="shared" si="6"/>
        <v>1.0035904</v>
      </c>
      <c r="I46" s="56">
        <f ca="1" t="shared" si="6"/>
        <v>1.0035904</v>
      </c>
      <c r="J46" s="56">
        <f ca="1" t="shared" si="6"/>
        <v>1.0035904</v>
      </c>
      <c r="K46" s="56">
        <f ca="1" t="shared" si="6"/>
        <v>1.0035904</v>
      </c>
      <c r="L46" s="56">
        <f ca="1" t="shared" si="6"/>
        <v>1.0035904</v>
      </c>
      <c r="M46" s="56">
        <f ca="1" t="shared" si="6"/>
        <v>1.0035904</v>
      </c>
      <c r="N46" s="56">
        <f ca="1" t="shared" si="6"/>
        <v>1.0035904</v>
      </c>
      <c r="O46" s="56">
        <f ca="1" t="shared" si="6"/>
        <v>1.0035904</v>
      </c>
      <c r="P46" s="56">
        <f ca="1" t="shared" si="6"/>
        <v>1.0035904</v>
      </c>
      <c r="Q46" s="56">
        <f ca="1" t="shared" si="6"/>
        <v>1.0035904</v>
      </c>
      <c r="R46" s="56">
        <f ca="1" t="shared" si="6"/>
        <v>1.0035904</v>
      </c>
      <c r="S46" s="56">
        <f ca="1" t="shared" si="6"/>
        <v>1.0035904</v>
      </c>
      <c r="T46" s="56">
        <f ca="1" t="shared" si="6"/>
        <v>1.0035904</v>
      </c>
      <c r="U46" s="56">
        <f ca="1" t="shared" si="6"/>
        <v>1.0035904</v>
      </c>
      <c r="V46" s="56">
        <f ca="1" t="shared" si="6"/>
        <v>1.0035904</v>
      </c>
      <c r="W46" s="56">
        <f ca="1" t="shared" si="6"/>
        <v>1.0035904</v>
      </c>
      <c r="X46" s="56">
        <f ca="1" t="shared" si="6"/>
        <v>1.0035904</v>
      </c>
      <c r="Y46" s="56">
        <f ca="1" t="shared" si="6"/>
        <v>1.0035904</v>
      </c>
      <c r="Z46" s="56">
        <f ca="1" t="shared" si="6"/>
        <v>1.0035904</v>
      </c>
      <c r="AA46" s="56">
        <f ca="1" t="shared" si="6"/>
        <v>1.0035904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1.0022912</v>
      </c>
      <c r="D47" s="56">
        <f ca="1" t="shared" si="7"/>
        <v>1.0022912</v>
      </c>
      <c r="E47" s="56">
        <f ca="1" t="shared" si="7"/>
        <v>1.0022912</v>
      </c>
      <c r="F47" s="56">
        <f ca="1" t="shared" si="7"/>
        <v>1.0022912</v>
      </c>
      <c r="G47" s="56">
        <f ca="1" t="shared" si="7"/>
        <v>1.0022912</v>
      </c>
      <c r="H47" s="56">
        <f ca="1" t="shared" si="7"/>
        <v>1.0022912</v>
      </c>
      <c r="I47" s="56">
        <f ca="1" t="shared" si="7"/>
        <v>1.0022912</v>
      </c>
      <c r="J47" s="56">
        <f ca="1" t="shared" si="7"/>
        <v>1.0022912</v>
      </c>
      <c r="K47" s="56">
        <f ca="1" t="shared" si="7"/>
        <v>1.0022912</v>
      </c>
      <c r="L47" s="56">
        <f ca="1" t="shared" si="7"/>
        <v>1.0022912</v>
      </c>
      <c r="M47" s="56">
        <f ca="1" t="shared" si="7"/>
        <v>1.0022912</v>
      </c>
      <c r="N47" s="56">
        <f ca="1" t="shared" si="7"/>
        <v>1.0022912</v>
      </c>
      <c r="O47" s="56">
        <f ca="1" t="shared" si="7"/>
        <v>1.0022912</v>
      </c>
      <c r="P47" s="56">
        <f ca="1" t="shared" si="7"/>
        <v>1.0022912</v>
      </c>
      <c r="Q47" s="56">
        <f ca="1" t="shared" si="7"/>
        <v>1.0022912</v>
      </c>
      <c r="R47" s="56">
        <f ca="1" t="shared" si="7"/>
        <v>1.0022912</v>
      </c>
      <c r="S47" s="56">
        <f ca="1" t="shared" si="7"/>
        <v>1.0022912</v>
      </c>
      <c r="T47" s="56">
        <f ca="1" t="shared" si="7"/>
        <v>1.0022912</v>
      </c>
      <c r="U47" s="56">
        <f ca="1" t="shared" si="7"/>
        <v>1.0022912</v>
      </c>
      <c r="V47" s="56">
        <f ca="1" t="shared" si="7"/>
        <v>1.0022912</v>
      </c>
      <c r="W47" s="56">
        <f ca="1" t="shared" si="7"/>
        <v>1.0022912</v>
      </c>
      <c r="X47" s="56">
        <f ca="1" t="shared" si="7"/>
        <v>1.0022912</v>
      </c>
      <c r="Y47" s="56">
        <f ca="1" t="shared" si="7"/>
        <v>1.0022912</v>
      </c>
      <c r="Z47" s="56">
        <f ca="1" t="shared" si="7"/>
        <v>1.0022912</v>
      </c>
      <c r="AA47" s="56">
        <f ca="1" t="shared" si="7"/>
        <v>1.0022912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0.9996928</v>
      </c>
      <c r="D48" s="56">
        <f ca="1" t="shared" si="8"/>
        <v>0.9996928</v>
      </c>
      <c r="E48" s="56">
        <f ca="1" t="shared" si="8"/>
        <v>0.9996928</v>
      </c>
      <c r="F48" s="56">
        <f ca="1" t="shared" si="8"/>
        <v>0.9996928</v>
      </c>
      <c r="G48" s="56">
        <f ca="1" t="shared" si="8"/>
        <v>0.9996928</v>
      </c>
      <c r="H48" s="56">
        <f ca="1" t="shared" si="8"/>
        <v>0.9996928</v>
      </c>
      <c r="I48" s="56">
        <f ca="1" t="shared" si="8"/>
        <v>0.9996928</v>
      </c>
      <c r="J48" s="56">
        <f ca="1" t="shared" si="8"/>
        <v>0.9996928</v>
      </c>
      <c r="K48" s="56">
        <f ca="1" t="shared" si="8"/>
        <v>0.9996928</v>
      </c>
      <c r="L48" s="56">
        <f ca="1" t="shared" si="8"/>
        <v>0.9996928</v>
      </c>
      <c r="M48" s="56">
        <f ca="1" t="shared" si="8"/>
        <v>0.9996928</v>
      </c>
      <c r="N48" s="56">
        <f ca="1" t="shared" si="8"/>
        <v>0.9996928</v>
      </c>
      <c r="O48" s="56">
        <f ca="1" t="shared" si="8"/>
        <v>0.9996928</v>
      </c>
      <c r="P48" s="56">
        <f ca="1" t="shared" si="8"/>
        <v>0.9996928</v>
      </c>
      <c r="Q48" s="56">
        <f ca="1" t="shared" si="8"/>
        <v>0.9996928</v>
      </c>
      <c r="R48" s="56">
        <f ca="1" t="shared" si="8"/>
        <v>0.9996928</v>
      </c>
      <c r="S48" s="56">
        <f ca="1" t="shared" si="8"/>
        <v>0.9996928</v>
      </c>
      <c r="T48" s="56">
        <f ca="1" t="shared" si="8"/>
        <v>0.9996928</v>
      </c>
      <c r="U48" s="56">
        <f ca="1" t="shared" si="8"/>
        <v>0.9996928</v>
      </c>
      <c r="V48" s="56">
        <f ca="1" t="shared" si="8"/>
        <v>0.9996928</v>
      </c>
      <c r="W48" s="56">
        <f ca="1" t="shared" si="8"/>
        <v>0.9996928</v>
      </c>
      <c r="X48" s="56">
        <f ca="1" t="shared" si="8"/>
        <v>0.9996928</v>
      </c>
      <c r="Y48" s="56">
        <f ca="1" t="shared" si="8"/>
        <v>0.9996928</v>
      </c>
      <c r="Z48" s="56">
        <f ca="1" t="shared" si="8"/>
        <v>0.9996928</v>
      </c>
      <c r="AA48" s="56">
        <f ca="1" t="shared" si="8"/>
        <v>0.9996928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0.9983936</v>
      </c>
      <c r="D49" s="56">
        <f ca="1" t="shared" si="9"/>
        <v>0.9983936</v>
      </c>
      <c r="E49" s="56">
        <f ca="1" t="shared" si="9"/>
        <v>0.9983936</v>
      </c>
      <c r="F49" s="56">
        <f ca="1" t="shared" si="9"/>
        <v>0.9983936</v>
      </c>
      <c r="G49" s="56">
        <f ca="1" t="shared" si="9"/>
        <v>0.9983936</v>
      </c>
      <c r="H49" s="56">
        <f ca="1" t="shared" si="9"/>
        <v>0.9983936</v>
      </c>
      <c r="I49" s="56">
        <f ca="1" t="shared" si="9"/>
        <v>0.9983936</v>
      </c>
      <c r="J49" s="56">
        <f ca="1" t="shared" si="9"/>
        <v>0.9983936</v>
      </c>
      <c r="K49" s="56">
        <f ca="1" t="shared" si="9"/>
        <v>0.9983936</v>
      </c>
      <c r="L49" s="56">
        <f ca="1" t="shared" si="9"/>
        <v>0.9983936</v>
      </c>
      <c r="M49" s="56">
        <f ca="1" t="shared" si="9"/>
        <v>0.9983936</v>
      </c>
      <c r="N49" s="56">
        <f ca="1" t="shared" si="9"/>
        <v>0.9983936</v>
      </c>
      <c r="O49" s="56">
        <f ca="1" t="shared" si="9"/>
        <v>0.9983936</v>
      </c>
      <c r="P49" s="56">
        <f ca="1" t="shared" si="9"/>
        <v>0.9983936</v>
      </c>
      <c r="Q49" s="56">
        <f ca="1" t="shared" si="9"/>
        <v>0.9983936</v>
      </c>
      <c r="R49" s="56">
        <f ca="1" t="shared" si="9"/>
        <v>0.9983936</v>
      </c>
      <c r="S49" s="56">
        <f ca="1" t="shared" si="9"/>
        <v>0.9983936</v>
      </c>
      <c r="T49" s="56">
        <f ca="1" t="shared" si="9"/>
        <v>0.9983936</v>
      </c>
      <c r="U49" s="56">
        <f ca="1" t="shared" si="9"/>
        <v>0.9983936</v>
      </c>
      <c r="V49" s="56">
        <f ca="1" t="shared" si="9"/>
        <v>0.9983936</v>
      </c>
      <c r="W49" s="56">
        <f ca="1" t="shared" si="9"/>
        <v>0.9983936</v>
      </c>
      <c r="X49" s="56">
        <f ca="1" t="shared" si="9"/>
        <v>0.9983936</v>
      </c>
      <c r="Y49" s="56">
        <f ca="1" t="shared" si="9"/>
        <v>0.9983936</v>
      </c>
      <c r="Z49" s="56">
        <f ca="1" t="shared" si="9"/>
        <v>0.9983936</v>
      </c>
      <c r="AA49" s="56">
        <f ca="1" t="shared" si="9"/>
        <v>0.9983936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0.00671999999999996</v>
      </c>
      <c r="D50" s="55">
        <f>$E$17</f>
        <v>0.00671999999999996</v>
      </c>
      <c r="E50" s="55">
        <f>$E$17</f>
        <v>0.00671999999999996</v>
      </c>
      <c r="F50" s="55">
        <f>$E$17</f>
        <v>0.00671999999999996</v>
      </c>
      <c r="G50" s="55">
        <f>$E$17</f>
        <v>0.00671999999999996</v>
      </c>
      <c r="H50" s="55">
        <f>$E$17</f>
        <v>0.00671999999999996</v>
      </c>
      <c r="I50" s="55">
        <f>$E$17</f>
        <v>0.00671999999999996</v>
      </c>
      <c r="J50" s="55">
        <f>$E$17</f>
        <v>0.00671999999999996</v>
      </c>
      <c r="K50" s="55">
        <f>$E$17</f>
        <v>0.00671999999999996</v>
      </c>
      <c r="L50" s="55">
        <f>$E$17</f>
        <v>0.00671999999999996</v>
      </c>
      <c r="M50" s="55">
        <f>$E$17</f>
        <v>0.00671999999999996</v>
      </c>
      <c r="N50" s="55">
        <f>$E$17</f>
        <v>0.00671999999999996</v>
      </c>
      <c r="O50" s="55">
        <f>$E$17</f>
        <v>0.00671999999999996</v>
      </c>
      <c r="P50" s="55">
        <f>$E$17</f>
        <v>0.00671999999999996</v>
      </c>
      <c r="Q50" s="55">
        <f>$E$17</f>
        <v>0.00671999999999996</v>
      </c>
      <c r="R50" s="55">
        <f>$E$17</f>
        <v>0.00671999999999996</v>
      </c>
      <c r="S50" s="55">
        <f>$E$17</f>
        <v>0.00671999999999996</v>
      </c>
      <c r="T50" s="55">
        <f>$E$17</f>
        <v>0.00671999999999996</v>
      </c>
      <c r="U50" s="55">
        <f>$E$17</f>
        <v>0.00671999999999996</v>
      </c>
      <c r="V50" s="55">
        <f>$E$17</f>
        <v>0.00671999999999996</v>
      </c>
      <c r="W50" s="55">
        <f>$E$17</f>
        <v>0.00671999999999996</v>
      </c>
      <c r="X50" s="55">
        <f>$E$17</f>
        <v>0.00671999999999996</v>
      </c>
      <c r="Y50" s="55">
        <f>$E$17</f>
        <v>0.00671999999999996</v>
      </c>
      <c r="Z50" s="55">
        <f>$E$17</f>
        <v>0.00671999999999996</v>
      </c>
      <c r="AA50" s="55">
        <f>$E$17</f>
        <v>0.00671999999999996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0.0141791999999999</v>
      </c>
      <c r="D51" s="55">
        <f ca="1" t="shared" si="10"/>
        <v>0.0141791999999999</v>
      </c>
      <c r="E51" s="55">
        <f ca="1" t="shared" si="10"/>
        <v>0.0141791999999999</v>
      </c>
      <c r="F51" s="55">
        <f ca="1" t="shared" si="10"/>
        <v>0.0141791999999999</v>
      </c>
      <c r="G51" s="55">
        <f ca="1" t="shared" si="10"/>
        <v>0.0141791999999999</v>
      </c>
      <c r="H51" s="55">
        <f ca="1" t="shared" si="10"/>
        <v>0.0141791999999999</v>
      </c>
      <c r="I51" s="55">
        <f ca="1" t="shared" si="10"/>
        <v>0.0141791999999999</v>
      </c>
      <c r="J51" s="55">
        <f ca="1" t="shared" si="10"/>
        <v>0.0141791999999999</v>
      </c>
      <c r="K51" s="55">
        <f ca="1" t="shared" si="10"/>
        <v>0.0141791999999999</v>
      </c>
      <c r="L51" s="55">
        <f ca="1" t="shared" si="10"/>
        <v>0.0141791999999999</v>
      </c>
      <c r="M51" s="55">
        <f ca="1" t="shared" si="10"/>
        <v>0.0141791999999999</v>
      </c>
      <c r="N51" s="55">
        <f ca="1" t="shared" si="10"/>
        <v>0.0141791999999999</v>
      </c>
      <c r="O51" s="55">
        <f ca="1" t="shared" si="10"/>
        <v>0.0141791999999999</v>
      </c>
      <c r="P51" s="55">
        <f ca="1" t="shared" si="10"/>
        <v>0.0141791999999999</v>
      </c>
      <c r="Q51" s="55">
        <f ca="1" t="shared" si="10"/>
        <v>0.0141791999999999</v>
      </c>
      <c r="R51" s="55">
        <f ca="1" t="shared" si="10"/>
        <v>0.0141791999999999</v>
      </c>
      <c r="S51" s="55">
        <f ca="1" t="shared" si="10"/>
        <v>0.0141791999999999</v>
      </c>
      <c r="T51" s="55">
        <f ca="1" t="shared" si="10"/>
        <v>0.0141791999999999</v>
      </c>
      <c r="U51" s="55">
        <f ca="1" t="shared" si="10"/>
        <v>0.0141791999999999</v>
      </c>
      <c r="V51" s="55">
        <f ca="1" t="shared" si="10"/>
        <v>0.0141791999999999</v>
      </c>
      <c r="W51" s="55">
        <f ca="1" t="shared" si="10"/>
        <v>0.0141791999999999</v>
      </c>
      <c r="X51" s="55">
        <f ca="1" t="shared" si="10"/>
        <v>0.0141791999999999</v>
      </c>
      <c r="Y51" s="55">
        <f ca="1" t="shared" si="10"/>
        <v>0.0141791999999999</v>
      </c>
      <c r="Z51" s="55">
        <f ca="1" t="shared" si="10"/>
        <v>0.0141791999999999</v>
      </c>
      <c r="AA51" s="55">
        <f ca="1" t="shared" si="10"/>
        <v>0.0141791999999999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0.0116927999999999</v>
      </c>
      <c r="D53" s="56">
        <f ca="1" t="shared" si="12"/>
        <v>0.0116927999999999</v>
      </c>
      <c r="E53" s="56">
        <f ca="1" t="shared" si="12"/>
        <v>0.0116927999999999</v>
      </c>
      <c r="F53" s="56">
        <f ca="1" t="shared" si="12"/>
        <v>0.0116927999999999</v>
      </c>
      <c r="G53" s="56">
        <f ca="1" t="shared" si="12"/>
        <v>0.0116927999999999</v>
      </c>
      <c r="H53" s="56">
        <f ca="1" t="shared" si="12"/>
        <v>0.0116927999999999</v>
      </c>
      <c r="I53" s="56">
        <f ca="1" t="shared" si="12"/>
        <v>0.0116927999999999</v>
      </c>
      <c r="J53" s="56">
        <f ca="1" t="shared" si="12"/>
        <v>0.0116927999999999</v>
      </c>
      <c r="K53" s="56">
        <f ca="1" t="shared" si="12"/>
        <v>0.0116927999999999</v>
      </c>
      <c r="L53" s="56">
        <f ca="1" t="shared" si="12"/>
        <v>0.0116927999999999</v>
      </c>
      <c r="M53" s="56">
        <f ca="1" t="shared" si="12"/>
        <v>0.0116927999999999</v>
      </c>
      <c r="N53" s="56">
        <f ca="1" t="shared" si="12"/>
        <v>0.0116927999999999</v>
      </c>
      <c r="O53" s="56">
        <f ca="1" t="shared" si="12"/>
        <v>0.0116927999999999</v>
      </c>
      <c r="P53" s="56">
        <f ca="1" t="shared" si="12"/>
        <v>0.0116927999999999</v>
      </c>
      <c r="Q53" s="56">
        <f ca="1" t="shared" si="12"/>
        <v>0.0116927999999999</v>
      </c>
      <c r="R53" s="56">
        <f ca="1" t="shared" si="12"/>
        <v>0.0116927999999999</v>
      </c>
      <c r="S53" s="56">
        <f ca="1" t="shared" si="12"/>
        <v>0.0116927999999999</v>
      </c>
      <c r="T53" s="56">
        <f ca="1" t="shared" si="12"/>
        <v>0.0116927999999999</v>
      </c>
      <c r="U53" s="56">
        <f ca="1" t="shared" si="12"/>
        <v>0.0116927999999999</v>
      </c>
      <c r="V53" s="56">
        <f ca="1" t="shared" si="12"/>
        <v>0.0116927999999999</v>
      </c>
      <c r="W53" s="56">
        <f ca="1" t="shared" si="12"/>
        <v>0.0116927999999999</v>
      </c>
      <c r="X53" s="56">
        <f ca="1" t="shared" si="12"/>
        <v>0.0116927999999999</v>
      </c>
      <c r="Y53" s="56">
        <f ca="1" t="shared" si="12"/>
        <v>0.0116927999999999</v>
      </c>
      <c r="Z53" s="56">
        <f ca="1" t="shared" si="12"/>
        <v>0.0116927999999999</v>
      </c>
      <c r="AA53" s="56">
        <f ca="1" t="shared" si="12"/>
        <v>0.0116927999999999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0.00920639999999995</v>
      </c>
      <c r="D54" s="56">
        <f ca="1" t="shared" si="13"/>
        <v>0.00920639999999995</v>
      </c>
      <c r="E54" s="56">
        <f ca="1" t="shared" si="13"/>
        <v>0.00920639999999995</v>
      </c>
      <c r="F54" s="56">
        <f ca="1" t="shared" si="13"/>
        <v>0.00920639999999995</v>
      </c>
      <c r="G54" s="56">
        <f ca="1" t="shared" si="13"/>
        <v>0.00920639999999995</v>
      </c>
      <c r="H54" s="56">
        <f ca="1" t="shared" si="13"/>
        <v>0.00920639999999995</v>
      </c>
      <c r="I54" s="56">
        <f ca="1" t="shared" si="13"/>
        <v>0.00920639999999995</v>
      </c>
      <c r="J54" s="56">
        <f ca="1" t="shared" si="13"/>
        <v>0.00920639999999995</v>
      </c>
      <c r="K54" s="56">
        <f ca="1" t="shared" si="13"/>
        <v>0.00920639999999995</v>
      </c>
      <c r="L54" s="56">
        <f ca="1" t="shared" si="13"/>
        <v>0.00920639999999995</v>
      </c>
      <c r="M54" s="56">
        <f ca="1" t="shared" si="13"/>
        <v>0.00920639999999995</v>
      </c>
      <c r="N54" s="56">
        <f ca="1" t="shared" si="13"/>
        <v>0.00920639999999995</v>
      </c>
      <c r="O54" s="56">
        <f ca="1" t="shared" si="13"/>
        <v>0.00920639999999995</v>
      </c>
      <c r="P54" s="56">
        <f ca="1" t="shared" si="13"/>
        <v>0.00920639999999995</v>
      </c>
      <c r="Q54" s="56">
        <f ca="1" t="shared" si="13"/>
        <v>0.00920639999999995</v>
      </c>
      <c r="R54" s="56">
        <f ca="1" t="shared" si="13"/>
        <v>0.00920639999999995</v>
      </c>
      <c r="S54" s="56">
        <f ca="1" t="shared" si="13"/>
        <v>0.00920639999999995</v>
      </c>
      <c r="T54" s="56">
        <f ca="1" t="shared" si="13"/>
        <v>0.00920639999999995</v>
      </c>
      <c r="U54" s="56">
        <f ca="1" t="shared" si="13"/>
        <v>0.00920639999999995</v>
      </c>
      <c r="V54" s="56">
        <f ca="1" t="shared" si="13"/>
        <v>0.00920639999999995</v>
      </c>
      <c r="W54" s="56">
        <f ca="1" t="shared" si="13"/>
        <v>0.00920639999999995</v>
      </c>
      <c r="X54" s="56">
        <f ca="1" t="shared" si="13"/>
        <v>0.00920639999999995</v>
      </c>
      <c r="Y54" s="56">
        <f ca="1" t="shared" si="13"/>
        <v>0.00920639999999995</v>
      </c>
      <c r="Z54" s="56">
        <f ca="1" t="shared" si="13"/>
        <v>0.00920639999999995</v>
      </c>
      <c r="AA54" s="56">
        <f ca="1" t="shared" si="13"/>
        <v>0.00920639999999995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0.00447999999999997</v>
      </c>
      <c r="D55" s="56">
        <f t="shared" si="14"/>
        <v>0.00447999999999997</v>
      </c>
      <c r="E55" s="56">
        <f t="shared" si="14"/>
        <v>0.00447999999999997</v>
      </c>
      <c r="F55" s="56">
        <f t="shared" si="14"/>
        <v>0.00447999999999997</v>
      </c>
      <c r="G55" s="56">
        <f t="shared" si="14"/>
        <v>0.00447999999999997</v>
      </c>
      <c r="H55" s="56">
        <f t="shared" si="14"/>
        <v>0.00447999999999997</v>
      </c>
      <c r="I55" s="56">
        <f t="shared" si="14"/>
        <v>0.00447999999999997</v>
      </c>
      <c r="J55" s="56">
        <f t="shared" si="14"/>
        <v>0.00447999999999997</v>
      </c>
      <c r="K55" s="56">
        <f t="shared" si="14"/>
        <v>0.00447999999999997</v>
      </c>
      <c r="L55" s="56">
        <f t="shared" si="14"/>
        <v>0.00447999999999997</v>
      </c>
      <c r="M55" s="56">
        <f t="shared" si="14"/>
        <v>0.00447999999999997</v>
      </c>
      <c r="N55" s="56">
        <f t="shared" si="14"/>
        <v>0.00447999999999997</v>
      </c>
      <c r="O55" s="56">
        <f t="shared" si="14"/>
        <v>0.00447999999999997</v>
      </c>
      <c r="P55" s="56">
        <f t="shared" si="14"/>
        <v>0.00447999999999997</v>
      </c>
      <c r="Q55" s="56">
        <f t="shared" si="14"/>
        <v>0.00447999999999997</v>
      </c>
      <c r="R55" s="56">
        <f t="shared" si="14"/>
        <v>0.00447999999999997</v>
      </c>
      <c r="S55" s="56">
        <f t="shared" si="14"/>
        <v>0.00447999999999997</v>
      </c>
      <c r="T55" s="56">
        <f t="shared" si="14"/>
        <v>0.00447999999999997</v>
      </c>
      <c r="U55" s="56">
        <f t="shared" si="14"/>
        <v>0.00447999999999997</v>
      </c>
      <c r="V55" s="56">
        <f t="shared" si="14"/>
        <v>0.00447999999999997</v>
      </c>
      <c r="W55" s="56">
        <f t="shared" si="14"/>
        <v>0.00447999999999997</v>
      </c>
      <c r="X55" s="56">
        <f t="shared" si="14"/>
        <v>0.00447999999999997</v>
      </c>
      <c r="Y55" s="56">
        <f t="shared" si="14"/>
        <v>0.00447999999999997</v>
      </c>
      <c r="Z55" s="56">
        <f t="shared" si="14"/>
        <v>0.00447999999999997</v>
      </c>
      <c r="AA55" s="56">
        <f t="shared" si="14"/>
        <v>0.00447999999999997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0.00223999999999999</v>
      </c>
      <c r="D56" s="56">
        <f t="shared" si="15"/>
        <v>0.00223999999999999</v>
      </c>
      <c r="E56" s="56">
        <f t="shared" si="15"/>
        <v>0.00223999999999999</v>
      </c>
      <c r="F56" s="56">
        <f t="shared" si="15"/>
        <v>0.00223999999999999</v>
      </c>
      <c r="G56" s="56">
        <f t="shared" si="15"/>
        <v>0.00223999999999999</v>
      </c>
      <c r="H56" s="56">
        <f t="shared" si="15"/>
        <v>0.00223999999999999</v>
      </c>
      <c r="I56" s="56">
        <f t="shared" si="15"/>
        <v>0.00223999999999999</v>
      </c>
      <c r="J56" s="56">
        <f t="shared" si="15"/>
        <v>0.00223999999999999</v>
      </c>
      <c r="K56" s="56">
        <f t="shared" si="15"/>
        <v>0.00223999999999999</v>
      </c>
      <c r="L56" s="56">
        <f t="shared" si="15"/>
        <v>0.00223999999999999</v>
      </c>
      <c r="M56" s="56">
        <f t="shared" si="15"/>
        <v>0.00223999999999999</v>
      </c>
      <c r="N56" s="56">
        <f t="shared" si="15"/>
        <v>0.00223999999999999</v>
      </c>
      <c r="O56" s="56">
        <f t="shared" si="15"/>
        <v>0.00223999999999999</v>
      </c>
      <c r="P56" s="56">
        <f t="shared" si="15"/>
        <v>0.00223999999999999</v>
      </c>
      <c r="Q56" s="56">
        <f t="shared" si="15"/>
        <v>0.00223999999999999</v>
      </c>
      <c r="R56" s="56">
        <f t="shared" si="15"/>
        <v>0.00223999999999999</v>
      </c>
      <c r="S56" s="56">
        <f t="shared" si="15"/>
        <v>0.00223999999999999</v>
      </c>
      <c r="T56" s="56">
        <f t="shared" si="15"/>
        <v>0.00223999999999999</v>
      </c>
      <c r="U56" s="56">
        <f t="shared" si="15"/>
        <v>0.00223999999999999</v>
      </c>
      <c r="V56" s="56">
        <f t="shared" si="15"/>
        <v>0.00223999999999999</v>
      </c>
      <c r="W56" s="56">
        <f t="shared" si="15"/>
        <v>0.00223999999999999</v>
      </c>
      <c r="X56" s="56">
        <f t="shared" si="15"/>
        <v>0.00223999999999999</v>
      </c>
      <c r="Y56" s="56">
        <f t="shared" si="15"/>
        <v>0.00223999999999999</v>
      </c>
      <c r="Z56" s="56">
        <f t="shared" si="15"/>
        <v>0.00223999999999999</v>
      </c>
      <c r="AA56" s="56">
        <f t="shared" si="15"/>
        <v>0.00223999999999999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43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189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1.002792</v>
      </c>
      <c r="F4" s="20"/>
      <c r="G4" s="21"/>
      <c r="H4" s="21"/>
      <c r="I4" s="27" t="s">
        <v>130</v>
      </c>
      <c r="J4" s="27"/>
      <c r="K4" s="27"/>
      <c r="L4" s="20">
        <f ca="1">E4+X18*E17</f>
        <v>1.0066432</v>
      </c>
      <c r="M4" s="20"/>
      <c r="N4" s="21"/>
      <c r="O4" s="21"/>
      <c r="P4" s="27" t="s">
        <v>131</v>
      </c>
      <c r="Q4" s="27"/>
      <c r="R4" s="27"/>
      <c r="S4" s="20">
        <f ca="1">E4-X18*E17</f>
        <v>0.9989408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0.00663999999999997</v>
      </c>
      <c r="F17" s="28"/>
      <c r="G17" s="21"/>
      <c r="H17" s="21"/>
      <c r="I17" s="27" t="s">
        <v>149</v>
      </c>
      <c r="J17" s="27"/>
      <c r="K17" s="27"/>
      <c r="L17" s="28">
        <f ca="1">E17*Z18</f>
        <v>0.0140103999999999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0.00293558808748005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0.00284978540772531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5.3604250770441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0.0558400000000025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5.84839357429722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5.52181927710844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1</v>
      </c>
      <c r="D32" s="38">
        <v>0.999</v>
      </c>
      <c r="E32" s="38">
        <v>1.005</v>
      </c>
      <c r="F32" s="38">
        <v>1.003</v>
      </c>
      <c r="G32" s="38">
        <v>1.004</v>
      </c>
      <c r="H32" s="38">
        <v>0.997</v>
      </c>
      <c r="I32" s="38">
        <v>1.004</v>
      </c>
      <c r="J32" s="38">
        <v>1.004</v>
      </c>
      <c r="K32" s="38">
        <v>1.002</v>
      </c>
      <c r="L32" s="38">
        <v>0.994</v>
      </c>
      <c r="M32" s="38">
        <v>0.999</v>
      </c>
      <c r="N32" s="38">
        <v>1.003</v>
      </c>
      <c r="O32" s="38">
        <v>1</v>
      </c>
      <c r="P32" s="38">
        <v>1.002</v>
      </c>
      <c r="Q32" s="38">
        <v>1.007</v>
      </c>
      <c r="R32" s="38">
        <v>1.004</v>
      </c>
      <c r="S32" s="38">
        <v>1.005</v>
      </c>
      <c r="T32" s="38">
        <v>1.008</v>
      </c>
      <c r="U32" s="38">
        <v>1.002</v>
      </c>
      <c r="V32" s="38">
        <v>1.005</v>
      </c>
      <c r="W32" s="38">
        <v>1.004</v>
      </c>
      <c r="X32" s="38">
        <v>1.007</v>
      </c>
      <c r="Y32" s="38">
        <v>1</v>
      </c>
      <c r="Z32" s="38">
        <v>1.004</v>
      </c>
      <c r="AA32" s="38">
        <v>0.997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1.003</v>
      </c>
      <c r="D33" s="38">
        <v>1.002</v>
      </c>
      <c r="E33" s="38">
        <v>1.002</v>
      </c>
      <c r="F33" s="38">
        <v>1</v>
      </c>
      <c r="G33" s="38">
        <v>1.004</v>
      </c>
      <c r="H33" s="38">
        <v>0.998</v>
      </c>
      <c r="I33" s="38">
        <v>1.006</v>
      </c>
      <c r="J33" s="38">
        <v>1.003</v>
      </c>
      <c r="K33" s="38">
        <v>1.004</v>
      </c>
      <c r="L33" s="38">
        <v>1.007</v>
      </c>
      <c r="M33" s="38">
        <v>1</v>
      </c>
      <c r="N33" s="38">
        <v>0.996</v>
      </c>
      <c r="O33" s="38">
        <v>1.003</v>
      </c>
      <c r="P33" s="38">
        <v>1</v>
      </c>
      <c r="Q33" s="38">
        <v>0.998</v>
      </c>
      <c r="R33" s="38">
        <v>1.005</v>
      </c>
      <c r="S33" s="38">
        <v>1.004</v>
      </c>
      <c r="T33" s="38">
        <v>1.006</v>
      </c>
      <c r="U33" s="38">
        <v>1.004</v>
      </c>
      <c r="V33" s="38">
        <v>1.009</v>
      </c>
      <c r="W33" s="38">
        <v>1.006</v>
      </c>
      <c r="X33" s="38">
        <v>0.999</v>
      </c>
      <c r="Y33" s="38">
        <v>1.003</v>
      </c>
      <c r="Z33" s="38">
        <v>1.001</v>
      </c>
      <c r="AA33" s="38">
        <v>1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1.003</v>
      </c>
      <c r="D34" s="38">
        <v>1.007</v>
      </c>
      <c r="E34" s="38">
        <v>0.998</v>
      </c>
      <c r="F34" s="38">
        <v>1.004</v>
      </c>
      <c r="G34" s="38">
        <v>1.006</v>
      </c>
      <c r="H34" s="38">
        <v>1.002</v>
      </c>
      <c r="I34" s="38">
        <v>1.001</v>
      </c>
      <c r="J34" s="38">
        <v>1.002</v>
      </c>
      <c r="K34" s="38">
        <v>1.004</v>
      </c>
      <c r="L34" s="38">
        <v>1</v>
      </c>
      <c r="M34" s="38">
        <v>1.004</v>
      </c>
      <c r="N34" s="38">
        <v>1.003</v>
      </c>
      <c r="O34" s="38">
        <v>1.001</v>
      </c>
      <c r="P34" s="38">
        <v>0.999</v>
      </c>
      <c r="Q34" s="38">
        <v>1.005</v>
      </c>
      <c r="R34" s="38">
        <v>1.003</v>
      </c>
      <c r="S34" s="38">
        <v>1.004</v>
      </c>
      <c r="T34" s="38">
        <v>1.006</v>
      </c>
      <c r="U34" s="38">
        <v>1.003</v>
      </c>
      <c r="V34" s="38">
        <v>1.001</v>
      </c>
      <c r="W34" s="38">
        <v>1.001</v>
      </c>
      <c r="X34" s="38">
        <v>1.002</v>
      </c>
      <c r="Y34" s="38">
        <v>1.001</v>
      </c>
      <c r="Z34" s="38">
        <v>1.005</v>
      </c>
      <c r="AA34" s="38">
        <v>1.002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1.001</v>
      </c>
      <c r="D35" s="38">
        <v>1</v>
      </c>
      <c r="E35" s="38">
        <v>1</v>
      </c>
      <c r="F35" s="38">
        <v>1.005</v>
      </c>
      <c r="G35" s="38">
        <v>1.003</v>
      </c>
      <c r="H35" s="38">
        <v>0.998</v>
      </c>
      <c r="I35" s="38">
        <v>1.005</v>
      </c>
      <c r="J35" s="38">
        <v>1.008</v>
      </c>
      <c r="K35" s="38">
        <v>1.007</v>
      </c>
      <c r="L35" s="38">
        <v>1.003</v>
      </c>
      <c r="M35" s="38">
        <v>1.003</v>
      </c>
      <c r="N35" s="38">
        <v>1.003</v>
      </c>
      <c r="O35" s="38">
        <v>1.012</v>
      </c>
      <c r="P35" s="38">
        <v>1.002</v>
      </c>
      <c r="Q35" s="38">
        <v>1</v>
      </c>
      <c r="R35" s="38">
        <v>1.006</v>
      </c>
      <c r="S35" s="38">
        <v>1.003</v>
      </c>
      <c r="T35" s="38">
        <v>0.999</v>
      </c>
      <c r="U35" s="38">
        <v>1.004</v>
      </c>
      <c r="V35" s="38">
        <v>1.008</v>
      </c>
      <c r="W35" s="38">
        <v>1.002</v>
      </c>
      <c r="X35" s="38">
        <v>1.004</v>
      </c>
      <c r="Y35" s="38">
        <v>1.002</v>
      </c>
      <c r="Z35" s="38">
        <v>1.001</v>
      </c>
      <c r="AA35" s="38">
        <v>1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1.003</v>
      </c>
      <c r="D36" s="38">
        <v>1.005</v>
      </c>
      <c r="E36" s="38">
        <v>1.004</v>
      </c>
      <c r="F36" s="38">
        <v>1.001</v>
      </c>
      <c r="G36" s="38">
        <v>1.006</v>
      </c>
      <c r="H36" s="38">
        <v>1</v>
      </c>
      <c r="I36" s="38">
        <v>1.003</v>
      </c>
      <c r="J36" s="38">
        <v>1.006</v>
      </c>
      <c r="K36" s="38">
        <v>1.003</v>
      </c>
      <c r="L36" s="38">
        <v>1.005</v>
      </c>
      <c r="M36" s="38">
        <v>1.006</v>
      </c>
      <c r="N36" s="38">
        <v>1.004</v>
      </c>
      <c r="O36" s="38">
        <v>1.007</v>
      </c>
      <c r="P36" s="38">
        <v>1.004</v>
      </c>
      <c r="Q36" s="38">
        <v>1.003</v>
      </c>
      <c r="R36" s="38">
        <v>0.999</v>
      </c>
      <c r="S36" s="38">
        <v>1.006</v>
      </c>
      <c r="T36" s="38">
        <v>0.998</v>
      </c>
      <c r="U36" s="38">
        <v>1.002</v>
      </c>
      <c r="V36" s="38">
        <v>1</v>
      </c>
      <c r="W36" s="38">
        <v>1</v>
      </c>
      <c r="X36" s="38">
        <v>1.001</v>
      </c>
      <c r="Y36" s="38">
        <v>1.006</v>
      </c>
      <c r="Z36" s="38">
        <v>1.002</v>
      </c>
      <c r="AA36" s="38">
        <v>1.007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5.01</v>
      </c>
      <c r="D37" s="42">
        <f t="shared" si="1"/>
        <v>5.013</v>
      </c>
      <c r="E37" s="42">
        <f t="shared" si="1"/>
        <v>5.009</v>
      </c>
      <c r="F37" s="42">
        <f t="shared" si="1"/>
        <v>5.013</v>
      </c>
      <c r="G37" s="42">
        <f t="shared" si="1"/>
        <v>5.023</v>
      </c>
      <c r="H37" s="42">
        <f t="shared" si="1"/>
        <v>4.995</v>
      </c>
      <c r="I37" s="42">
        <f t="shared" si="1"/>
        <v>5.019</v>
      </c>
      <c r="J37" s="42">
        <f t="shared" si="1"/>
        <v>5.023</v>
      </c>
      <c r="K37" s="42">
        <f t="shared" si="1"/>
        <v>5.02</v>
      </c>
      <c r="L37" s="42">
        <f t="shared" si="1"/>
        <v>5.009</v>
      </c>
      <c r="M37" s="42">
        <f t="shared" si="1"/>
        <v>5.012</v>
      </c>
      <c r="N37" s="42">
        <f t="shared" si="1"/>
        <v>5.009</v>
      </c>
      <c r="O37" s="42">
        <f t="shared" si="1"/>
        <v>5.023</v>
      </c>
      <c r="P37" s="42">
        <f t="shared" si="1"/>
        <v>5.007</v>
      </c>
      <c r="Q37" s="42">
        <f t="shared" si="1"/>
        <v>5.013</v>
      </c>
      <c r="R37" s="42">
        <f t="shared" si="1"/>
        <v>5.017</v>
      </c>
      <c r="S37" s="42">
        <f t="shared" si="1"/>
        <v>5.022</v>
      </c>
      <c r="T37" s="42">
        <f t="shared" si="1"/>
        <v>5.017</v>
      </c>
      <c r="U37" s="42">
        <f t="shared" si="1"/>
        <v>5.015</v>
      </c>
      <c r="V37" s="42">
        <f t="shared" si="1"/>
        <v>5.023</v>
      </c>
      <c r="W37" s="131">
        <f t="shared" si="1"/>
        <v>5.013</v>
      </c>
      <c r="X37" s="131">
        <f t="shared" si="1"/>
        <v>5.013</v>
      </c>
      <c r="Y37" s="131">
        <f t="shared" si="1"/>
        <v>5.012</v>
      </c>
      <c r="Z37" s="131">
        <f t="shared" si="1"/>
        <v>5.013</v>
      </c>
      <c r="AA37" s="132">
        <f t="shared" si="1"/>
        <v>5.006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1.002</v>
      </c>
      <c r="D38" s="42">
        <f t="shared" si="2"/>
        <v>1.0026</v>
      </c>
      <c r="E38" s="42">
        <f t="shared" si="2"/>
        <v>1.0018</v>
      </c>
      <c r="F38" s="42">
        <f t="shared" si="2"/>
        <v>1.0026</v>
      </c>
      <c r="G38" s="42">
        <f t="shared" si="2"/>
        <v>1.0046</v>
      </c>
      <c r="H38" s="42">
        <f t="shared" si="2"/>
        <v>0.999</v>
      </c>
      <c r="I38" s="42">
        <f t="shared" si="2"/>
        <v>1.0038</v>
      </c>
      <c r="J38" s="42">
        <f t="shared" si="2"/>
        <v>1.0046</v>
      </c>
      <c r="K38" s="42">
        <f t="shared" si="2"/>
        <v>1.004</v>
      </c>
      <c r="L38" s="42">
        <f t="shared" si="2"/>
        <v>1.0018</v>
      </c>
      <c r="M38" s="42">
        <f t="shared" si="2"/>
        <v>1.0024</v>
      </c>
      <c r="N38" s="42">
        <f t="shared" si="2"/>
        <v>1.0018</v>
      </c>
      <c r="O38" s="42">
        <f t="shared" si="2"/>
        <v>1.0046</v>
      </c>
      <c r="P38" s="42">
        <f t="shared" si="2"/>
        <v>1.0014</v>
      </c>
      <c r="Q38" s="42">
        <f t="shared" si="2"/>
        <v>1.0026</v>
      </c>
      <c r="R38" s="42">
        <f t="shared" si="2"/>
        <v>1.0034</v>
      </c>
      <c r="S38" s="42">
        <f t="shared" si="2"/>
        <v>1.0044</v>
      </c>
      <c r="T38" s="42">
        <f t="shared" si="2"/>
        <v>1.0034</v>
      </c>
      <c r="U38" s="42">
        <f t="shared" si="2"/>
        <v>1.003</v>
      </c>
      <c r="V38" s="42">
        <f t="shared" si="2"/>
        <v>1.0046</v>
      </c>
      <c r="W38" s="131">
        <f t="shared" si="2"/>
        <v>1.0026</v>
      </c>
      <c r="X38" s="131">
        <f t="shared" si="2"/>
        <v>1.0026</v>
      </c>
      <c r="Y38" s="131">
        <f t="shared" si="2"/>
        <v>1.0024</v>
      </c>
      <c r="Z38" s="131">
        <f t="shared" si="2"/>
        <v>1.0026</v>
      </c>
      <c r="AA38" s="132">
        <f t="shared" si="2"/>
        <v>1.0012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0.00299999999999989</v>
      </c>
      <c r="D39" s="43">
        <f t="shared" si="3"/>
        <v>0.0079999999999999</v>
      </c>
      <c r="E39" s="43">
        <f t="shared" si="3"/>
        <v>0.0069999999999999</v>
      </c>
      <c r="F39" s="43">
        <f t="shared" si="3"/>
        <v>0.00499999999999989</v>
      </c>
      <c r="G39" s="43">
        <f t="shared" si="3"/>
        <v>0.00300000000000011</v>
      </c>
      <c r="H39" s="43">
        <f t="shared" si="3"/>
        <v>0.005</v>
      </c>
      <c r="I39" s="43">
        <f t="shared" si="3"/>
        <v>0.00500000000000012</v>
      </c>
      <c r="J39" s="43">
        <f t="shared" si="3"/>
        <v>0.00600000000000001</v>
      </c>
      <c r="K39" s="43">
        <f t="shared" si="3"/>
        <v>0.00499999999999989</v>
      </c>
      <c r="L39" s="43">
        <f t="shared" si="3"/>
        <v>0.0129999999999999</v>
      </c>
      <c r="M39" s="43">
        <f t="shared" si="3"/>
        <v>0.00700000000000001</v>
      </c>
      <c r="N39" s="43">
        <f t="shared" si="3"/>
        <v>0.00800000000000001</v>
      </c>
      <c r="O39" s="43">
        <f t="shared" si="3"/>
        <v>0.012</v>
      </c>
      <c r="P39" s="43">
        <f t="shared" si="3"/>
        <v>0.005</v>
      </c>
      <c r="Q39" s="43">
        <f t="shared" si="3"/>
        <v>0.0089999999999999</v>
      </c>
      <c r="R39" s="43">
        <f t="shared" si="3"/>
        <v>0.00700000000000001</v>
      </c>
      <c r="S39" s="43">
        <f t="shared" si="3"/>
        <v>0.00300000000000011</v>
      </c>
      <c r="T39" s="43">
        <f t="shared" si="3"/>
        <v>0.01</v>
      </c>
      <c r="U39" s="43">
        <f t="shared" si="3"/>
        <v>0.002</v>
      </c>
      <c r="V39" s="43">
        <f t="shared" si="3"/>
        <v>0.0089999999999999</v>
      </c>
      <c r="W39" s="43">
        <f t="shared" si="3"/>
        <v>0.00600000000000001</v>
      </c>
      <c r="X39" s="43">
        <f t="shared" si="3"/>
        <v>0.0079999999999999</v>
      </c>
      <c r="Y39" s="43">
        <f t="shared" si="3"/>
        <v>0.00600000000000001</v>
      </c>
      <c r="Z39" s="43">
        <f t="shared" si="3"/>
        <v>0.004</v>
      </c>
      <c r="AA39" s="133">
        <f t="shared" si="3"/>
        <v>0.0099999999999999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1.002792</v>
      </c>
      <c r="D43" s="55">
        <f>$E$4</f>
        <v>1.002792</v>
      </c>
      <c r="E43" s="55">
        <f>$E$4</f>
        <v>1.002792</v>
      </c>
      <c r="F43" s="55">
        <f>$E$4</f>
        <v>1.002792</v>
      </c>
      <c r="G43" s="55">
        <f>$E$4</f>
        <v>1.002792</v>
      </c>
      <c r="H43" s="55">
        <f>$E$4</f>
        <v>1.002792</v>
      </c>
      <c r="I43" s="55">
        <f>$E$4</f>
        <v>1.002792</v>
      </c>
      <c r="J43" s="55">
        <f>$E$4</f>
        <v>1.002792</v>
      </c>
      <c r="K43" s="55">
        <f>$E$4</f>
        <v>1.002792</v>
      </c>
      <c r="L43" s="55">
        <f>$E$4</f>
        <v>1.002792</v>
      </c>
      <c r="M43" s="55">
        <f>$E$4</f>
        <v>1.002792</v>
      </c>
      <c r="N43" s="55">
        <f>$E$4</f>
        <v>1.002792</v>
      </c>
      <c r="O43" s="55">
        <f>$E$4</f>
        <v>1.002792</v>
      </c>
      <c r="P43" s="55">
        <f>$E$4</f>
        <v>1.002792</v>
      </c>
      <c r="Q43" s="55">
        <f>$E$4</f>
        <v>1.002792</v>
      </c>
      <c r="R43" s="55">
        <f>$E$4</f>
        <v>1.002792</v>
      </c>
      <c r="S43" s="55">
        <f>$E$4</f>
        <v>1.002792</v>
      </c>
      <c r="T43" s="55">
        <f>$E$4</f>
        <v>1.002792</v>
      </c>
      <c r="U43" s="55">
        <f>$E$4</f>
        <v>1.002792</v>
      </c>
      <c r="V43" s="55">
        <f>$E$4</f>
        <v>1.002792</v>
      </c>
      <c r="W43" s="55">
        <f>$E$4</f>
        <v>1.002792</v>
      </c>
      <c r="X43" s="55">
        <f>$E$4</f>
        <v>1.002792</v>
      </c>
      <c r="Y43" s="55">
        <f>$E$4</f>
        <v>1.002792</v>
      </c>
      <c r="Z43" s="55">
        <f>$E$4</f>
        <v>1.002792</v>
      </c>
      <c r="AA43" s="55">
        <f>$E$4</f>
        <v>1.002792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1.0066432</v>
      </c>
      <c r="D44" s="55">
        <f ca="1" t="shared" si="4"/>
        <v>1.0066432</v>
      </c>
      <c r="E44" s="55">
        <f ca="1" t="shared" si="4"/>
        <v>1.0066432</v>
      </c>
      <c r="F44" s="55">
        <f ca="1" t="shared" si="4"/>
        <v>1.0066432</v>
      </c>
      <c r="G44" s="55">
        <f ca="1" t="shared" si="4"/>
        <v>1.0066432</v>
      </c>
      <c r="H44" s="55">
        <f ca="1" t="shared" si="4"/>
        <v>1.0066432</v>
      </c>
      <c r="I44" s="55">
        <f ca="1" t="shared" si="4"/>
        <v>1.0066432</v>
      </c>
      <c r="J44" s="55">
        <f ca="1" t="shared" si="4"/>
        <v>1.0066432</v>
      </c>
      <c r="K44" s="55">
        <f ca="1" t="shared" si="4"/>
        <v>1.0066432</v>
      </c>
      <c r="L44" s="55">
        <f ca="1" t="shared" si="4"/>
        <v>1.0066432</v>
      </c>
      <c r="M44" s="55">
        <f ca="1" t="shared" si="4"/>
        <v>1.0066432</v>
      </c>
      <c r="N44" s="55">
        <f ca="1" t="shared" si="4"/>
        <v>1.0066432</v>
      </c>
      <c r="O44" s="55">
        <f ca="1" t="shared" si="4"/>
        <v>1.0066432</v>
      </c>
      <c r="P44" s="55">
        <f ca="1" t="shared" si="4"/>
        <v>1.0066432</v>
      </c>
      <c r="Q44" s="55">
        <f ca="1" t="shared" si="4"/>
        <v>1.0066432</v>
      </c>
      <c r="R44" s="55">
        <f ca="1" t="shared" si="4"/>
        <v>1.0066432</v>
      </c>
      <c r="S44" s="55">
        <f ca="1" t="shared" si="4"/>
        <v>1.0066432</v>
      </c>
      <c r="T44" s="55">
        <f ca="1" t="shared" si="4"/>
        <v>1.0066432</v>
      </c>
      <c r="U44" s="55">
        <f ca="1" t="shared" si="4"/>
        <v>1.0066432</v>
      </c>
      <c r="V44" s="55">
        <f ca="1" t="shared" si="4"/>
        <v>1.0066432</v>
      </c>
      <c r="W44" s="55">
        <f ca="1" t="shared" si="4"/>
        <v>1.0066432</v>
      </c>
      <c r="X44" s="55">
        <f ca="1" t="shared" si="4"/>
        <v>1.0066432</v>
      </c>
      <c r="Y44" s="55">
        <f ca="1" t="shared" si="4"/>
        <v>1.0066432</v>
      </c>
      <c r="Z44" s="55">
        <f ca="1" t="shared" si="4"/>
        <v>1.0066432</v>
      </c>
      <c r="AA44" s="55">
        <f ca="1" t="shared" si="4"/>
        <v>1.0066432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0.9989408</v>
      </c>
      <c r="D45" s="55">
        <f ca="1" t="shared" si="5"/>
        <v>0.9989408</v>
      </c>
      <c r="E45" s="55">
        <f ca="1" t="shared" si="5"/>
        <v>0.9989408</v>
      </c>
      <c r="F45" s="55">
        <f ca="1" t="shared" si="5"/>
        <v>0.9989408</v>
      </c>
      <c r="G45" s="55">
        <f ca="1" t="shared" si="5"/>
        <v>0.9989408</v>
      </c>
      <c r="H45" s="55">
        <f ca="1" t="shared" si="5"/>
        <v>0.9989408</v>
      </c>
      <c r="I45" s="55">
        <f ca="1" t="shared" si="5"/>
        <v>0.9989408</v>
      </c>
      <c r="J45" s="55">
        <f ca="1" t="shared" si="5"/>
        <v>0.9989408</v>
      </c>
      <c r="K45" s="55">
        <f ca="1" t="shared" si="5"/>
        <v>0.9989408</v>
      </c>
      <c r="L45" s="55">
        <f ca="1" t="shared" si="5"/>
        <v>0.9989408</v>
      </c>
      <c r="M45" s="55">
        <f ca="1" t="shared" si="5"/>
        <v>0.9989408</v>
      </c>
      <c r="N45" s="55">
        <f ca="1" t="shared" si="5"/>
        <v>0.9989408</v>
      </c>
      <c r="O45" s="55">
        <f ca="1" t="shared" si="5"/>
        <v>0.9989408</v>
      </c>
      <c r="P45" s="55">
        <f ca="1" t="shared" si="5"/>
        <v>0.9989408</v>
      </c>
      <c r="Q45" s="55">
        <f ca="1" t="shared" si="5"/>
        <v>0.9989408</v>
      </c>
      <c r="R45" s="55">
        <f ca="1" t="shared" si="5"/>
        <v>0.9989408</v>
      </c>
      <c r="S45" s="55">
        <f ca="1" t="shared" si="5"/>
        <v>0.9989408</v>
      </c>
      <c r="T45" s="55">
        <f ca="1" t="shared" si="5"/>
        <v>0.9989408</v>
      </c>
      <c r="U45" s="55">
        <f ca="1" t="shared" si="5"/>
        <v>0.9989408</v>
      </c>
      <c r="V45" s="55">
        <f ca="1" t="shared" si="5"/>
        <v>0.9989408</v>
      </c>
      <c r="W45" s="55">
        <f ca="1" t="shared" si="5"/>
        <v>0.9989408</v>
      </c>
      <c r="X45" s="55">
        <f ca="1" t="shared" si="5"/>
        <v>0.9989408</v>
      </c>
      <c r="Y45" s="55">
        <f ca="1" t="shared" si="5"/>
        <v>0.9989408</v>
      </c>
      <c r="Z45" s="55">
        <f ca="1" t="shared" si="5"/>
        <v>0.9989408</v>
      </c>
      <c r="AA45" s="55">
        <f ca="1" t="shared" si="5"/>
        <v>0.9989408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1.00535946666667</v>
      </c>
      <c r="D46" s="56">
        <f ca="1" t="shared" si="6"/>
        <v>1.00535946666667</v>
      </c>
      <c r="E46" s="56">
        <f ca="1" t="shared" si="6"/>
        <v>1.00535946666667</v>
      </c>
      <c r="F46" s="56">
        <f ca="1" t="shared" si="6"/>
        <v>1.00535946666667</v>
      </c>
      <c r="G46" s="56">
        <f ca="1" t="shared" si="6"/>
        <v>1.00535946666667</v>
      </c>
      <c r="H46" s="56">
        <f ca="1" t="shared" si="6"/>
        <v>1.00535946666667</v>
      </c>
      <c r="I46" s="56">
        <f ca="1" t="shared" si="6"/>
        <v>1.00535946666667</v>
      </c>
      <c r="J46" s="56">
        <f ca="1" t="shared" si="6"/>
        <v>1.00535946666667</v>
      </c>
      <c r="K46" s="56">
        <f ca="1" t="shared" si="6"/>
        <v>1.00535946666667</v>
      </c>
      <c r="L46" s="56">
        <f ca="1" t="shared" si="6"/>
        <v>1.00535946666667</v>
      </c>
      <c r="M46" s="56">
        <f ca="1" t="shared" si="6"/>
        <v>1.00535946666667</v>
      </c>
      <c r="N46" s="56">
        <f ca="1" t="shared" si="6"/>
        <v>1.00535946666667</v>
      </c>
      <c r="O46" s="56">
        <f ca="1" t="shared" si="6"/>
        <v>1.00535946666667</v>
      </c>
      <c r="P46" s="56">
        <f ca="1" t="shared" si="6"/>
        <v>1.00535946666667</v>
      </c>
      <c r="Q46" s="56">
        <f ca="1" t="shared" si="6"/>
        <v>1.00535946666667</v>
      </c>
      <c r="R46" s="56">
        <f ca="1" t="shared" si="6"/>
        <v>1.00535946666667</v>
      </c>
      <c r="S46" s="56">
        <f ca="1" t="shared" si="6"/>
        <v>1.00535946666667</v>
      </c>
      <c r="T46" s="56">
        <f ca="1" t="shared" si="6"/>
        <v>1.00535946666667</v>
      </c>
      <c r="U46" s="56">
        <f ca="1" t="shared" si="6"/>
        <v>1.00535946666667</v>
      </c>
      <c r="V46" s="56">
        <f ca="1" t="shared" si="6"/>
        <v>1.00535946666667</v>
      </c>
      <c r="W46" s="56">
        <f ca="1" t="shared" si="6"/>
        <v>1.00535946666667</v>
      </c>
      <c r="X46" s="56">
        <f ca="1" t="shared" si="6"/>
        <v>1.00535946666667</v>
      </c>
      <c r="Y46" s="56">
        <f ca="1" t="shared" si="6"/>
        <v>1.00535946666667</v>
      </c>
      <c r="Z46" s="56">
        <f ca="1" t="shared" si="6"/>
        <v>1.00535946666667</v>
      </c>
      <c r="AA46" s="56">
        <f ca="1" t="shared" si="6"/>
        <v>1.00535946666667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1.00407573333333</v>
      </c>
      <c r="D47" s="56">
        <f ca="1" t="shared" si="7"/>
        <v>1.00407573333333</v>
      </c>
      <c r="E47" s="56">
        <f ca="1" t="shared" si="7"/>
        <v>1.00407573333333</v>
      </c>
      <c r="F47" s="56">
        <f ca="1" t="shared" si="7"/>
        <v>1.00407573333333</v>
      </c>
      <c r="G47" s="56">
        <f ca="1" t="shared" si="7"/>
        <v>1.00407573333333</v>
      </c>
      <c r="H47" s="56">
        <f ca="1" t="shared" si="7"/>
        <v>1.00407573333333</v>
      </c>
      <c r="I47" s="56">
        <f ca="1" t="shared" si="7"/>
        <v>1.00407573333333</v>
      </c>
      <c r="J47" s="56">
        <f ca="1" t="shared" si="7"/>
        <v>1.00407573333333</v>
      </c>
      <c r="K47" s="56">
        <f ca="1" t="shared" si="7"/>
        <v>1.00407573333333</v>
      </c>
      <c r="L47" s="56">
        <f ca="1" t="shared" si="7"/>
        <v>1.00407573333333</v>
      </c>
      <c r="M47" s="56">
        <f ca="1" t="shared" si="7"/>
        <v>1.00407573333333</v>
      </c>
      <c r="N47" s="56">
        <f ca="1" t="shared" si="7"/>
        <v>1.00407573333333</v>
      </c>
      <c r="O47" s="56">
        <f ca="1" t="shared" si="7"/>
        <v>1.00407573333333</v>
      </c>
      <c r="P47" s="56">
        <f ca="1" t="shared" si="7"/>
        <v>1.00407573333333</v>
      </c>
      <c r="Q47" s="56">
        <f ca="1" t="shared" si="7"/>
        <v>1.00407573333333</v>
      </c>
      <c r="R47" s="56">
        <f ca="1" t="shared" si="7"/>
        <v>1.00407573333333</v>
      </c>
      <c r="S47" s="56">
        <f ca="1" t="shared" si="7"/>
        <v>1.00407573333333</v>
      </c>
      <c r="T47" s="56">
        <f ca="1" t="shared" si="7"/>
        <v>1.00407573333333</v>
      </c>
      <c r="U47" s="56">
        <f ca="1" t="shared" si="7"/>
        <v>1.00407573333333</v>
      </c>
      <c r="V47" s="56">
        <f ca="1" t="shared" si="7"/>
        <v>1.00407573333333</v>
      </c>
      <c r="W47" s="56">
        <f ca="1" t="shared" si="7"/>
        <v>1.00407573333333</v>
      </c>
      <c r="X47" s="56">
        <f ca="1" t="shared" si="7"/>
        <v>1.00407573333333</v>
      </c>
      <c r="Y47" s="56">
        <f ca="1" t="shared" si="7"/>
        <v>1.00407573333333</v>
      </c>
      <c r="Z47" s="56">
        <f ca="1" t="shared" si="7"/>
        <v>1.00407573333333</v>
      </c>
      <c r="AA47" s="56">
        <f ca="1" t="shared" si="7"/>
        <v>1.00407573333333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1.00150826666667</v>
      </c>
      <c r="D48" s="56">
        <f ca="1" t="shared" si="8"/>
        <v>1.00150826666667</v>
      </c>
      <c r="E48" s="56">
        <f ca="1" t="shared" si="8"/>
        <v>1.00150826666667</v>
      </c>
      <c r="F48" s="56">
        <f ca="1" t="shared" si="8"/>
        <v>1.00150826666667</v>
      </c>
      <c r="G48" s="56">
        <f ca="1" t="shared" si="8"/>
        <v>1.00150826666667</v>
      </c>
      <c r="H48" s="56">
        <f ca="1" t="shared" si="8"/>
        <v>1.00150826666667</v>
      </c>
      <c r="I48" s="56">
        <f ca="1" t="shared" si="8"/>
        <v>1.00150826666667</v>
      </c>
      <c r="J48" s="56">
        <f ca="1" t="shared" si="8"/>
        <v>1.00150826666667</v>
      </c>
      <c r="K48" s="56">
        <f ca="1" t="shared" si="8"/>
        <v>1.00150826666667</v>
      </c>
      <c r="L48" s="56">
        <f ca="1" t="shared" si="8"/>
        <v>1.00150826666667</v>
      </c>
      <c r="M48" s="56">
        <f ca="1" t="shared" si="8"/>
        <v>1.00150826666667</v>
      </c>
      <c r="N48" s="56">
        <f ca="1" t="shared" si="8"/>
        <v>1.00150826666667</v>
      </c>
      <c r="O48" s="56">
        <f ca="1" t="shared" si="8"/>
        <v>1.00150826666667</v>
      </c>
      <c r="P48" s="56">
        <f ca="1" t="shared" si="8"/>
        <v>1.00150826666667</v>
      </c>
      <c r="Q48" s="56">
        <f ca="1" t="shared" si="8"/>
        <v>1.00150826666667</v>
      </c>
      <c r="R48" s="56">
        <f ca="1" t="shared" si="8"/>
        <v>1.00150826666667</v>
      </c>
      <c r="S48" s="56">
        <f ca="1" t="shared" si="8"/>
        <v>1.00150826666667</v>
      </c>
      <c r="T48" s="56">
        <f ca="1" t="shared" si="8"/>
        <v>1.00150826666667</v>
      </c>
      <c r="U48" s="56">
        <f ca="1" t="shared" si="8"/>
        <v>1.00150826666667</v>
      </c>
      <c r="V48" s="56">
        <f ca="1" t="shared" si="8"/>
        <v>1.00150826666667</v>
      </c>
      <c r="W48" s="56">
        <f ca="1" t="shared" si="8"/>
        <v>1.00150826666667</v>
      </c>
      <c r="X48" s="56">
        <f ca="1" t="shared" si="8"/>
        <v>1.00150826666667</v>
      </c>
      <c r="Y48" s="56">
        <f ca="1" t="shared" si="8"/>
        <v>1.00150826666667</v>
      </c>
      <c r="Z48" s="56">
        <f ca="1" t="shared" si="8"/>
        <v>1.00150826666667</v>
      </c>
      <c r="AA48" s="56">
        <f ca="1" t="shared" si="8"/>
        <v>1.00150826666667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1.00022453333333</v>
      </c>
      <c r="D49" s="56">
        <f ca="1" t="shared" si="9"/>
        <v>1.00022453333333</v>
      </c>
      <c r="E49" s="56">
        <f ca="1" t="shared" si="9"/>
        <v>1.00022453333333</v>
      </c>
      <c r="F49" s="56">
        <f ca="1" t="shared" si="9"/>
        <v>1.00022453333333</v>
      </c>
      <c r="G49" s="56">
        <f ca="1" t="shared" si="9"/>
        <v>1.00022453333333</v>
      </c>
      <c r="H49" s="56">
        <f ca="1" t="shared" si="9"/>
        <v>1.00022453333333</v>
      </c>
      <c r="I49" s="56">
        <f ca="1" t="shared" si="9"/>
        <v>1.00022453333333</v>
      </c>
      <c r="J49" s="56">
        <f ca="1" t="shared" si="9"/>
        <v>1.00022453333333</v>
      </c>
      <c r="K49" s="56">
        <f ca="1" t="shared" si="9"/>
        <v>1.00022453333333</v>
      </c>
      <c r="L49" s="56">
        <f ca="1" t="shared" si="9"/>
        <v>1.00022453333333</v>
      </c>
      <c r="M49" s="56">
        <f ca="1" t="shared" si="9"/>
        <v>1.00022453333333</v>
      </c>
      <c r="N49" s="56">
        <f ca="1" t="shared" si="9"/>
        <v>1.00022453333333</v>
      </c>
      <c r="O49" s="56">
        <f ca="1" t="shared" si="9"/>
        <v>1.00022453333333</v>
      </c>
      <c r="P49" s="56">
        <f ca="1" t="shared" si="9"/>
        <v>1.00022453333333</v>
      </c>
      <c r="Q49" s="56">
        <f ca="1" t="shared" si="9"/>
        <v>1.00022453333333</v>
      </c>
      <c r="R49" s="56">
        <f ca="1" t="shared" si="9"/>
        <v>1.00022453333333</v>
      </c>
      <c r="S49" s="56">
        <f ca="1" t="shared" si="9"/>
        <v>1.00022453333333</v>
      </c>
      <c r="T49" s="56">
        <f ca="1" t="shared" si="9"/>
        <v>1.00022453333333</v>
      </c>
      <c r="U49" s="56">
        <f ca="1" t="shared" si="9"/>
        <v>1.00022453333333</v>
      </c>
      <c r="V49" s="56">
        <f ca="1" t="shared" si="9"/>
        <v>1.00022453333333</v>
      </c>
      <c r="W49" s="56">
        <f ca="1" t="shared" si="9"/>
        <v>1.00022453333333</v>
      </c>
      <c r="X49" s="56">
        <f ca="1" t="shared" si="9"/>
        <v>1.00022453333333</v>
      </c>
      <c r="Y49" s="56">
        <f ca="1" t="shared" si="9"/>
        <v>1.00022453333333</v>
      </c>
      <c r="Z49" s="56">
        <f ca="1" t="shared" si="9"/>
        <v>1.00022453333333</v>
      </c>
      <c r="AA49" s="56">
        <f ca="1" t="shared" si="9"/>
        <v>1.00022453333333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0.00663999999999997</v>
      </c>
      <c r="D50" s="55">
        <f>$E$17</f>
        <v>0.00663999999999997</v>
      </c>
      <c r="E50" s="55">
        <f>$E$17</f>
        <v>0.00663999999999997</v>
      </c>
      <c r="F50" s="55">
        <f>$E$17</f>
        <v>0.00663999999999997</v>
      </c>
      <c r="G50" s="55">
        <f>$E$17</f>
        <v>0.00663999999999997</v>
      </c>
      <c r="H50" s="55">
        <f>$E$17</f>
        <v>0.00663999999999997</v>
      </c>
      <c r="I50" s="55">
        <f>$E$17</f>
        <v>0.00663999999999997</v>
      </c>
      <c r="J50" s="55">
        <f>$E$17</f>
        <v>0.00663999999999997</v>
      </c>
      <c r="K50" s="55">
        <f>$E$17</f>
        <v>0.00663999999999997</v>
      </c>
      <c r="L50" s="55">
        <f>$E$17</f>
        <v>0.00663999999999997</v>
      </c>
      <c r="M50" s="55">
        <f>$E$17</f>
        <v>0.00663999999999997</v>
      </c>
      <c r="N50" s="55">
        <f>$E$17</f>
        <v>0.00663999999999997</v>
      </c>
      <c r="O50" s="55">
        <f>$E$17</f>
        <v>0.00663999999999997</v>
      </c>
      <c r="P50" s="55">
        <f>$E$17</f>
        <v>0.00663999999999997</v>
      </c>
      <c r="Q50" s="55">
        <f>$E$17</f>
        <v>0.00663999999999997</v>
      </c>
      <c r="R50" s="55">
        <f>$E$17</f>
        <v>0.00663999999999997</v>
      </c>
      <c r="S50" s="55">
        <f>$E$17</f>
        <v>0.00663999999999997</v>
      </c>
      <c r="T50" s="55">
        <f>$E$17</f>
        <v>0.00663999999999997</v>
      </c>
      <c r="U50" s="55">
        <f>$E$17</f>
        <v>0.00663999999999997</v>
      </c>
      <c r="V50" s="55">
        <f>$E$17</f>
        <v>0.00663999999999997</v>
      </c>
      <c r="W50" s="55">
        <f>$E$17</f>
        <v>0.00663999999999997</v>
      </c>
      <c r="X50" s="55">
        <f>$E$17</f>
        <v>0.00663999999999997</v>
      </c>
      <c r="Y50" s="55">
        <f>$E$17</f>
        <v>0.00663999999999997</v>
      </c>
      <c r="Z50" s="55">
        <f>$E$17</f>
        <v>0.00663999999999997</v>
      </c>
      <c r="AA50" s="55">
        <f>$E$17</f>
        <v>0.00663999999999997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0.0140103999999999</v>
      </c>
      <c r="D51" s="55">
        <f ca="1" t="shared" si="10"/>
        <v>0.0140103999999999</v>
      </c>
      <c r="E51" s="55">
        <f ca="1" t="shared" si="10"/>
        <v>0.0140103999999999</v>
      </c>
      <c r="F51" s="55">
        <f ca="1" t="shared" si="10"/>
        <v>0.0140103999999999</v>
      </c>
      <c r="G51" s="55">
        <f ca="1" t="shared" si="10"/>
        <v>0.0140103999999999</v>
      </c>
      <c r="H51" s="55">
        <f ca="1" t="shared" si="10"/>
        <v>0.0140103999999999</v>
      </c>
      <c r="I51" s="55">
        <f ca="1" t="shared" si="10"/>
        <v>0.0140103999999999</v>
      </c>
      <c r="J51" s="55">
        <f ca="1" t="shared" si="10"/>
        <v>0.0140103999999999</v>
      </c>
      <c r="K51" s="55">
        <f ca="1" t="shared" si="10"/>
        <v>0.0140103999999999</v>
      </c>
      <c r="L51" s="55">
        <f ca="1" t="shared" si="10"/>
        <v>0.0140103999999999</v>
      </c>
      <c r="M51" s="55">
        <f ca="1" t="shared" si="10"/>
        <v>0.0140103999999999</v>
      </c>
      <c r="N51" s="55">
        <f ca="1" t="shared" si="10"/>
        <v>0.0140103999999999</v>
      </c>
      <c r="O51" s="55">
        <f ca="1" t="shared" si="10"/>
        <v>0.0140103999999999</v>
      </c>
      <c r="P51" s="55">
        <f ca="1" t="shared" si="10"/>
        <v>0.0140103999999999</v>
      </c>
      <c r="Q51" s="55">
        <f ca="1" t="shared" si="10"/>
        <v>0.0140103999999999</v>
      </c>
      <c r="R51" s="55">
        <f ca="1" t="shared" si="10"/>
        <v>0.0140103999999999</v>
      </c>
      <c r="S51" s="55">
        <f ca="1" t="shared" si="10"/>
        <v>0.0140103999999999</v>
      </c>
      <c r="T51" s="55">
        <f ca="1" t="shared" si="10"/>
        <v>0.0140103999999999</v>
      </c>
      <c r="U51" s="55">
        <f ca="1" t="shared" si="10"/>
        <v>0.0140103999999999</v>
      </c>
      <c r="V51" s="55">
        <f ca="1" t="shared" si="10"/>
        <v>0.0140103999999999</v>
      </c>
      <c r="W51" s="55">
        <f ca="1" t="shared" si="10"/>
        <v>0.0140103999999999</v>
      </c>
      <c r="X51" s="55">
        <f ca="1" t="shared" si="10"/>
        <v>0.0140103999999999</v>
      </c>
      <c r="Y51" s="55">
        <f ca="1" t="shared" si="10"/>
        <v>0.0140103999999999</v>
      </c>
      <c r="Z51" s="55">
        <f ca="1" t="shared" si="10"/>
        <v>0.0140103999999999</v>
      </c>
      <c r="AA51" s="55">
        <f ca="1" t="shared" si="10"/>
        <v>0.0140103999999999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0.0115536</v>
      </c>
      <c r="D53" s="56">
        <f ca="1" t="shared" si="12"/>
        <v>0.0115536</v>
      </c>
      <c r="E53" s="56">
        <f ca="1" t="shared" si="12"/>
        <v>0.0115536</v>
      </c>
      <c r="F53" s="56">
        <f ca="1" t="shared" si="12"/>
        <v>0.0115536</v>
      </c>
      <c r="G53" s="56">
        <f ca="1" t="shared" si="12"/>
        <v>0.0115536</v>
      </c>
      <c r="H53" s="56">
        <f ca="1" t="shared" si="12"/>
        <v>0.0115536</v>
      </c>
      <c r="I53" s="56">
        <f ca="1" t="shared" si="12"/>
        <v>0.0115536</v>
      </c>
      <c r="J53" s="56">
        <f ca="1" t="shared" si="12"/>
        <v>0.0115536</v>
      </c>
      <c r="K53" s="56">
        <f ca="1" t="shared" si="12"/>
        <v>0.0115536</v>
      </c>
      <c r="L53" s="56">
        <f ca="1" t="shared" si="12"/>
        <v>0.0115536</v>
      </c>
      <c r="M53" s="56">
        <f ca="1" t="shared" si="12"/>
        <v>0.0115536</v>
      </c>
      <c r="N53" s="56">
        <f ca="1" t="shared" si="12"/>
        <v>0.0115536</v>
      </c>
      <c r="O53" s="56">
        <f ca="1" t="shared" si="12"/>
        <v>0.0115536</v>
      </c>
      <c r="P53" s="56">
        <f ca="1" t="shared" si="12"/>
        <v>0.0115536</v>
      </c>
      <c r="Q53" s="56">
        <f ca="1" t="shared" si="12"/>
        <v>0.0115536</v>
      </c>
      <c r="R53" s="56">
        <f ca="1" t="shared" si="12"/>
        <v>0.0115536</v>
      </c>
      <c r="S53" s="56">
        <f ca="1" t="shared" si="12"/>
        <v>0.0115536</v>
      </c>
      <c r="T53" s="56">
        <f ca="1" t="shared" si="12"/>
        <v>0.0115536</v>
      </c>
      <c r="U53" s="56">
        <f ca="1" t="shared" si="12"/>
        <v>0.0115536</v>
      </c>
      <c r="V53" s="56">
        <f ca="1" t="shared" si="12"/>
        <v>0.0115536</v>
      </c>
      <c r="W53" s="56">
        <f ca="1" t="shared" si="12"/>
        <v>0.0115536</v>
      </c>
      <c r="X53" s="56">
        <f ca="1" t="shared" si="12"/>
        <v>0.0115536</v>
      </c>
      <c r="Y53" s="56">
        <f ca="1" t="shared" si="12"/>
        <v>0.0115536</v>
      </c>
      <c r="Z53" s="56">
        <f ca="1" t="shared" si="12"/>
        <v>0.0115536</v>
      </c>
      <c r="AA53" s="56">
        <f ca="1" t="shared" si="12"/>
        <v>0.0115536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0.00909679999999997</v>
      </c>
      <c r="D54" s="56">
        <f ca="1" t="shared" si="13"/>
        <v>0.00909679999999997</v>
      </c>
      <c r="E54" s="56">
        <f ca="1" t="shared" si="13"/>
        <v>0.00909679999999997</v>
      </c>
      <c r="F54" s="56">
        <f ca="1" t="shared" si="13"/>
        <v>0.00909679999999997</v>
      </c>
      <c r="G54" s="56">
        <f ca="1" t="shared" si="13"/>
        <v>0.00909679999999997</v>
      </c>
      <c r="H54" s="56">
        <f ca="1" t="shared" si="13"/>
        <v>0.00909679999999997</v>
      </c>
      <c r="I54" s="56">
        <f ca="1" t="shared" si="13"/>
        <v>0.00909679999999997</v>
      </c>
      <c r="J54" s="56">
        <f ca="1" t="shared" si="13"/>
        <v>0.00909679999999997</v>
      </c>
      <c r="K54" s="56">
        <f ca="1" t="shared" si="13"/>
        <v>0.00909679999999997</v>
      </c>
      <c r="L54" s="56">
        <f ca="1" t="shared" si="13"/>
        <v>0.00909679999999997</v>
      </c>
      <c r="M54" s="56">
        <f ca="1" t="shared" si="13"/>
        <v>0.00909679999999997</v>
      </c>
      <c r="N54" s="56">
        <f ca="1" t="shared" si="13"/>
        <v>0.00909679999999997</v>
      </c>
      <c r="O54" s="56">
        <f ca="1" t="shared" si="13"/>
        <v>0.00909679999999997</v>
      </c>
      <c r="P54" s="56">
        <f ca="1" t="shared" si="13"/>
        <v>0.00909679999999997</v>
      </c>
      <c r="Q54" s="56">
        <f ca="1" t="shared" si="13"/>
        <v>0.00909679999999997</v>
      </c>
      <c r="R54" s="56">
        <f ca="1" t="shared" si="13"/>
        <v>0.00909679999999997</v>
      </c>
      <c r="S54" s="56">
        <f ca="1" t="shared" si="13"/>
        <v>0.00909679999999997</v>
      </c>
      <c r="T54" s="56">
        <f ca="1" t="shared" si="13"/>
        <v>0.00909679999999997</v>
      </c>
      <c r="U54" s="56">
        <f ca="1" t="shared" si="13"/>
        <v>0.00909679999999997</v>
      </c>
      <c r="V54" s="56">
        <f ca="1" t="shared" si="13"/>
        <v>0.00909679999999997</v>
      </c>
      <c r="W54" s="56">
        <f ca="1" t="shared" si="13"/>
        <v>0.00909679999999997</v>
      </c>
      <c r="X54" s="56">
        <f ca="1" t="shared" si="13"/>
        <v>0.00909679999999997</v>
      </c>
      <c r="Y54" s="56">
        <f ca="1" t="shared" si="13"/>
        <v>0.00909679999999997</v>
      </c>
      <c r="Z54" s="56">
        <f ca="1" t="shared" si="13"/>
        <v>0.00909679999999997</v>
      </c>
      <c r="AA54" s="56">
        <f ca="1" t="shared" si="13"/>
        <v>0.00909679999999997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0.00442666666666665</v>
      </c>
      <c r="D55" s="56">
        <f t="shared" si="14"/>
        <v>0.00442666666666665</v>
      </c>
      <c r="E55" s="56">
        <f t="shared" si="14"/>
        <v>0.00442666666666665</v>
      </c>
      <c r="F55" s="56">
        <f t="shared" si="14"/>
        <v>0.00442666666666665</v>
      </c>
      <c r="G55" s="56">
        <f t="shared" si="14"/>
        <v>0.00442666666666665</v>
      </c>
      <c r="H55" s="56">
        <f t="shared" si="14"/>
        <v>0.00442666666666665</v>
      </c>
      <c r="I55" s="56">
        <f t="shared" si="14"/>
        <v>0.00442666666666665</v>
      </c>
      <c r="J55" s="56">
        <f t="shared" si="14"/>
        <v>0.00442666666666665</v>
      </c>
      <c r="K55" s="56">
        <f t="shared" si="14"/>
        <v>0.00442666666666665</v>
      </c>
      <c r="L55" s="56">
        <f t="shared" si="14"/>
        <v>0.00442666666666665</v>
      </c>
      <c r="M55" s="56">
        <f t="shared" si="14"/>
        <v>0.00442666666666665</v>
      </c>
      <c r="N55" s="56">
        <f t="shared" si="14"/>
        <v>0.00442666666666665</v>
      </c>
      <c r="O55" s="56">
        <f t="shared" si="14"/>
        <v>0.00442666666666665</v>
      </c>
      <c r="P55" s="56">
        <f t="shared" si="14"/>
        <v>0.00442666666666665</v>
      </c>
      <c r="Q55" s="56">
        <f t="shared" si="14"/>
        <v>0.00442666666666665</v>
      </c>
      <c r="R55" s="56">
        <f t="shared" si="14"/>
        <v>0.00442666666666665</v>
      </c>
      <c r="S55" s="56">
        <f t="shared" si="14"/>
        <v>0.00442666666666665</v>
      </c>
      <c r="T55" s="56">
        <f t="shared" si="14"/>
        <v>0.00442666666666665</v>
      </c>
      <c r="U55" s="56">
        <f t="shared" si="14"/>
        <v>0.00442666666666665</v>
      </c>
      <c r="V55" s="56">
        <f t="shared" si="14"/>
        <v>0.00442666666666665</v>
      </c>
      <c r="W55" s="56">
        <f t="shared" si="14"/>
        <v>0.00442666666666665</v>
      </c>
      <c r="X55" s="56">
        <f t="shared" si="14"/>
        <v>0.00442666666666665</v>
      </c>
      <c r="Y55" s="56">
        <f t="shared" si="14"/>
        <v>0.00442666666666665</v>
      </c>
      <c r="Z55" s="56">
        <f t="shared" si="14"/>
        <v>0.00442666666666665</v>
      </c>
      <c r="AA55" s="56">
        <f t="shared" si="14"/>
        <v>0.00442666666666665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0.00221333333333332</v>
      </c>
      <c r="D56" s="56">
        <f t="shared" si="15"/>
        <v>0.00221333333333332</v>
      </c>
      <c r="E56" s="56">
        <f t="shared" si="15"/>
        <v>0.00221333333333332</v>
      </c>
      <c r="F56" s="56">
        <f t="shared" si="15"/>
        <v>0.00221333333333332</v>
      </c>
      <c r="G56" s="56">
        <f t="shared" si="15"/>
        <v>0.00221333333333332</v>
      </c>
      <c r="H56" s="56">
        <f t="shared" si="15"/>
        <v>0.00221333333333332</v>
      </c>
      <c r="I56" s="56">
        <f t="shared" si="15"/>
        <v>0.00221333333333332</v>
      </c>
      <c r="J56" s="56">
        <f t="shared" si="15"/>
        <v>0.00221333333333332</v>
      </c>
      <c r="K56" s="56">
        <f t="shared" si="15"/>
        <v>0.00221333333333332</v>
      </c>
      <c r="L56" s="56">
        <f t="shared" si="15"/>
        <v>0.00221333333333332</v>
      </c>
      <c r="M56" s="56">
        <f t="shared" si="15"/>
        <v>0.00221333333333332</v>
      </c>
      <c r="N56" s="56">
        <f t="shared" si="15"/>
        <v>0.00221333333333332</v>
      </c>
      <c r="O56" s="56">
        <f t="shared" si="15"/>
        <v>0.00221333333333332</v>
      </c>
      <c r="P56" s="56">
        <f t="shared" si="15"/>
        <v>0.00221333333333332</v>
      </c>
      <c r="Q56" s="56">
        <f t="shared" si="15"/>
        <v>0.00221333333333332</v>
      </c>
      <c r="R56" s="56">
        <f t="shared" si="15"/>
        <v>0.00221333333333332</v>
      </c>
      <c r="S56" s="56">
        <f t="shared" si="15"/>
        <v>0.00221333333333332</v>
      </c>
      <c r="T56" s="56">
        <f t="shared" si="15"/>
        <v>0.00221333333333332</v>
      </c>
      <c r="U56" s="56">
        <f t="shared" si="15"/>
        <v>0.00221333333333332</v>
      </c>
      <c r="V56" s="56">
        <f t="shared" si="15"/>
        <v>0.00221333333333332</v>
      </c>
      <c r="W56" s="56">
        <f t="shared" si="15"/>
        <v>0.00221333333333332</v>
      </c>
      <c r="X56" s="56">
        <f t="shared" si="15"/>
        <v>0.00221333333333332</v>
      </c>
      <c r="Y56" s="56">
        <f t="shared" si="15"/>
        <v>0.00221333333333332</v>
      </c>
      <c r="Z56" s="56">
        <f t="shared" si="15"/>
        <v>0.00221333333333332</v>
      </c>
      <c r="AA56" s="56">
        <f t="shared" si="15"/>
        <v>0.00221333333333332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45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190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1.001552</v>
      </c>
      <c r="F4" s="20"/>
      <c r="G4" s="21"/>
      <c r="H4" s="21"/>
      <c r="I4" s="27" t="s">
        <v>130</v>
      </c>
      <c r="J4" s="27"/>
      <c r="K4" s="27"/>
      <c r="L4" s="20">
        <f ca="1">E4+X18*E17</f>
        <v>1.0055424</v>
      </c>
      <c r="M4" s="20"/>
      <c r="N4" s="21"/>
      <c r="O4" s="21"/>
      <c r="P4" s="27" t="s">
        <v>131</v>
      </c>
      <c r="Q4" s="27"/>
      <c r="R4" s="27"/>
      <c r="S4" s="20">
        <f ca="1">E4-X18*E17</f>
        <v>0.9975616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0.00687999999999997</v>
      </c>
      <c r="F17" s="28"/>
      <c r="G17" s="21"/>
      <c r="H17" s="21"/>
      <c r="I17" s="27" t="s">
        <v>149</v>
      </c>
      <c r="J17" s="27"/>
      <c r="K17" s="27"/>
      <c r="L17" s="28">
        <f ca="1">E17*Z18</f>
        <v>0.0145167999999999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0.00290010010950677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0.0029527896995708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5.56854340317238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0.0310399999999955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5.64437984496127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5.46917829457369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0.998</v>
      </c>
      <c r="D32" s="38">
        <v>0.997</v>
      </c>
      <c r="E32" s="38">
        <v>1.003</v>
      </c>
      <c r="F32" s="38">
        <v>1.005</v>
      </c>
      <c r="G32" s="38">
        <v>1</v>
      </c>
      <c r="H32" s="38">
        <v>1.004</v>
      </c>
      <c r="I32" s="38">
        <v>1.004</v>
      </c>
      <c r="J32" s="38">
        <v>0.997</v>
      </c>
      <c r="K32" s="38">
        <v>1.004</v>
      </c>
      <c r="L32" s="38">
        <v>1.002</v>
      </c>
      <c r="M32" s="38">
        <v>1</v>
      </c>
      <c r="N32" s="38">
        <v>1.002</v>
      </c>
      <c r="O32" s="38">
        <v>0.997</v>
      </c>
      <c r="P32" s="38">
        <v>1.003</v>
      </c>
      <c r="Q32" s="38">
        <v>0.998</v>
      </c>
      <c r="R32" s="38">
        <v>1.003</v>
      </c>
      <c r="S32" s="38">
        <v>0.999</v>
      </c>
      <c r="T32" s="38">
        <v>1</v>
      </c>
      <c r="U32" s="38">
        <v>1.007</v>
      </c>
      <c r="V32" s="38">
        <v>1.003</v>
      </c>
      <c r="W32" s="38">
        <v>1.002</v>
      </c>
      <c r="X32" s="38">
        <v>1</v>
      </c>
      <c r="Y32" s="38">
        <v>1</v>
      </c>
      <c r="Z32" s="38">
        <v>1.003</v>
      </c>
      <c r="AA32" s="38">
        <v>1.004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1.002</v>
      </c>
      <c r="D33" s="38">
        <v>1.004</v>
      </c>
      <c r="E33" s="38">
        <v>1</v>
      </c>
      <c r="F33" s="38">
        <v>0.995</v>
      </c>
      <c r="G33" s="38">
        <v>1</v>
      </c>
      <c r="H33" s="38">
        <v>0.998</v>
      </c>
      <c r="I33" s="38">
        <v>1.003</v>
      </c>
      <c r="J33" s="38">
        <v>0.998</v>
      </c>
      <c r="K33" s="38">
        <v>0.998</v>
      </c>
      <c r="L33" s="38">
        <v>1.007</v>
      </c>
      <c r="M33" s="38">
        <v>0.998</v>
      </c>
      <c r="N33" s="38">
        <v>0.998</v>
      </c>
      <c r="O33" s="38">
        <v>1.002</v>
      </c>
      <c r="P33" s="38">
        <v>1.002</v>
      </c>
      <c r="Q33" s="38">
        <v>1.001</v>
      </c>
      <c r="R33" s="38">
        <v>1.005</v>
      </c>
      <c r="S33" s="38">
        <v>1.005</v>
      </c>
      <c r="T33" s="38">
        <v>1.002</v>
      </c>
      <c r="U33" s="38">
        <v>1.003</v>
      </c>
      <c r="V33" s="38">
        <v>1.001</v>
      </c>
      <c r="W33" s="38">
        <v>1.002</v>
      </c>
      <c r="X33" s="38">
        <v>0.997</v>
      </c>
      <c r="Y33" s="38">
        <v>1.004</v>
      </c>
      <c r="Z33" s="38">
        <v>0.994</v>
      </c>
      <c r="AA33" s="38">
        <v>0.999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1.001</v>
      </c>
      <c r="D34" s="38">
        <v>1.003</v>
      </c>
      <c r="E34" s="38">
        <v>1.004</v>
      </c>
      <c r="F34" s="38">
        <v>0.999</v>
      </c>
      <c r="G34" s="38">
        <v>1.002</v>
      </c>
      <c r="H34" s="38">
        <v>1</v>
      </c>
      <c r="I34" s="38">
        <v>1.002</v>
      </c>
      <c r="J34" s="38">
        <v>1</v>
      </c>
      <c r="K34" s="38">
        <v>1.003</v>
      </c>
      <c r="L34" s="38">
        <v>1.008</v>
      </c>
      <c r="M34" s="38">
        <v>1.002</v>
      </c>
      <c r="N34" s="38">
        <v>1</v>
      </c>
      <c r="O34" s="38">
        <v>1</v>
      </c>
      <c r="P34" s="38">
        <v>1.005</v>
      </c>
      <c r="Q34" s="38">
        <v>1.007</v>
      </c>
      <c r="R34" s="38">
        <v>1.001</v>
      </c>
      <c r="S34" s="38">
        <v>1</v>
      </c>
      <c r="T34" s="38">
        <v>0.997</v>
      </c>
      <c r="U34" s="38">
        <v>0.997</v>
      </c>
      <c r="V34" s="38">
        <v>1.001</v>
      </c>
      <c r="W34" s="38">
        <v>1.006</v>
      </c>
      <c r="X34" s="38">
        <v>1.001</v>
      </c>
      <c r="Y34" s="38">
        <v>1.005</v>
      </c>
      <c r="Z34" s="38">
        <v>1.003</v>
      </c>
      <c r="AA34" s="38">
        <v>1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1.003</v>
      </c>
      <c r="D35" s="38">
        <v>1.003</v>
      </c>
      <c r="E35" s="38">
        <v>0.999</v>
      </c>
      <c r="F35" s="38">
        <v>1.005</v>
      </c>
      <c r="G35" s="38">
        <v>1.001</v>
      </c>
      <c r="H35" s="38">
        <v>1.004</v>
      </c>
      <c r="I35" s="38">
        <v>0.997</v>
      </c>
      <c r="J35" s="38">
        <v>1.004</v>
      </c>
      <c r="K35" s="38">
        <v>1.004</v>
      </c>
      <c r="L35" s="38">
        <v>0.997</v>
      </c>
      <c r="M35" s="38">
        <v>1.004</v>
      </c>
      <c r="N35" s="38">
        <v>1.003</v>
      </c>
      <c r="O35" s="38">
        <v>1.002</v>
      </c>
      <c r="P35" s="38">
        <v>0.995</v>
      </c>
      <c r="Q35" s="38">
        <v>1.002</v>
      </c>
      <c r="R35" s="38">
        <v>1.006</v>
      </c>
      <c r="S35" s="38">
        <v>1.002</v>
      </c>
      <c r="T35" s="38">
        <v>1.003</v>
      </c>
      <c r="U35" s="38">
        <v>1.005</v>
      </c>
      <c r="V35" s="38">
        <v>1.006</v>
      </c>
      <c r="W35" s="38">
        <v>1.003</v>
      </c>
      <c r="X35" s="38">
        <v>1.009</v>
      </c>
      <c r="Y35" s="38">
        <v>1.001</v>
      </c>
      <c r="Z35" s="38">
        <v>1.001</v>
      </c>
      <c r="AA35" s="38">
        <v>1.004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1.001</v>
      </c>
      <c r="D36" s="38">
        <v>1</v>
      </c>
      <c r="E36" s="38">
        <v>0.999</v>
      </c>
      <c r="F36" s="38">
        <v>1.003</v>
      </c>
      <c r="G36" s="38">
        <v>1</v>
      </c>
      <c r="H36" s="38">
        <v>1.004</v>
      </c>
      <c r="I36" s="38">
        <v>1</v>
      </c>
      <c r="J36" s="38">
        <v>1.001</v>
      </c>
      <c r="K36" s="38">
        <v>1.001</v>
      </c>
      <c r="L36" s="38">
        <v>1.003</v>
      </c>
      <c r="M36" s="38">
        <v>1.002</v>
      </c>
      <c r="N36" s="38">
        <v>0.999</v>
      </c>
      <c r="O36" s="38">
        <v>0.999</v>
      </c>
      <c r="P36" s="38">
        <v>1.004</v>
      </c>
      <c r="Q36" s="38">
        <v>1</v>
      </c>
      <c r="R36" s="38">
        <v>1.002</v>
      </c>
      <c r="S36" s="38">
        <v>1.003</v>
      </c>
      <c r="T36" s="38">
        <v>1.004</v>
      </c>
      <c r="U36" s="38">
        <v>1.003</v>
      </c>
      <c r="V36" s="38">
        <v>1.003</v>
      </c>
      <c r="W36" s="38">
        <v>1.001</v>
      </c>
      <c r="X36" s="38">
        <v>1.003</v>
      </c>
      <c r="Y36" s="38">
        <v>1.005</v>
      </c>
      <c r="Z36" s="38">
        <v>0.994</v>
      </c>
      <c r="AA36" s="38">
        <v>0.997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5.005</v>
      </c>
      <c r="D37" s="42">
        <f t="shared" si="1"/>
        <v>5.007</v>
      </c>
      <c r="E37" s="42">
        <f t="shared" si="1"/>
        <v>5.005</v>
      </c>
      <c r="F37" s="42">
        <f t="shared" si="1"/>
        <v>5.007</v>
      </c>
      <c r="G37" s="42">
        <f t="shared" si="1"/>
        <v>5.003</v>
      </c>
      <c r="H37" s="42">
        <f t="shared" si="1"/>
        <v>5.01</v>
      </c>
      <c r="I37" s="42">
        <f t="shared" si="1"/>
        <v>5.006</v>
      </c>
      <c r="J37" s="42">
        <f t="shared" si="1"/>
        <v>5</v>
      </c>
      <c r="K37" s="42">
        <f t="shared" si="1"/>
        <v>5.01</v>
      </c>
      <c r="L37" s="42">
        <f t="shared" si="1"/>
        <v>5.017</v>
      </c>
      <c r="M37" s="42">
        <f t="shared" si="1"/>
        <v>5.006</v>
      </c>
      <c r="N37" s="42">
        <f t="shared" si="1"/>
        <v>5.002</v>
      </c>
      <c r="O37" s="42">
        <f t="shared" si="1"/>
        <v>5</v>
      </c>
      <c r="P37" s="42">
        <f t="shared" si="1"/>
        <v>5.009</v>
      </c>
      <c r="Q37" s="42">
        <f t="shared" si="1"/>
        <v>5.008</v>
      </c>
      <c r="R37" s="42">
        <f t="shared" si="1"/>
        <v>5.017</v>
      </c>
      <c r="S37" s="42">
        <f t="shared" si="1"/>
        <v>5.009</v>
      </c>
      <c r="T37" s="42">
        <f t="shared" si="1"/>
        <v>5.006</v>
      </c>
      <c r="U37" s="42">
        <f t="shared" si="1"/>
        <v>5.015</v>
      </c>
      <c r="V37" s="42">
        <f t="shared" si="1"/>
        <v>5.014</v>
      </c>
      <c r="W37" s="131">
        <f t="shared" si="1"/>
        <v>5.014</v>
      </c>
      <c r="X37" s="131">
        <f t="shared" si="1"/>
        <v>5.01</v>
      </c>
      <c r="Y37" s="131">
        <f t="shared" si="1"/>
        <v>5.015</v>
      </c>
      <c r="Z37" s="131">
        <f t="shared" si="1"/>
        <v>4.995</v>
      </c>
      <c r="AA37" s="132">
        <f t="shared" si="1"/>
        <v>5.004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1.001</v>
      </c>
      <c r="D38" s="42">
        <f t="shared" si="2"/>
        <v>1.0014</v>
      </c>
      <c r="E38" s="42">
        <f t="shared" si="2"/>
        <v>1.001</v>
      </c>
      <c r="F38" s="42">
        <f t="shared" si="2"/>
        <v>1.0014</v>
      </c>
      <c r="G38" s="42">
        <f t="shared" si="2"/>
        <v>1.0006</v>
      </c>
      <c r="H38" s="42">
        <f t="shared" si="2"/>
        <v>1.002</v>
      </c>
      <c r="I38" s="42">
        <f t="shared" si="2"/>
        <v>1.0012</v>
      </c>
      <c r="J38" s="42">
        <f t="shared" si="2"/>
        <v>1</v>
      </c>
      <c r="K38" s="42">
        <f t="shared" si="2"/>
        <v>1.002</v>
      </c>
      <c r="L38" s="42">
        <f t="shared" si="2"/>
        <v>1.0034</v>
      </c>
      <c r="M38" s="42">
        <f t="shared" si="2"/>
        <v>1.0012</v>
      </c>
      <c r="N38" s="42">
        <f t="shared" si="2"/>
        <v>1.0004</v>
      </c>
      <c r="O38" s="42">
        <f t="shared" si="2"/>
        <v>1</v>
      </c>
      <c r="P38" s="42">
        <f t="shared" si="2"/>
        <v>1.0018</v>
      </c>
      <c r="Q38" s="42">
        <f t="shared" si="2"/>
        <v>1.0016</v>
      </c>
      <c r="R38" s="42">
        <f t="shared" si="2"/>
        <v>1.0034</v>
      </c>
      <c r="S38" s="42">
        <f t="shared" si="2"/>
        <v>1.0018</v>
      </c>
      <c r="T38" s="42">
        <f t="shared" si="2"/>
        <v>1.0012</v>
      </c>
      <c r="U38" s="42">
        <f t="shared" si="2"/>
        <v>1.003</v>
      </c>
      <c r="V38" s="42">
        <f t="shared" si="2"/>
        <v>1.0028</v>
      </c>
      <c r="W38" s="131">
        <f t="shared" si="2"/>
        <v>1.0028</v>
      </c>
      <c r="X38" s="131">
        <f t="shared" si="2"/>
        <v>1.002</v>
      </c>
      <c r="Y38" s="131">
        <f t="shared" si="2"/>
        <v>1.003</v>
      </c>
      <c r="Z38" s="131">
        <f t="shared" si="2"/>
        <v>0.999</v>
      </c>
      <c r="AA38" s="132">
        <f t="shared" si="2"/>
        <v>1.0008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0.00499999999999989</v>
      </c>
      <c r="D39" s="43">
        <f t="shared" si="3"/>
        <v>0.00700000000000001</v>
      </c>
      <c r="E39" s="43">
        <f t="shared" si="3"/>
        <v>0.005</v>
      </c>
      <c r="F39" s="43">
        <f t="shared" si="3"/>
        <v>0.0099999999999999</v>
      </c>
      <c r="G39" s="43">
        <f t="shared" si="3"/>
        <v>0.002</v>
      </c>
      <c r="H39" s="43">
        <f t="shared" si="3"/>
        <v>0.00600000000000001</v>
      </c>
      <c r="I39" s="43">
        <f t="shared" si="3"/>
        <v>0.00700000000000001</v>
      </c>
      <c r="J39" s="43">
        <f t="shared" si="3"/>
        <v>0.00700000000000001</v>
      </c>
      <c r="K39" s="43">
        <f t="shared" si="3"/>
        <v>0.00600000000000001</v>
      </c>
      <c r="L39" s="43">
        <f t="shared" si="3"/>
        <v>0.011</v>
      </c>
      <c r="M39" s="43">
        <f t="shared" si="3"/>
        <v>0.00600000000000001</v>
      </c>
      <c r="N39" s="43">
        <f t="shared" si="3"/>
        <v>0.00499999999999989</v>
      </c>
      <c r="O39" s="43">
        <f t="shared" si="3"/>
        <v>0.005</v>
      </c>
      <c r="P39" s="43">
        <f t="shared" si="3"/>
        <v>0.0099999999999999</v>
      </c>
      <c r="Q39" s="43">
        <f t="shared" si="3"/>
        <v>0.0089999999999999</v>
      </c>
      <c r="R39" s="43">
        <f t="shared" si="3"/>
        <v>0.00500000000000012</v>
      </c>
      <c r="S39" s="43">
        <f t="shared" si="3"/>
        <v>0.00599999999999989</v>
      </c>
      <c r="T39" s="43">
        <f t="shared" si="3"/>
        <v>0.00700000000000001</v>
      </c>
      <c r="U39" s="43">
        <f t="shared" si="3"/>
        <v>0.0099999999999999</v>
      </c>
      <c r="V39" s="43">
        <f t="shared" si="3"/>
        <v>0.00500000000000012</v>
      </c>
      <c r="W39" s="43">
        <f t="shared" si="3"/>
        <v>0.00500000000000012</v>
      </c>
      <c r="X39" s="43">
        <f t="shared" si="3"/>
        <v>0.0119999999999999</v>
      </c>
      <c r="Y39" s="43">
        <f t="shared" si="3"/>
        <v>0.00499999999999989</v>
      </c>
      <c r="Z39" s="43">
        <f t="shared" si="3"/>
        <v>0.0089999999999999</v>
      </c>
      <c r="AA39" s="133">
        <f t="shared" si="3"/>
        <v>0.00700000000000001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1.001552</v>
      </c>
      <c r="D43" s="55">
        <f>$E$4</f>
        <v>1.001552</v>
      </c>
      <c r="E43" s="55">
        <f>$E$4</f>
        <v>1.001552</v>
      </c>
      <c r="F43" s="55">
        <f>$E$4</f>
        <v>1.001552</v>
      </c>
      <c r="G43" s="55">
        <f>$E$4</f>
        <v>1.001552</v>
      </c>
      <c r="H43" s="55">
        <f>$E$4</f>
        <v>1.001552</v>
      </c>
      <c r="I43" s="55">
        <f>$E$4</f>
        <v>1.001552</v>
      </c>
      <c r="J43" s="55">
        <f>$E$4</f>
        <v>1.001552</v>
      </c>
      <c r="K43" s="55">
        <f>$E$4</f>
        <v>1.001552</v>
      </c>
      <c r="L43" s="55">
        <f>$E$4</f>
        <v>1.001552</v>
      </c>
      <c r="M43" s="55">
        <f>$E$4</f>
        <v>1.001552</v>
      </c>
      <c r="N43" s="55">
        <f>$E$4</f>
        <v>1.001552</v>
      </c>
      <c r="O43" s="55">
        <f>$E$4</f>
        <v>1.001552</v>
      </c>
      <c r="P43" s="55">
        <f>$E$4</f>
        <v>1.001552</v>
      </c>
      <c r="Q43" s="55">
        <f>$E$4</f>
        <v>1.001552</v>
      </c>
      <c r="R43" s="55">
        <f>$E$4</f>
        <v>1.001552</v>
      </c>
      <c r="S43" s="55">
        <f>$E$4</f>
        <v>1.001552</v>
      </c>
      <c r="T43" s="55">
        <f>$E$4</f>
        <v>1.001552</v>
      </c>
      <c r="U43" s="55">
        <f>$E$4</f>
        <v>1.001552</v>
      </c>
      <c r="V43" s="55">
        <f>$E$4</f>
        <v>1.001552</v>
      </c>
      <c r="W43" s="55">
        <f>$E$4</f>
        <v>1.001552</v>
      </c>
      <c r="X43" s="55">
        <f>$E$4</f>
        <v>1.001552</v>
      </c>
      <c r="Y43" s="55">
        <f>$E$4</f>
        <v>1.001552</v>
      </c>
      <c r="Z43" s="55">
        <f>$E$4</f>
        <v>1.001552</v>
      </c>
      <c r="AA43" s="55">
        <f>$E$4</f>
        <v>1.001552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1.0055424</v>
      </c>
      <c r="D44" s="55">
        <f ca="1" t="shared" si="4"/>
        <v>1.0055424</v>
      </c>
      <c r="E44" s="55">
        <f ca="1" t="shared" si="4"/>
        <v>1.0055424</v>
      </c>
      <c r="F44" s="55">
        <f ca="1" t="shared" si="4"/>
        <v>1.0055424</v>
      </c>
      <c r="G44" s="55">
        <f ca="1" t="shared" si="4"/>
        <v>1.0055424</v>
      </c>
      <c r="H44" s="55">
        <f ca="1" t="shared" si="4"/>
        <v>1.0055424</v>
      </c>
      <c r="I44" s="55">
        <f ca="1" t="shared" si="4"/>
        <v>1.0055424</v>
      </c>
      <c r="J44" s="55">
        <f ca="1" t="shared" si="4"/>
        <v>1.0055424</v>
      </c>
      <c r="K44" s="55">
        <f ca="1" t="shared" si="4"/>
        <v>1.0055424</v>
      </c>
      <c r="L44" s="55">
        <f ca="1" t="shared" si="4"/>
        <v>1.0055424</v>
      </c>
      <c r="M44" s="55">
        <f ca="1" t="shared" si="4"/>
        <v>1.0055424</v>
      </c>
      <c r="N44" s="55">
        <f ca="1" t="shared" si="4"/>
        <v>1.0055424</v>
      </c>
      <c r="O44" s="55">
        <f ca="1" t="shared" si="4"/>
        <v>1.0055424</v>
      </c>
      <c r="P44" s="55">
        <f ca="1" t="shared" si="4"/>
        <v>1.0055424</v>
      </c>
      <c r="Q44" s="55">
        <f ca="1" t="shared" si="4"/>
        <v>1.0055424</v>
      </c>
      <c r="R44" s="55">
        <f ca="1" t="shared" si="4"/>
        <v>1.0055424</v>
      </c>
      <c r="S44" s="55">
        <f ca="1" t="shared" si="4"/>
        <v>1.0055424</v>
      </c>
      <c r="T44" s="55">
        <f ca="1" t="shared" si="4"/>
        <v>1.0055424</v>
      </c>
      <c r="U44" s="55">
        <f ca="1" t="shared" si="4"/>
        <v>1.0055424</v>
      </c>
      <c r="V44" s="55">
        <f ca="1" t="shared" si="4"/>
        <v>1.0055424</v>
      </c>
      <c r="W44" s="55">
        <f ca="1" t="shared" si="4"/>
        <v>1.0055424</v>
      </c>
      <c r="X44" s="55">
        <f ca="1" t="shared" si="4"/>
        <v>1.0055424</v>
      </c>
      <c r="Y44" s="55">
        <f ca="1" t="shared" si="4"/>
        <v>1.0055424</v>
      </c>
      <c r="Z44" s="55">
        <f ca="1" t="shared" si="4"/>
        <v>1.0055424</v>
      </c>
      <c r="AA44" s="55">
        <f ca="1" t="shared" si="4"/>
        <v>1.0055424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0.9975616</v>
      </c>
      <c r="D45" s="55">
        <f ca="1" t="shared" si="5"/>
        <v>0.9975616</v>
      </c>
      <c r="E45" s="55">
        <f ca="1" t="shared" si="5"/>
        <v>0.9975616</v>
      </c>
      <c r="F45" s="55">
        <f ca="1" t="shared" si="5"/>
        <v>0.9975616</v>
      </c>
      <c r="G45" s="55">
        <f ca="1" t="shared" si="5"/>
        <v>0.9975616</v>
      </c>
      <c r="H45" s="55">
        <f ca="1" t="shared" si="5"/>
        <v>0.9975616</v>
      </c>
      <c r="I45" s="55">
        <f ca="1" t="shared" si="5"/>
        <v>0.9975616</v>
      </c>
      <c r="J45" s="55">
        <f ca="1" t="shared" si="5"/>
        <v>0.9975616</v>
      </c>
      <c r="K45" s="55">
        <f ca="1" t="shared" si="5"/>
        <v>0.9975616</v>
      </c>
      <c r="L45" s="55">
        <f ca="1" t="shared" si="5"/>
        <v>0.9975616</v>
      </c>
      <c r="M45" s="55">
        <f ca="1" t="shared" si="5"/>
        <v>0.9975616</v>
      </c>
      <c r="N45" s="55">
        <f ca="1" t="shared" si="5"/>
        <v>0.9975616</v>
      </c>
      <c r="O45" s="55">
        <f ca="1" t="shared" si="5"/>
        <v>0.9975616</v>
      </c>
      <c r="P45" s="55">
        <f ca="1" t="shared" si="5"/>
        <v>0.9975616</v>
      </c>
      <c r="Q45" s="55">
        <f ca="1" t="shared" si="5"/>
        <v>0.9975616</v>
      </c>
      <c r="R45" s="55">
        <f ca="1" t="shared" si="5"/>
        <v>0.9975616</v>
      </c>
      <c r="S45" s="55">
        <f ca="1" t="shared" si="5"/>
        <v>0.9975616</v>
      </c>
      <c r="T45" s="55">
        <f ca="1" t="shared" si="5"/>
        <v>0.9975616</v>
      </c>
      <c r="U45" s="55">
        <f ca="1" t="shared" si="5"/>
        <v>0.9975616</v>
      </c>
      <c r="V45" s="55">
        <f ca="1" t="shared" si="5"/>
        <v>0.9975616</v>
      </c>
      <c r="W45" s="55">
        <f ca="1" t="shared" si="5"/>
        <v>0.9975616</v>
      </c>
      <c r="X45" s="55">
        <f ca="1" t="shared" si="5"/>
        <v>0.9975616</v>
      </c>
      <c r="Y45" s="55">
        <f ca="1" t="shared" si="5"/>
        <v>0.9975616</v>
      </c>
      <c r="Z45" s="55">
        <f ca="1" t="shared" si="5"/>
        <v>0.9975616</v>
      </c>
      <c r="AA45" s="55">
        <f ca="1" t="shared" si="5"/>
        <v>0.9975616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1.00421226666667</v>
      </c>
      <c r="D46" s="56">
        <f ca="1" t="shared" si="6"/>
        <v>1.00421226666667</v>
      </c>
      <c r="E46" s="56">
        <f ca="1" t="shared" si="6"/>
        <v>1.00421226666667</v>
      </c>
      <c r="F46" s="56">
        <f ca="1" t="shared" si="6"/>
        <v>1.00421226666667</v>
      </c>
      <c r="G46" s="56">
        <f ca="1" t="shared" si="6"/>
        <v>1.00421226666667</v>
      </c>
      <c r="H46" s="56">
        <f ca="1" t="shared" si="6"/>
        <v>1.00421226666667</v>
      </c>
      <c r="I46" s="56">
        <f ca="1" t="shared" si="6"/>
        <v>1.00421226666667</v>
      </c>
      <c r="J46" s="56">
        <f ca="1" t="shared" si="6"/>
        <v>1.00421226666667</v>
      </c>
      <c r="K46" s="56">
        <f ca="1" t="shared" si="6"/>
        <v>1.00421226666667</v>
      </c>
      <c r="L46" s="56">
        <f ca="1" t="shared" si="6"/>
        <v>1.00421226666667</v>
      </c>
      <c r="M46" s="56">
        <f ca="1" t="shared" si="6"/>
        <v>1.00421226666667</v>
      </c>
      <c r="N46" s="56">
        <f ca="1" t="shared" si="6"/>
        <v>1.00421226666667</v>
      </c>
      <c r="O46" s="56">
        <f ca="1" t="shared" si="6"/>
        <v>1.00421226666667</v>
      </c>
      <c r="P46" s="56">
        <f ca="1" t="shared" si="6"/>
        <v>1.00421226666667</v>
      </c>
      <c r="Q46" s="56">
        <f ca="1" t="shared" si="6"/>
        <v>1.00421226666667</v>
      </c>
      <c r="R46" s="56">
        <f ca="1" t="shared" si="6"/>
        <v>1.00421226666667</v>
      </c>
      <c r="S46" s="56">
        <f ca="1" t="shared" si="6"/>
        <v>1.00421226666667</v>
      </c>
      <c r="T46" s="56">
        <f ca="1" t="shared" si="6"/>
        <v>1.00421226666667</v>
      </c>
      <c r="U46" s="56">
        <f ca="1" t="shared" si="6"/>
        <v>1.00421226666667</v>
      </c>
      <c r="V46" s="56">
        <f ca="1" t="shared" si="6"/>
        <v>1.00421226666667</v>
      </c>
      <c r="W46" s="56">
        <f ca="1" t="shared" si="6"/>
        <v>1.00421226666667</v>
      </c>
      <c r="X46" s="56">
        <f ca="1" t="shared" si="6"/>
        <v>1.00421226666667</v>
      </c>
      <c r="Y46" s="56">
        <f ca="1" t="shared" si="6"/>
        <v>1.00421226666667</v>
      </c>
      <c r="Z46" s="56">
        <f ca="1" t="shared" si="6"/>
        <v>1.00421226666667</v>
      </c>
      <c r="AA46" s="56">
        <f ca="1" t="shared" si="6"/>
        <v>1.00421226666667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1.00288213333333</v>
      </c>
      <c r="D47" s="56">
        <f ca="1" t="shared" si="7"/>
        <v>1.00288213333333</v>
      </c>
      <c r="E47" s="56">
        <f ca="1" t="shared" si="7"/>
        <v>1.00288213333333</v>
      </c>
      <c r="F47" s="56">
        <f ca="1" t="shared" si="7"/>
        <v>1.00288213333333</v>
      </c>
      <c r="G47" s="56">
        <f ca="1" t="shared" si="7"/>
        <v>1.00288213333333</v>
      </c>
      <c r="H47" s="56">
        <f ca="1" t="shared" si="7"/>
        <v>1.00288213333333</v>
      </c>
      <c r="I47" s="56">
        <f ca="1" t="shared" si="7"/>
        <v>1.00288213333333</v>
      </c>
      <c r="J47" s="56">
        <f ca="1" t="shared" si="7"/>
        <v>1.00288213333333</v>
      </c>
      <c r="K47" s="56">
        <f ca="1" t="shared" si="7"/>
        <v>1.00288213333333</v>
      </c>
      <c r="L47" s="56">
        <f ca="1" t="shared" si="7"/>
        <v>1.00288213333333</v>
      </c>
      <c r="M47" s="56">
        <f ca="1" t="shared" si="7"/>
        <v>1.00288213333333</v>
      </c>
      <c r="N47" s="56">
        <f ca="1" t="shared" si="7"/>
        <v>1.00288213333333</v>
      </c>
      <c r="O47" s="56">
        <f ca="1" t="shared" si="7"/>
        <v>1.00288213333333</v>
      </c>
      <c r="P47" s="56">
        <f ca="1" t="shared" si="7"/>
        <v>1.00288213333333</v>
      </c>
      <c r="Q47" s="56">
        <f ca="1" t="shared" si="7"/>
        <v>1.00288213333333</v>
      </c>
      <c r="R47" s="56">
        <f ca="1" t="shared" si="7"/>
        <v>1.00288213333333</v>
      </c>
      <c r="S47" s="56">
        <f ca="1" t="shared" si="7"/>
        <v>1.00288213333333</v>
      </c>
      <c r="T47" s="56">
        <f ca="1" t="shared" si="7"/>
        <v>1.00288213333333</v>
      </c>
      <c r="U47" s="56">
        <f ca="1" t="shared" si="7"/>
        <v>1.00288213333333</v>
      </c>
      <c r="V47" s="56">
        <f ca="1" t="shared" si="7"/>
        <v>1.00288213333333</v>
      </c>
      <c r="W47" s="56">
        <f ca="1" t="shared" si="7"/>
        <v>1.00288213333333</v>
      </c>
      <c r="X47" s="56">
        <f ca="1" t="shared" si="7"/>
        <v>1.00288213333333</v>
      </c>
      <c r="Y47" s="56">
        <f ca="1" t="shared" si="7"/>
        <v>1.00288213333333</v>
      </c>
      <c r="Z47" s="56">
        <f ca="1" t="shared" si="7"/>
        <v>1.00288213333333</v>
      </c>
      <c r="AA47" s="56">
        <f ca="1" t="shared" si="7"/>
        <v>1.00288213333333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1.00022186666667</v>
      </c>
      <c r="D48" s="56">
        <f ca="1" t="shared" si="8"/>
        <v>1.00022186666667</v>
      </c>
      <c r="E48" s="56">
        <f ca="1" t="shared" si="8"/>
        <v>1.00022186666667</v>
      </c>
      <c r="F48" s="56">
        <f ca="1" t="shared" si="8"/>
        <v>1.00022186666667</v>
      </c>
      <c r="G48" s="56">
        <f ca="1" t="shared" si="8"/>
        <v>1.00022186666667</v>
      </c>
      <c r="H48" s="56">
        <f ca="1" t="shared" si="8"/>
        <v>1.00022186666667</v>
      </c>
      <c r="I48" s="56">
        <f ca="1" t="shared" si="8"/>
        <v>1.00022186666667</v>
      </c>
      <c r="J48" s="56">
        <f ca="1" t="shared" si="8"/>
        <v>1.00022186666667</v>
      </c>
      <c r="K48" s="56">
        <f ca="1" t="shared" si="8"/>
        <v>1.00022186666667</v>
      </c>
      <c r="L48" s="56">
        <f ca="1" t="shared" si="8"/>
        <v>1.00022186666667</v>
      </c>
      <c r="M48" s="56">
        <f ca="1" t="shared" si="8"/>
        <v>1.00022186666667</v>
      </c>
      <c r="N48" s="56">
        <f ca="1" t="shared" si="8"/>
        <v>1.00022186666667</v>
      </c>
      <c r="O48" s="56">
        <f ca="1" t="shared" si="8"/>
        <v>1.00022186666667</v>
      </c>
      <c r="P48" s="56">
        <f ca="1" t="shared" si="8"/>
        <v>1.00022186666667</v>
      </c>
      <c r="Q48" s="56">
        <f ca="1" t="shared" si="8"/>
        <v>1.00022186666667</v>
      </c>
      <c r="R48" s="56">
        <f ca="1" t="shared" si="8"/>
        <v>1.00022186666667</v>
      </c>
      <c r="S48" s="56">
        <f ca="1" t="shared" si="8"/>
        <v>1.00022186666667</v>
      </c>
      <c r="T48" s="56">
        <f ca="1" t="shared" si="8"/>
        <v>1.00022186666667</v>
      </c>
      <c r="U48" s="56">
        <f ca="1" t="shared" si="8"/>
        <v>1.00022186666667</v>
      </c>
      <c r="V48" s="56">
        <f ca="1" t="shared" si="8"/>
        <v>1.00022186666667</v>
      </c>
      <c r="W48" s="56">
        <f ca="1" t="shared" si="8"/>
        <v>1.00022186666667</v>
      </c>
      <c r="X48" s="56">
        <f ca="1" t="shared" si="8"/>
        <v>1.00022186666667</v>
      </c>
      <c r="Y48" s="56">
        <f ca="1" t="shared" si="8"/>
        <v>1.00022186666667</v>
      </c>
      <c r="Z48" s="56">
        <f ca="1" t="shared" si="8"/>
        <v>1.00022186666667</v>
      </c>
      <c r="AA48" s="56">
        <f ca="1" t="shared" si="8"/>
        <v>1.00022186666667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0.998891733333333</v>
      </c>
      <c r="D49" s="56">
        <f ca="1" t="shared" si="9"/>
        <v>0.998891733333333</v>
      </c>
      <c r="E49" s="56">
        <f ca="1" t="shared" si="9"/>
        <v>0.998891733333333</v>
      </c>
      <c r="F49" s="56">
        <f ca="1" t="shared" si="9"/>
        <v>0.998891733333333</v>
      </c>
      <c r="G49" s="56">
        <f ca="1" t="shared" si="9"/>
        <v>0.998891733333333</v>
      </c>
      <c r="H49" s="56">
        <f ca="1" t="shared" si="9"/>
        <v>0.998891733333333</v>
      </c>
      <c r="I49" s="56">
        <f ca="1" t="shared" si="9"/>
        <v>0.998891733333333</v>
      </c>
      <c r="J49" s="56">
        <f ca="1" t="shared" si="9"/>
        <v>0.998891733333333</v>
      </c>
      <c r="K49" s="56">
        <f ca="1" t="shared" si="9"/>
        <v>0.998891733333333</v>
      </c>
      <c r="L49" s="56">
        <f ca="1" t="shared" si="9"/>
        <v>0.998891733333333</v>
      </c>
      <c r="M49" s="56">
        <f ca="1" t="shared" si="9"/>
        <v>0.998891733333333</v>
      </c>
      <c r="N49" s="56">
        <f ca="1" t="shared" si="9"/>
        <v>0.998891733333333</v>
      </c>
      <c r="O49" s="56">
        <f ca="1" t="shared" si="9"/>
        <v>0.998891733333333</v>
      </c>
      <c r="P49" s="56">
        <f ca="1" t="shared" si="9"/>
        <v>0.998891733333333</v>
      </c>
      <c r="Q49" s="56">
        <f ca="1" t="shared" si="9"/>
        <v>0.998891733333333</v>
      </c>
      <c r="R49" s="56">
        <f ca="1" t="shared" si="9"/>
        <v>0.998891733333333</v>
      </c>
      <c r="S49" s="56">
        <f ca="1" t="shared" si="9"/>
        <v>0.998891733333333</v>
      </c>
      <c r="T49" s="56">
        <f ca="1" t="shared" si="9"/>
        <v>0.998891733333333</v>
      </c>
      <c r="U49" s="56">
        <f ca="1" t="shared" si="9"/>
        <v>0.998891733333333</v>
      </c>
      <c r="V49" s="56">
        <f ca="1" t="shared" si="9"/>
        <v>0.998891733333333</v>
      </c>
      <c r="W49" s="56">
        <f ca="1" t="shared" si="9"/>
        <v>0.998891733333333</v>
      </c>
      <c r="X49" s="56">
        <f ca="1" t="shared" si="9"/>
        <v>0.998891733333333</v>
      </c>
      <c r="Y49" s="56">
        <f ca="1" t="shared" si="9"/>
        <v>0.998891733333333</v>
      </c>
      <c r="Z49" s="56">
        <f ca="1" t="shared" si="9"/>
        <v>0.998891733333333</v>
      </c>
      <c r="AA49" s="56">
        <f ca="1" t="shared" si="9"/>
        <v>0.998891733333333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0.00687999999999997</v>
      </c>
      <c r="D50" s="55">
        <f>$E$17</f>
        <v>0.00687999999999997</v>
      </c>
      <c r="E50" s="55">
        <f>$E$17</f>
        <v>0.00687999999999997</v>
      </c>
      <c r="F50" s="55">
        <f>$E$17</f>
        <v>0.00687999999999997</v>
      </c>
      <c r="G50" s="55">
        <f>$E$17</f>
        <v>0.00687999999999997</v>
      </c>
      <c r="H50" s="55">
        <f>$E$17</f>
        <v>0.00687999999999997</v>
      </c>
      <c r="I50" s="55">
        <f>$E$17</f>
        <v>0.00687999999999997</v>
      </c>
      <c r="J50" s="55">
        <f>$E$17</f>
        <v>0.00687999999999997</v>
      </c>
      <c r="K50" s="55">
        <f>$E$17</f>
        <v>0.00687999999999997</v>
      </c>
      <c r="L50" s="55">
        <f>$E$17</f>
        <v>0.00687999999999997</v>
      </c>
      <c r="M50" s="55">
        <f>$E$17</f>
        <v>0.00687999999999997</v>
      </c>
      <c r="N50" s="55">
        <f>$E$17</f>
        <v>0.00687999999999997</v>
      </c>
      <c r="O50" s="55">
        <f>$E$17</f>
        <v>0.00687999999999997</v>
      </c>
      <c r="P50" s="55">
        <f>$E$17</f>
        <v>0.00687999999999997</v>
      </c>
      <c r="Q50" s="55">
        <f>$E$17</f>
        <v>0.00687999999999997</v>
      </c>
      <c r="R50" s="55">
        <f>$E$17</f>
        <v>0.00687999999999997</v>
      </c>
      <c r="S50" s="55">
        <f>$E$17</f>
        <v>0.00687999999999997</v>
      </c>
      <c r="T50" s="55">
        <f>$E$17</f>
        <v>0.00687999999999997</v>
      </c>
      <c r="U50" s="55">
        <f>$E$17</f>
        <v>0.00687999999999997</v>
      </c>
      <c r="V50" s="55">
        <f>$E$17</f>
        <v>0.00687999999999997</v>
      </c>
      <c r="W50" s="55">
        <f>$E$17</f>
        <v>0.00687999999999997</v>
      </c>
      <c r="X50" s="55">
        <f>$E$17</f>
        <v>0.00687999999999997</v>
      </c>
      <c r="Y50" s="55">
        <f>$E$17</f>
        <v>0.00687999999999997</v>
      </c>
      <c r="Z50" s="55">
        <f>$E$17</f>
        <v>0.00687999999999997</v>
      </c>
      <c r="AA50" s="55">
        <f>$E$17</f>
        <v>0.00687999999999997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0.0145167999999999</v>
      </c>
      <c r="D51" s="55">
        <f ca="1" t="shared" si="10"/>
        <v>0.0145167999999999</v>
      </c>
      <c r="E51" s="55">
        <f ca="1" t="shared" si="10"/>
        <v>0.0145167999999999</v>
      </c>
      <c r="F51" s="55">
        <f ca="1" t="shared" si="10"/>
        <v>0.0145167999999999</v>
      </c>
      <c r="G51" s="55">
        <f ca="1" t="shared" si="10"/>
        <v>0.0145167999999999</v>
      </c>
      <c r="H51" s="55">
        <f ca="1" t="shared" si="10"/>
        <v>0.0145167999999999</v>
      </c>
      <c r="I51" s="55">
        <f ca="1" t="shared" si="10"/>
        <v>0.0145167999999999</v>
      </c>
      <c r="J51" s="55">
        <f ca="1" t="shared" si="10"/>
        <v>0.0145167999999999</v>
      </c>
      <c r="K51" s="55">
        <f ca="1" t="shared" si="10"/>
        <v>0.0145167999999999</v>
      </c>
      <c r="L51" s="55">
        <f ca="1" t="shared" si="10"/>
        <v>0.0145167999999999</v>
      </c>
      <c r="M51" s="55">
        <f ca="1" t="shared" si="10"/>
        <v>0.0145167999999999</v>
      </c>
      <c r="N51" s="55">
        <f ca="1" t="shared" si="10"/>
        <v>0.0145167999999999</v>
      </c>
      <c r="O51" s="55">
        <f ca="1" t="shared" si="10"/>
        <v>0.0145167999999999</v>
      </c>
      <c r="P51" s="55">
        <f ca="1" t="shared" si="10"/>
        <v>0.0145167999999999</v>
      </c>
      <c r="Q51" s="55">
        <f ca="1" t="shared" si="10"/>
        <v>0.0145167999999999</v>
      </c>
      <c r="R51" s="55">
        <f ca="1" t="shared" si="10"/>
        <v>0.0145167999999999</v>
      </c>
      <c r="S51" s="55">
        <f ca="1" t="shared" si="10"/>
        <v>0.0145167999999999</v>
      </c>
      <c r="T51" s="55">
        <f ca="1" t="shared" si="10"/>
        <v>0.0145167999999999</v>
      </c>
      <c r="U51" s="55">
        <f ca="1" t="shared" si="10"/>
        <v>0.0145167999999999</v>
      </c>
      <c r="V51" s="55">
        <f ca="1" t="shared" si="10"/>
        <v>0.0145167999999999</v>
      </c>
      <c r="W51" s="55">
        <f ca="1" t="shared" si="10"/>
        <v>0.0145167999999999</v>
      </c>
      <c r="X51" s="55">
        <f ca="1" t="shared" si="10"/>
        <v>0.0145167999999999</v>
      </c>
      <c r="Y51" s="55">
        <f ca="1" t="shared" si="10"/>
        <v>0.0145167999999999</v>
      </c>
      <c r="Z51" s="55">
        <f ca="1" t="shared" si="10"/>
        <v>0.0145167999999999</v>
      </c>
      <c r="AA51" s="55">
        <f ca="1" t="shared" si="10"/>
        <v>0.0145167999999999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0.0119712</v>
      </c>
      <c r="D53" s="56">
        <f ca="1" t="shared" si="12"/>
        <v>0.0119712</v>
      </c>
      <c r="E53" s="56">
        <f ca="1" t="shared" si="12"/>
        <v>0.0119712</v>
      </c>
      <c r="F53" s="56">
        <f ca="1" t="shared" si="12"/>
        <v>0.0119712</v>
      </c>
      <c r="G53" s="56">
        <f ca="1" t="shared" si="12"/>
        <v>0.0119712</v>
      </c>
      <c r="H53" s="56">
        <f ca="1" t="shared" si="12"/>
        <v>0.0119712</v>
      </c>
      <c r="I53" s="56">
        <f ca="1" t="shared" si="12"/>
        <v>0.0119712</v>
      </c>
      <c r="J53" s="56">
        <f ca="1" t="shared" si="12"/>
        <v>0.0119712</v>
      </c>
      <c r="K53" s="56">
        <f ca="1" t="shared" si="12"/>
        <v>0.0119712</v>
      </c>
      <c r="L53" s="56">
        <f ca="1" t="shared" si="12"/>
        <v>0.0119712</v>
      </c>
      <c r="M53" s="56">
        <f ca="1" t="shared" si="12"/>
        <v>0.0119712</v>
      </c>
      <c r="N53" s="56">
        <f ca="1" t="shared" si="12"/>
        <v>0.0119712</v>
      </c>
      <c r="O53" s="56">
        <f ca="1" t="shared" si="12"/>
        <v>0.0119712</v>
      </c>
      <c r="P53" s="56">
        <f ca="1" t="shared" si="12"/>
        <v>0.0119712</v>
      </c>
      <c r="Q53" s="56">
        <f ca="1" t="shared" si="12"/>
        <v>0.0119712</v>
      </c>
      <c r="R53" s="56">
        <f ca="1" t="shared" si="12"/>
        <v>0.0119712</v>
      </c>
      <c r="S53" s="56">
        <f ca="1" t="shared" si="12"/>
        <v>0.0119712</v>
      </c>
      <c r="T53" s="56">
        <f ca="1" t="shared" si="12"/>
        <v>0.0119712</v>
      </c>
      <c r="U53" s="56">
        <f ca="1" t="shared" si="12"/>
        <v>0.0119712</v>
      </c>
      <c r="V53" s="56">
        <f ca="1" t="shared" si="12"/>
        <v>0.0119712</v>
      </c>
      <c r="W53" s="56">
        <f ca="1" t="shared" si="12"/>
        <v>0.0119712</v>
      </c>
      <c r="X53" s="56">
        <f ca="1" t="shared" si="12"/>
        <v>0.0119712</v>
      </c>
      <c r="Y53" s="56">
        <f ca="1" t="shared" si="12"/>
        <v>0.0119712</v>
      </c>
      <c r="Z53" s="56">
        <f ca="1" t="shared" si="12"/>
        <v>0.0119712</v>
      </c>
      <c r="AA53" s="56">
        <f ca="1" t="shared" si="12"/>
        <v>0.0119712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0.00942559999999996</v>
      </c>
      <c r="D54" s="56">
        <f ca="1" t="shared" si="13"/>
        <v>0.00942559999999996</v>
      </c>
      <c r="E54" s="56">
        <f ca="1" t="shared" si="13"/>
        <v>0.00942559999999996</v>
      </c>
      <c r="F54" s="56">
        <f ca="1" t="shared" si="13"/>
        <v>0.00942559999999996</v>
      </c>
      <c r="G54" s="56">
        <f ca="1" t="shared" si="13"/>
        <v>0.00942559999999996</v>
      </c>
      <c r="H54" s="56">
        <f ca="1" t="shared" si="13"/>
        <v>0.00942559999999996</v>
      </c>
      <c r="I54" s="56">
        <f ca="1" t="shared" si="13"/>
        <v>0.00942559999999996</v>
      </c>
      <c r="J54" s="56">
        <f ca="1" t="shared" si="13"/>
        <v>0.00942559999999996</v>
      </c>
      <c r="K54" s="56">
        <f ca="1" t="shared" si="13"/>
        <v>0.00942559999999996</v>
      </c>
      <c r="L54" s="56">
        <f ca="1" t="shared" si="13"/>
        <v>0.00942559999999996</v>
      </c>
      <c r="M54" s="56">
        <f ca="1" t="shared" si="13"/>
        <v>0.00942559999999996</v>
      </c>
      <c r="N54" s="56">
        <f ca="1" t="shared" si="13"/>
        <v>0.00942559999999996</v>
      </c>
      <c r="O54" s="56">
        <f ca="1" t="shared" si="13"/>
        <v>0.00942559999999996</v>
      </c>
      <c r="P54" s="56">
        <f ca="1" t="shared" si="13"/>
        <v>0.00942559999999996</v>
      </c>
      <c r="Q54" s="56">
        <f ca="1" t="shared" si="13"/>
        <v>0.00942559999999996</v>
      </c>
      <c r="R54" s="56">
        <f ca="1" t="shared" si="13"/>
        <v>0.00942559999999996</v>
      </c>
      <c r="S54" s="56">
        <f ca="1" t="shared" si="13"/>
        <v>0.00942559999999996</v>
      </c>
      <c r="T54" s="56">
        <f ca="1" t="shared" si="13"/>
        <v>0.00942559999999996</v>
      </c>
      <c r="U54" s="56">
        <f ca="1" t="shared" si="13"/>
        <v>0.00942559999999996</v>
      </c>
      <c r="V54" s="56">
        <f ca="1" t="shared" si="13"/>
        <v>0.00942559999999996</v>
      </c>
      <c r="W54" s="56">
        <f ca="1" t="shared" si="13"/>
        <v>0.00942559999999996</v>
      </c>
      <c r="X54" s="56">
        <f ca="1" t="shared" si="13"/>
        <v>0.00942559999999996</v>
      </c>
      <c r="Y54" s="56">
        <f ca="1" t="shared" si="13"/>
        <v>0.00942559999999996</v>
      </c>
      <c r="Z54" s="56">
        <f ca="1" t="shared" si="13"/>
        <v>0.00942559999999996</v>
      </c>
      <c r="AA54" s="56">
        <f ca="1" t="shared" si="13"/>
        <v>0.00942559999999996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0.00458666666666665</v>
      </c>
      <c r="D55" s="56">
        <f t="shared" si="14"/>
        <v>0.00458666666666665</v>
      </c>
      <c r="E55" s="56">
        <f t="shared" si="14"/>
        <v>0.00458666666666665</v>
      </c>
      <c r="F55" s="56">
        <f t="shared" si="14"/>
        <v>0.00458666666666665</v>
      </c>
      <c r="G55" s="56">
        <f t="shared" si="14"/>
        <v>0.00458666666666665</v>
      </c>
      <c r="H55" s="56">
        <f t="shared" si="14"/>
        <v>0.00458666666666665</v>
      </c>
      <c r="I55" s="56">
        <f t="shared" si="14"/>
        <v>0.00458666666666665</v>
      </c>
      <c r="J55" s="56">
        <f t="shared" si="14"/>
        <v>0.00458666666666665</v>
      </c>
      <c r="K55" s="56">
        <f t="shared" si="14"/>
        <v>0.00458666666666665</v>
      </c>
      <c r="L55" s="56">
        <f t="shared" si="14"/>
        <v>0.00458666666666665</v>
      </c>
      <c r="M55" s="56">
        <f t="shared" si="14"/>
        <v>0.00458666666666665</v>
      </c>
      <c r="N55" s="56">
        <f t="shared" si="14"/>
        <v>0.00458666666666665</v>
      </c>
      <c r="O55" s="56">
        <f t="shared" si="14"/>
        <v>0.00458666666666665</v>
      </c>
      <c r="P55" s="56">
        <f t="shared" si="14"/>
        <v>0.00458666666666665</v>
      </c>
      <c r="Q55" s="56">
        <f t="shared" si="14"/>
        <v>0.00458666666666665</v>
      </c>
      <c r="R55" s="56">
        <f t="shared" si="14"/>
        <v>0.00458666666666665</v>
      </c>
      <c r="S55" s="56">
        <f t="shared" si="14"/>
        <v>0.00458666666666665</v>
      </c>
      <c r="T55" s="56">
        <f t="shared" si="14"/>
        <v>0.00458666666666665</v>
      </c>
      <c r="U55" s="56">
        <f t="shared" si="14"/>
        <v>0.00458666666666665</v>
      </c>
      <c r="V55" s="56">
        <f t="shared" si="14"/>
        <v>0.00458666666666665</v>
      </c>
      <c r="W55" s="56">
        <f t="shared" si="14"/>
        <v>0.00458666666666665</v>
      </c>
      <c r="X55" s="56">
        <f t="shared" si="14"/>
        <v>0.00458666666666665</v>
      </c>
      <c r="Y55" s="56">
        <f t="shared" si="14"/>
        <v>0.00458666666666665</v>
      </c>
      <c r="Z55" s="56">
        <f t="shared" si="14"/>
        <v>0.00458666666666665</v>
      </c>
      <c r="AA55" s="56">
        <f t="shared" si="14"/>
        <v>0.00458666666666665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0.00229333333333333</v>
      </c>
      <c r="D56" s="56">
        <f t="shared" si="15"/>
        <v>0.00229333333333333</v>
      </c>
      <c r="E56" s="56">
        <f t="shared" si="15"/>
        <v>0.00229333333333333</v>
      </c>
      <c r="F56" s="56">
        <f t="shared" si="15"/>
        <v>0.00229333333333333</v>
      </c>
      <c r="G56" s="56">
        <f t="shared" si="15"/>
        <v>0.00229333333333333</v>
      </c>
      <c r="H56" s="56">
        <f t="shared" si="15"/>
        <v>0.00229333333333333</v>
      </c>
      <c r="I56" s="56">
        <f t="shared" si="15"/>
        <v>0.00229333333333333</v>
      </c>
      <c r="J56" s="56">
        <f t="shared" si="15"/>
        <v>0.00229333333333333</v>
      </c>
      <c r="K56" s="56">
        <f t="shared" si="15"/>
        <v>0.00229333333333333</v>
      </c>
      <c r="L56" s="56">
        <f t="shared" si="15"/>
        <v>0.00229333333333333</v>
      </c>
      <c r="M56" s="56">
        <f t="shared" si="15"/>
        <v>0.00229333333333333</v>
      </c>
      <c r="N56" s="56">
        <f t="shared" si="15"/>
        <v>0.00229333333333333</v>
      </c>
      <c r="O56" s="56">
        <f t="shared" si="15"/>
        <v>0.00229333333333333</v>
      </c>
      <c r="P56" s="56">
        <f t="shared" si="15"/>
        <v>0.00229333333333333</v>
      </c>
      <c r="Q56" s="56">
        <f t="shared" si="15"/>
        <v>0.00229333333333333</v>
      </c>
      <c r="R56" s="56">
        <f t="shared" si="15"/>
        <v>0.00229333333333333</v>
      </c>
      <c r="S56" s="56">
        <f t="shared" si="15"/>
        <v>0.00229333333333333</v>
      </c>
      <c r="T56" s="56">
        <f t="shared" si="15"/>
        <v>0.00229333333333333</v>
      </c>
      <c r="U56" s="56">
        <f t="shared" si="15"/>
        <v>0.00229333333333333</v>
      </c>
      <c r="V56" s="56">
        <f t="shared" si="15"/>
        <v>0.00229333333333333</v>
      </c>
      <c r="W56" s="56">
        <f t="shared" si="15"/>
        <v>0.00229333333333333</v>
      </c>
      <c r="X56" s="56">
        <f t="shared" si="15"/>
        <v>0.00229333333333333</v>
      </c>
      <c r="Y56" s="56">
        <f t="shared" si="15"/>
        <v>0.00229333333333333</v>
      </c>
      <c r="Z56" s="56">
        <f t="shared" si="15"/>
        <v>0.00229333333333333</v>
      </c>
      <c r="AA56" s="56">
        <f t="shared" si="15"/>
        <v>0.00229333333333333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47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191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0.998992</v>
      </c>
      <c r="F4" s="20"/>
      <c r="G4" s="21"/>
      <c r="H4" s="21"/>
      <c r="I4" s="27" t="s">
        <v>130</v>
      </c>
      <c r="J4" s="27"/>
      <c r="K4" s="27"/>
      <c r="L4" s="20">
        <f ca="1">E4+X18*E17</f>
        <v>1.0034696</v>
      </c>
      <c r="M4" s="20"/>
      <c r="N4" s="21"/>
      <c r="O4" s="21"/>
      <c r="P4" s="27" t="s">
        <v>131</v>
      </c>
      <c r="Q4" s="27"/>
      <c r="R4" s="27"/>
      <c r="S4" s="20">
        <f ca="1">E4-X18*E17</f>
        <v>0.9945144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0.00771999999999996</v>
      </c>
      <c r="F17" s="28"/>
      <c r="G17" s="21"/>
      <c r="H17" s="21"/>
      <c r="I17" s="27" t="s">
        <v>149</v>
      </c>
      <c r="J17" s="27"/>
      <c r="K17" s="27"/>
      <c r="L17" s="28">
        <f ca="1">E17*Z18</f>
        <v>0.0162891999999999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0.00332268837908644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0.00331330472103002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4.91489565180253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0.0201599999999979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5.03022452504321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4.92881519861835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0.999</v>
      </c>
      <c r="D32" s="38">
        <v>0.994</v>
      </c>
      <c r="E32" s="38">
        <v>1.001</v>
      </c>
      <c r="F32" s="38">
        <v>0.999</v>
      </c>
      <c r="G32" s="38">
        <v>0.993</v>
      </c>
      <c r="H32" s="38">
        <v>0.991</v>
      </c>
      <c r="I32" s="38">
        <v>1</v>
      </c>
      <c r="J32" s="38">
        <v>0.995</v>
      </c>
      <c r="K32" s="38">
        <v>0.999</v>
      </c>
      <c r="L32" s="38">
        <v>0.994</v>
      </c>
      <c r="M32" s="38">
        <v>0.997</v>
      </c>
      <c r="N32" s="38">
        <v>0.994</v>
      </c>
      <c r="O32" s="38">
        <v>0.994</v>
      </c>
      <c r="P32" s="38">
        <v>0.993</v>
      </c>
      <c r="Q32" s="38">
        <v>0.993</v>
      </c>
      <c r="R32" s="38">
        <v>0.996</v>
      </c>
      <c r="S32" s="38">
        <v>0.995</v>
      </c>
      <c r="T32" s="38">
        <v>0.998</v>
      </c>
      <c r="U32" s="38">
        <v>1.005</v>
      </c>
      <c r="V32" s="38">
        <v>1.002</v>
      </c>
      <c r="W32" s="38">
        <v>0.999</v>
      </c>
      <c r="X32" s="38">
        <v>1.001</v>
      </c>
      <c r="Y32" s="38">
        <v>0.998</v>
      </c>
      <c r="Z32" s="38">
        <v>0.997</v>
      </c>
      <c r="AA32" s="38">
        <v>0.996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0.999</v>
      </c>
      <c r="D33" s="38">
        <v>0.999</v>
      </c>
      <c r="E33" s="38">
        <v>1</v>
      </c>
      <c r="F33" s="38">
        <v>0.992</v>
      </c>
      <c r="G33" s="38">
        <v>1.001</v>
      </c>
      <c r="H33" s="38">
        <v>1.004</v>
      </c>
      <c r="I33" s="38">
        <v>1.006</v>
      </c>
      <c r="J33" s="38">
        <v>1.004</v>
      </c>
      <c r="K33" s="38">
        <v>1</v>
      </c>
      <c r="L33" s="38">
        <v>0.998</v>
      </c>
      <c r="M33" s="38">
        <v>0.991</v>
      </c>
      <c r="N33" s="38">
        <v>1.001</v>
      </c>
      <c r="O33" s="38">
        <v>1.002</v>
      </c>
      <c r="P33" s="38">
        <v>1.002</v>
      </c>
      <c r="Q33" s="38">
        <v>0.997</v>
      </c>
      <c r="R33" s="38">
        <v>0.998</v>
      </c>
      <c r="S33" s="38">
        <v>1.002</v>
      </c>
      <c r="T33" s="38">
        <v>1</v>
      </c>
      <c r="U33" s="38">
        <v>0.999</v>
      </c>
      <c r="V33" s="38">
        <v>1.002</v>
      </c>
      <c r="W33" s="38">
        <v>1.001</v>
      </c>
      <c r="X33" s="38">
        <v>1.002</v>
      </c>
      <c r="Y33" s="38">
        <v>1.001</v>
      </c>
      <c r="Z33" s="38">
        <v>1</v>
      </c>
      <c r="AA33" s="38">
        <v>1.002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0.997</v>
      </c>
      <c r="D34" s="38">
        <v>1.002</v>
      </c>
      <c r="E34" s="38">
        <v>0.999</v>
      </c>
      <c r="F34" s="38">
        <v>0.995</v>
      </c>
      <c r="G34" s="38">
        <v>0.999</v>
      </c>
      <c r="H34" s="38">
        <v>1.001</v>
      </c>
      <c r="I34" s="38">
        <v>0.994</v>
      </c>
      <c r="J34" s="38">
        <v>0.999</v>
      </c>
      <c r="K34" s="38">
        <v>0.998</v>
      </c>
      <c r="L34" s="38">
        <v>0.996</v>
      </c>
      <c r="M34" s="38">
        <v>1.001</v>
      </c>
      <c r="N34" s="38">
        <v>0.993</v>
      </c>
      <c r="O34" s="38">
        <v>1.008</v>
      </c>
      <c r="P34" s="38">
        <v>1.002</v>
      </c>
      <c r="Q34" s="38">
        <v>0.99</v>
      </c>
      <c r="R34" s="38">
        <v>0.999</v>
      </c>
      <c r="S34" s="38">
        <v>1.003</v>
      </c>
      <c r="T34" s="38">
        <v>0.995</v>
      </c>
      <c r="U34" s="38">
        <v>1.003</v>
      </c>
      <c r="V34" s="38">
        <v>0.999</v>
      </c>
      <c r="W34" s="38">
        <v>0.999</v>
      </c>
      <c r="X34" s="38">
        <v>1</v>
      </c>
      <c r="Y34" s="38">
        <v>1.004</v>
      </c>
      <c r="Z34" s="38">
        <v>1.001</v>
      </c>
      <c r="AA34" s="38">
        <v>0.999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0.997</v>
      </c>
      <c r="D35" s="38">
        <v>0.999</v>
      </c>
      <c r="E35" s="38">
        <v>1.004</v>
      </c>
      <c r="F35" s="38">
        <v>0.998</v>
      </c>
      <c r="G35" s="38">
        <v>0.998</v>
      </c>
      <c r="H35" s="38">
        <v>0.999</v>
      </c>
      <c r="I35" s="38">
        <v>0.996</v>
      </c>
      <c r="J35" s="38">
        <v>1.002</v>
      </c>
      <c r="K35" s="38">
        <v>0.997</v>
      </c>
      <c r="L35" s="38">
        <v>1.001</v>
      </c>
      <c r="M35" s="38">
        <v>0.998</v>
      </c>
      <c r="N35" s="38">
        <v>1</v>
      </c>
      <c r="O35" s="38">
        <v>1.006</v>
      </c>
      <c r="P35" s="38">
        <v>0.995</v>
      </c>
      <c r="Q35" s="38">
        <v>1.002</v>
      </c>
      <c r="R35" s="38">
        <v>1.002</v>
      </c>
      <c r="S35" s="38">
        <v>1.001</v>
      </c>
      <c r="T35" s="38">
        <v>0.997</v>
      </c>
      <c r="U35" s="38">
        <v>0.997</v>
      </c>
      <c r="V35" s="38">
        <v>1.002</v>
      </c>
      <c r="W35" s="38">
        <v>1</v>
      </c>
      <c r="X35" s="38">
        <v>1.007</v>
      </c>
      <c r="Y35" s="38">
        <v>1</v>
      </c>
      <c r="Z35" s="38">
        <v>1.001</v>
      </c>
      <c r="AA35" s="38">
        <v>0.994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1.003</v>
      </c>
      <c r="D36" s="38">
        <v>0.999</v>
      </c>
      <c r="E36" s="38">
        <v>0.999</v>
      </c>
      <c r="F36" s="38">
        <v>1</v>
      </c>
      <c r="G36" s="38">
        <v>0.999</v>
      </c>
      <c r="H36" s="38">
        <v>1</v>
      </c>
      <c r="I36" s="38">
        <v>1.001</v>
      </c>
      <c r="J36" s="38">
        <v>0.999</v>
      </c>
      <c r="K36" s="38">
        <v>0.999</v>
      </c>
      <c r="L36" s="38">
        <v>1</v>
      </c>
      <c r="M36" s="38">
        <v>0.996</v>
      </c>
      <c r="N36" s="38">
        <v>0.998</v>
      </c>
      <c r="O36" s="38">
        <v>0.996</v>
      </c>
      <c r="P36" s="38">
        <v>0.997</v>
      </c>
      <c r="Q36" s="38">
        <v>0.997</v>
      </c>
      <c r="R36" s="38">
        <v>1</v>
      </c>
      <c r="S36" s="38">
        <v>1</v>
      </c>
      <c r="T36" s="38">
        <v>0.999</v>
      </c>
      <c r="U36" s="38">
        <v>0.998</v>
      </c>
      <c r="V36" s="38">
        <v>1</v>
      </c>
      <c r="W36" s="38">
        <v>0.997</v>
      </c>
      <c r="X36" s="38">
        <v>0.999</v>
      </c>
      <c r="Y36" s="38">
        <v>1</v>
      </c>
      <c r="Z36" s="38">
        <v>1</v>
      </c>
      <c r="AA36" s="38">
        <v>1.003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4.995</v>
      </c>
      <c r="D37" s="42">
        <f t="shared" si="1"/>
        <v>4.993</v>
      </c>
      <c r="E37" s="42">
        <f t="shared" si="1"/>
        <v>5.003</v>
      </c>
      <c r="F37" s="42">
        <f t="shared" si="1"/>
        <v>4.984</v>
      </c>
      <c r="G37" s="42">
        <f t="shared" si="1"/>
        <v>4.99</v>
      </c>
      <c r="H37" s="42">
        <f t="shared" si="1"/>
        <v>4.995</v>
      </c>
      <c r="I37" s="42">
        <f t="shared" si="1"/>
        <v>4.997</v>
      </c>
      <c r="J37" s="42">
        <f t="shared" si="1"/>
        <v>4.999</v>
      </c>
      <c r="K37" s="42">
        <f t="shared" si="1"/>
        <v>4.993</v>
      </c>
      <c r="L37" s="42">
        <f t="shared" si="1"/>
        <v>4.989</v>
      </c>
      <c r="M37" s="42">
        <f t="shared" si="1"/>
        <v>4.983</v>
      </c>
      <c r="N37" s="42">
        <f t="shared" si="1"/>
        <v>4.986</v>
      </c>
      <c r="O37" s="42">
        <f t="shared" si="1"/>
        <v>5.006</v>
      </c>
      <c r="P37" s="42">
        <f t="shared" si="1"/>
        <v>4.989</v>
      </c>
      <c r="Q37" s="42">
        <f t="shared" si="1"/>
        <v>4.979</v>
      </c>
      <c r="R37" s="42">
        <f t="shared" si="1"/>
        <v>4.995</v>
      </c>
      <c r="S37" s="42">
        <f t="shared" si="1"/>
        <v>5.001</v>
      </c>
      <c r="T37" s="42">
        <f t="shared" si="1"/>
        <v>4.989</v>
      </c>
      <c r="U37" s="42">
        <f t="shared" si="1"/>
        <v>5.002</v>
      </c>
      <c r="V37" s="42">
        <f t="shared" si="1"/>
        <v>5.005</v>
      </c>
      <c r="W37" s="131">
        <f t="shared" si="1"/>
        <v>4.996</v>
      </c>
      <c r="X37" s="131">
        <f t="shared" si="1"/>
        <v>5.009</v>
      </c>
      <c r="Y37" s="131">
        <f t="shared" si="1"/>
        <v>5.003</v>
      </c>
      <c r="Z37" s="131">
        <f t="shared" si="1"/>
        <v>4.999</v>
      </c>
      <c r="AA37" s="132">
        <f t="shared" si="1"/>
        <v>4.994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0.999</v>
      </c>
      <c r="D38" s="42">
        <f t="shared" si="2"/>
        <v>0.9986</v>
      </c>
      <c r="E38" s="42">
        <f t="shared" si="2"/>
        <v>1.0006</v>
      </c>
      <c r="F38" s="42">
        <f t="shared" si="2"/>
        <v>0.9968</v>
      </c>
      <c r="G38" s="42">
        <f t="shared" si="2"/>
        <v>0.998</v>
      </c>
      <c r="H38" s="42">
        <f t="shared" si="2"/>
        <v>0.999</v>
      </c>
      <c r="I38" s="42">
        <f t="shared" si="2"/>
        <v>0.9994</v>
      </c>
      <c r="J38" s="42">
        <f t="shared" si="2"/>
        <v>0.9998</v>
      </c>
      <c r="K38" s="42">
        <f t="shared" si="2"/>
        <v>0.9986</v>
      </c>
      <c r="L38" s="42">
        <f t="shared" si="2"/>
        <v>0.9978</v>
      </c>
      <c r="M38" s="42">
        <f t="shared" si="2"/>
        <v>0.9966</v>
      </c>
      <c r="N38" s="42">
        <f t="shared" si="2"/>
        <v>0.9972</v>
      </c>
      <c r="O38" s="42">
        <f t="shared" si="2"/>
        <v>1.0012</v>
      </c>
      <c r="P38" s="42">
        <f t="shared" si="2"/>
        <v>0.9978</v>
      </c>
      <c r="Q38" s="42">
        <f t="shared" si="2"/>
        <v>0.9958</v>
      </c>
      <c r="R38" s="42">
        <f t="shared" si="2"/>
        <v>0.999</v>
      </c>
      <c r="S38" s="42">
        <f t="shared" si="2"/>
        <v>1.0002</v>
      </c>
      <c r="T38" s="42">
        <f t="shared" si="2"/>
        <v>0.9978</v>
      </c>
      <c r="U38" s="42">
        <f t="shared" si="2"/>
        <v>1.0004</v>
      </c>
      <c r="V38" s="42">
        <f t="shared" si="2"/>
        <v>1.001</v>
      </c>
      <c r="W38" s="131">
        <f t="shared" si="2"/>
        <v>0.9992</v>
      </c>
      <c r="X38" s="131">
        <f t="shared" si="2"/>
        <v>1.0018</v>
      </c>
      <c r="Y38" s="131">
        <f t="shared" si="2"/>
        <v>1.0006</v>
      </c>
      <c r="Z38" s="131">
        <f t="shared" si="2"/>
        <v>0.9998</v>
      </c>
      <c r="AA38" s="132">
        <f t="shared" si="2"/>
        <v>0.9988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0.00599999999999989</v>
      </c>
      <c r="D39" s="43">
        <f t="shared" si="3"/>
        <v>0.00800000000000001</v>
      </c>
      <c r="E39" s="43">
        <f t="shared" si="3"/>
        <v>0.005</v>
      </c>
      <c r="F39" s="43">
        <f t="shared" si="3"/>
        <v>0.00800000000000001</v>
      </c>
      <c r="G39" s="43">
        <f t="shared" si="3"/>
        <v>0.0079999999999999</v>
      </c>
      <c r="H39" s="43">
        <f t="shared" si="3"/>
        <v>0.013</v>
      </c>
      <c r="I39" s="43">
        <f t="shared" si="3"/>
        <v>0.012</v>
      </c>
      <c r="J39" s="43">
        <f t="shared" si="3"/>
        <v>0.00900000000000001</v>
      </c>
      <c r="K39" s="43">
        <f t="shared" si="3"/>
        <v>0.003</v>
      </c>
      <c r="L39" s="43">
        <f t="shared" si="3"/>
        <v>0.0069999999999999</v>
      </c>
      <c r="M39" s="43">
        <f t="shared" si="3"/>
        <v>0.0099999999999999</v>
      </c>
      <c r="N39" s="43">
        <f t="shared" si="3"/>
        <v>0.0079999999999999</v>
      </c>
      <c r="O39" s="43">
        <f t="shared" si="3"/>
        <v>0.014</v>
      </c>
      <c r="P39" s="43">
        <f t="shared" si="3"/>
        <v>0.00900000000000001</v>
      </c>
      <c r="Q39" s="43">
        <f t="shared" si="3"/>
        <v>0.012</v>
      </c>
      <c r="R39" s="43">
        <f t="shared" si="3"/>
        <v>0.00600000000000001</v>
      </c>
      <c r="S39" s="43">
        <f t="shared" si="3"/>
        <v>0.0079999999999999</v>
      </c>
      <c r="T39" s="43">
        <f t="shared" si="3"/>
        <v>0.005</v>
      </c>
      <c r="U39" s="43">
        <f t="shared" si="3"/>
        <v>0.0079999999999999</v>
      </c>
      <c r="V39" s="43">
        <f t="shared" si="3"/>
        <v>0.003</v>
      </c>
      <c r="W39" s="43">
        <f t="shared" si="3"/>
        <v>0.00399999999999989</v>
      </c>
      <c r="X39" s="43">
        <f t="shared" si="3"/>
        <v>0.0079999999999999</v>
      </c>
      <c r="Y39" s="43">
        <f t="shared" si="3"/>
        <v>0.00600000000000001</v>
      </c>
      <c r="Z39" s="43">
        <f t="shared" si="3"/>
        <v>0.00399999999999989</v>
      </c>
      <c r="AA39" s="133">
        <f t="shared" si="3"/>
        <v>0.0089999999999999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0.998992</v>
      </c>
      <c r="D43" s="55">
        <f>$E$4</f>
        <v>0.998992</v>
      </c>
      <c r="E43" s="55">
        <f>$E$4</f>
        <v>0.998992</v>
      </c>
      <c r="F43" s="55">
        <f>$E$4</f>
        <v>0.998992</v>
      </c>
      <c r="G43" s="55">
        <f>$E$4</f>
        <v>0.998992</v>
      </c>
      <c r="H43" s="55">
        <f>$E$4</f>
        <v>0.998992</v>
      </c>
      <c r="I43" s="55">
        <f>$E$4</f>
        <v>0.998992</v>
      </c>
      <c r="J43" s="55">
        <f>$E$4</f>
        <v>0.998992</v>
      </c>
      <c r="K43" s="55">
        <f>$E$4</f>
        <v>0.998992</v>
      </c>
      <c r="L43" s="55">
        <f>$E$4</f>
        <v>0.998992</v>
      </c>
      <c r="M43" s="55">
        <f>$E$4</f>
        <v>0.998992</v>
      </c>
      <c r="N43" s="55">
        <f>$E$4</f>
        <v>0.998992</v>
      </c>
      <c r="O43" s="55">
        <f>$E$4</f>
        <v>0.998992</v>
      </c>
      <c r="P43" s="55">
        <f>$E$4</f>
        <v>0.998992</v>
      </c>
      <c r="Q43" s="55">
        <f>$E$4</f>
        <v>0.998992</v>
      </c>
      <c r="R43" s="55">
        <f>$E$4</f>
        <v>0.998992</v>
      </c>
      <c r="S43" s="55">
        <f>$E$4</f>
        <v>0.998992</v>
      </c>
      <c r="T43" s="55">
        <f>$E$4</f>
        <v>0.998992</v>
      </c>
      <c r="U43" s="55">
        <f>$E$4</f>
        <v>0.998992</v>
      </c>
      <c r="V43" s="55">
        <f>$E$4</f>
        <v>0.998992</v>
      </c>
      <c r="W43" s="55">
        <f>$E$4</f>
        <v>0.998992</v>
      </c>
      <c r="X43" s="55">
        <f>$E$4</f>
        <v>0.998992</v>
      </c>
      <c r="Y43" s="55">
        <f>$E$4</f>
        <v>0.998992</v>
      </c>
      <c r="Z43" s="55">
        <f>$E$4</f>
        <v>0.998992</v>
      </c>
      <c r="AA43" s="55">
        <f>$E$4</f>
        <v>0.998992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1.0034696</v>
      </c>
      <c r="D44" s="55">
        <f ca="1" t="shared" si="4"/>
        <v>1.0034696</v>
      </c>
      <c r="E44" s="55">
        <f ca="1" t="shared" si="4"/>
        <v>1.0034696</v>
      </c>
      <c r="F44" s="55">
        <f ca="1" t="shared" si="4"/>
        <v>1.0034696</v>
      </c>
      <c r="G44" s="55">
        <f ca="1" t="shared" si="4"/>
        <v>1.0034696</v>
      </c>
      <c r="H44" s="55">
        <f ca="1" t="shared" si="4"/>
        <v>1.0034696</v>
      </c>
      <c r="I44" s="55">
        <f ca="1" t="shared" si="4"/>
        <v>1.0034696</v>
      </c>
      <c r="J44" s="55">
        <f ca="1" t="shared" si="4"/>
        <v>1.0034696</v>
      </c>
      <c r="K44" s="55">
        <f ca="1" t="shared" si="4"/>
        <v>1.0034696</v>
      </c>
      <c r="L44" s="55">
        <f ca="1" t="shared" si="4"/>
        <v>1.0034696</v>
      </c>
      <c r="M44" s="55">
        <f ca="1" t="shared" si="4"/>
        <v>1.0034696</v>
      </c>
      <c r="N44" s="55">
        <f ca="1" t="shared" si="4"/>
        <v>1.0034696</v>
      </c>
      <c r="O44" s="55">
        <f ca="1" t="shared" si="4"/>
        <v>1.0034696</v>
      </c>
      <c r="P44" s="55">
        <f ca="1" t="shared" si="4"/>
        <v>1.0034696</v>
      </c>
      <c r="Q44" s="55">
        <f ca="1" t="shared" si="4"/>
        <v>1.0034696</v>
      </c>
      <c r="R44" s="55">
        <f ca="1" t="shared" si="4"/>
        <v>1.0034696</v>
      </c>
      <c r="S44" s="55">
        <f ca="1" t="shared" si="4"/>
        <v>1.0034696</v>
      </c>
      <c r="T44" s="55">
        <f ca="1" t="shared" si="4"/>
        <v>1.0034696</v>
      </c>
      <c r="U44" s="55">
        <f ca="1" t="shared" si="4"/>
        <v>1.0034696</v>
      </c>
      <c r="V44" s="55">
        <f ca="1" t="shared" si="4"/>
        <v>1.0034696</v>
      </c>
      <c r="W44" s="55">
        <f ca="1" t="shared" si="4"/>
        <v>1.0034696</v>
      </c>
      <c r="X44" s="55">
        <f ca="1" t="shared" si="4"/>
        <v>1.0034696</v>
      </c>
      <c r="Y44" s="55">
        <f ca="1" t="shared" si="4"/>
        <v>1.0034696</v>
      </c>
      <c r="Z44" s="55">
        <f ca="1" t="shared" si="4"/>
        <v>1.0034696</v>
      </c>
      <c r="AA44" s="55">
        <f ca="1" t="shared" si="4"/>
        <v>1.0034696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0.9945144</v>
      </c>
      <c r="D45" s="55">
        <f ca="1" t="shared" si="5"/>
        <v>0.9945144</v>
      </c>
      <c r="E45" s="55">
        <f ca="1" t="shared" si="5"/>
        <v>0.9945144</v>
      </c>
      <c r="F45" s="55">
        <f ca="1" t="shared" si="5"/>
        <v>0.9945144</v>
      </c>
      <c r="G45" s="55">
        <f ca="1" t="shared" si="5"/>
        <v>0.9945144</v>
      </c>
      <c r="H45" s="55">
        <f ca="1" t="shared" si="5"/>
        <v>0.9945144</v>
      </c>
      <c r="I45" s="55">
        <f ca="1" t="shared" si="5"/>
        <v>0.9945144</v>
      </c>
      <c r="J45" s="55">
        <f ca="1" t="shared" si="5"/>
        <v>0.9945144</v>
      </c>
      <c r="K45" s="55">
        <f ca="1" t="shared" si="5"/>
        <v>0.9945144</v>
      </c>
      <c r="L45" s="55">
        <f ca="1" t="shared" si="5"/>
        <v>0.9945144</v>
      </c>
      <c r="M45" s="55">
        <f ca="1" t="shared" si="5"/>
        <v>0.9945144</v>
      </c>
      <c r="N45" s="55">
        <f ca="1" t="shared" si="5"/>
        <v>0.9945144</v>
      </c>
      <c r="O45" s="55">
        <f ca="1" t="shared" si="5"/>
        <v>0.9945144</v>
      </c>
      <c r="P45" s="55">
        <f ca="1" t="shared" si="5"/>
        <v>0.9945144</v>
      </c>
      <c r="Q45" s="55">
        <f ca="1" t="shared" si="5"/>
        <v>0.9945144</v>
      </c>
      <c r="R45" s="55">
        <f ca="1" t="shared" si="5"/>
        <v>0.9945144</v>
      </c>
      <c r="S45" s="55">
        <f ca="1" t="shared" si="5"/>
        <v>0.9945144</v>
      </c>
      <c r="T45" s="55">
        <f ca="1" t="shared" si="5"/>
        <v>0.9945144</v>
      </c>
      <c r="U45" s="55">
        <f ca="1" t="shared" si="5"/>
        <v>0.9945144</v>
      </c>
      <c r="V45" s="55">
        <f ca="1" t="shared" si="5"/>
        <v>0.9945144</v>
      </c>
      <c r="W45" s="55">
        <f ca="1" t="shared" si="5"/>
        <v>0.9945144</v>
      </c>
      <c r="X45" s="55">
        <f ca="1" t="shared" si="5"/>
        <v>0.9945144</v>
      </c>
      <c r="Y45" s="55">
        <f ca="1" t="shared" si="5"/>
        <v>0.9945144</v>
      </c>
      <c r="Z45" s="55">
        <f ca="1" t="shared" si="5"/>
        <v>0.9945144</v>
      </c>
      <c r="AA45" s="55">
        <f ca="1" t="shared" si="5"/>
        <v>0.9945144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1.00197706666667</v>
      </c>
      <c r="D46" s="56">
        <f ca="1" t="shared" si="6"/>
        <v>1.00197706666667</v>
      </c>
      <c r="E46" s="56">
        <f ca="1" t="shared" si="6"/>
        <v>1.00197706666667</v>
      </c>
      <c r="F46" s="56">
        <f ca="1" t="shared" si="6"/>
        <v>1.00197706666667</v>
      </c>
      <c r="G46" s="56">
        <f ca="1" t="shared" si="6"/>
        <v>1.00197706666667</v>
      </c>
      <c r="H46" s="56">
        <f ca="1" t="shared" si="6"/>
        <v>1.00197706666667</v>
      </c>
      <c r="I46" s="56">
        <f ca="1" t="shared" si="6"/>
        <v>1.00197706666667</v>
      </c>
      <c r="J46" s="56">
        <f ca="1" t="shared" si="6"/>
        <v>1.00197706666667</v>
      </c>
      <c r="K46" s="56">
        <f ca="1" t="shared" si="6"/>
        <v>1.00197706666667</v>
      </c>
      <c r="L46" s="56">
        <f ca="1" t="shared" si="6"/>
        <v>1.00197706666667</v>
      </c>
      <c r="M46" s="56">
        <f ca="1" t="shared" si="6"/>
        <v>1.00197706666667</v>
      </c>
      <c r="N46" s="56">
        <f ca="1" t="shared" si="6"/>
        <v>1.00197706666667</v>
      </c>
      <c r="O46" s="56">
        <f ca="1" t="shared" si="6"/>
        <v>1.00197706666667</v>
      </c>
      <c r="P46" s="56">
        <f ca="1" t="shared" si="6"/>
        <v>1.00197706666667</v>
      </c>
      <c r="Q46" s="56">
        <f ca="1" t="shared" si="6"/>
        <v>1.00197706666667</v>
      </c>
      <c r="R46" s="56">
        <f ca="1" t="shared" si="6"/>
        <v>1.00197706666667</v>
      </c>
      <c r="S46" s="56">
        <f ca="1" t="shared" si="6"/>
        <v>1.00197706666667</v>
      </c>
      <c r="T46" s="56">
        <f ca="1" t="shared" si="6"/>
        <v>1.00197706666667</v>
      </c>
      <c r="U46" s="56">
        <f ca="1" t="shared" si="6"/>
        <v>1.00197706666667</v>
      </c>
      <c r="V46" s="56">
        <f ca="1" t="shared" si="6"/>
        <v>1.00197706666667</v>
      </c>
      <c r="W46" s="56">
        <f ca="1" t="shared" si="6"/>
        <v>1.00197706666667</v>
      </c>
      <c r="X46" s="56">
        <f ca="1" t="shared" si="6"/>
        <v>1.00197706666667</v>
      </c>
      <c r="Y46" s="56">
        <f ca="1" t="shared" si="6"/>
        <v>1.00197706666667</v>
      </c>
      <c r="Z46" s="56">
        <f ca="1" t="shared" si="6"/>
        <v>1.00197706666667</v>
      </c>
      <c r="AA46" s="56">
        <f ca="1" t="shared" si="6"/>
        <v>1.00197706666667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1.00048453333333</v>
      </c>
      <c r="D47" s="56">
        <f ca="1" t="shared" si="7"/>
        <v>1.00048453333333</v>
      </c>
      <c r="E47" s="56">
        <f ca="1" t="shared" si="7"/>
        <v>1.00048453333333</v>
      </c>
      <c r="F47" s="56">
        <f ca="1" t="shared" si="7"/>
        <v>1.00048453333333</v>
      </c>
      <c r="G47" s="56">
        <f ca="1" t="shared" si="7"/>
        <v>1.00048453333333</v>
      </c>
      <c r="H47" s="56">
        <f ca="1" t="shared" si="7"/>
        <v>1.00048453333333</v>
      </c>
      <c r="I47" s="56">
        <f ca="1" t="shared" si="7"/>
        <v>1.00048453333333</v>
      </c>
      <c r="J47" s="56">
        <f ca="1" t="shared" si="7"/>
        <v>1.00048453333333</v>
      </c>
      <c r="K47" s="56">
        <f ca="1" t="shared" si="7"/>
        <v>1.00048453333333</v>
      </c>
      <c r="L47" s="56">
        <f ca="1" t="shared" si="7"/>
        <v>1.00048453333333</v>
      </c>
      <c r="M47" s="56">
        <f ca="1" t="shared" si="7"/>
        <v>1.00048453333333</v>
      </c>
      <c r="N47" s="56">
        <f ca="1" t="shared" si="7"/>
        <v>1.00048453333333</v>
      </c>
      <c r="O47" s="56">
        <f ca="1" t="shared" si="7"/>
        <v>1.00048453333333</v>
      </c>
      <c r="P47" s="56">
        <f ca="1" t="shared" si="7"/>
        <v>1.00048453333333</v>
      </c>
      <c r="Q47" s="56">
        <f ca="1" t="shared" si="7"/>
        <v>1.00048453333333</v>
      </c>
      <c r="R47" s="56">
        <f ca="1" t="shared" si="7"/>
        <v>1.00048453333333</v>
      </c>
      <c r="S47" s="56">
        <f ca="1" t="shared" si="7"/>
        <v>1.00048453333333</v>
      </c>
      <c r="T47" s="56">
        <f ca="1" t="shared" si="7"/>
        <v>1.00048453333333</v>
      </c>
      <c r="U47" s="56">
        <f ca="1" t="shared" si="7"/>
        <v>1.00048453333333</v>
      </c>
      <c r="V47" s="56">
        <f ca="1" t="shared" si="7"/>
        <v>1.00048453333333</v>
      </c>
      <c r="W47" s="56">
        <f ca="1" t="shared" si="7"/>
        <v>1.00048453333333</v>
      </c>
      <c r="X47" s="56">
        <f ca="1" t="shared" si="7"/>
        <v>1.00048453333333</v>
      </c>
      <c r="Y47" s="56">
        <f ca="1" t="shared" si="7"/>
        <v>1.00048453333333</v>
      </c>
      <c r="Z47" s="56">
        <f ca="1" t="shared" si="7"/>
        <v>1.00048453333333</v>
      </c>
      <c r="AA47" s="56">
        <f ca="1" t="shared" si="7"/>
        <v>1.00048453333333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0.997499466666667</v>
      </c>
      <c r="D48" s="56">
        <f ca="1" t="shared" si="8"/>
        <v>0.997499466666667</v>
      </c>
      <c r="E48" s="56">
        <f ca="1" t="shared" si="8"/>
        <v>0.997499466666667</v>
      </c>
      <c r="F48" s="56">
        <f ca="1" t="shared" si="8"/>
        <v>0.997499466666667</v>
      </c>
      <c r="G48" s="56">
        <f ca="1" t="shared" si="8"/>
        <v>0.997499466666667</v>
      </c>
      <c r="H48" s="56">
        <f ca="1" t="shared" si="8"/>
        <v>0.997499466666667</v>
      </c>
      <c r="I48" s="56">
        <f ca="1" t="shared" si="8"/>
        <v>0.997499466666667</v>
      </c>
      <c r="J48" s="56">
        <f ca="1" t="shared" si="8"/>
        <v>0.997499466666667</v>
      </c>
      <c r="K48" s="56">
        <f ca="1" t="shared" si="8"/>
        <v>0.997499466666667</v>
      </c>
      <c r="L48" s="56">
        <f ca="1" t="shared" si="8"/>
        <v>0.997499466666667</v>
      </c>
      <c r="M48" s="56">
        <f ca="1" t="shared" si="8"/>
        <v>0.997499466666667</v>
      </c>
      <c r="N48" s="56">
        <f ca="1" t="shared" si="8"/>
        <v>0.997499466666667</v>
      </c>
      <c r="O48" s="56">
        <f ca="1" t="shared" si="8"/>
        <v>0.997499466666667</v>
      </c>
      <c r="P48" s="56">
        <f ca="1" t="shared" si="8"/>
        <v>0.997499466666667</v>
      </c>
      <c r="Q48" s="56">
        <f ca="1" t="shared" si="8"/>
        <v>0.997499466666667</v>
      </c>
      <c r="R48" s="56">
        <f ca="1" t="shared" si="8"/>
        <v>0.997499466666667</v>
      </c>
      <c r="S48" s="56">
        <f ca="1" t="shared" si="8"/>
        <v>0.997499466666667</v>
      </c>
      <c r="T48" s="56">
        <f ca="1" t="shared" si="8"/>
        <v>0.997499466666667</v>
      </c>
      <c r="U48" s="56">
        <f ca="1" t="shared" si="8"/>
        <v>0.997499466666667</v>
      </c>
      <c r="V48" s="56">
        <f ca="1" t="shared" si="8"/>
        <v>0.997499466666667</v>
      </c>
      <c r="W48" s="56">
        <f ca="1" t="shared" si="8"/>
        <v>0.997499466666667</v>
      </c>
      <c r="X48" s="56">
        <f ca="1" t="shared" si="8"/>
        <v>0.997499466666667</v>
      </c>
      <c r="Y48" s="56">
        <f ca="1" t="shared" si="8"/>
        <v>0.997499466666667</v>
      </c>
      <c r="Z48" s="56">
        <f ca="1" t="shared" si="8"/>
        <v>0.997499466666667</v>
      </c>
      <c r="AA48" s="56">
        <f ca="1" t="shared" si="8"/>
        <v>0.997499466666667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0.996006933333333</v>
      </c>
      <c r="D49" s="56">
        <f ca="1" t="shared" si="9"/>
        <v>0.996006933333333</v>
      </c>
      <c r="E49" s="56">
        <f ca="1" t="shared" si="9"/>
        <v>0.996006933333333</v>
      </c>
      <c r="F49" s="56">
        <f ca="1" t="shared" si="9"/>
        <v>0.996006933333333</v>
      </c>
      <c r="G49" s="56">
        <f ca="1" t="shared" si="9"/>
        <v>0.996006933333333</v>
      </c>
      <c r="H49" s="56">
        <f ca="1" t="shared" si="9"/>
        <v>0.996006933333333</v>
      </c>
      <c r="I49" s="56">
        <f ca="1" t="shared" si="9"/>
        <v>0.996006933333333</v>
      </c>
      <c r="J49" s="56">
        <f ca="1" t="shared" si="9"/>
        <v>0.996006933333333</v>
      </c>
      <c r="K49" s="56">
        <f ca="1" t="shared" si="9"/>
        <v>0.996006933333333</v>
      </c>
      <c r="L49" s="56">
        <f ca="1" t="shared" si="9"/>
        <v>0.996006933333333</v>
      </c>
      <c r="M49" s="56">
        <f ca="1" t="shared" si="9"/>
        <v>0.996006933333333</v>
      </c>
      <c r="N49" s="56">
        <f ca="1" t="shared" si="9"/>
        <v>0.996006933333333</v>
      </c>
      <c r="O49" s="56">
        <f ca="1" t="shared" si="9"/>
        <v>0.996006933333333</v>
      </c>
      <c r="P49" s="56">
        <f ca="1" t="shared" si="9"/>
        <v>0.996006933333333</v>
      </c>
      <c r="Q49" s="56">
        <f ca="1" t="shared" si="9"/>
        <v>0.996006933333333</v>
      </c>
      <c r="R49" s="56">
        <f ca="1" t="shared" si="9"/>
        <v>0.996006933333333</v>
      </c>
      <c r="S49" s="56">
        <f ca="1" t="shared" si="9"/>
        <v>0.996006933333333</v>
      </c>
      <c r="T49" s="56">
        <f ca="1" t="shared" si="9"/>
        <v>0.996006933333333</v>
      </c>
      <c r="U49" s="56">
        <f ca="1" t="shared" si="9"/>
        <v>0.996006933333333</v>
      </c>
      <c r="V49" s="56">
        <f ca="1" t="shared" si="9"/>
        <v>0.996006933333333</v>
      </c>
      <c r="W49" s="56">
        <f ca="1" t="shared" si="9"/>
        <v>0.996006933333333</v>
      </c>
      <c r="X49" s="56">
        <f ca="1" t="shared" si="9"/>
        <v>0.996006933333333</v>
      </c>
      <c r="Y49" s="56">
        <f ca="1" t="shared" si="9"/>
        <v>0.996006933333333</v>
      </c>
      <c r="Z49" s="56">
        <f ca="1" t="shared" si="9"/>
        <v>0.996006933333333</v>
      </c>
      <c r="AA49" s="56">
        <f ca="1" t="shared" si="9"/>
        <v>0.996006933333333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0.00771999999999996</v>
      </c>
      <c r="D50" s="55">
        <f>$E$17</f>
        <v>0.00771999999999996</v>
      </c>
      <c r="E50" s="55">
        <f>$E$17</f>
        <v>0.00771999999999996</v>
      </c>
      <c r="F50" s="55">
        <f>$E$17</f>
        <v>0.00771999999999996</v>
      </c>
      <c r="G50" s="55">
        <f>$E$17</f>
        <v>0.00771999999999996</v>
      </c>
      <c r="H50" s="55">
        <f>$E$17</f>
        <v>0.00771999999999996</v>
      </c>
      <c r="I50" s="55">
        <f>$E$17</f>
        <v>0.00771999999999996</v>
      </c>
      <c r="J50" s="55">
        <f>$E$17</f>
        <v>0.00771999999999996</v>
      </c>
      <c r="K50" s="55">
        <f>$E$17</f>
        <v>0.00771999999999996</v>
      </c>
      <c r="L50" s="55">
        <f>$E$17</f>
        <v>0.00771999999999996</v>
      </c>
      <c r="M50" s="55">
        <f>$E$17</f>
        <v>0.00771999999999996</v>
      </c>
      <c r="N50" s="55">
        <f>$E$17</f>
        <v>0.00771999999999996</v>
      </c>
      <c r="O50" s="55">
        <f>$E$17</f>
        <v>0.00771999999999996</v>
      </c>
      <c r="P50" s="55">
        <f>$E$17</f>
        <v>0.00771999999999996</v>
      </c>
      <c r="Q50" s="55">
        <f>$E$17</f>
        <v>0.00771999999999996</v>
      </c>
      <c r="R50" s="55">
        <f>$E$17</f>
        <v>0.00771999999999996</v>
      </c>
      <c r="S50" s="55">
        <f>$E$17</f>
        <v>0.00771999999999996</v>
      </c>
      <c r="T50" s="55">
        <f>$E$17</f>
        <v>0.00771999999999996</v>
      </c>
      <c r="U50" s="55">
        <f>$E$17</f>
        <v>0.00771999999999996</v>
      </c>
      <c r="V50" s="55">
        <f>$E$17</f>
        <v>0.00771999999999996</v>
      </c>
      <c r="W50" s="55">
        <f>$E$17</f>
        <v>0.00771999999999996</v>
      </c>
      <c r="X50" s="55">
        <f>$E$17</f>
        <v>0.00771999999999996</v>
      </c>
      <c r="Y50" s="55">
        <f>$E$17</f>
        <v>0.00771999999999996</v>
      </c>
      <c r="Z50" s="55">
        <f>$E$17</f>
        <v>0.00771999999999996</v>
      </c>
      <c r="AA50" s="55">
        <f>$E$17</f>
        <v>0.00771999999999996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0.0162891999999999</v>
      </c>
      <c r="D51" s="55">
        <f ca="1" t="shared" si="10"/>
        <v>0.0162891999999999</v>
      </c>
      <c r="E51" s="55">
        <f ca="1" t="shared" si="10"/>
        <v>0.0162891999999999</v>
      </c>
      <c r="F51" s="55">
        <f ca="1" t="shared" si="10"/>
        <v>0.0162891999999999</v>
      </c>
      <c r="G51" s="55">
        <f ca="1" t="shared" si="10"/>
        <v>0.0162891999999999</v>
      </c>
      <c r="H51" s="55">
        <f ca="1" t="shared" si="10"/>
        <v>0.0162891999999999</v>
      </c>
      <c r="I51" s="55">
        <f ca="1" t="shared" si="10"/>
        <v>0.0162891999999999</v>
      </c>
      <c r="J51" s="55">
        <f ca="1" t="shared" si="10"/>
        <v>0.0162891999999999</v>
      </c>
      <c r="K51" s="55">
        <f ca="1" t="shared" si="10"/>
        <v>0.0162891999999999</v>
      </c>
      <c r="L51" s="55">
        <f ca="1" t="shared" si="10"/>
        <v>0.0162891999999999</v>
      </c>
      <c r="M51" s="55">
        <f ca="1" t="shared" si="10"/>
        <v>0.0162891999999999</v>
      </c>
      <c r="N51" s="55">
        <f ca="1" t="shared" si="10"/>
        <v>0.0162891999999999</v>
      </c>
      <c r="O51" s="55">
        <f ca="1" t="shared" si="10"/>
        <v>0.0162891999999999</v>
      </c>
      <c r="P51" s="55">
        <f ca="1" t="shared" si="10"/>
        <v>0.0162891999999999</v>
      </c>
      <c r="Q51" s="55">
        <f ca="1" t="shared" si="10"/>
        <v>0.0162891999999999</v>
      </c>
      <c r="R51" s="55">
        <f ca="1" t="shared" si="10"/>
        <v>0.0162891999999999</v>
      </c>
      <c r="S51" s="55">
        <f ca="1" t="shared" si="10"/>
        <v>0.0162891999999999</v>
      </c>
      <c r="T51" s="55">
        <f ca="1" t="shared" si="10"/>
        <v>0.0162891999999999</v>
      </c>
      <c r="U51" s="55">
        <f ca="1" t="shared" si="10"/>
        <v>0.0162891999999999</v>
      </c>
      <c r="V51" s="55">
        <f ca="1" t="shared" si="10"/>
        <v>0.0162891999999999</v>
      </c>
      <c r="W51" s="55">
        <f ca="1" t="shared" si="10"/>
        <v>0.0162891999999999</v>
      </c>
      <c r="X51" s="55">
        <f ca="1" t="shared" si="10"/>
        <v>0.0162891999999999</v>
      </c>
      <c r="Y51" s="55">
        <f ca="1" t="shared" si="10"/>
        <v>0.0162891999999999</v>
      </c>
      <c r="Z51" s="55">
        <f ca="1" t="shared" si="10"/>
        <v>0.0162891999999999</v>
      </c>
      <c r="AA51" s="55">
        <f ca="1" t="shared" si="10"/>
        <v>0.0162891999999999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0.0134327999999999</v>
      </c>
      <c r="D53" s="56">
        <f ca="1" t="shared" si="12"/>
        <v>0.0134327999999999</v>
      </c>
      <c r="E53" s="56">
        <f ca="1" t="shared" si="12"/>
        <v>0.0134327999999999</v>
      </c>
      <c r="F53" s="56">
        <f ca="1" t="shared" si="12"/>
        <v>0.0134327999999999</v>
      </c>
      <c r="G53" s="56">
        <f ca="1" t="shared" si="12"/>
        <v>0.0134327999999999</v>
      </c>
      <c r="H53" s="56">
        <f ca="1" t="shared" si="12"/>
        <v>0.0134327999999999</v>
      </c>
      <c r="I53" s="56">
        <f ca="1" t="shared" si="12"/>
        <v>0.0134327999999999</v>
      </c>
      <c r="J53" s="56">
        <f ca="1" t="shared" si="12"/>
        <v>0.0134327999999999</v>
      </c>
      <c r="K53" s="56">
        <f ca="1" t="shared" si="12"/>
        <v>0.0134327999999999</v>
      </c>
      <c r="L53" s="56">
        <f ca="1" t="shared" si="12"/>
        <v>0.0134327999999999</v>
      </c>
      <c r="M53" s="56">
        <f ca="1" t="shared" si="12"/>
        <v>0.0134327999999999</v>
      </c>
      <c r="N53" s="56">
        <f ca="1" t="shared" si="12"/>
        <v>0.0134327999999999</v>
      </c>
      <c r="O53" s="56">
        <f ca="1" t="shared" si="12"/>
        <v>0.0134327999999999</v>
      </c>
      <c r="P53" s="56">
        <f ca="1" t="shared" si="12"/>
        <v>0.0134327999999999</v>
      </c>
      <c r="Q53" s="56">
        <f ca="1" t="shared" si="12"/>
        <v>0.0134327999999999</v>
      </c>
      <c r="R53" s="56">
        <f ca="1" t="shared" si="12"/>
        <v>0.0134327999999999</v>
      </c>
      <c r="S53" s="56">
        <f ca="1" t="shared" si="12"/>
        <v>0.0134327999999999</v>
      </c>
      <c r="T53" s="56">
        <f ca="1" t="shared" si="12"/>
        <v>0.0134327999999999</v>
      </c>
      <c r="U53" s="56">
        <f ca="1" t="shared" si="12"/>
        <v>0.0134327999999999</v>
      </c>
      <c r="V53" s="56">
        <f ca="1" t="shared" si="12"/>
        <v>0.0134327999999999</v>
      </c>
      <c r="W53" s="56">
        <f ca="1" t="shared" si="12"/>
        <v>0.0134327999999999</v>
      </c>
      <c r="X53" s="56">
        <f ca="1" t="shared" si="12"/>
        <v>0.0134327999999999</v>
      </c>
      <c r="Y53" s="56">
        <f ca="1" t="shared" si="12"/>
        <v>0.0134327999999999</v>
      </c>
      <c r="Z53" s="56">
        <f ca="1" t="shared" si="12"/>
        <v>0.0134327999999999</v>
      </c>
      <c r="AA53" s="56">
        <f ca="1" t="shared" si="12"/>
        <v>0.0134327999999999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0.0105763999999999</v>
      </c>
      <c r="D54" s="56">
        <f ca="1" t="shared" si="13"/>
        <v>0.0105763999999999</v>
      </c>
      <c r="E54" s="56">
        <f ca="1" t="shared" si="13"/>
        <v>0.0105763999999999</v>
      </c>
      <c r="F54" s="56">
        <f ca="1" t="shared" si="13"/>
        <v>0.0105763999999999</v>
      </c>
      <c r="G54" s="56">
        <f ca="1" t="shared" si="13"/>
        <v>0.0105763999999999</v>
      </c>
      <c r="H54" s="56">
        <f ca="1" t="shared" si="13"/>
        <v>0.0105763999999999</v>
      </c>
      <c r="I54" s="56">
        <f ca="1" t="shared" si="13"/>
        <v>0.0105763999999999</v>
      </c>
      <c r="J54" s="56">
        <f ca="1" t="shared" si="13"/>
        <v>0.0105763999999999</v>
      </c>
      <c r="K54" s="56">
        <f ca="1" t="shared" si="13"/>
        <v>0.0105763999999999</v>
      </c>
      <c r="L54" s="56">
        <f ca="1" t="shared" si="13"/>
        <v>0.0105763999999999</v>
      </c>
      <c r="M54" s="56">
        <f ca="1" t="shared" si="13"/>
        <v>0.0105763999999999</v>
      </c>
      <c r="N54" s="56">
        <f ca="1" t="shared" si="13"/>
        <v>0.0105763999999999</v>
      </c>
      <c r="O54" s="56">
        <f ca="1" t="shared" si="13"/>
        <v>0.0105763999999999</v>
      </c>
      <c r="P54" s="56">
        <f ca="1" t="shared" si="13"/>
        <v>0.0105763999999999</v>
      </c>
      <c r="Q54" s="56">
        <f ca="1" t="shared" si="13"/>
        <v>0.0105763999999999</v>
      </c>
      <c r="R54" s="56">
        <f ca="1" t="shared" si="13"/>
        <v>0.0105763999999999</v>
      </c>
      <c r="S54" s="56">
        <f ca="1" t="shared" si="13"/>
        <v>0.0105763999999999</v>
      </c>
      <c r="T54" s="56">
        <f ca="1" t="shared" si="13"/>
        <v>0.0105763999999999</v>
      </c>
      <c r="U54" s="56">
        <f ca="1" t="shared" si="13"/>
        <v>0.0105763999999999</v>
      </c>
      <c r="V54" s="56">
        <f ca="1" t="shared" si="13"/>
        <v>0.0105763999999999</v>
      </c>
      <c r="W54" s="56">
        <f ca="1" t="shared" si="13"/>
        <v>0.0105763999999999</v>
      </c>
      <c r="X54" s="56">
        <f ca="1" t="shared" si="13"/>
        <v>0.0105763999999999</v>
      </c>
      <c r="Y54" s="56">
        <f ca="1" t="shared" si="13"/>
        <v>0.0105763999999999</v>
      </c>
      <c r="Z54" s="56">
        <f ca="1" t="shared" si="13"/>
        <v>0.0105763999999999</v>
      </c>
      <c r="AA54" s="56">
        <f ca="1" t="shared" si="13"/>
        <v>0.0105763999999999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0.00514666666666664</v>
      </c>
      <c r="D55" s="56">
        <f t="shared" si="14"/>
        <v>0.00514666666666664</v>
      </c>
      <c r="E55" s="56">
        <f t="shared" si="14"/>
        <v>0.00514666666666664</v>
      </c>
      <c r="F55" s="56">
        <f t="shared" si="14"/>
        <v>0.00514666666666664</v>
      </c>
      <c r="G55" s="56">
        <f t="shared" si="14"/>
        <v>0.00514666666666664</v>
      </c>
      <c r="H55" s="56">
        <f t="shared" si="14"/>
        <v>0.00514666666666664</v>
      </c>
      <c r="I55" s="56">
        <f t="shared" si="14"/>
        <v>0.00514666666666664</v>
      </c>
      <c r="J55" s="56">
        <f t="shared" si="14"/>
        <v>0.00514666666666664</v>
      </c>
      <c r="K55" s="56">
        <f t="shared" si="14"/>
        <v>0.00514666666666664</v>
      </c>
      <c r="L55" s="56">
        <f t="shared" si="14"/>
        <v>0.00514666666666664</v>
      </c>
      <c r="M55" s="56">
        <f t="shared" si="14"/>
        <v>0.00514666666666664</v>
      </c>
      <c r="N55" s="56">
        <f t="shared" si="14"/>
        <v>0.00514666666666664</v>
      </c>
      <c r="O55" s="56">
        <f t="shared" si="14"/>
        <v>0.00514666666666664</v>
      </c>
      <c r="P55" s="56">
        <f t="shared" si="14"/>
        <v>0.00514666666666664</v>
      </c>
      <c r="Q55" s="56">
        <f t="shared" si="14"/>
        <v>0.00514666666666664</v>
      </c>
      <c r="R55" s="56">
        <f t="shared" si="14"/>
        <v>0.00514666666666664</v>
      </c>
      <c r="S55" s="56">
        <f t="shared" si="14"/>
        <v>0.00514666666666664</v>
      </c>
      <c r="T55" s="56">
        <f t="shared" si="14"/>
        <v>0.00514666666666664</v>
      </c>
      <c r="U55" s="56">
        <f t="shared" si="14"/>
        <v>0.00514666666666664</v>
      </c>
      <c r="V55" s="56">
        <f t="shared" si="14"/>
        <v>0.00514666666666664</v>
      </c>
      <c r="W55" s="56">
        <f t="shared" si="14"/>
        <v>0.00514666666666664</v>
      </c>
      <c r="X55" s="56">
        <f t="shared" si="14"/>
        <v>0.00514666666666664</v>
      </c>
      <c r="Y55" s="56">
        <f t="shared" si="14"/>
        <v>0.00514666666666664</v>
      </c>
      <c r="Z55" s="56">
        <f t="shared" si="14"/>
        <v>0.00514666666666664</v>
      </c>
      <c r="AA55" s="56">
        <f t="shared" si="14"/>
        <v>0.00514666666666664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0.00257333333333332</v>
      </c>
      <c r="D56" s="56">
        <f t="shared" si="15"/>
        <v>0.00257333333333332</v>
      </c>
      <c r="E56" s="56">
        <f t="shared" si="15"/>
        <v>0.00257333333333332</v>
      </c>
      <c r="F56" s="56">
        <f t="shared" si="15"/>
        <v>0.00257333333333332</v>
      </c>
      <c r="G56" s="56">
        <f t="shared" si="15"/>
        <v>0.00257333333333332</v>
      </c>
      <c r="H56" s="56">
        <f t="shared" si="15"/>
        <v>0.00257333333333332</v>
      </c>
      <c r="I56" s="56">
        <f t="shared" si="15"/>
        <v>0.00257333333333332</v>
      </c>
      <c r="J56" s="56">
        <f t="shared" si="15"/>
        <v>0.00257333333333332</v>
      </c>
      <c r="K56" s="56">
        <f t="shared" si="15"/>
        <v>0.00257333333333332</v>
      </c>
      <c r="L56" s="56">
        <f t="shared" si="15"/>
        <v>0.00257333333333332</v>
      </c>
      <c r="M56" s="56">
        <f t="shared" si="15"/>
        <v>0.00257333333333332</v>
      </c>
      <c r="N56" s="56">
        <f t="shared" si="15"/>
        <v>0.00257333333333332</v>
      </c>
      <c r="O56" s="56">
        <f t="shared" si="15"/>
        <v>0.00257333333333332</v>
      </c>
      <c r="P56" s="56">
        <f t="shared" si="15"/>
        <v>0.00257333333333332</v>
      </c>
      <c r="Q56" s="56">
        <f t="shared" si="15"/>
        <v>0.00257333333333332</v>
      </c>
      <c r="R56" s="56">
        <f t="shared" si="15"/>
        <v>0.00257333333333332</v>
      </c>
      <c r="S56" s="56">
        <f t="shared" si="15"/>
        <v>0.00257333333333332</v>
      </c>
      <c r="T56" s="56">
        <f t="shared" si="15"/>
        <v>0.00257333333333332</v>
      </c>
      <c r="U56" s="56">
        <f t="shared" si="15"/>
        <v>0.00257333333333332</v>
      </c>
      <c r="V56" s="56">
        <f t="shared" si="15"/>
        <v>0.00257333333333332</v>
      </c>
      <c r="W56" s="56">
        <f t="shared" si="15"/>
        <v>0.00257333333333332</v>
      </c>
      <c r="X56" s="56">
        <f t="shared" si="15"/>
        <v>0.00257333333333332</v>
      </c>
      <c r="Y56" s="56">
        <f t="shared" si="15"/>
        <v>0.00257333333333332</v>
      </c>
      <c r="Z56" s="56">
        <f t="shared" si="15"/>
        <v>0.00257333333333332</v>
      </c>
      <c r="AA56" s="56">
        <f t="shared" si="15"/>
        <v>0.00257333333333332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49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192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0.998064</v>
      </c>
      <c r="F4" s="20"/>
      <c r="G4" s="21"/>
      <c r="H4" s="21"/>
      <c r="I4" s="27" t="s">
        <v>130</v>
      </c>
      <c r="J4" s="27"/>
      <c r="K4" s="27"/>
      <c r="L4" s="20">
        <f ca="1">E4+X18*E17</f>
        <v>1.0054648</v>
      </c>
      <c r="M4" s="20"/>
      <c r="N4" s="21"/>
      <c r="O4" s="21"/>
      <c r="P4" s="27" t="s">
        <v>131</v>
      </c>
      <c r="Q4" s="27"/>
      <c r="R4" s="27"/>
      <c r="S4" s="20">
        <f ca="1">E4-X18*E17</f>
        <v>0.9906632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0.0127599999999999</v>
      </c>
      <c r="F17" s="28"/>
      <c r="G17" s="21"/>
      <c r="H17" s="21"/>
      <c r="I17" s="27" t="s">
        <v>149</v>
      </c>
      <c r="J17" s="27"/>
      <c r="K17" s="27"/>
      <c r="L17" s="28">
        <f ca="1">E17*Z18</f>
        <v>0.0269235999999999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0.0052987277840093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0.00547639484978539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3.02361887351207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0.0387200000000032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3.04336468129573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2.92552560083595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0.998</v>
      </c>
      <c r="D32" s="38">
        <v>1.005</v>
      </c>
      <c r="E32" s="38">
        <v>0.997</v>
      </c>
      <c r="F32" s="38">
        <v>1.012</v>
      </c>
      <c r="G32" s="38">
        <v>1.006</v>
      </c>
      <c r="H32" s="38">
        <v>0.993</v>
      </c>
      <c r="I32" s="38">
        <v>0.994</v>
      </c>
      <c r="J32" s="38">
        <v>0.997</v>
      </c>
      <c r="K32" s="38">
        <v>1</v>
      </c>
      <c r="L32" s="38">
        <v>0.994</v>
      </c>
      <c r="M32" s="38">
        <v>1.003</v>
      </c>
      <c r="N32" s="38">
        <v>0.997</v>
      </c>
      <c r="O32" s="38">
        <v>1.004</v>
      </c>
      <c r="P32" s="38">
        <v>0.999</v>
      </c>
      <c r="Q32" s="38">
        <v>0.991</v>
      </c>
      <c r="R32" s="38">
        <v>0.995</v>
      </c>
      <c r="S32" s="38">
        <v>0.995</v>
      </c>
      <c r="T32" s="38">
        <v>1.002</v>
      </c>
      <c r="U32" s="38">
        <v>1</v>
      </c>
      <c r="V32" s="38">
        <v>1</v>
      </c>
      <c r="W32" s="38">
        <v>1.003</v>
      </c>
      <c r="X32" s="38">
        <v>1.002</v>
      </c>
      <c r="Y32" s="38">
        <v>1.001</v>
      </c>
      <c r="Z32" s="38">
        <v>0.994</v>
      </c>
      <c r="AA32" s="38">
        <v>0.992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0.996</v>
      </c>
      <c r="D33" s="38">
        <v>1.006</v>
      </c>
      <c r="E33" s="38">
        <v>0.999</v>
      </c>
      <c r="F33" s="38">
        <v>0.998</v>
      </c>
      <c r="G33" s="38">
        <v>0.994</v>
      </c>
      <c r="H33" s="38">
        <v>0.997</v>
      </c>
      <c r="I33" s="38">
        <v>1.001</v>
      </c>
      <c r="J33" s="38">
        <v>0.996</v>
      </c>
      <c r="K33" s="38">
        <v>0.998</v>
      </c>
      <c r="L33" s="38">
        <v>0.998</v>
      </c>
      <c r="M33" s="38">
        <v>0.993</v>
      </c>
      <c r="N33" s="38">
        <v>0.995</v>
      </c>
      <c r="O33" s="38">
        <v>0.996</v>
      </c>
      <c r="P33" s="38">
        <v>1.001</v>
      </c>
      <c r="Q33" s="38">
        <v>1.001</v>
      </c>
      <c r="R33" s="38">
        <v>1.005</v>
      </c>
      <c r="S33" s="38">
        <v>1.003</v>
      </c>
      <c r="T33" s="38">
        <v>1.007</v>
      </c>
      <c r="U33" s="38">
        <v>0.994</v>
      </c>
      <c r="V33" s="38">
        <v>0.995</v>
      </c>
      <c r="W33" s="38">
        <v>0.995</v>
      </c>
      <c r="X33" s="38">
        <v>0.99</v>
      </c>
      <c r="Y33" s="38">
        <v>1.01</v>
      </c>
      <c r="Z33" s="38">
        <v>1.001</v>
      </c>
      <c r="AA33" s="38">
        <v>0.993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1.011</v>
      </c>
      <c r="D34" s="38">
        <v>1.004</v>
      </c>
      <c r="E34" s="38">
        <v>1.006</v>
      </c>
      <c r="F34" s="38">
        <v>0.994</v>
      </c>
      <c r="G34" s="38">
        <v>0.994</v>
      </c>
      <c r="H34" s="38">
        <v>0.992</v>
      </c>
      <c r="I34" s="38">
        <v>0.998</v>
      </c>
      <c r="J34" s="38">
        <v>1</v>
      </c>
      <c r="K34" s="38">
        <v>0.999</v>
      </c>
      <c r="L34" s="38">
        <v>0.999</v>
      </c>
      <c r="M34" s="38">
        <v>0.997</v>
      </c>
      <c r="N34" s="38">
        <v>1.001</v>
      </c>
      <c r="O34" s="38">
        <v>1.004</v>
      </c>
      <c r="P34" s="38">
        <v>0.999</v>
      </c>
      <c r="Q34" s="38">
        <v>0.999</v>
      </c>
      <c r="R34" s="38">
        <v>0.994</v>
      </c>
      <c r="S34" s="38">
        <v>1.006</v>
      </c>
      <c r="T34" s="38">
        <v>0.996</v>
      </c>
      <c r="U34" s="38">
        <v>0.996</v>
      </c>
      <c r="V34" s="38">
        <v>0.993</v>
      </c>
      <c r="W34" s="38">
        <v>0.992</v>
      </c>
      <c r="X34" s="38">
        <v>1.007</v>
      </c>
      <c r="Y34" s="38">
        <v>0.995</v>
      </c>
      <c r="Z34" s="38">
        <v>1.003</v>
      </c>
      <c r="AA34" s="38">
        <v>1.001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0.998</v>
      </c>
      <c r="D35" s="38">
        <v>0.999</v>
      </c>
      <c r="E35" s="38">
        <v>0.996</v>
      </c>
      <c r="F35" s="38">
        <v>1.008</v>
      </c>
      <c r="G35" s="38">
        <v>0.994</v>
      </c>
      <c r="H35" s="38">
        <v>0.998</v>
      </c>
      <c r="I35" s="38">
        <v>0.989</v>
      </c>
      <c r="J35" s="38">
        <v>0.995</v>
      </c>
      <c r="K35" s="38">
        <v>0.991</v>
      </c>
      <c r="L35" s="38">
        <v>1.005</v>
      </c>
      <c r="M35" s="38">
        <v>1.003</v>
      </c>
      <c r="N35" s="38">
        <v>0.996</v>
      </c>
      <c r="O35" s="38">
        <v>0.992</v>
      </c>
      <c r="P35" s="38">
        <v>1.001</v>
      </c>
      <c r="Q35" s="38">
        <v>1</v>
      </c>
      <c r="R35" s="38">
        <v>1.004</v>
      </c>
      <c r="S35" s="38">
        <v>0.998</v>
      </c>
      <c r="T35" s="38">
        <v>0.995</v>
      </c>
      <c r="U35" s="38">
        <v>1.003</v>
      </c>
      <c r="V35" s="38">
        <v>1.002</v>
      </c>
      <c r="W35" s="38">
        <v>0.998</v>
      </c>
      <c r="X35" s="38">
        <v>1.006</v>
      </c>
      <c r="Y35" s="38">
        <v>1.001</v>
      </c>
      <c r="Z35" s="38">
        <v>0.996</v>
      </c>
      <c r="AA35" s="38">
        <v>0.992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0.997</v>
      </c>
      <c r="D36" s="38">
        <v>0.99</v>
      </c>
      <c r="E36" s="38">
        <v>0.987</v>
      </c>
      <c r="F36" s="38">
        <v>0.994</v>
      </c>
      <c r="G36" s="38">
        <v>1</v>
      </c>
      <c r="H36" s="38">
        <v>0.993</v>
      </c>
      <c r="I36" s="38">
        <v>0.992</v>
      </c>
      <c r="J36" s="38">
        <v>1.002</v>
      </c>
      <c r="K36" s="38">
        <v>0.997</v>
      </c>
      <c r="L36" s="38">
        <v>0.996</v>
      </c>
      <c r="M36" s="38">
        <v>0.998</v>
      </c>
      <c r="N36" s="38">
        <v>0.984</v>
      </c>
      <c r="O36" s="38">
        <v>1.003</v>
      </c>
      <c r="P36" s="38">
        <v>0.989</v>
      </c>
      <c r="Q36" s="38">
        <v>1.003</v>
      </c>
      <c r="R36" s="38">
        <v>0.994</v>
      </c>
      <c r="S36" s="38">
        <v>0.986</v>
      </c>
      <c r="T36" s="38">
        <v>1.001</v>
      </c>
      <c r="U36" s="38">
        <v>1.003</v>
      </c>
      <c r="V36" s="38">
        <v>0.988</v>
      </c>
      <c r="W36" s="38">
        <v>0.993</v>
      </c>
      <c r="X36" s="38">
        <v>1.003</v>
      </c>
      <c r="Y36" s="38">
        <v>0.991</v>
      </c>
      <c r="Z36" s="38">
        <v>0.997</v>
      </c>
      <c r="AA36" s="38">
        <v>1.001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</v>
      </c>
      <c r="D37" s="42">
        <f t="shared" si="1"/>
        <v>5.004</v>
      </c>
      <c r="E37" s="42">
        <f t="shared" si="1"/>
        <v>4.985</v>
      </c>
      <c r="F37" s="42">
        <f t="shared" si="1"/>
        <v>5.006</v>
      </c>
      <c r="G37" s="42">
        <f t="shared" si="1"/>
        <v>4.988</v>
      </c>
      <c r="H37" s="42">
        <f t="shared" si="1"/>
        <v>4.973</v>
      </c>
      <c r="I37" s="42">
        <f t="shared" si="1"/>
        <v>4.974</v>
      </c>
      <c r="J37" s="42">
        <f t="shared" si="1"/>
        <v>4.99</v>
      </c>
      <c r="K37" s="42">
        <f t="shared" si="1"/>
        <v>4.985</v>
      </c>
      <c r="L37" s="42">
        <f t="shared" si="1"/>
        <v>4.992</v>
      </c>
      <c r="M37" s="42">
        <f t="shared" si="1"/>
        <v>4.994</v>
      </c>
      <c r="N37" s="42">
        <f t="shared" si="1"/>
        <v>4.973</v>
      </c>
      <c r="O37" s="42">
        <f t="shared" si="1"/>
        <v>4.999</v>
      </c>
      <c r="P37" s="42">
        <f t="shared" si="1"/>
        <v>4.989</v>
      </c>
      <c r="Q37" s="42">
        <f t="shared" si="1"/>
        <v>4.994</v>
      </c>
      <c r="R37" s="42">
        <f t="shared" si="1"/>
        <v>4.992</v>
      </c>
      <c r="S37" s="42">
        <f t="shared" si="1"/>
        <v>4.988</v>
      </c>
      <c r="T37" s="42">
        <f t="shared" si="1"/>
        <v>5.001</v>
      </c>
      <c r="U37" s="42">
        <f t="shared" si="1"/>
        <v>4.996</v>
      </c>
      <c r="V37" s="42">
        <f t="shared" si="1"/>
        <v>4.978</v>
      </c>
      <c r="W37" s="131">
        <f t="shared" si="1"/>
        <v>4.981</v>
      </c>
      <c r="X37" s="131">
        <f t="shared" si="1"/>
        <v>5.008</v>
      </c>
      <c r="Y37" s="131">
        <f t="shared" si="1"/>
        <v>4.998</v>
      </c>
      <c r="Z37" s="131">
        <f t="shared" si="1"/>
        <v>4.991</v>
      </c>
      <c r="AA37" s="132">
        <f t="shared" si="1"/>
        <v>4.979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</v>
      </c>
      <c r="D38" s="42">
        <f t="shared" si="2"/>
        <v>1.0008</v>
      </c>
      <c r="E38" s="42">
        <f t="shared" si="2"/>
        <v>0.997</v>
      </c>
      <c r="F38" s="42">
        <f t="shared" si="2"/>
        <v>1.0012</v>
      </c>
      <c r="G38" s="42">
        <f t="shared" si="2"/>
        <v>0.9976</v>
      </c>
      <c r="H38" s="42">
        <f t="shared" si="2"/>
        <v>0.9946</v>
      </c>
      <c r="I38" s="42">
        <f t="shared" si="2"/>
        <v>0.9948</v>
      </c>
      <c r="J38" s="42">
        <f t="shared" si="2"/>
        <v>0.998</v>
      </c>
      <c r="K38" s="42">
        <f t="shared" si="2"/>
        <v>0.997</v>
      </c>
      <c r="L38" s="42">
        <f t="shared" si="2"/>
        <v>0.9984</v>
      </c>
      <c r="M38" s="42">
        <f t="shared" si="2"/>
        <v>0.9988</v>
      </c>
      <c r="N38" s="42">
        <f t="shared" si="2"/>
        <v>0.9946</v>
      </c>
      <c r="O38" s="42">
        <f t="shared" si="2"/>
        <v>0.9998</v>
      </c>
      <c r="P38" s="42">
        <f t="shared" si="2"/>
        <v>0.9978</v>
      </c>
      <c r="Q38" s="42">
        <f t="shared" si="2"/>
        <v>0.9988</v>
      </c>
      <c r="R38" s="42">
        <f t="shared" si="2"/>
        <v>0.9984</v>
      </c>
      <c r="S38" s="42">
        <f t="shared" si="2"/>
        <v>0.9976</v>
      </c>
      <c r="T38" s="42">
        <f t="shared" si="2"/>
        <v>1.0002</v>
      </c>
      <c r="U38" s="42">
        <f t="shared" si="2"/>
        <v>0.9992</v>
      </c>
      <c r="V38" s="42">
        <f t="shared" si="2"/>
        <v>0.9956</v>
      </c>
      <c r="W38" s="131">
        <f t="shared" si="2"/>
        <v>0.9962</v>
      </c>
      <c r="X38" s="131">
        <f t="shared" si="2"/>
        <v>1.0016</v>
      </c>
      <c r="Y38" s="131">
        <f t="shared" si="2"/>
        <v>0.9996</v>
      </c>
      <c r="Z38" s="131">
        <f t="shared" si="2"/>
        <v>0.9982</v>
      </c>
      <c r="AA38" s="132">
        <f t="shared" si="2"/>
        <v>0.9958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0.0149999999999999</v>
      </c>
      <c r="D39" s="43">
        <f t="shared" si="3"/>
        <v>0.016</v>
      </c>
      <c r="E39" s="43">
        <f t="shared" si="3"/>
        <v>0.019</v>
      </c>
      <c r="F39" s="43">
        <f t="shared" si="3"/>
        <v>0.018</v>
      </c>
      <c r="G39" s="43">
        <f t="shared" si="3"/>
        <v>0.012</v>
      </c>
      <c r="H39" s="43">
        <f t="shared" si="3"/>
        <v>0.00600000000000001</v>
      </c>
      <c r="I39" s="43">
        <f t="shared" si="3"/>
        <v>0.0119999999999999</v>
      </c>
      <c r="J39" s="43">
        <f t="shared" si="3"/>
        <v>0.00700000000000001</v>
      </c>
      <c r="K39" s="43">
        <f t="shared" si="3"/>
        <v>0.00900000000000001</v>
      </c>
      <c r="L39" s="43">
        <f t="shared" si="3"/>
        <v>0.0109999999999999</v>
      </c>
      <c r="M39" s="43">
        <f t="shared" si="3"/>
        <v>0.0099999999999999</v>
      </c>
      <c r="N39" s="43">
        <f t="shared" si="3"/>
        <v>0.0169999999999999</v>
      </c>
      <c r="O39" s="43">
        <f t="shared" si="3"/>
        <v>0.012</v>
      </c>
      <c r="P39" s="43">
        <f t="shared" si="3"/>
        <v>0.0119999999999999</v>
      </c>
      <c r="Q39" s="43">
        <f t="shared" si="3"/>
        <v>0.0119999999999999</v>
      </c>
      <c r="R39" s="43">
        <f t="shared" si="3"/>
        <v>0.0109999999999999</v>
      </c>
      <c r="S39" s="43">
        <f t="shared" si="3"/>
        <v>0.02</v>
      </c>
      <c r="T39" s="43">
        <f t="shared" si="3"/>
        <v>0.0119999999999999</v>
      </c>
      <c r="U39" s="43">
        <f t="shared" si="3"/>
        <v>0.0089999999999999</v>
      </c>
      <c r="V39" s="43">
        <f t="shared" si="3"/>
        <v>0.014</v>
      </c>
      <c r="W39" s="43">
        <f t="shared" si="3"/>
        <v>0.0109999999999999</v>
      </c>
      <c r="X39" s="43">
        <f t="shared" si="3"/>
        <v>0.0169999999999999</v>
      </c>
      <c r="Y39" s="43">
        <f t="shared" si="3"/>
        <v>0.019</v>
      </c>
      <c r="Z39" s="43">
        <f t="shared" si="3"/>
        <v>0.0089999999999999</v>
      </c>
      <c r="AA39" s="133">
        <f t="shared" si="3"/>
        <v>0.0089999999999999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0.998064</v>
      </c>
      <c r="D43" s="55">
        <f>$E$4</f>
        <v>0.998064</v>
      </c>
      <c r="E43" s="55">
        <f>$E$4</f>
        <v>0.998064</v>
      </c>
      <c r="F43" s="55">
        <f>$E$4</f>
        <v>0.998064</v>
      </c>
      <c r="G43" s="55">
        <f>$E$4</f>
        <v>0.998064</v>
      </c>
      <c r="H43" s="55">
        <f>$E$4</f>
        <v>0.998064</v>
      </c>
      <c r="I43" s="55">
        <f>$E$4</f>
        <v>0.998064</v>
      </c>
      <c r="J43" s="55">
        <f>$E$4</f>
        <v>0.998064</v>
      </c>
      <c r="K43" s="55">
        <f>$E$4</f>
        <v>0.998064</v>
      </c>
      <c r="L43" s="55">
        <f>$E$4</f>
        <v>0.998064</v>
      </c>
      <c r="M43" s="55">
        <f>$E$4</f>
        <v>0.998064</v>
      </c>
      <c r="N43" s="55">
        <f>$E$4</f>
        <v>0.998064</v>
      </c>
      <c r="O43" s="55">
        <f>$E$4</f>
        <v>0.998064</v>
      </c>
      <c r="P43" s="55">
        <f>$E$4</f>
        <v>0.998064</v>
      </c>
      <c r="Q43" s="55">
        <f>$E$4</f>
        <v>0.998064</v>
      </c>
      <c r="R43" s="55">
        <f>$E$4</f>
        <v>0.998064</v>
      </c>
      <c r="S43" s="55">
        <f>$E$4</f>
        <v>0.998064</v>
      </c>
      <c r="T43" s="55">
        <f>$E$4</f>
        <v>0.998064</v>
      </c>
      <c r="U43" s="55">
        <f>$E$4</f>
        <v>0.998064</v>
      </c>
      <c r="V43" s="55">
        <f>$E$4</f>
        <v>0.998064</v>
      </c>
      <c r="W43" s="55">
        <f>$E$4</f>
        <v>0.998064</v>
      </c>
      <c r="X43" s="55">
        <f>$E$4</f>
        <v>0.998064</v>
      </c>
      <c r="Y43" s="55">
        <f>$E$4</f>
        <v>0.998064</v>
      </c>
      <c r="Z43" s="55">
        <f>$E$4</f>
        <v>0.998064</v>
      </c>
      <c r="AA43" s="55">
        <f>$E$4</f>
        <v>0.998064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1.0054648</v>
      </c>
      <c r="D44" s="55">
        <f ca="1" t="shared" si="4"/>
        <v>1.0054648</v>
      </c>
      <c r="E44" s="55">
        <f ca="1" t="shared" si="4"/>
        <v>1.0054648</v>
      </c>
      <c r="F44" s="55">
        <f ca="1" t="shared" si="4"/>
        <v>1.0054648</v>
      </c>
      <c r="G44" s="55">
        <f ca="1" t="shared" si="4"/>
        <v>1.0054648</v>
      </c>
      <c r="H44" s="55">
        <f ca="1" t="shared" si="4"/>
        <v>1.0054648</v>
      </c>
      <c r="I44" s="55">
        <f ca="1" t="shared" si="4"/>
        <v>1.0054648</v>
      </c>
      <c r="J44" s="55">
        <f ca="1" t="shared" si="4"/>
        <v>1.0054648</v>
      </c>
      <c r="K44" s="55">
        <f ca="1" t="shared" si="4"/>
        <v>1.0054648</v>
      </c>
      <c r="L44" s="55">
        <f ca="1" t="shared" si="4"/>
        <v>1.0054648</v>
      </c>
      <c r="M44" s="55">
        <f ca="1" t="shared" si="4"/>
        <v>1.0054648</v>
      </c>
      <c r="N44" s="55">
        <f ca="1" t="shared" si="4"/>
        <v>1.0054648</v>
      </c>
      <c r="O44" s="55">
        <f ca="1" t="shared" si="4"/>
        <v>1.0054648</v>
      </c>
      <c r="P44" s="55">
        <f ca="1" t="shared" si="4"/>
        <v>1.0054648</v>
      </c>
      <c r="Q44" s="55">
        <f ca="1" t="shared" si="4"/>
        <v>1.0054648</v>
      </c>
      <c r="R44" s="55">
        <f ca="1" t="shared" si="4"/>
        <v>1.0054648</v>
      </c>
      <c r="S44" s="55">
        <f ca="1" t="shared" si="4"/>
        <v>1.0054648</v>
      </c>
      <c r="T44" s="55">
        <f ca="1" t="shared" si="4"/>
        <v>1.0054648</v>
      </c>
      <c r="U44" s="55">
        <f ca="1" t="shared" si="4"/>
        <v>1.0054648</v>
      </c>
      <c r="V44" s="55">
        <f ca="1" t="shared" si="4"/>
        <v>1.0054648</v>
      </c>
      <c r="W44" s="55">
        <f ca="1" t="shared" si="4"/>
        <v>1.0054648</v>
      </c>
      <c r="X44" s="55">
        <f ca="1" t="shared" si="4"/>
        <v>1.0054648</v>
      </c>
      <c r="Y44" s="55">
        <f ca="1" t="shared" si="4"/>
        <v>1.0054648</v>
      </c>
      <c r="Z44" s="55">
        <f ca="1" t="shared" si="4"/>
        <v>1.0054648</v>
      </c>
      <c r="AA44" s="55">
        <f ca="1" t="shared" si="4"/>
        <v>1.0054648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0.9906632</v>
      </c>
      <c r="D45" s="55">
        <f ca="1" t="shared" si="5"/>
        <v>0.9906632</v>
      </c>
      <c r="E45" s="55">
        <f ca="1" t="shared" si="5"/>
        <v>0.9906632</v>
      </c>
      <c r="F45" s="55">
        <f ca="1" t="shared" si="5"/>
        <v>0.9906632</v>
      </c>
      <c r="G45" s="55">
        <f ca="1" t="shared" si="5"/>
        <v>0.9906632</v>
      </c>
      <c r="H45" s="55">
        <f ca="1" t="shared" si="5"/>
        <v>0.9906632</v>
      </c>
      <c r="I45" s="55">
        <f ca="1" t="shared" si="5"/>
        <v>0.9906632</v>
      </c>
      <c r="J45" s="55">
        <f ca="1" t="shared" si="5"/>
        <v>0.9906632</v>
      </c>
      <c r="K45" s="55">
        <f ca="1" t="shared" si="5"/>
        <v>0.9906632</v>
      </c>
      <c r="L45" s="55">
        <f ca="1" t="shared" si="5"/>
        <v>0.9906632</v>
      </c>
      <c r="M45" s="55">
        <f ca="1" t="shared" si="5"/>
        <v>0.9906632</v>
      </c>
      <c r="N45" s="55">
        <f ca="1" t="shared" si="5"/>
        <v>0.9906632</v>
      </c>
      <c r="O45" s="55">
        <f ca="1" t="shared" si="5"/>
        <v>0.9906632</v>
      </c>
      <c r="P45" s="55">
        <f ca="1" t="shared" si="5"/>
        <v>0.9906632</v>
      </c>
      <c r="Q45" s="55">
        <f ca="1" t="shared" si="5"/>
        <v>0.9906632</v>
      </c>
      <c r="R45" s="55">
        <f ca="1" t="shared" si="5"/>
        <v>0.9906632</v>
      </c>
      <c r="S45" s="55">
        <f ca="1" t="shared" si="5"/>
        <v>0.9906632</v>
      </c>
      <c r="T45" s="55">
        <f ca="1" t="shared" si="5"/>
        <v>0.9906632</v>
      </c>
      <c r="U45" s="55">
        <f ca="1" t="shared" si="5"/>
        <v>0.9906632</v>
      </c>
      <c r="V45" s="55">
        <f ca="1" t="shared" si="5"/>
        <v>0.9906632</v>
      </c>
      <c r="W45" s="55">
        <f ca="1" t="shared" si="5"/>
        <v>0.9906632</v>
      </c>
      <c r="X45" s="55">
        <f ca="1" t="shared" si="5"/>
        <v>0.9906632</v>
      </c>
      <c r="Y45" s="55">
        <f ca="1" t="shared" si="5"/>
        <v>0.9906632</v>
      </c>
      <c r="Z45" s="55">
        <f ca="1" t="shared" si="5"/>
        <v>0.9906632</v>
      </c>
      <c r="AA45" s="55">
        <f ca="1" t="shared" si="5"/>
        <v>0.9906632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1.00299786666667</v>
      </c>
      <c r="D46" s="56">
        <f ca="1" t="shared" si="6"/>
        <v>1.00299786666667</v>
      </c>
      <c r="E46" s="56">
        <f ca="1" t="shared" si="6"/>
        <v>1.00299786666667</v>
      </c>
      <c r="F46" s="56">
        <f ca="1" t="shared" si="6"/>
        <v>1.00299786666667</v>
      </c>
      <c r="G46" s="56">
        <f ca="1" t="shared" si="6"/>
        <v>1.00299786666667</v>
      </c>
      <c r="H46" s="56">
        <f ca="1" t="shared" si="6"/>
        <v>1.00299786666667</v>
      </c>
      <c r="I46" s="56">
        <f ca="1" t="shared" si="6"/>
        <v>1.00299786666667</v>
      </c>
      <c r="J46" s="56">
        <f ca="1" t="shared" si="6"/>
        <v>1.00299786666667</v>
      </c>
      <c r="K46" s="56">
        <f ca="1" t="shared" si="6"/>
        <v>1.00299786666667</v>
      </c>
      <c r="L46" s="56">
        <f ca="1" t="shared" si="6"/>
        <v>1.00299786666667</v>
      </c>
      <c r="M46" s="56">
        <f ca="1" t="shared" si="6"/>
        <v>1.00299786666667</v>
      </c>
      <c r="N46" s="56">
        <f ca="1" t="shared" si="6"/>
        <v>1.00299786666667</v>
      </c>
      <c r="O46" s="56">
        <f ca="1" t="shared" si="6"/>
        <v>1.00299786666667</v>
      </c>
      <c r="P46" s="56">
        <f ca="1" t="shared" si="6"/>
        <v>1.00299786666667</v>
      </c>
      <c r="Q46" s="56">
        <f ca="1" t="shared" si="6"/>
        <v>1.00299786666667</v>
      </c>
      <c r="R46" s="56">
        <f ca="1" t="shared" si="6"/>
        <v>1.00299786666667</v>
      </c>
      <c r="S46" s="56">
        <f ca="1" t="shared" si="6"/>
        <v>1.00299786666667</v>
      </c>
      <c r="T46" s="56">
        <f ca="1" t="shared" si="6"/>
        <v>1.00299786666667</v>
      </c>
      <c r="U46" s="56">
        <f ca="1" t="shared" si="6"/>
        <v>1.00299786666667</v>
      </c>
      <c r="V46" s="56">
        <f ca="1" t="shared" si="6"/>
        <v>1.00299786666667</v>
      </c>
      <c r="W46" s="56">
        <f ca="1" t="shared" si="6"/>
        <v>1.00299786666667</v>
      </c>
      <c r="X46" s="56">
        <f ca="1" t="shared" si="6"/>
        <v>1.00299786666667</v>
      </c>
      <c r="Y46" s="56">
        <f ca="1" t="shared" si="6"/>
        <v>1.00299786666667</v>
      </c>
      <c r="Z46" s="56">
        <f ca="1" t="shared" si="6"/>
        <v>1.00299786666667</v>
      </c>
      <c r="AA46" s="56">
        <f ca="1" t="shared" si="6"/>
        <v>1.00299786666667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1.00053093333333</v>
      </c>
      <c r="D47" s="56">
        <f ca="1" t="shared" si="7"/>
        <v>1.00053093333333</v>
      </c>
      <c r="E47" s="56">
        <f ca="1" t="shared" si="7"/>
        <v>1.00053093333333</v>
      </c>
      <c r="F47" s="56">
        <f ca="1" t="shared" si="7"/>
        <v>1.00053093333333</v>
      </c>
      <c r="G47" s="56">
        <f ca="1" t="shared" si="7"/>
        <v>1.00053093333333</v>
      </c>
      <c r="H47" s="56">
        <f ca="1" t="shared" si="7"/>
        <v>1.00053093333333</v>
      </c>
      <c r="I47" s="56">
        <f ca="1" t="shared" si="7"/>
        <v>1.00053093333333</v>
      </c>
      <c r="J47" s="56">
        <f ca="1" t="shared" si="7"/>
        <v>1.00053093333333</v>
      </c>
      <c r="K47" s="56">
        <f ca="1" t="shared" si="7"/>
        <v>1.00053093333333</v>
      </c>
      <c r="L47" s="56">
        <f ca="1" t="shared" si="7"/>
        <v>1.00053093333333</v>
      </c>
      <c r="M47" s="56">
        <f ca="1" t="shared" si="7"/>
        <v>1.00053093333333</v>
      </c>
      <c r="N47" s="56">
        <f ca="1" t="shared" si="7"/>
        <v>1.00053093333333</v>
      </c>
      <c r="O47" s="56">
        <f ca="1" t="shared" si="7"/>
        <v>1.00053093333333</v>
      </c>
      <c r="P47" s="56">
        <f ca="1" t="shared" si="7"/>
        <v>1.00053093333333</v>
      </c>
      <c r="Q47" s="56">
        <f ca="1" t="shared" si="7"/>
        <v>1.00053093333333</v>
      </c>
      <c r="R47" s="56">
        <f ca="1" t="shared" si="7"/>
        <v>1.00053093333333</v>
      </c>
      <c r="S47" s="56">
        <f ca="1" t="shared" si="7"/>
        <v>1.00053093333333</v>
      </c>
      <c r="T47" s="56">
        <f ca="1" t="shared" si="7"/>
        <v>1.00053093333333</v>
      </c>
      <c r="U47" s="56">
        <f ca="1" t="shared" si="7"/>
        <v>1.00053093333333</v>
      </c>
      <c r="V47" s="56">
        <f ca="1" t="shared" si="7"/>
        <v>1.00053093333333</v>
      </c>
      <c r="W47" s="56">
        <f ca="1" t="shared" si="7"/>
        <v>1.00053093333333</v>
      </c>
      <c r="X47" s="56">
        <f ca="1" t="shared" si="7"/>
        <v>1.00053093333333</v>
      </c>
      <c r="Y47" s="56">
        <f ca="1" t="shared" si="7"/>
        <v>1.00053093333333</v>
      </c>
      <c r="Z47" s="56">
        <f ca="1" t="shared" si="7"/>
        <v>1.00053093333333</v>
      </c>
      <c r="AA47" s="56">
        <f ca="1" t="shared" si="7"/>
        <v>1.00053093333333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0.995597066666666</v>
      </c>
      <c r="D48" s="56">
        <f ca="1" t="shared" si="8"/>
        <v>0.995597066666666</v>
      </c>
      <c r="E48" s="56">
        <f ca="1" t="shared" si="8"/>
        <v>0.995597066666666</v>
      </c>
      <c r="F48" s="56">
        <f ca="1" t="shared" si="8"/>
        <v>0.995597066666666</v>
      </c>
      <c r="G48" s="56">
        <f ca="1" t="shared" si="8"/>
        <v>0.995597066666666</v>
      </c>
      <c r="H48" s="56">
        <f ca="1" t="shared" si="8"/>
        <v>0.995597066666666</v>
      </c>
      <c r="I48" s="56">
        <f ca="1" t="shared" si="8"/>
        <v>0.995597066666666</v>
      </c>
      <c r="J48" s="56">
        <f ca="1" t="shared" si="8"/>
        <v>0.995597066666666</v>
      </c>
      <c r="K48" s="56">
        <f ca="1" t="shared" si="8"/>
        <v>0.995597066666666</v>
      </c>
      <c r="L48" s="56">
        <f ca="1" t="shared" si="8"/>
        <v>0.995597066666666</v>
      </c>
      <c r="M48" s="56">
        <f ca="1" t="shared" si="8"/>
        <v>0.995597066666666</v>
      </c>
      <c r="N48" s="56">
        <f ca="1" t="shared" si="8"/>
        <v>0.995597066666666</v>
      </c>
      <c r="O48" s="56">
        <f ca="1" t="shared" si="8"/>
        <v>0.995597066666666</v>
      </c>
      <c r="P48" s="56">
        <f ca="1" t="shared" si="8"/>
        <v>0.995597066666666</v>
      </c>
      <c r="Q48" s="56">
        <f ca="1" t="shared" si="8"/>
        <v>0.995597066666666</v>
      </c>
      <c r="R48" s="56">
        <f ca="1" t="shared" si="8"/>
        <v>0.995597066666666</v>
      </c>
      <c r="S48" s="56">
        <f ca="1" t="shared" si="8"/>
        <v>0.995597066666666</v>
      </c>
      <c r="T48" s="56">
        <f ca="1" t="shared" si="8"/>
        <v>0.995597066666666</v>
      </c>
      <c r="U48" s="56">
        <f ca="1" t="shared" si="8"/>
        <v>0.995597066666666</v>
      </c>
      <c r="V48" s="56">
        <f ca="1" t="shared" si="8"/>
        <v>0.995597066666666</v>
      </c>
      <c r="W48" s="56">
        <f ca="1" t="shared" si="8"/>
        <v>0.995597066666666</v>
      </c>
      <c r="X48" s="56">
        <f ca="1" t="shared" si="8"/>
        <v>0.995597066666666</v>
      </c>
      <c r="Y48" s="56">
        <f ca="1" t="shared" si="8"/>
        <v>0.995597066666666</v>
      </c>
      <c r="Z48" s="56">
        <f ca="1" t="shared" si="8"/>
        <v>0.995597066666666</v>
      </c>
      <c r="AA48" s="56">
        <f ca="1" t="shared" si="8"/>
        <v>0.995597066666666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0.993130133333333</v>
      </c>
      <c r="D49" s="56">
        <f ca="1" t="shared" si="9"/>
        <v>0.993130133333333</v>
      </c>
      <c r="E49" s="56">
        <f ca="1" t="shared" si="9"/>
        <v>0.993130133333333</v>
      </c>
      <c r="F49" s="56">
        <f ca="1" t="shared" si="9"/>
        <v>0.993130133333333</v>
      </c>
      <c r="G49" s="56">
        <f ca="1" t="shared" si="9"/>
        <v>0.993130133333333</v>
      </c>
      <c r="H49" s="56">
        <f ca="1" t="shared" si="9"/>
        <v>0.993130133333333</v>
      </c>
      <c r="I49" s="56">
        <f ca="1" t="shared" si="9"/>
        <v>0.993130133333333</v>
      </c>
      <c r="J49" s="56">
        <f ca="1" t="shared" si="9"/>
        <v>0.993130133333333</v>
      </c>
      <c r="K49" s="56">
        <f ca="1" t="shared" si="9"/>
        <v>0.993130133333333</v>
      </c>
      <c r="L49" s="56">
        <f ca="1" t="shared" si="9"/>
        <v>0.993130133333333</v>
      </c>
      <c r="M49" s="56">
        <f ca="1" t="shared" si="9"/>
        <v>0.993130133333333</v>
      </c>
      <c r="N49" s="56">
        <f ca="1" t="shared" si="9"/>
        <v>0.993130133333333</v>
      </c>
      <c r="O49" s="56">
        <f ca="1" t="shared" si="9"/>
        <v>0.993130133333333</v>
      </c>
      <c r="P49" s="56">
        <f ca="1" t="shared" si="9"/>
        <v>0.993130133333333</v>
      </c>
      <c r="Q49" s="56">
        <f ca="1" t="shared" si="9"/>
        <v>0.993130133333333</v>
      </c>
      <c r="R49" s="56">
        <f ca="1" t="shared" si="9"/>
        <v>0.993130133333333</v>
      </c>
      <c r="S49" s="56">
        <f ca="1" t="shared" si="9"/>
        <v>0.993130133333333</v>
      </c>
      <c r="T49" s="56">
        <f ca="1" t="shared" si="9"/>
        <v>0.993130133333333</v>
      </c>
      <c r="U49" s="56">
        <f ca="1" t="shared" si="9"/>
        <v>0.993130133333333</v>
      </c>
      <c r="V49" s="56">
        <f ca="1" t="shared" si="9"/>
        <v>0.993130133333333</v>
      </c>
      <c r="W49" s="56">
        <f ca="1" t="shared" si="9"/>
        <v>0.993130133333333</v>
      </c>
      <c r="X49" s="56">
        <f ca="1" t="shared" si="9"/>
        <v>0.993130133333333</v>
      </c>
      <c r="Y49" s="56">
        <f ca="1" t="shared" si="9"/>
        <v>0.993130133333333</v>
      </c>
      <c r="Z49" s="56">
        <f ca="1" t="shared" si="9"/>
        <v>0.993130133333333</v>
      </c>
      <c r="AA49" s="56">
        <f ca="1" t="shared" si="9"/>
        <v>0.993130133333333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0.0127599999999999</v>
      </c>
      <c r="D50" s="55">
        <f>$E$17</f>
        <v>0.0127599999999999</v>
      </c>
      <c r="E50" s="55">
        <f>$E$17</f>
        <v>0.0127599999999999</v>
      </c>
      <c r="F50" s="55">
        <f>$E$17</f>
        <v>0.0127599999999999</v>
      </c>
      <c r="G50" s="55">
        <f>$E$17</f>
        <v>0.0127599999999999</v>
      </c>
      <c r="H50" s="55">
        <f>$E$17</f>
        <v>0.0127599999999999</v>
      </c>
      <c r="I50" s="55">
        <f>$E$17</f>
        <v>0.0127599999999999</v>
      </c>
      <c r="J50" s="55">
        <f>$E$17</f>
        <v>0.0127599999999999</v>
      </c>
      <c r="K50" s="55">
        <f>$E$17</f>
        <v>0.0127599999999999</v>
      </c>
      <c r="L50" s="55">
        <f>$E$17</f>
        <v>0.0127599999999999</v>
      </c>
      <c r="M50" s="55">
        <f>$E$17</f>
        <v>0.0127599999999999</v>
      </c>
      <c r="N50" s="55">
        <f>$E$17</f>
        <v>0.0127599999999999</v>
      </c>
      <c r="O50" s="55">
        <f>$E$17</f>
        <v>0.0127599999999999</v>
      </c>
      <c r="P50" s="55">
        <f>$E$17</f>
        <v>0.0127599999999999</v>
      </c>
      <c r="Q50" s="55">
        <f>$E$17</f>
        <v>0.0127599999999999</v>
      </c>
      <c r="R50" s="55">
        <f>$E$17</f>
        <v>0.0127599999999999</v>
      </c>
      <c r="S50" s="55">
        <f>$E$17</f>
        <v>0.0127599999999999</v>
      </c>
      <c r="T50" s="55">
        <f>$E$17</f>
        <v>0.0127599999999999</v>
      </c>
      <c r="U50" s="55">
        <f>$E$17</f>
        <v>0.0127599999999999</v>
      </c>
      <c r="V50" s="55">
        <f>$E$17</f>
        <v>0.0127599999999999</v>
      </c>
      <c r="W50" s="55">
        <f>$E$17</f>
        <v>0.0127599999999999</v>
      </c>
      <c r="X50" s="55">
        <f>$E$17</f>
        <v>0.0127599999999999</v>
      </c>
      <c r="Y50" s="55">
        <f>$E$17</f>
        <v>0.0127599999999999</v>
      </c>
      <c r="Z50" s="55">
        <f>$E$17</f>
        <v>0.0127599999999999</v>
      </c>
      <c r="AA50" s="55">
        <f>$E$17</f>
        <v>0.0127599999999999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0.0269235999999999</v>
      </c>
      <c r="D51" s="55">
        <f ca="1" t="shared" si="10"/>
        <v>0.0269235999999999</v>
      </c>
      <c r="E51" s="55">
        <f ca="1" t="shared" si="10"/>
        <v>0.0269235999999999</v>
      </c>
      <c r="F51" s="55">
        <f ca="1" t="shared" si="10"/>
        <v>0.0269235999999999</v>
      </c>
      <c r="G51" s="55">
        <f ca="1" t="shared" si="10"/>
        <v>0.0269235999999999</v>
      </c>
      <c r="H51" s="55">
        <f ca="1" t="shared" si="10"/>
        <v>0.0269235999999999</v>
      </c>
      <c r="I51" s="55">
        <f ca="1" t="shared" si="10"/>
        <v>0.0269235999999999</v>
      </c>
      <c r="J51" s="55">
        <f ca="1" t="shared" si="10"/>
        <v>0.0269235999999999</v>
      </c>
      <c r="K51" s="55">
        <f ca="1" t="shared" si="10"/>
        <v>0.0269235999999999</v>
      </c>
      <c r="L51" s="55">
        <f ca="1" t="shared" si="10"/>
        <v>0.0269235999999999</v>
      </c>
      <c r="M51" s="55">
        <f ca="1" t="shared" si="10"/>
        <v>0.0269235999999999</v>
      </c>
      <c r="N51" s="55">
        <f ca="1" t="shared" si="10"/>
        <v>0.0269235999999999</v>
      </c>
      <c r="O51" s="55">
        <f ca="1" t="shared" si="10"/>
        <v>0.0269235999999999</v>
      </c>
      <c r="P51" s="55">
        <f ca="1" t="shared" si="10"/>
        <v>0.0269235999999999</v>
      </c>
      <c r="Q51" s="55">
        <f ca="1" t="shared" si="10"/>
        <v>0.0269235999999999</v>
      </c>
      <c r="R51" s="55">
        <f ca="1" t="shared" si="10"/>
        <v>0.0269235999999999</v>
      </c>
      <c r="S51" s="55">
        <f ca="1" t="shared" si="10"/>
        <v>0.0269235999999999</v>
      </c>
      <c r="T51" s="55">
        <f ca="1" t="shared" si="10"/>
        <v>0.0269235999999999</v>
      </c>
      <c r="U51" s="55">
        <f ca="1" t="shared" si="10"/>
        <v>0.0269235999999999</v>
      </c>
      <c r="V51" s="55">
        <f ca="1" t="shared" si="10"/>
        <v>0.0269235999999999</v>
      </c>
      <c r="W51" s="55">
        <f ca="1" t="shared" si="10"/>
        <v>0.0269235999999999</v>
      </c>
      <c r="X51" s="55">
        <f ca="1" t="shared" si="10"/>
        <v>0.0269235999999999</v>
      </c>
      <c r="Y51" s="55">
        <f ca="1" t="shared" si="10"/>
        <v>0.0269235999999999</v>
      </c>
      <c r="Z51" s="55">
        <f ca="1" t="shared" si="10"/>
        <v>0.0269235999999999</v>
      </c>
      <c r="AA51" s="55">
        <f ca="1" t="shared" si="10"/>
        <v>0.0269235999999999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0.0222023999999999</v>
      </c>
      <c r="D53" s="56">
        <f ca="1" t="shared" si="12"/>
        <v>0.0222023999999999</v>
      </c>
      <c r="E53" s="56">
        <f ca="1" t="shared" si="12"/>
        <v>0.0222023999999999</v>
      </c>
      <c r="F53" s="56">
        <f ca="1" t="shared" si="12"/>
        <v>0.0222023999999999</v>
      </c>
      <c r="G53" s="56">
        <f ca="1" t="shared" si="12"/>
        <v>0.0222023999999999</v>
      </c>
      <c r="H53" s="56">
        <f ca="1" t="shared" si="12"/>
        <v>0.0222023999999999</v>
      </c>
      <c r="I53" s="56">
        <f ca="1" t="shared" si="12"/>
        <v>0.0222023999999999</v>
      </c>
      <c r="J53" s="56">
        <f ca="1" t="shared" si="12"/>
        <v>0.0222023999999999</v>
      </c>
      <c r="K53" s="56">
        <f ca="1" t="shared" si="12"/>
        <v>0.0222023999999999</v>
      </c>
      <c r="L53" s="56">
        <f ca="1" t="shared" si="12"/>
        <v>0.0222023999999999</v>
      </c>
      <c r="M53" s="56">
        <f ca="1" t="shared" si="12"/>
        <v>0.0222023999999999</v>
      </c>
      <c r="N53" s="56">
        <f ca="1" t="shared" si="12"/>
        <v>0.0222023999999999</v>
      </c>
      <c r="O53" s="56">
        <f ca="1" t="shared" si="12"/>
        <v>0.0222023999999999</v>
      </c>
      <c r="P53" s="56">
        <f ca="1" t="shared" si="12"/>
        <v>0.0222023999999999</v>
      </c>
      <c r="Q53" s="56">
        <f ca="1" t="shared" si="12"/>
        <v>0.0222023999999999</v>
      </c>
      <c r="R53" s="56">
        <f ca="1" t="shared" si="12"/>
        <v>0.0222023999999999</v>
      </c>
      <c r="S53" s="56">
        <f ca="1" t="shared" si="12"/>
        <v>0.0222023999999999</v>
      </c>
      <c r="T53" s="56">
        <f ca="1" t="shared" si="12"/>
        <v>0.0222023999999999</v>
      </c>
      <c r="U53" s="56">
        <f ca="1" t="shared" si="12"/>
        <v>0.0222023999999999</v>
      </c>
      <c r="V53" s="56">
        <f ca="1" t="shared" si="12"/>
        <v>0.0222023999999999</v>
      </c>
      <c r="W53" s="56">
        <f ca="1" t="shared" si="12"/>
        <v>0.0222023999999999</v>
      </c>
      <c r="X53" s="56">
        <f ca="1" t="shared" si="12"/>
        <v>0.0222023999999999</v>
      </c>
      <c r="Y53" s="56">
        <f ca="1" t="shared" si="12"/>
        <v>0.0222023999999999</v>
      </c>
      <c r="Z53" s="56">
        <f ca="1" t="shared" si="12"/>
        <v>0.0222023999999999</v>
      </c>
      <c r="AA53" s="56">
        <f ca="1" t="shared" si="12"/>
        <v>0.0222023999999999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0.0174811999999999</v>
      </c>
      <c r="D54" s="56">
        <f ca="1" t="shared" si="13"/>
        <v>0.0174811999999999</v>
      </c>
      <c r="E54" s="56">
        <f ca="1" t="shared" si="13"/>
        <v>0.0174811999999999</v>
      </c>
      <c r="F54" s="56">
        <f ca="1" t="shared" si="13"/>
        <v>0.0174811999999999</v>
      </c>
      <c r="G54" s="56">
        <f ca="1" t="shared" si="13"/>
        <v>0.0174811999999999</v>
      </c>
      <c r="H54" s="56">
        <f ca="1" t="shared" si="13"/>
        <v>0.0174811999999999</v>
      </c>
      <c r="I54" s="56">
        <f ca="1" t="shared" si="13"/>
        <v>0.0174811999999999</v>
      </c>
      <c r="J54" s="56">
        <f ca="1" t="shared" si="13"/>
        <v>0.0174811999999999</v>
      </c>
      <c r="K54" s="56">
        <f ca="1" t="shared" si="13"/>
        <v>0.0174811999999999</v>
      </c>
      <c r="L54" s="56">
        <f ca="1" t="shared" si="13"/>
        <v>0.0174811999999999</v>
      </c>
      <c r="M54" s="56">
        <f ca="1" t="shared" si="13"/>
        <v>0.0174811999999999</v>
      </c>
      <c r="N54" s="56">
        <f ca="1" t="shared" si="13"/>
        <v>0.0174811999999999</v>
      </c>
      <c r="O54" s="56">
        <f ca="1" t="shared" si="13"/>
        <v>0.0174811999999999</v>
      </c>
      <c r="P54" s="56">
        <f ca="1" t="shared" si="13"/>
        <v>0.0174811999999999</v>
      </c>
      <c r="Q54" s="56">
        <f ca="1" t="shared" si="13"/>
        <v>0.0174811999999999</v>
      </c>
      <c r="R54" s="56">
        <f ca="1" t="shared" si="13"/>
        <v>0.0174811999999999</v>
      </c>
      <c r="S54" s="56">
        <f ca="1" t="shared" si="13"/>
        <v>0.0174811999999999</v>
      </c>
      <c r="T54" s="56">
        <f ca="1" t="shared" si="13"/>
        <v>0.0174811999999999</v>
      </c>
      <c r="U54" s="56">
        <f ca="1" t="shared" si="13"/>
        <v>0.0174811999999999</v>
      </c>
      <c r="V54" s="56">
        <f ca="1" t="shared" si="13"/>
        <v>0.0174811999999999</v>
      </c>
      <c r="W54" s="56">
        <f ca="1" t="shared" si="13"/>
        <v>0.0174811999999999</v>
      </c>
      <c r="X54" s="56">
        <f ca="1" t="shared" si="13"/>
        <v>0.0174811999999999</v>
      </c>
      <c r="Y54" s="56">
        <f ca="1" t="shared" si="13"/>
        <v>0.0174811999999999</v>
      </c>
      <c r="Z54" s="56">
        <f ca="1" t="shared" si="13"/>
        <v>0.0174811999999999</v>
      </c>
      <c r="AA54" s="56">
        <f ca="1" t="shared" si="13"/>
        <v>0.0174811999999999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0.00850666666666663</v>
      </c>
      <c r="D55" s="56">
        <f t="shared" si="14"/>
        <v>0.00850666666666663</v>
      </c>
      <c r="E55" s="56">
        <f t="shared" si="14"/>
        <v>0.00850666666666663</v>
      </c>
      <c r="F55" s="56">
        <f t="shared" si="14"/>
        <v>0.00850666666666663</v>
      </c>
      <c r="G55" s="56">
        <f t="shared" si="14"/>
        <v>0.00850666666666663</v>
      </c>
      <c r="H55" s="56">
        <f t="shared" si="14"/>
        <v>0.00850666666666663</v>
      </c>
      <c r="I55" s="56">
        <f t="shared" si="14"/>
        <v>0.00850666666666663</v>
      </c>
      <c r="J55" s="56">
        <f t="shared" si="14"/>
        <v>0.00850666666666663</v>
      </c>
      <c r="K55" s="56">
        <f t="shared" si="14"/>
        <v>0.00850666666666663</v>
      </c>
      <c r="L55" s="56">
        <f t="shared" si="14"/>
        <v>0.00850666666666663</v>
      </c>
      <c r="M55" s="56">
        <f t="shared" si="14"/>
        <v>0.00850666666666663</v>
      </c>
      <c r="N55" s="56">
        <f t="shared" si="14"/>
        <v>0.00850666666666663</v>
      </c>
      <c r="O55" s="56">
        <f t="shared" si="14"/>
        <v>0.00850666666666663</v>
      </c>
      <c r="P55" s="56">
        <f t="shared" si="14"/>
        <v>0.00850666666666663</v>
      </c>
      <c r="Q55" s="56">
        <f t="shared" si="14"/>
        <v>0.00850666666666663</v>
      </c>
      <c r="R55" s="56">
        <f t="shared" si="14"/>
        <v>0.00850666666666663</v>
      </c>
      <c r="S55" s="56">
        <f t="shared" si="14"/>
        <v>0.00850666666666663</v>
      </c>
      <c r="T55" s="56">
        <f t="shared" si="14"/>
        <v>0.00850666666666663</v>
      </c>
      <c r="U55" s="56">
        <f t="shared" si="14"/>
        <v>0.00850666666666663</v>
      </c>
      <c r="V55" s="56">
        <f t="shared" si="14"/>
        <v>0.00850666666666663</v>
      </c>
      <c r="W55" s="56">
        <f t="shared" si="14"/>
        <v>0.00850666666666663</v>
      </c>
      <c r="X55" s="56">
        <f t="shared" si="14"/>
        <v>0.00850666666666663</v>
      </c>
      <c r="Y55" s="56">
        <f t="shared" si="14"/>
        <v>0.00850666666666663</v>
      </c>
      <c r="Z55" s="56">
        <f t="shared" si="14"/>
        <v>0.00850666666666663</v>
      </c>
      <c r="AA55" s="56">
        <f t="shared" si="14"/>
        <v>0.00850666666666663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0.00425333333333332</v>
      </c>
      <c r="D56" s="56">
        <f t="shared" si="15"/>
        <v>0.00425333333333332</v>
      </c>
      <c r="E56" s="56">
        <f t="shared" si="15"/>
        <v>0.00425333333333332</v>
      </c>
      <c r="F56" s="56">
        <f t="shared" si="15"/>
        <v>0.00425333333333332</v>
      </c>
      <c r="G56" s="56">
        <f t="shared" si="15"/>
        <v>0.00425333333333332</v>
      </c>
      <c r="H56" s="56">
        <f t="shared" si="15"/>
        <v>0.00425333333333332</v>
      </c>
      <c r="I56" s="56">
        <f t="shared" si="15"/>
        <v>0.00425333333333332</v>
      </c>
      <c r="J56" s="56">
        <f t="shared" si="15"/>
        <v>0.00425333333333332</v>
      </c>
      <c r="K56" s="56">
        <f t="shared" si="15"/>
        <v>0.00425333333333332</v>
      </c>
      <c r="L56" s="56">
        <f t="shared" si="15"/>
        <v>0.00425333333333332</v>
      </c>
      <c r="M56" s="56">
        <f t="shared" si="15"/>
        <v>0.00425333333333332</v>
      </c>
      <c r="N56" s="56">
        <f t="shared" si="15"/>
        <v>0.00425333333333332</v>
      </c>
      <c r="O56" s="56">
        <f t="shared" si="15"/>
        <v>0.00425333333333332</v>
      </c>
      <c r="P56" s="56">
        <f t="shared" si="15"/>
        <v>0.00425333333333332</v>
      </c>
      <c r="Q56" s="56">
        <f t="shared" si="15"/>
        <v>0.00425333333333332</v>
      </c>
      <c r="R56" s="56">
        <f t="shared" si="15"/>
        <v>0.00425333333333332</v>
      </c>
      <c r="S56" s="56">
        <f t="shared" si="15"/>
        <v>0.00425333333333332</v>
      </c>
      <c r="T56" s="56">
        <f t="shared" si="15"/>
        <v>0.00425333333333332</v>
      </c>
      <c r="U56" s="56">
        <f t="shared" si="15"/>
        <v>0.00425333333333332</v>
      </c>
      <c r="V56" s="56">
        <f t="shared" si="15"/>
        <v>0.00425333333333332</v>
      </c>
      <c r="W56" s="56">
        <f t="shared" si="15"/>
        <v>0.00425333333333332</v>
      </c>
      <c r="X56" s="56">
        <f t="shared" si="15"/>
        <v>0.00425333333333332</v>
      </c>
      <c r="Y56" s="56">
        <f t="shared" si="15"/>
        <v>0.00425333333333332</v>
      </c>
      <c r="Z56" s="56">
        <f t="shared" si="15"/>
        <v>0.00425333333333332</v>
      </c>
      <c r="AA56" s="56">
        <f t="shared" si="15"/>
        <v>0.00425333333333332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193</v>
      </c>
      <c r="J2" s="59"/>
      <c r="K2" s="12" t="s">
        <v>113</v>
      </c>
      <c r="L2" s="12"/>
      <c r="M2" s="60">
        <v>1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194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195</v>
      </c>
      <c r="J3" s="61"/>
      <c r="K3" s="16" t="s">
        <v>122</v>
      </c>
      <c r="L3" s="16"/>
      <c r="M3" s="62">
        <v>-1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0.013312</v>
      </c>
      <c r="F4" s="20"/>
      <c r="G4" s="21"/>
      <c r="H4" s="21"/>
      <c r="I4" s="27" t="s">
        <v>130</v>
      </c>
      <c r="J4" s="27"/>
      <c r="K4" s="27"/>
      <c r="L4" s="20">
        <f ca="1">E4+X18*E17</f>
        <v>0.025608</v>
      </c>
      <c r="M4" s="20"/>
      <c r="N4" s="21"/>
      <c r="O4" s="21"/>
      <c r="P4" s="27" t="s">
        <v>131</v>
      </c>
      <c r="Q4" s="27"/>
      <c r="R4" s="27"/>
      <c r="S4" s="20">
        <f ca="1">E4-X18*E17</f>
        <v>0.00101599999999999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0.0212</v>
      </c>
      <c r="F17" s="28"/>
      <c r="G17" s="21"/>
      <c r="H17" s="21"/>
      <c r="I17" s="27" t="s">
        <v>149</v>
      </c>
      <c r="J17" s="27"/>
      <c r="K17" s="27"/>
      <c r="L17" s="28">
        <f ca="1">E17*Z18</f>
        <v>0.044732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0.00925047165318891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0.00909871244635193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35.5545114163579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0.013312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36.6352201257862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36.1475320754717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0.007</v>
      </c>
      <c r="D32" s="38">
        <v>0.022</v>
      </c>
      <c r="E32" s="38">
        <v>0.027</v>
      </c>
      <c r="F32" s="38">
        <v>0.012</v>
      </c>
      <c r="G32" s="38">
        <v>0.007</v>
      </c>
      <c r="H32" s="38">
        <v>0.011</v>
      </c>
      <c r="I32" s="38">
        <v>0.011</v>
      </c>
      <c r="J32" s="38">
        <v>0.008</v>
      </c>
      <c r="K32" s="38">
        <v>0.017</v>
      </c>
      <c r="L32" s="38">
        <v>0.004</v>
      </c>
      <c r="M32" s="38">
        <v>0.004</v>
      </c>
      <c r="N32" s="38">
        <v>0.008</v>
      </c>
      <c r="O32" s="38">
        <v>0.029</v>
      </c>
      <c r="P32" s="38">
        <v>0.006</v>
      </c>
      <c r="Q32" s="38">
        <v>0.023</v>
      </c>
      <c r="R32" s="38">
        <v>0.012</v>
      </c>
      <c r="S32" s="38">
        <v>0.049</v>
      </c>
      <c r="T32" s="38">
        <v>0.011</v>
      </c>
      <c r="U32" s="38">
        <v>0.003</v>
      </c>
      <c r="V32" s="38">
        <v>0.029</v>
      </c>
      <c r="W32" s="38">
        <v>0.009</v>
      </c>
      <c r="X32" s="38">
        <v>0.011</v>
      </c>
      <c r="Y32" s="38">
        <v>0.009</v>
      </c>
      <c r="Z32" s="38">
        <v>0.02</v>
      </c>
      <c r="AA32" s="38">
        <v>0.04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0.018</v>
      </c>
      <c r="D33" s="38">
        <v>0.004</v>
      </c>
      <c r="E33" s="38">
        <v>0.017</v>
      </c>
      <c r="F33" s="38">
        <v>0.021</v>
      </c>
      <c r="G33" s="38">
        <v>0.018</v>
      </c>
      <c r="H33" s="38">
        <v>0.001</v>
      </c>
      <c r="I33" s="38">
        <v>0.012</v>
      </c>
      <c r="J33" s="38">
        <v>0</v>
      </c>
      <c r="K33" s="38">
        <v>0.012</v>
      </c>
      <c r="L33" s="38">
        <v>0.026</v>
      </c>
      <c r="M33" s="38">
        <v>0.02</v>
      </c>
      <c r="N33" s="38">
        <v>0.015</v>
      </c>
      <c r="O33" s="38">
        <v>0.01</v>
      </c>
      <c r="P33" s="38">
        <v>0.013</v>
      </c>
      <c r="Q33" s="38">
        <v>0.025</v>
      </c>
      <c r="R33" s="38">
        <v>0.018</v>
      </c>
      <c r="S33" s="38">
        <v>0.001</v>
      </c>
      <c r="T33" s="38">
        <v>0.019</v>
      </c>
      <c r="U33" s="38">
        <v>0.016</v>
      </c>
      <c r="V33" s="38">
        <v>0.022</v>
      </c>
      <c r="W33" s="38">
        <v>0.004</v>
      </c>
      <c r="X33" s="38">
        <v>0.026</v>
      </c>
      <c r="Y33" s="38">
        <v>0.007</v>
      </c>
      <c r="Z33" s="38">
        <v>0.008</v>
      </c>
      <c r="AA33" s="38">
        <v>0.031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0.013</v>
      </c>
      <c r="D34" s="38">
        <v>0.012</v>
      </c>
      <c r="E34" s="38">
        <v>0.011</v>
      </c>
      <c r="F34" s="38">
        <v>0.001</v>
      </c>
      <c r="G34" s="38">
        <v>0.01</v>
      </c>
      <c r="H34" s="38">
        <v>0.003</v>
      </c>
      <c r="I34" s="38">
        <v>0.005</v>
      </c>
      <c r="J34" s="38">
        <v>0.002</v>
      </c>
      <c r="K34" s="38">
        <v>0.013</v>
      </c>
      <c r="L34" s="38">
        <v>0.014</v>
      </c>
      <c r="M34" s="38">
        <v>0.021</v>
      </c>
      <c r="N34" s="38">
        <v>0.006</v>
      </c>
      <c r="O34" s="38">
        <v>0.008</v>
      </c>
      <c r="P34" s="38">
        <v>0.006</v>
      </c>
      <c r="Q34" s="38">
        <v>0.017</v>
      </c>
      <c r="R34" s="38">
        <v>0.004</v>
      </c>
      <c r="S34" s="38">
        <v>0.012</v>
      </c>
      <c r="T34" s="38">
        <v>0.008</v>
      </c>
      <c r="U34" s="38">
        <v>0.006</v>
      </c>
      <c r="V34" s="38">
        <v>0.006</v>
      </c>
      <c r="W34" s="38">
        <v>0.017</v>
      </c>
      <c r="X34" s="38">
        <v>0.015</v>
      </c>
      <c r="Y34" s="38">
        <v>0.006</v>
      </c>
      <c r="Z34" s="38">
        <v>0.026</v>
      </c>
      <c r="AA34" s="38">
        <v>0.012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0.003</v>
      </c>
      <c r="D35" s="38">
        <v>0.008</v>
      </c>
      <c r="E35" s="38">
        <v>0.013</v>
      </c>
      <c r="F35" s="38">
        <v>0.005</v>
      </c>
      <c r="G35" s="38">
        <v>0.013</v>
      </c>
      <c r="H35" s="38">
        <v>0.013</v>
      </c>
      <c r="I35" s="38">
        <v>0.024</v>
      </c>
      <c r="J35" s="38">
        <v>0.005</v>
      </c>
      <c r="K35" s="38">
        <v>0.007</v>
      </c>
      <c r="L35" s="38">
        <v>0.014</v>
      </c>
      <c r="M35" s="38">
        <v>0.024</v>
      </c>
      <c r="N35" s="38">
        <v>0.009</v>
      </c>
      <c r="O35" s="38">
        <v>0.019</v>
      </c>
      <c r="P35" s="38">
        <v>0.01</v>
      </c>
      <c r="Q35" s="38">
        <v>0.016</v>
      </c>
      <c r="R35" s="38">
        <v>0.032</v>
      </c>
      <c r="S35" s="38">
        <v>0.022</v>
      </c>
      <c r="T35" s="38">
        <v>0.007</v>
      </c>
      <c r="U35" s="38">
        <v>0.005</v>
      </c>
      <c r="V35" s="38">
        <v>0.011</v>
      </c>
      <c r="W35" s="38">
        <v>0.003</v>
      </c>
      <c r="X35" s="38">
        <v>0.003</v>
      </c>
      <c r="Y35" s="38">
        <v>0.028</v>
      </c>
      <c r="Z35" s="38">
        <v>0.011</v>
      </c>
      <c r="AA35" s="38">
        <v>0.028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0.013</v>
      </c>
      <c r="D36" s="38">
        <v>0.007</v>
      </c>
      <c r="E36" s="38">
        <v>0.02</v>
      </c>
      <c r="F36" s="38">
        <v>0.006</v>
      </c>
      <c r="G36" s="38">
        <v>0.022</v>
      </c>
      <c r="H36" s="38">
        <v>0.007</v>
      </c>
      <c r="I36" s="38">
        <v>0.017</v>
      </c>
      <c r="J36" s="38">
        <v>0.005</v>
      </c>
      <c r="K36" s="38">
        <v>0.003</v>
      </c>
      <c r="L36" s="38">
        <v>0.003</v>
      </c>
      <c r="M36" s="38">
        <v>0.021</v>
      </c>
      <c r="N36" s="38">
        <v>0.015</v>
      </c>
      <c r="O36" s="38">
        <v>0.005</v>
      </c>
      <c r="P36" s="38">
        <v>0.03</v>
      </c>
      <c r="Q36" s="38">
        <v>0.001</v>
      </c>
      <c r="R36" s="38">
        <v>0</v>
      </c>
      <c r="S36" s="38">
        <v>0.019</v>
      </c>
      <c r="T36" s="38">
        <v>0.011</v>
      </c>
      <c r="U36" s="38">
        <v>0.015</v>
      </c>
      <c r="V36" s="38">
        <v>0.02</v>
      </c>
      <c r="W36" s="38">
        <v>0.034</v>
      </c>
      <c r="X36" s="38">
        <v>0.009</v>
      </c>
      <c r="Y36" s="38">
        <v>0.004</v>
      </c>
      <c r="Z36" s="38">
        <v>0.034</v>
      </c>
      <c r="AA36" s="38">
        <v>0.003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0.054</v>
      </c>
      <c r="D37" s="42">
        <f t="shared" si="1"/>
        <v>0.053</v>
      </c>
      <c r="E37" s="42">
        <f t="shared" si="1"/>
        <v>0.088</v>
      </c>
      <c r="F37" s="42">
        <f t="shared" si="1"/>
        <v>0.045</v>
      </c>
      <c r="G37" s="42">
        <f t="shared" si="1"/>
        <v>0.07</v>
      </c>
      <c r="H37" s="42">
        <f t="shared" si="1"/>
        <v>0.035</v>
      </c>
      <c r="I37" s="42">
        <f t="shared" si="1"/>
        <v>0.069</v>
      </c>
      <c r="J37" s="42">
        <f t="shared" si="1"/>
        <v>0.02</v>
      </c>
      <c r="K37" s="42">
        <f t="shared" si="1"/>
        <v>0.052</v>
      </c>
      <c r="L37" s="42">
        <f t="shared" si="1"/>
        <v>0.061</v>
      </c>
      <c r="M37" s="42">
        <f t="shared" si="1"/>
        <v>0.09</v>
      </c>
      <c r="N37" s="42">
        <f t="shared" si="1"/>
        <v>0.053</v>
      </c>
      <c r="O37" s="42">
        <f t="shared" si="1"/>
        <v>0.071</v>
      </c>
      <c r="P37" s="42">
        <f t="shared" si="1"/>
        <v>0.065</v>
      </c>
      <c r="Q37" s="42">
        <f t="shared" si="1"/>
        <v>0.082</v>
      </c>
      <c r="R37" s="42">
        <f t="shared" si="1"/>
        <v>0.066</v>
      </c>
      <c r="S37" s="42">
        <f t="shared" si="1"/>
        <v>0.103</v>
      </c>
      <c r="T37" s="42">
        <f t="shared" si="1"/>
        <v>0.056</v>
      </c>
      <c r="U37" s="42">
        <f t="shared" si="1"/>
        <v>0.045</v>
      </c>
      <c r="V37" s="42">
        <f t="shared" si="1"/>
        <v>0.088</v>
      </c>
      <c r="W37" s="131">
        <f t="shared" si="1"/>
        <v>0.067</v>
      </c>
      <c r="X37" s="131">
        <f t="shared" si="1"/>
        <v>0.064</v>
      </c>
      <c r="Y37" s="131">
        <f t="shared" si="1"/>
        <v>0.054</v>
      </c>
      <c r="Z37" s="131">
        <f t="shared" si="1"/>
        <v>0.099</v>
      </c>
      <c r="AA37" s="132">
        <f t="shared" si="1"/>
        <v>0.114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0.0108</v>
      </c>
      <c r="D38" s="42">
        <f t="shared" si="2"/>
        <v>0.0106</v>
      </c>
      <c r="E38" s="42">
        <f t="shared" si="2"/>
        <v>0.0176</v>
      </c>
      <c r="F38" s="42">
        <f t="shared" si="2"/>
        <v>0.009</v>
      </c>
      <c r="G38" s="42">
        <f t="shared" si="2"/>
        <v>0.014</v>
      </c>
      <c r="H38" s="42">
        <f t="shared" si="2"/>
        <v>0.007</v>
      </c>
      <c r="I38" s="42">
        <f t="shared" si="2"/>
        <v>0.0138</v>
      </c>
      <c r="J38" s="42">
        <f t="shared" si="2"/>
        <v>0.004</v>
      </c>
      <c r="K38" s="42">
        <f t="shared" si="2"/>
        <v>0.0104</v>
      </c>
      <c r="L38" s="42">
        <f t="shared" si="2"/>
        <v>0.0122</v>
      </c>
      <c r="M38" s="42">
        <f t="shared" si="2"/>
        <v>0.018</v>
      </c>
      <c r="N38" s="42">
        <f t="shared" si="2"/>
        <v>0.0106</v>
      </c>
      <c r="O38" s="42">
        <f t="shared" si="2"/>
        <v>0.0142</v>
      </c>
      <c r="P38" s="42">
        <f t="shared" si="2"/>
        <v>0.013</v>
      </c>
      <c r="Q38" s="42">
        <f t="shared" si="2"/>
        <v>0.0164</v>
      </c>
      <c r="R38" s="42">
        <f t="shared" si="2"/>
        <v>0.0132</v>
      </c>
      <c r="S38" s="42">
        <f t="shared" si="2"/>
        <v>0.0206</v>
      </c>
      <c r="T38" s="42">
        <f t="shared" si="2"/>
        <v>0.0112</v>
      </c>
      <c r="U38" s="42">
        <f t="shared" si="2"/>
        <v>0.009</v>
      </c>
      <c r="V38" s="42">
        <f t="shared" si="2"/>
        <v>0.0176</v>
      </c>
      <c r="W38" s="131">
        <f t="shared" si="2"/>
        <v>0.0134</v>
      </c>
      <c r="X38" s="131">
        <f t="shared" si="2"/>
        <v>0.0128</v>
      </c>
      <c r="Y38" s="131">
        <f t="shared" si="2"/>
        <v>0.0108</v>
      </c>
      <c r="Z38" s="131">
        <f t="shared" si="2"/>
        <v>0.0198</v>
      </c>
      <c r="AA38" s="132">
        <f t="shared" si="2"/>
        <v>0.0228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0.015</v>
      </c>
      <c r="D39" s="43">
        <f t="shared" si="3"/>
        <v>0.018</v>
      </c>
      <c r="E39" s="43">
        <f t="shared" si="3"/>
        <v>0.016</v>
      </c>
      <c r="F39" s="43">
        <f t="shared" si="3"/>
        <v>0.02</v>
      </c>
      <c r="G39" s="43">
        <f t="shared" si="3"/>
        <v>0.015</v>
      </c>
      <c r="H39" s="43">
        <f t="shared" si="3"/>
        <v>0.012</v>
      </c>
      <c r="I39" s="43">
        <f t="shared" si="3"/>
        <v>0.019</v>
      </c>
      <c r="J39" s="43">
        <f t="shared" si="3"/>
        <v>0.008</v>
      </c>
      <c r="K39" s="43">
        <f t="shared" si="3"/>
        <v>0.014</v>
      </c>
      <c r="L39" s="43">
        <f t="shared" si="3"/>
        <v>0.023</v>
      </c>
      <c r="M39" s="43">
        <f t="shared" si="3"/>
        <v>0.02</v>
      </c>
      <c r="N39" s="43">
        <f t="shared" si="3"/>
        <v>0.009</v>
      </c>
      <c r="O39" s="43">
        <f t="shared" si="3"/>
        <v>0.024</v>
      </c>
      <c r="P39" s="43">
        <f t="shared" si="3"/>
        <v>0.024</v>
      </c>
      <c r="Q39" s="43">
        <f t="shared" si="3"/>
        <v>0.024</v>
      </c>
      <c r="R39" s="43">
        <f t="shared" si="3"/>
        <v>0.032</v>
      </c>
      <c r="S39" s="43">
        <f t="shared" si="3"/>
        <v>0.048</v>
      </c>
      <c r="T39" s="43">
        <f t="shared" si="3"/>
        <v>0.012</v>
      </c>
      <c r="U39" s="43">
        <f t="shared" si="3"/>
        <v>0.013</v>
      </c>
      <c r="V39" s="43">
        <f t="shared" si="3"/>
        <v>0.023</v>
      </c>
      <c r="W39" s="43">
        <f t="shared" si="3"/>
        <v>0.031</v>
      </c>
      <c r="X39" s="43">
        <f t="shared" si="3"/>
        <v>0.023</v>
      </c>
      <c r="Y39" s="43">
        <f t="shared" si="3"/>
        <v>0.024</v>
      </c>
      <c r="Z39" s="43">
        <f t="shared" si="3"/>
        <v>0.026</v>
      </c>
      <c r="AA39" s="133">
        <f t="shared" si="3"/>
        <v>0.037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0.013312</v>
      </c>
      <c r="D43" s="55">
        <f>$E$4</f>
        <v>0.013312</v>
      </c>
      <c r="E43" s="55">
        <f>$E$4</f>
        <v>0.013312</v>
      </c>
      <c r="F43" s="55">
        <f>$E$4</f>
        <v>0.013312</v>
      </c>
      <c r="G43" s="55">
        <f>$E$4</f>
        <v>0.013312</v>
      </c>
      <c r="H43" s="55">
        <f>$E$4</f>
        <v>0.013312</v>
      </c>
      <c r="I43" s="55">
        <f>$E$4</f>
        <v>0.013312</v>
      </c>
      <c r="J43" s="55">
        <f>$E$4</f>
        <v>0.013312</v>
      </c>
      <c r="K43" s="55">
        <f>$E$4</f>
        <v>0.013312</v>
      </c>
      <c r="L43" s="55">
        <f>$E$4</f>
        <v>0.013312</v>
      </c>
      <c r="M43" s="55">
        <f>$E$4</f>
        <v>0.013312</v>
      </c>
      <c r="N43" s="55">
        <f>$E$4</f>
        <v>0.013312</v>
      </c>
      <c r="O43" s="55">
        <f>$E$4</f>
        <v>0.013312</v>
      </c>
      <c r="P43" s="55">
        <f>$E$4</f>
        <v>0.013312</v>
      </c>
      <c r="Q43" s="55">
        <f>$E$4</f>
        <v>0.013312</v>
      </c>
      <c r="R43" s="55">
        <f>$E$4</f>
        <v>0.013312</v>
      </c>
      <c r="S43" s="55">
        <f>$E$4</f>
        <v>0.013312</v>
      </c>
      <c r="T43" s="55">
        <f>$E$4</f>
        <v>0.013312</v>
      </c>
      <c r="U43" s="55">
        <f>$E$4</f>
        <v>0.013312</v>
      </c>
      <c r="V43" s="55">
        <f>$E$4</f>
        <v>0.013312</v>
      </c>
      <c r="W43" s="55">
        <f>$E$4</f>
        <v>0.013312</v>
      </c>
      <c r="X43" s="55">
        <f>$E$4</f>
        <v>0.013312</v>
      </c>
      <c r="Y43" s="55">
        <f>$E$4</f>
        <v>0.013312</v>
      </c>
      <c r="Z43" s="55">
        <f>$E$4</f>
        <v>0.013312</v>
      </c>
      <c r="AA43" s="55">
        <f>$E$4</f>
        <v>0.013312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0.025608</v>
      </c>
      <c r="D44" s="55">
        <f ca="1" t="shared" si="4"/>
        <v>0.025608</v>
      </c>
      <c r="E44" s="55">
        <f ca="1" t="shared" si="4"/>
        <v>0.025608</v>
      </c>
      <c r="F44" s="55">
        <f ca="1" t="shared" si="4"/>
        <v>0.025608</v>
      </c>
      <c r="G44" s="55">
        <f ca="1" t="shared" si="4"/>
        <v>0.025608</v>
      </c>
      <c r="H44" s="55">
        <f ca="1" t="shared" si="4"/>
        <v>0.025608</v>
      </c>
      <c r="I44" s="55">
        <f ca="1" t="shared" si="4"/>
        <v>0.025608</v>
      </c>
      <c r="J44" s="55">
        <f ca="1" t="shared" si="4"/>
        <v>0.025608</v>
      </c>
      <c r="K44" s="55">
        <f ca="1" t="shared" si="4"/>
        <v>0.025608</v>
      </c>
      <c r="L44" s="55">
        <f ca="1" t="shared" si="4"/>
        <v>0.025608</v>
      </c>
      <c r="M44" s="55">
        <f ca="1" t="shared" si="4"/>
        <v>0.025608</v>
      </c>
      <c r="N44" s="55">
        <f ca="1" t="shared" si="4"/>
        <v>0.025608</v>
      </c>
      <c r="O44" s="55">
        <f ca="1" t="shared" si="4"/>
        <v>0.025608</v>
      </c>
      <c r="P44" s="55">
        <f ca="1" t="shared" si="4"/>
        <v>0.025608</v>
      </c>
      <c r="Q44" s="55">
        <f ca="1" t="shared" si="4"/>
        <v>0.025608</v>
      </c>
      <c r="R44" s="55">
        <f ca="1" t="shared" si="4"/>
        <v>0.025608</v>
      </c>
      <c r="S44" s="55">
        <f ca="1" t="shared" si="4"/>
        <v>0.025608</v>
      </c>
      <c r="T44" s="55">
        <f ca="1" t="shared" si="4"/>
        <v>0.025608</v>
      </c>
      <c r="U44" s="55">
        <f ca="1" t="shared" si="4"/>
        <v>0.025608</v>
      </c>
      <c r="V44" s="55">
        <f ca="1" t="shared" si="4"/>
        <v>0.025608</v>
      </c>
      <c r="W44" s="55">
        <f ca="1" t="shared" si="4"/>
        <v>0.025608</v>
      </c>
      <c r="X44" s="55">
        <f ca="1" t="shared" si="4"/>
        <v>0.025608</v>
      </c>
      <c r="Y44" s="55">
        <f ca="1" t="shared" si="4"/>
        <v>0.025608</v>
      </c>
      <c r="Z44" s="55">
        <f ca="1" t="shared" si="4"/>
        <v>0.025608</v>
      </c>
      <c r="AA44" s="55">
        <f ca="1" t="shared" si="4"/>
        <v>0.025608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0.00101599999999999</v>
      </c>
      <c r="D45" s="55">
        <f ca="1" t="shared" si="5"/>
        <v>0.00101599999999999</v>
      </c>
      <c r="E45" s="55">
        <f ca="1" t="shared" si="5"/>
        <v>0.00101599999999999</v>
      </c>
      <c r="F45" s="55">
        <f ca="1" t="shared" si="5"/>
        <v>0.00101599999999999</v>
      </c>
      <c r="G45" s="55">
        <f ca="1" t="shared" si="5"/>
        <v>0.00101599999999999</v>
      </c>
      <c r="H45" s="55">
        <f ca="1" t="shared" si="5"/>
        <v>0.00101599999999999</v>
      </c>
      <c r="I45" s="55">
        <f ca="1" t="shared" si="5"/>
        <v>0.00101599999999999</v>
      </c>
      <c r="J45" s="55">
        <f ca="1" t="shared" si="5"/>
        <v>0.00101599999999999</v>
      </c>
      <c r="K45" s="55">
        <f ca="1" t="shared" si="5"/>
        <v>0.00101599999999999</v>
      </c>
      <c r="L45" s="55">
        <f ca="1" t="shared" si="5"/>
        <v>0.00101599999999999</v>
      </c>
      <c r="M45" s="55">
        <f ca="1" t="shared" si="5"/>
        <v>0.00101599999999999</v>
      </c>
      <c r="N45" s="55">
        <f ca="1" t="shared" si="5"/>
        <v>0.00101599999999999</v>
      </c>
      <c r="O45" s="55">
        <f ca="1" t="shared" si="5"/>
        <v>0.00101599999999999</v>
      </c>
      <c r="P45" s="55">
        <f ca="1" t="shared" si="5"/>
        <v>0.00101599999999999</v>
      </c>
      <c r="Q45" s="55">
        <f ca="1" t="shared" si="5"/>
        <v>0.00101599999999999</v>
      </c>
      <c r="R45" s="55">
        <f ca="1" t="shared" si="5"/>
        <v>0.00101599999999999</v>
      </c>
      <c r="S45" s="55">
        <f ca="1" t="shared" si="5"/>
        <v>0.00101599999999999</v>
      </c>
      <c r="T45" s="55">
        <f ca="1" t="shared" si="5"/>
        <v>0.00101599999999999</v>
      </c>
      <c r="U45" s="55">
        <f ca="1" t="shared" si="5"/>
        <v>0.00101599999999999</v>
      </c>
      <c r="V45" s="55">
        <f ca="1" t="shared" si="5"/>
        <v>0.00101599999999999</v>
      </c>
      <c r="W45" s="55">
        <f ca="1" t="shared" si="5"/>
        <v>0.00101599999999999</v>
      </c>
      <c r="X45" s="55">
        <f ca="1" t="shared" si="5"/>
        <v>0.00101599999999999</v>
      </c>
      <c r="Y45" s="55">
        <f ca="1" t="shared" si="5"/>
        <v>0.00101599999999999</v>
      </c>
      <c r="Z45" s="55">
        <f ca="1" t="shared" si="5"/>
        <v>0.00101599999999999</v>
      </c>
      <c r="AA45" s="55">
        <f ca="1" t="shared" si="5"/>
        <v>0.00101599999999999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0.0215093333333333</v>
      </c>
      <c r="D46" s="56">
        <f ca="1" t="shared" si="6"/>
        <v>0.0215093333333333</v>
      </c>
      <c r="E46" s="56">
        <f ca="1" t="shared" si="6"/>
        <v>0.0215093333333333</v>
      </c>
      <c r="F46" s="56">
        <f ca="1" t="shared" si="6"/>
        <v>0.0215093333333333</v>
      </c>
      <c r="G46" s="56">
        <f ca="1" t="shared" si="6"/>
        <v>0.0215093333333333</v>
      </c>
      <c r="H46" s="56">
        <f ca="1" t="shared" si="6"/>
        <v>0.0215093333333333</v>
      </c>
      <c r="I46" s="56">
        <f ca="1" t="shared" si="6"/>
        <v>0.0215093333333333</v>
      </c>
      <c r="J46" s="56">
        <f ca="1" t="shared" si="6"/>
        <v>0.0215093333333333</v>
      </c>
      <c r="K46" s="56">
        <f ca="1" t="shared" si="6"/>
        <v>0.0215093333333333</v>
      </c>
      <c r="L46" s="56">
        <f ca="1" t="shared" si="6"/>
        <v>0.0215093333333333</v>
      </c>
      <c r="M46" s="56">
        <f ca="1" t="shared" si="6"/>
        <v>0.0215093333333333</v>
      </c>
      <c r="N46" s="56">
        <f ca="1" t="shared" si="6"/>
        <v>0.0215093333333333</v>
      </c>
      <c r="O46" s="56">
        <f ca="1" t="shared" si="6"/>
        <v>0.0215093333333333</v>
      </c>
      <c r="P46" s="56">
        <f ca="1" t="shared" si="6"/>
        <v>0.0215093333333333</v>
      </c>
      <c r="Q46" s="56">
        <f ca="1" t="shared" si="6"/>
        <v>0.0215093333333333</v>
      </c>
      <c r="R46" s="56">
        <f ca="1" t="shared" si="6"/>
        <v>0.0215093333333333</v>
      </c>
      <c r="S46" s="56">
        <f ca="1" t="shared" si="6"/>
        <v>0.0215093333333333</v>
      </c>
      <c r="T46" s="56">
        <f ca="1" t="shared" si="6"/>
        <v>0.0215093333333333</v>
      </c>
      <c r="U46" s="56">
        <f ca="1" t="shared" si="6"/>
        <v>0.0215093333333333</v>
      </c>
      <c r="V46" s="56">
        <f ca="1" t="shared" si="6"/>
        <v>0.0215093333333333</v>
      </c>
      <c r="W46" s="56">
        <f ca="1" t="shared" si="6"/>
        <v>0.0215093333333333</v>
      </c>
      <c r="X46" s="56">
        <f ca="1" t="shared" si="6"/>
        <v>0.0215093333333333</v>
      </c>
      <c r="Y46" s="56">
        <f ca="1" t="shared" si="6"/>
        <v>0.0215093333333333</v>
      </c>
      <c r="Z46" s="56">
        <f ca="1" t="shared" si="6"/>
        <v>0.0215093333333333</v>
      </c>
      <c r="AA46" s="56">
        <f ca="1" t="shared" si="6"/>
        <v>0.0215093333333333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0.0174106666666667</v>
      </c>
      <c r="D47" s="56">
        <f ca="1" t="shared" si="7"/>
        <v>0.0174106666666667</v>
      </c>
      <c r="E47" s="56">
        <f ca="1" t="shared" si="7"/>
        <v>0.0174106666666667</v>
      </c>
      <c r="F47" s="56">
        <f ca="1" t="shared" si="7"/>
        <v>0.0174106666666667</v>
      </c>
      <c r="G47" s="56">
        <f ca="1" t="shared" si="7"/>
        <v>0.0174106666666667</v>
      </c>
      <c r="H47" s="56">
        <f ca="1" t="shared" si="7"/>
        <v>0.0174106666666667</v>
      </c>
      <c r="I47" s="56">
        <f ca="1" t="shared" si="7"/>
        <v>0.0174106666666667</v>
      </c>
      <c r="J47" s="56">
        <f ca="1" t="shared" si="7"/>
        <v>0.0174106666666667</v>
      </c>
      <c r="K47" s="56">
        <f ca="1" t="shared" si="7"/>
        <v>0.0174106666666667</v>
      </c>
      <c r="L47" s="56">
        <f ca="1" t="shared" si="7"/>
        <v>0.0174106666666667</v>
      </c>
      <c r="M47" s="56">
        <f ca="1" t="shared" si="7"/>
        <v>0.0174106666666667</v>
      </c>
      <c r="N47" s="56">
        <f ca="1" t="shared" si="7"/>
        <v>0.0174106666666667</v>
      </c>
      <c r="O47" s="56">
        <f ca="1" t="shared" si="7"/>
        <v>0.0174106666666667</v>
      </c>
      <c r="P47" s="56">
        <f ca="1" t="shared" si="7"/>
        <v>0.0174106666666667</v>
      </c>
      <c r="Q47" s="56">
        <f ca="1" t="shared" si="7"/>
        <v>0.0174106666666667</v>
      </c>
      <c r="R47" s="56">
        <f ca="1" t="shared" si="7"/>
        <v>0.0174106666666667</v>
      </c>
      <c r="S47" s="56">
        <f ca="1" t="shared" si="7"/>
        <v>0.0174106666666667</v>
      </c>
      <c r="T47" s="56">
        <f ca="1" t="shared" si="7"/>
        <v>0.0174106666666667</v>
      </c>
      <c r="U47" s="56">
        <f ca="1" t="shared" si="7"/>
        <v>0.0174106666666667</v>
      </c>
      <c r="V47" s="56">
        <f ca="1" t="shared" si="7"/>
        <v>0.0174106666666667</v>
      </c>
      <c r="W47" s="56">
        <f ca="1" t="shared" si="7"/>
        <v>0.0174106666666667</v>
      </c>
      <c r="X47" s="56">
        <f ca="1" t="shared" si="7"/>
        <v>0.0174106666666667</v>
      </c>
      <c r="Y47" s="56">
        <f ca="1" t="shared" si="7"/>
        <v>0.0174106666666667</v>
      </c>
      <c r="Z47" s="56">
        <f ca="1" t="shared" si="7"/>
        <v>0.0174106666666667</v>
      </c>
      <c r="AA47" s="56">
        <f ca="1" t="shared" si="7"/>
        <v>0.0174106666666667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0.00921333333333333</v>
      </c>
      <c r="D48" s="56">
        <f ca="1" t="shared" si="8"/>
        <v>0.00921333333333333</v>
      </c>
      <c r="E48" s="56">
        <f ca="1" t="shared" si="8"/>
        <v>0.00921333333333333</v>
      </c>
      <c r="F48" s="56">
        <f ca="1" t="shared" si="8"/>
        <v>0.00921333333333333</v>
      </c>
      <c r="G48" s="56">
        <f ca="1" t="shared" si="8"/>
        <v>0.00921333333333333</v>
      </c>
      <c r="H48" s="56">
        <f ca="1" t="shared" si="8"/>
        <v>0.00921333333333333</v>
      </c>
      <c r="I48" s="56">
        <f ca="1" t="shared" si="8"/>
        <v>0.00921333333333333</v>
      </c>
      <c r="J48" s="56">
        <f ca="1" t="shared" si="8"/>
        <v>0.00921333333333333</v>
      </c>
      <c r="K48" s="56">
        <f ca="1" t="shared" si="8"/>
        <v>0.00921333333333333</v>
      </c>
      <c r="L48" s="56">
        <f ca="1" t="shared" si="8"/>
        <v>0.00921333333333333</v>
      </c>
      <c r="M48" s="56">
        <f ca="1" t="shared" si="8"/>
        <v>0.00921333333333333</v>
      </c>
      <c r="N48" s="56">
        <f ca="1" t="shared" si="8"/>
        <v>0.00921333333333333</v>
      </c>
      <c r="O48" s="56">
        <f ca="1" t="shared" si="8"/>
        <v>0.00921333333333333</v>
      </c>
      <c r="P48" s="56">
        <f ca="1" t="shared" si="8"/>
        <v>0.00921333333333333</v>
      </c>
      <c r="Q48" s="56">
        <f ca="1" t="shared" si="8"/>
        <v>0.00921333333333333</v>
      </c>
      <c r="R48" s="56">
        <f ca="1" t="shared" si="8"/>
        <v>0.00921333333333333</v>
      </c>
      <c r="S48" s="56">
        <f ca="1" t="shared" si="8"/>
        <v>0.00921333333333333</v>
      </c>
      <c r="T48" s="56">
        <f ca="1" t="shared" si="8"/>
        <v>0.00921333333333333</v>
      </c>
      <c r="U48" s="56">
        <f ca="1" t="shared" si="8"/>
        <v>0.00921333333333333</v>
      </c>
      <c r="V48" s="56">
        <f ca="1" t="shared" si="8"/>
        <v>0.00921333333333333</v>
      </c>
      <c r="W48" s="56">
        <f ca="1" t="shared" si="8"/>
        <v>0.00921333333333333</v>
      </c>
      <c r="X48" s="56">
        <f ca="1" t="shared" si="8"/>
        <v>0.00921333333333333</v>
      </c>
      <c r="Y48" s="56">
        <f ca="1" t="shared" si="8"/>
        <v>0.00921333333333333</v>
      </c>
      <c r="Z48" s="56">
        <f ca="1" t="shared" si="8"/>
        <v>0.00921333333333333</v>
      </c>
      <c r="AA48" s="56">
        <f ca="1" t="shared" si="8"/>
        <v>0.00921333333333333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0.00511466666666666</v>
      </c>
      <c r="D49" s="56">
        <f ca="1" t="shared" si="9"/>
        <v>0.00511466666666666</v>
      </c>
      <c r="E49" s="56">
        <f ca="1" t="shared" si="9"/>
        <v>0.00511466666666666</v>
      </c>
      <c r="F49" s="56">
        <f ca="1" t="shared" si="9"/>
        <v>0.00511466666666666</v>
      </c>
      <c r="G49" s="56">
        <f ca="1" t="shared" si="9"/>
        <v>0.00511466666666666</v>
      </c>
      <c r="H49" s="56">
        <f ca="1" t="shared" si="9"/>
        <v>0.00511466666666666</v>
      </c>
      <c r="I49" s="56">
        <f ca="1" t="shared" si="9"/>
        <v>0.00511466666666666</v>
      </c>
      <c r="J49" s="56">
        <f ca="1" t="shared" si="9"/>
        <v>0.00511466666666666</v>
      </c>
      <c r="K49" s="56">
        <f ca="1" t="shared" si="9"/>
        <v>0.00511466666666666</v>
      </c>
      <c r="L49" s="56">
        <f ca="1" t="shared" si="9"/>
        <v>0.00511466666666666</v>
      </c>
      <c r="M49" s="56">
        <f ca="1" t="shared" si="9"/>
        <v>0.00511466666666666</v>
      </c>
      <c r="N49" s="56">
        <f ca="1" t="shared" si="9"/>
        <v>0.00511466666666666</v>
      </c>
      <c r="O49" s="56">
        <f ca="1" t="shared" si="9"/>
        <v>0.00511466666666666</v>
      </c>
      <c r="P49" s="56">
        <f ca="1" t="shared" si="9"/>
        <v>0.00511466666666666</v>
      </c>
      <c r="Q49" s="56">
        <f ca="1" t="shared" si="9"/>
        <v>0.00511466666666666</v>
      </c>
      <c r="R49" s="56">
        <f ca="1" t="shared" si="9"/>
        <v>0.00511466666666666</v>
      </c>
      <c r="S49" s="56">
        <f ca="1" t="shared" si="9"/>
        <v>0.00511466666666666</v>
      </c>
      <c r="T49" s="56">
        <f ca="1" t="shared" si="9"/>
        <v>0.00511466666666666</v>
      </c>
      <c r="U49" s="56">
        <f ca="1" t="shared" si="9"/>
        <v>0.00511466666666666</v>
      </c>
      <c r="V49" s="56">
        <f ca="1" t="shared" si="9"/>
        <v>0.00511466666666666</v>
      </c>
      <c r="W49" s="56">
        <f ca="1" t="shared" si="9"/>
        <v>0.00511466666666666</v>
      </c>
      <c r="X49" s="56">
        <f ca="1" t="shared" si="9"/>
        <v>0.00511466666666666</v>
      </c>
      <c r="Y49" s="56">
        <f ca="1" t="shared" si="9"/>
        <v>0.00511466666666666</v>
      </c>
      <c r="Z49" s="56">
        <f ca="1" t="shared" si="9"/>
        <v>0.00511466666666666</v>
      </c>
      <c r="AA49" s="56">
        <f ca="1" t="shared" si="9"/>
        <v>0.00511466666666666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0.0212</v>
      </c>
      <c r="D50" s="55">
        <f>$E$17</f>
        <v>0.0212</v>
      </c>
      <c r="E50" s="55">
        <f>$E$17</f>
        <v>0.0212</v>
      </c>
      <c r="F50" s="55">
        <f>$E$17</f>
        <v>0.0212</v>
      </c>
      <c r="G50" s="55">
        <f>$E$17</f>
        <v>0.0212</v>
      </c>
      <c r="H50" s="55">
        <f>$E$17</f>
        <v>0.0212</v>
      </c>
      <c r="I50" s="55">
        <f>$E$17</f>
        <v>0.0212</v>
      </c>
      <c r="J50" s="55">
        <f>$E$17</f>
        <v>0.0212</v>
      </c>
      <c r="K50" s="55">
        <f>$E$17</f>
        <v>0.0212</v>
      </c>
      <c r="L50" s="55">
        <f>$E$17</f>
        <v>0.0212</v>
      </c>
      <c r="M50" s="55">
        <f>$E$17</f>
        <v>0.0212</v>
      </c>
      <c r="N50" s="55">
        <f>$E$17</f>
        <v>0.0212</v>
      </c>
      <c r="O50" s="55">
        <f>$E$17</f>
        <v>0.0212</v>
      </c>
      <c r="P50" s="55">
        <f>$E$17</f>
        <v>0.0212</v>
      </c>
      <c r="Q50" s="55">
        <f>$E$17</f>
        <v>0.0212</v>
      </c>
      <c r="R50" s="55">
        <f>$E$17</f>
        <v>0.0212</v>
      </c>
      <c r="S50" s="55">
        <f>$E$17</f>
        <v>0.0212</v>
      </c>
      <c r="T50" s="55">
        <f>$E$17</f>
        <v>0.0212</v>
      </c>
      <c r="U50" s="55">
        <f>$E$17</f>
        <v>0.0212</v>
      </c>
      <c r="V50" s="55">
        <f>$E$17</f>
        <v>0.0212</v>
      </c>
      <c r="W50" s="55">
        <f>$E$17</f>
        <v>0.0212</v>
      </c>
      <c r="X50" s="55">
        <f>$E$17</f>
        <v>0.0212</v>
      </c>
      <c r="Y50" s="55">
        <f>$E$17</f>
        <v>0.0212</v>
      </c>
      <c r="Z50" s="55">
        <f>$E$17</f>
        <v>0.0212</v>
      </c>
      <c r="AA50" s="55">
        <f>$E$17</f>
        <v>0.0212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0.044732</v>
      </c>
      <c r="D51" s="55">
        <f ca="1" t="shared" si="10"/>
        <v>0.044732</v>
      </c>
      <c r="E51" s="55">
        <f ca="1" t="shared" si="10"/>
        <v>0.044732</v>
      </c>
      <c r="F51" s="55">
        <f ca="1" t="shared" si="10"/>
        <v>0.044732</v>
      </c>
      <c r="G51" s="55">
        <f ca="1" t="shared" si="10"/>
        <v>0.044732</v>
      </c>
      <c r="H51" s="55">
        <f ca="1" t="shared" si="10"/>
        <v>0.044732</v>
      </c>
      <c r="I51" s="55">
        <f ca="1" t="shared" si="10"/>
        <v>0.044732</v>
      </c>
      <c r="J51" s="55">
        <f ca="1" t="shared" si="10"/>
        <v>0.044732</v>
      </c>
      <c r="K51" s="55">
        <f ca="1" t="shared" si="10"/>
        <v>0.044732</v>
      </c>
      <c r="L51" s="55">
        <f ca="1" t="shared" si="10"/>
        <v>0.044732</v>
      </c>
      <c r="M51" s="55">
        <f ca="1" t="shared" si="10"/>
        <v>0.044732</v>
      </c>
      <c r="N51" s="55">
        <f ca="1" t="shared" si="10"/>
        <v>0.044732</v>
      </c>
      <c r="O51" s="55">
        <f ca="1" t="shared" si="10"/>
        <v>0.044732</v>
      </c>
      <c r="P51" s="55">
        <f ca="1" t="shared" si="10"/>
        <v>0.044732</v>
      </c>
      <c r="Q51" s="55">
        <f ca="1" t="shared" si="10"/>
        <v>0.044732</v>
      </c>
      <c r="R51" s="55">
        <f ca="1" t="shared" si="10"/>
        <v>0.044732</v>
      </c>
      <c r="S51" s="55">
        <f ca="1" t="shared" si="10"/>
        <v>0.044732</v>
      </c>
      <c r="T51" s="55">
        <f ca="1" t="shared" si="10"/>
        <v>0.044732</v>
      </c>
      <c r="U51" s="55">
        <f ca="1" t="shared" si="10"/>
        <v>0.044732</v>
      </c>
      <c r="V51" s="55">
        <f ca="1" t="shared" si="10"/>
        <v>0.044732</v>
      </c>
      <c r="W51" s="55">
        <f ca="1" t="shared" si="10"/>
        <v>0.044732</v>
      </c>
      <c r="X51" s="55">
        <f ca="1" t="shared" si="10"/>
        <v>0.044732</v>
      </c>
      <c r="Y51" s="55">
        <f ca="1" t="shared" si="10"/>
        <v>0.044732</v>
      </c>
      <c r="Z51" s="55">
        <f ca="1" t="shared" si="10"/>
        <v>0.044732</v>
      </c>
      <c r="AA51" s="55">
        <f ca="1" t="shared" si="10"/>
        <v>0.044732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0.036888</v>
      </c>
      <c r="D53" s="56">
        <f ca="1" t="shared" si="12"/>
        <v>0.036888</v>
      </c>
      <c r="E53" s="56">
        <f ca="1" t="shared" si="12"/>
        <v>0.036888</v>
      </c>
      <c r="F53" s="56">
        <f ca="1" t="shared" si="12"/>
        <v>0.036888</v>
      </c>
      <c r="G53" s="56">
        <f ca="1" t="shared" si="12"/>
        <v>0.036888</v>
      </c>
      <c r="H53" s="56">
        <f ca="1" t="shared" si="12"/>
        <v>0.036888</v>
      </c>
      <c r="I53" s="56">
        <f ca="1" t="shared" si="12"/>
        <v>0.036888</v>
      </c>
      <c r="J53" s="56">
        <f ca="1" t="shared" si="12"/>
        <v>0.036888</v>
      </c>
      <c r="K53" s="56">
        <f ca="1" t="shared" si="12"/>
        <v>0.036888</v>
      </c>
      <c r="L53" s="56">
        <f ca="1" t="shared" si="12"/>
        <v>0.036888</v>
      </c>
      <c r="M53" s="56">
        <f ca="1" t="shared" si="12"/>
        <v>0.036888</v>
      </c>
      <c r="N53" s="56">
        <f ca="1" t="shared" si="12"/>
        <v>0.036888</v>
      </c>
      <c r="O53" s="56">
        <f ca="1" t="shared" si="12"/>
        <v>0.036888</v>
      </c>
      <c r="P53" s="56">
        <f ca="1" t="shared" si="12"/>
        <v>0.036888</v>
      </c>
      <c r="Q53" s="56">
        <f ca="1" t="shared" si="12"/>
        <v>0.036888</v>
      </c>
      <c r="R53" s="56">
        <f ca="1" t="shared" si="12"/>
        <v>0.036888</v>
      </c>
      <c r="S53" s="56">
        <f ca="1" t="shared" si="12"/>
        <v>0.036888</v>
      </c>
      <c r="T53" s="56">
        <f ca="1" t="shared" si="12"/>
        <v>0.036888</v>
      </c>
      <c r="U53" s="56">
        <f ca="1" t="shared" si="12"/>
        <v>0.036888</v>
      </c>
      <c r="V53" s="56">
        <f ca="1" t="shared" si="12"/>
        <v>0.036888</v>
      </c>
      <c r="W53" s="56">
        <f ca="1" t="shared" si="12"/>
        <v>0.036888</v>
      </c>
      <c r="X53" s="56">
        <f ca="1" t="shared" si="12"/>
        <v>0.036888</v>
      </c>
      <c r="Y53" s="56">
        <f ca="1" t="shared" si="12"/>
        <v>0.036888</v>
      </c>
      <c r="Z53" s="56">
        <f ca="1" t="shared" si="12"/>
        <v>0.036888</v>
      </c>
      <c r="AA53" s="56">
        <f ca="1" t="shared" si="12"/>
        <v>0.036888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0.029044</v>
      </c>
      <c r="D54" s="56">
        <f ca="1" t="shared" si="13"/>
        <v>0.029044</v>
      </c>
      <c r="E54" s="56">
        <f ca="1" t="shared" si="13"/>
        <v>0.029044</v>
      </c>
      <c r="F54" s="56">
        <f ca="1" t="shared" si="13"/>
        <v>0.029044</v>
      </c>
      <c r="G54" s="56">
        <f ca="1" t="shared" si="13"/>
        <v>0.029044</v>
      </c>
      <c r="H54" s="56">
        <f ca="1" t="shared" si="13"/>
        <v>0.029044</v>
      </c>
      <c r="I54" s="56">
        <f ca="1" t="shared" si="13"/>
        <v>0.029044</v>
      </c>
      <c r="J54" s="56">
        <f ca="1" t="shared" si="13"/>
        <v>0.029044</v>
      </c>
      <c r="K54" s="56">
        <f ca="1" t="shared" si="13"/>
        <v>0.029044</v>
      </c>
      <c r="L54" s="56">
        <f ca="1" t="shared" si="13"/>
        <v>0.029044</v>
      </c>
      <c r="M54" s="56">
        <f ca="1" t="shared" si="13"/>
        <v>0.029044</v>
      </c>
      <c r="N54" s="56">
        <f ca="1" t="shared" si="13"/>
        <v>0.029044</v>
      </c>
      <c r="O54" s="56">
        <f ca="1" t="shared" si="13"/>
        <v>0.029044</v>
      </c>
      <c r="P54" s="56">
        <f ca="1" t="shared" si="13"/>
        <v>0.029044</v>
      </c>
      <c r="Q54" s="56">
        <f ca="1" t="shared" si="13"/>
        <v>0.029044</v>
      </c>
      <c r="R54" s="56">
        <f ca="1" t="shared" si="13"/>
        <v>0.029044</v>
      </c>
      <c r="S54" s="56">
        <f ca="1" t="shared" si="13"/>
        <v>0.029044</v>
      </c>
      <c r="T54" s="56">
        <f ca="1" t="shared" si="13"/>
        <v>0.029044</v>
      </c>
      <c r="U54" s="56">
        <f ca="1" t="shared" si="13"/>
        <v>0.029044</v>
      </c>
      <c r="V54" s="56">
        <f ca="1" t="shared" si="13"/>
        <v>0.029044</v>
      </c>
      <c r="W54" s="56">
        <f ca="1" t="shared" si="13"/>
        <v>0.029044</v>
      </c>
      <c r="X54" s="56">
        <f ca="1" t="shared" si="13"/>
        <v>0.029044</v>
      </c>
      <c r="Y54" s="56">
        <f ca="1" t="shared" si="13"/>
        <v>0.029044</v>
      </c>
      <c r="Z54" s="56">
        <f ca="1" t="shared" si="13"/>
        <v>0.029044</v>
      </c>
      <c r="AA54" s="56">
        <f ca="1" t="shared" si="13"/>
        <v>0.029044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0.0141333333333333</v>
      </c>
      <c r="D55" s="56">
        <f t="shared" si="14"/>
        <v>0.0141333333333333</v>
      </c>
      <c r="E55" s="56">
        <f t="shared" si="14"/>
        <v>0.0141333333333333</v>
      </c>
      <c r="F55" s="56">
        <f t="shared" si="14"/>
        <v>0.0141333333333333</v>
      </c>
      <c r="G55" s="56">
        <f t="shared" si="14"/>
        <v>0.0141333333333333</v>
      </c>
      <c r="H55" s="56">
        <f t="shared" si="14"/>
        <v>0.0141333333333333</v>
      </c>
      <c r="I55" s="56">
        <f t="shared" si="14"/>
        <v>0.0141333333333333</v>
      </c>
      <c r="J55" s="56">
        <f t="shared" si="14"/>
        <v>0.0141333333333333</v>
      </c>
      <c r="K55" s="56">
        <f t="shared" si="14"/>
        <v>0.0141333333333333</v>
      </c>
      <c r="L55" s="56">
        <f t="shared" si="14"/>
        <v>0.0141333333333333</v>
      </c>
      <c r="M55" s="56">
        <f t="shared" si="14"/>
        <v>0.0141333333333333</v>
      </c>
      <c r="N55" s="56">
        <f t="shared" si="14"/>
        <v>0.0141333333333333</v>
      </c>
      <c r="O55" s="56">
        <f t="shared" si="14"/>
        <v>0.0141333333333333</v>
      </c>
      <c r="P55" s="56">
        <f t="shared" si="14"/>
        <v>0.0141333333333333</v>
      </c>
      <c r="Q55" s="56">
        <f t="shared" si="14"/>
        <v>0.0141333333333333</v>
      </c>
      <c r="R55" s="56">
        <f t="shared" si="14"/>
        <v>0.0141333333333333</v>
      </c>
      <c r="S55" s="56">
        <f t="shared" si="14"/>
        <v>0.0141333333333333</v>
      </c>
      <c r="T55" s="56">
        <f t="shared" si="14"/>
        <v>0.0141333333333333</v>
      </c>
      <c r="U55" s="56">
        <f t="shared" si="14"/>
        <v>0.0141333333333333</v>
      </c>
      <c r="V55" s="56">
        <f t="shared" si="14"/>
        <v>0.0141333333333333</v>
      </c>
      <c r="W55" s="56">
        <f t="shared" si="14"/>
        <v>0.0141333333333333</v>
      </c>
      <c r="X55" s="56">
        <f t="shared" si="14"/>
        <v>0.0141333333333333</v>
      </c>
      <c r="Y55" s="56">
        <f t="shared" si="14"/>
        <v>0.0141333333333333</v>
      </c>
      <c r="Z55" s="56">
        <f t="shared" si="14"/>
        <v>0.0141333333333333</v>
      </c>
      <c r="AA55" s="56">
        <f t="shared" si="14"/>
        <v>0.0141333333333333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0.00706666666666667</v>
      </c>
      <c r="D56" s="56">
        <f t="shared" si="15"/>
        <v>0.00706666666666667</v>
      </c>
      <c r="E56" s="56">
        <f t="shared" si="15"/>
        <v>0.00706666666666667</v>
      </c>
      <c r="F56" s="56">
        <f t="shared" si="15"/>
        <v>0.00706666666666667</v>
      </c>
      <c r="G56" s="56">
        <f t="shared" si="15"/>
        <v>0.00706666666666667</v>
      </c>
      <c r="H56" s="56">
        <f t="shared" si="15"/>
        <v>0.00706666666666667</v>
      </c>
      <c r="I56" s="56">
        <f t="shared" si="15"/>
        <v>0.00706666666666667</v>
      </c>
      <c r="J56" s="56">
        <f t="shared" si="15"/>
        <v>0.00706666666666667</v>
      </c>
      <c r="K56" s="56">
        <f t="shared" si="15"/>
        <v>0.00706666666666667</v>
      </c>
      <c r="L56" s="56">
        <f t="shared" si="15"/>
        <v>0.00706666666666667</v>
      </c>
      <c r="M56" s="56">
        <f t="shared" si="15"/>
        <v>0.00706666666666667</v>
      </c>
      <c r="N56" s="56">
        <f t="shared" si="15"/>
        <v>0.00706666666666667</v>
      </c>
      <c r="O56" s="56">
        <f t="shared" si="15"/>
        <v>0.00706666666666667</v>
      </c>
      <c r="P56" s="56">
        <f t="shared" si="15"/>
        <v>0.00706666666666667</v>
      </c>
      <c r="Q56" s="56">
        <f t="shared" si="15"/>
        <v>0.00706666666666667</v>
      </c>
      <c r="R56" s="56">
        <f t="shared" si="15"/>
        <v>0.00706666666666667</v>
      </c>
      <c r="S56" s="56">
        <f t="shared" si="15"/>
        <v>0.00706666666666667</v>
      </c>
      <c r="T56" s="56">
        <f t="shared" si="15"/>
        <v>0.00706666666666667</v>
      </c>
      <c r="U56" s="56">
        <f t="shared" si="15"/>
        <v>0.00706666666666667</v>
      </c>
      <c r="V56" s="56">
        <f t="shared" si="15"/>
        <v>0.00706666666666667</v>
      </c>
      <c r="W56" s="56">
        <f t="shared" si="15"/>
        <v>0.00706666666666667</v>
      </c>
      <c r="X56" s="56">
        <f t="shared" si="15"/>
        <v>0.00706666666666667</v>
      </c>
      <c r="Y56" s="56">
        <f t="shared" si="15"/>
        <v>0.00706666666666667</v>
      </c>
      <c r="Z56" s="56">
        <f t="shared" si="15"/>
        <v>0.00706666666666667</v>
      </c>
      <c r="AA56" s="56">
        <f t="shared" si="15"/>
        <v>0.00706666666666667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54</v>
      </c>
      <c r="J2" s="59"/>
      <c r="K2" s="12" t="s">
        <v>113</v>
      </c>
      <c r="L2" s="12"/>
      <c r="M2" s="60">
        <v>1.15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196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56</v>
      </c>
      <c r="J3" s="61"/>
      <c r="K3" s="16" t="s">
        <v>122</v>
      </c>
      <c r="L3" s="16"/>
      <c r="M3" s="62">
        <v>0.9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1.003432</v>
      </c>
      <c r="F4" s="20"/>
      <c r="G4" s="21"/>
      <c r="H4" s="21"/>
      <c r="I4" s="27" t="s">
        <v>130</v>
      </c>
      <c r="J4" s="27"/>
      <c r="K4" s="27"/>
      <c r="L4" s="20">
        <f ca="1">E4+X18*E17</f>
        <v>1.0104848</v>
      </c>
      <c r="M4" s="20"/>
      <c r="N4" s="21"/>
      <c r="O4" s="21"/>
      <c r="P4" s="27" t="s">
        <v>131</v>
      </c>
      <c r="Q4" s="27"/>
      <c r="R4" s="27"/>
      <c r="S4" s="20">
        <f ca="1">E4-X18*E17</f>
        <v>0.9963792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0.01216</v>
      </c>
      <c r="F17" s="28"/>
      <c r="G17" s="21"/>
      <c r="H17" s="21"/>
      <c r="I17" s="27" t="s">
        <v>149</v>
      </c>
      <c r="J17" s="27"/>
      <c r="K17" s="27"/>
      <c r="L17" s="28">
        <f ca="1">E17*Z18</f>
        <v>0.0256575999999999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0.00536015165890402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0.00521888412017165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6.43215631335005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0.172544000000002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7.98382675438599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6.60626535087719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1.002</v>
      </c>
      <c r="D32" s="38">
        <v>1.009</v>
      </c>
      <c r="E32" s="38">
        <v>1.004</v>
      </c>
      <c r="F32" s="38">
        <v>1.003</v>
      </c>
      <c r="G32" s="38">
        <v>1.013</v>
      </c>
      <c r="H32" s="38">
        <v>1.006</v>
      </c>
      <c r="I32" s="38">
        <v>1.011</v>
      </c>
      <c r="J32" s="38">
        <v>1</v>
      </c>
      <c r="K32" s="38">
        <v>1.003</v>
      </c>
      <c r="L32" s="38">
        <v>1.004</v>
      </c>
      <c r="M32" s="38">
        <v>1</v>
      </c>
      <c r="N32" s="38">
        <v>0.996</v>
      </c>
      <c r="O32" s="38">
        <v>0.997</v>
      </c>
      <c r="P32" s="38">
        <v>1.001</v>
      </c>
      <c r="Q32" s="38">
        <v>0.998</v>
      </c>
      <c r="R32" s="38">
        <v>1</v>
      </c>
      <c r="S32" s="38">
        <v>1.005</v>
      </c>
      <c r="T32" s="38">
        <v>0.997</v>
      </c>
      <c r="U32" s="38">
        <v>1</v>
      </c>
      <c r="V32" s="38">
        <v>1</v>
      </c>
      <c r="W32" s="38">
        <v>0.99</v>
      </c>
      <c r="X32" s="38">
        <v>1</v>
      </c>
      <c r="Y32" s="38">
        <v>1.004</v>
      </c>
      <c r="Z32" s="38">
        <v>1.008</v>
      </c>
      <c r="AA32" s="38">
        <v>0.995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1.004</v>
      </c>
      <c r="D33" s="38">
        <v>1.008</v>
      </c>
      <c r="E33" s="38">
        <v>1.002</v>
      </c>
      <c r="F33" s="38">
        <v>1.002</v>
      </c>
      <c r="G33" s="38">
        <v>1.002</v>
      </c>
      <c r="H33" s="38">
        <v>0.999</v>
      </c>
      <c r="I33" s="38">
        <v>1.009</v>
      </c>
      <c r="J33" s="38">
        <v>1.003</v>
      </c>
      <c r="K33" s="38">
        <v>0.996</v>
      </c>
      <c r="L33" s="38">
        <v>1</v>
      </c>
      <c r="M33" s="38">
        <v>1.007</v>
      </c>
      <c r="N33" s="38">
        <v>1.006</v>
      </c>
      <c r="O33" s="38">
        <v>1.001</v>
      </c>
      <c r="P33" s="38">
        <v>1.01</v>
      </c>
      <c r="Q33" s="38">
        <v>1.001</v>
      </c>
      <c r="R33" s="38">
        <v>1.002</v>
      </c>
      <c r="S33" s="38">
        <v>1.007</v>
      </c>
      <c r="T33" s="38">
        <v>1.013</v>
      </c>
      <c r="U33" s="38">
        <v>0.996</v>
      </c>
      <c r="V33" s="38">
        <v>1.01</v>
      </c>
      <c r="W33" s="38">
        <v>0.998</v>
      </c>
      <c r="X33" s="38">
        <v>1.008</v>
      </c>
      <c r="Y33" s="38">
        <v>1.001</v>
      </c>
      <c r="Z33" s="38">
        <v>1.012</v>
      </c>
      <c r="AA33" s="38">
        <v>0.998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1.007</v>
      </c>
      <c r="D34" s="38">
        <v>1.006</v>
      </c>
      <c r="E34" s="38">
        <v>1.002</v>
      </c>
      <c r="F34" s="38">
        <v>1.007</v>
      </c>
      <c r="G34" s="38">
        <v>1.005</v>
      </c>
      <c r="H34" s="38">
        <v>1.001</v>
      </c>
      <c r="I34" s="38">
        <v>1.006</v>
      </c>
      <c r="J34" s="38">
        <v>1</v>
      </c>
      <c r="K34" s="38">
        <v>0.998</v>
      </c>
      <c r="L34" s="38">
        <v>1.005</v>
      </c>
      <c r="M34" s="38">
        <v>0.997</v>
      </c>
      <c r="N34" s="38">
        <v>0.994</v>
      </c>
      <c r="O34" s="38">
        <v>1.001</v>
      </c>
      <c r="P34" s="38">
        <v>0.999</v>
      </c>
      <c r="Q34" s="38">
        <v>0.997</v>
      </c>
      <c r="R34" s="38">
        <v>0.998</v>
      </c>
      <c r="S34" s="38">
        <v>1.002</v>
      </c>
      <c r="T34" s="38">
        <v>0.999</v>
      </c>
      <c r="U34" s="38">
        <v>1.007</v>
      </c>
      <c r="V34" s="38">
        <v>1.003</v>
      </c>
      <c r="W34" s="38">
        <v>1.006</v>
      </c>
      <c r="X34" s="38">
        <v>0.997</v>
      </c>
      <c r="Y34" s="38">
        <v>0.994</v>
      </c>
      <c r="Z34" s="38">
        <v>0.993</v>
      </c>
      <c r="AA34" s="38">
        <v>0.999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1.009</v>
      </c>
      <c r="D35" s="38">
        <v>0.993</v>
      </c>
      <c r="E35" s="38">
        <v>0.999</v>
      </c>
      <c r="F35" s="38">
        <v>1.008</v>
      </c>
      <c r="G35" s="38">
        <v>1.003</v>
      </c>
      <c r="H35" s="38">
        <v>1.007</v>
      </c>
      <c r="I35" s="38">
        <v>1.008</v>
      </c>
      <c r="J35" s="38">
        <v>1.007</v>
      </c>
      <c r="K35" s="38">
        <v>1.013</v>
      </c>
      <c r="L35" s="38">
        <v>1.001</v>
      </c>
      <c r="M35" s="38">
        <v>1.006</v>
      </c>
      <c r="N35" s="38">
        <v>1.007</v>
      </c>
      <c r="O35" s="38">
        <v>1.004</v>
      </c>
      <c r="P35" s="38">
        <v>1.006</v>
      </c>
      <c r="Q35" s="38">
        <v>0.999</v>
      </c>
      <c r="R35" s="38">
        <v>1.001</v>
      </c>
      <c r="S35" s="38">
        <v>1</v>
      </c>
      <c r="T35" s="38">
        <v>1.016</v>
      </c>
      <c r="U35" s="38">
        <v>1.001</v>
      </c>
      <c r="V35" s="38">
        <v>1.015</v>
      </c>
      <c r="W35" s="38">
        <v>1.006</v>
      </c>
      <c r="X35" s="38">
        <v>1.012</v>
      </c>
      <c r="Y35" s="38">
        <v>1.003</v>
      </c>
      <c r="Z35" s="38">
        <v>1.012</v>
      </c>
      <c r="AA35" s="38">
        <v>1.002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1.003</v>
      </c>
      <c r="D36" s="38">
        <v>1.002</v>
      </c>
      <c r="E36" s="38">
        <v>1.009</v>
      </c>
      <c r="F36" s="38">
        <v>1.004</v>
      </c>
      <c r="G36" s="38">
        <v>1.013</v>
      </c>
      <c r="H36" s="38">
        <v>1</v>
      </c>
      <c r="I36" s="38">
        <v>1</v>
      </c>
      <c r="J36" s="38">
        <v>1.013</v>
      </c>
      <c r="K36" s="38">
        <v>0.995</v>
      </c>
      <c r="L36" s="38">
        <v>1.001</v>
      </c>
      <c r="M36" s="38">
        <v>1.007</v>
      </c>
      <c r="N36" s="38">
        <v>1.006</v>
      </c>
      <c r="O36" s="38">
        <v>1.002</v>
      </c>
      <c r="P36" s="38">
        <v>1.014</v>
      </c>
      <c r="Q36" s="38">
        <v>1.006</v>
      </c>
      <c r="R36" s="38">
        <v>0.997</v>
      </c>
      <c r="S36" s="38">
        <v>1.012</v>
      </c>
      <c r="T36" s="38">
        <v>0.998</v>
      </c>
      <c r="U36" s="38">
        <v>1.005</v>
      </c>
      <c r="V36" s="38">
        <v>1.01</v>
      </c>
      <c r="W36" s="38">
        <v>1.001</v>
      </c>
      <c r="X36" s="38">
        <v>1.007</v>
      </c>
      <c r="Y36" s="38">
        <v>1.008</v>
      </c>
      <c r="Z36" s="38">
        <v>1</v>
      </c>
      <c r="AA36" s="38">
        <v>1.014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5.025</v>
      </c>
      <c r="D37" s="42">
        <f t="shared" si="1"/>
        <v>5.018</v>
      </c>
      <c r="E37" s="42">
        <f t="shared" si="1"/>
        <v>5.016</v>
      </c>
      <c r="F37" s="42">
        <f t="shared" si="1"/>
        <v>5.024</v>
      </c>
      <c r="G37" s="42">
        <f t="shared" si="1"/>
        <v>5.036</v>
      </c>
      <c r="H37" s="42">
        <f t="shared" si="1"/>
        <v>5.013</v>
      </c>
      <c r="I37" s="42">
        <f t="shared" si="1"/>
        <v>5.034</v>
      </c>
      <c r="J37" s="42">
        <f t="shared" si="1"/>
        <v>5.023</v>
      </c>
      <c r="K37" s="42">
        <f t="shared" si="1"/>
        <v>5.005</v>
      </c>
      <c r="L37" s="42">
        <f t="shared" si="1"/>
        <v>5.011</v>
      </c>
      <c r="M37" s="42">
        <f t="shared" si="1"/>
        <v>5.017</v>
      </c>
      <c r="N37" s="42">
        <f t="shared" si="1"/>
        <v>5.009</v>
      </c>
      <c r="O37" s="42">
        <f t="shared" si="1"/>
        <v>5.005</v>
      </c>
      <c r="P37" s="42">
        <f t="shared" si="1"/>
        <v>5.03</v>
      </c>
      <c r="Q37" s="42">
        <f t="shared" si="1"/>
        <v>5.001</v>
      </c>
      <c r="R37" s="42">
        <f t="shared" si="1"/>
        <v>4.998</v>
      </c>
      <c r="S37" s="42">
        <f t="shared" si="1"/>
        <v>5.026</v>
      </c>
      <c r="T37" s="42">
        <f t="shared" si="1"/>
        <v>5.023</v>
      </c>
      <c r="U37" s="42">
        <f t="shared" si="1"/>
        <v>5.009</v>
      </c>
      <c r="V37" s="42">
        <f t="shared" si="1"/>
        <v>5.038</v>
      </c>
      <c r="W37" s="131">
        <f t="shared" si="1"/>
        <v>5.001</v>
      </c>
      <c r="X37" s="131">
        <f t="shared" si="1"/>
        <v>5.024</v>
      </c>
      <c r="Y37" s="131">
        <f t="shared" si="1"/>
        <v>5.01</v>
      </c>
      <c r="Z37" s="131">
        <f t="shared" si="1"/>
        <v>5.025</v>
      </c>
      <c r="AA37" s="132">
        <f t="shared" si="1"/>
        <v>5.008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1.005</v>
      </c>
      <c r="D38" s="42">
        <f t="shared" si="2"/>
        <v>1.0036</v>
      </c>
      <c r="E38" s="42">
        <f t="shared" si="2"/>
        <v>1.0032</v>
      </c>
      <c r="F38" s="42">
        <f t="shared" si="2"/>
        <v>1.0048</v>
      </c>
      <c r="G38" s="42">
        <f t="shared" si="2"/>
        <v>1.0072</v>
      </c>
      <c r="H38" s="42">
        <f t="shared" si="2"/>
        <v>1.0026</v>
      </c>
      <c r="I38" s="42">
        <f t="shared" si="2"/>
        <v>1.0068</v>
      </c>
      <c r="J38" s="42">
        <f t="shared" si="2"/>
        <v>1.0046</v>
      </c>
      <c r="K38" s="42">
        <f t="shared" si="2"/>
        <v>1.001</v>
      </c>
      <c r="L38" s="42">
        <f t="shared" si="2"/>
        <v>1.0022</v>
      </c>
      <c r="M38" s="42">
        <f t="shared" si="2"/>
        <v>1.0034</v>
      </c>
      <c r="N38" s="42">
        <f t="shared" si="2"/>
        <v>1.0018</v>
      </c>
      <c r="O38" s="42">
        <f t="shared" si="2"/>
        <v>1.001</v>
      </c>
      <c r="P38" s="42">
        <f t="shared" si="2"/>
        <v>1.006</v>
      </c>
      <c r="Q38" s="42">
        <f t="shared" si="2"/>
        <v>1.0002</v>
      </c>
      <c r="R38" s="42">
        <f t="shared" si="2"/>
        <v>0.9996</v>
      </c>
      <c r="S38" s="42">
        <f t="shared" si="2"/>
        <v>1.0052</v>
      </c>
      <c r="T38" s="42">
        <f t="shared" si="2"/>
        <v>1.0046</v>
      </c>
      <c r="U38" s="42">
        <f t="shared" si="2"/>
        <v>1.0018</v>
      </c>
      <c r="V38" s="42">
        <f t="shared" si="2"/>
        <v>1.0076</v>
      </c>
      <c r="W38" s="131">
        <f t="shared" si="2"/>
        <v>1.0002</v>
      </c>
      <c r="X38" s="131">
        <f t="shared" si="2"/>
        <v>1.0048</v>
      </c>
      <c r="Y38" s="131">
        <f t="shared" si="2"/>
        <v>1.002</v>
      </c>
      <c r="Z38" s="131">
        <f t="shared" si="2"/>
        <v>1.005</v>
      </c>
      <c r="AA38" s="132">
        <f t="shared" si="2"/>
        <v>1.0016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0.0069999999999999</v>
      </c>
      <c r="D39" s="43">
        <f t="shared" si="3"/>
        <v>0.0159999999999999</v>
      </c>
      <c r="E39" s="43">
        <f t="shared" si="3"/>
        <v>0.0099999999999999</v>
      </c>
      <c r="F39" s="43">
        <f t="shared" si="3"/>
        <v>0.00600000000000001</v>
      </c>
      <c r="G39" s="43">
        <f t="shared" si="3"/>
        <v>0.0109999999999999</v>
      </c>
      <c r="H39" s="43">
        <f t="shared" si="3"/>
        <v>0.0079999999999999</v>
      </c>
      <c r="I39" s="43">
        <f t="shared" si="3"/>
        <v>0.0109999999999999</v>
      </c>
      <c r="J39" s="43">
        <f t="shared" si="3"/>
        <v>0.0129999999999999</v>
      </c>
      <c r="K39" s="43">
        <f t="shared" si="3"/>
        <v>0.0179999999999999</v>
      </c>
      <c r="L39" s="43">
        <f t="shared" si="3"/>
        <v>0.00499999999999989</v>
      </c>
      <c r="M39" s="43">
        <f t="shared" si="3"/>
        <v>0.0099999999999999</v>
      </c>
      <c r="N39" s="43">
        <f t="shared" si="3"/>
        <v>0.0129999999999999</v>
      </c>
      <c r="O39" s="43">
        <f t="shared" si="3"/>
        <v>0.00700000000000001</v>
      </c>
      <c r="P39" s="43">
        <f t="shared" si="3"/>
        <v>0.015</v>
      </c>
      <c r="Q39" s="43">
        <f t="shared" si="3"/>
        <v>0.00900000000000001</v>
      </c>
      <c r="R39" s="43">
        <f t="shared" si="3"/>
        <v>0.005</v>
      </c>
      <c r="S39" s="43">
        <f t="shared" si="3"/>
        <v>0.012</v>
      </c>
      <c r="T39" s="43">
        <f t="shared" si="3"/>
        <v>0.019</v>
      </c>
      <c r="U39" s="43">
        <f t="shared" si="3"/>
        <v>0.0109999999999999</v>
      </c>
      <c r="V39" s="43">
        <f t="shared" si="3"/>
        <v>0.0149999999999999</v>
      </c>
      <c r="W39" s="43">
        <f t="shared" si="3"/>
        <v>0.016</v>
      </c>
      <c r="X39" s="43">
        <f t="shared" si="3"/>
        <v>0.015</v>
      </c>
      <c r="Y39" s="43">
        <f t="shared" si="3"/>
        <v>0.014</v>
      </c>
      <c r="Z39" s="43">
        <f t="shared" si="3"/>
        <v>0.019</v>
      </c>
      <c r="AA39" s="133">
        <f t="shared" si="3"/>
        <v>0.019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1.003432</v>
      </c>
      <c r="D43" s="55">
        <f>$E$4</f>
        <v>1.003432</v>
      </c>
      <c r="E43" s="55">
        <f>$E$4</f>
        <v>1.003432</v>
      </c>
      <c r="F43" s="55">
        <f>$E$4</f>
        <v>1.003432</v>
      </c>
      <c r="G43" s="55">
        <f>$E$4</f>
        <v>1.003432</v>
      </c>
      <c r="H43" s="55">
        <f>$E$4</f>
        <v>1.003432</v>
      </c>
      <c r="I43" s="55">
        <f>$E$4</f>
        <v>1.003432</v>
      </c>
      <c r="J43" s="55">
        <f>$E$4</f>
        <v>1.003432</v>
      </c>
      <c r="K43" s="55">
        <f>$E$4</f>
        <v>1.003432</v>
      </c>
      <c r="L43" s="55">
        <f>$E$4</f>
        <v>1.003432</v>
      </c>
      <c r="M43" s="55">
        <f>$E$4</f>
        <v>1.003432</v>
      </c>
      <c r="N43" s="55">
        <f>$E$4</f>
        <v>1.003432</v>
      </c>
      <c r="O43" s="55">
        <f>$E$4</f>
        <v>1.003432</v>
      </c>
      <c r="P43" s="55">
        <f>$E$4</f>
        <v>1.003432</v>
      </c>
      <c r="Q43" s="55">
        <f>$E$4</f>
        <v>1.003432</v>
      </c>
      <c r="R43" s="55">
        <f>$E$4</f>
        <v>1.003432</v>
      </c>
      <c r="S43" s="55">
        <f>$E$4</f>
        <v>1.003432</v>
      </c>
      <c r="T43" s="55">
        <f>$E$4</f>
        <v>1.003432</v>
      </c>
      <c r="U43" s="55">
        <f>$E$4</f>
        <v>1.003432</v>
      </c>
      <c r="V43" s="55">
        <f>$E$4</f>
        <v>1.003432</v>
      </c>
      <c r="W43" s="55">
        <f>$E$4</f>
        <v>1.003432</v>
      </c>
      <c r="X43" s="55">
        <f>$E$4</f>
        <v>1.003432</v>
      </c>
      <c r="Y43" s="55">
        <f>$E$4</f>
        <v>1.003432</v>
      </c>
      <c r="Z43" s="55">
        <f>$E$4</f>
        <v>1.003432</v>
      </c>
      <c r="AA43" s="55">
        <f>$E$4</f>
        <v>1.003432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1.0104848</v>
      </c>
      <c r="D44" s="55">
        <f ca="1" t="shared" si="4"/>
        <v>1.0104848</v>
      </c>
      <c r="E44" s="55">
        <f ca="1" t="shared" si="4"/>
        <v>1.0104848</v>
      </c>
      <c r="F44" s="55">
        <f ca="1" t="shared" si="4"/>
        <v>1.0104848</v>
      </c>
      <c r="G44" s="55">
        <f ca="1" t="shared" si="4"/>
        <v>1.0104848</v>
      </c>
      <c r="H44" s="55">
        <f ca="1" t="shared" si="4"/>
        <v>1.0104848</v>
      </c>
      <c r="I44" s="55">
        <f ca="1" t="shared" si="4"/>
        <v>1.0104848</v>
      </c>
      <c r="J44" s="55">
        <f ca="1" t="shared" si="4"/>
        <v>1.0104848</v>
      </c>
      <c r="K44" s="55">
        <f ca="1" t="shared" si="4"/>
        <v>1.0104848</v>
      </c>
      <c r="L44" s="55">
        <f ca="1" t="shared" si="4"/>
        <v>1.0104848</v>
      </c>
      <c r="M44" s="55">
        <f ca="1" t="shared" si="4"/>
        <v>1.0104848</v>
      </c>
      <c r="N44" s="55">
        <f ca="1" t="shared" si="4"/>
        <v>1.0104848</v>
      </c>
      <c r="O44" s="55">
        <f ca="1" t="shared" si="4"/>
        <v>1.0104848</v>
      </c>
      <c r="P44" s="55">
        <f ca="1" t="shared" si="4"/>
        <v>1.0104848</v>
      </c>
      <c r="Q44" s="55">
        <f ca="1" t="shared" si="4"/>
        <v>1.0104848</v>
      </c>
      <c r="R44" s="55">
        <f ca="1" t="shared" si="4"/>
        <v>1.0104848</v>
      </c>
      <c r="S44" s="55">
        <f ca="1" t="shared" si="4"/>
        <v>1.0104848</v>
      </c>
      <c r="T44" s="55">
        <f ca="1" t="shared" si="4"/>
        <v>1.0104848</v>
      </c>
      <c r="U44" s="55">
        <f ca="1" t="shared" si="4"/>
        <v>1.0104848</v>
      </c>
      <c r="V44" s="55">
        <f ca="1" t="shared" si="4"/>
        <v>1.0104848</v>
      </c>
      <c r="W44" s="55">
        <f ca="1" t="shared" si="4"/>
        <v>1.0104848</v>
      </c>
      <c r="X44" s="55">
        <f ca="1" t="shared" si="4"/>
        <v>1.0104848</v>
      </c>
      <c r="Y44" s="55">
        <f ca="1" t="shared" si="4"/>
        <v>1.0104848</v>
      </c>
      <c r="Z44" s="55">
        <f ca="1" t="shared" si="4"/>
        <v>1.0104848</v>
      </c>
      <c r="AA44" s="55">
        <f ca="1" t="shared" si="4"/>
        <v>1.0104848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0.9963792</v>
      </c>
      <c r="D45" s="55">
        <f ca="1" t="shared" si="5"/>
        <v>0.9963792</v>
      </c>
      <c r="E45" s="55">
        <f ca="1" t="shared" si="5"/>
        <v>0.9963792</v>
      </c>
      <c r="F45" s="55">
        <f ca="1" t="shared" si="5"/>
        <v>0.9963792</v>
      </c>
      <c r="G45" s="55">
        <f ca="1" t="shared" si="5"/>
        <v>0.9963792</v>
      </c>
      <c r="H45" s="55">
        <f ca="1" t="shared" si="5"/>
        <v>0.9963792</v>
      </c>
      <c r="I45" s="55">
        <f ca="1" t="shared" si="5"/>
        <v>0.9963792</v>
      </c>
      <c r="J45" s="55">
        <f ca="1" t="shared" si="5"/>
        <v>0.9963792</v>
      </c>
      <c r="K45" s="55">
        <f ca="1" t="shared" si="5"/>
        <v>0.9963792</v>
      </c>
      <c r="L45" s="55">
        <f ca="1" t="shared" si="5"/>
        <v>0.9963792</v>
      </c>
      <c r="M45" s="55">
        <f ca="1" t="shared" si="5"/>
        <v>0.9963792</v>
      </c>
      <c r="N45" s="55">
        <f ca="1" t="shared" si="5"/>
        <v>0.9963792</v>
      </c>
      <c r="O45" s="55">
        <f ca="1" t="shared" si="5"/>
        <v>0.9963792</v>
      </c>
      <c r="P45" s="55">
        <f ca="1" t="shared" si="5"/>
        <v>0.9963792</v>
      </c>
      <c r="Q45" s="55">
        <f ca="1" t="shared" si="5"/>
        <v>0.9963792</v>
      </c>
      <c r="R45" s="55">
        <f ca="1" t="shared" si="5"/>
        <v>0.9963792</v>
      </c>
      <c r="S45" s="55">
        <f ca="1" t="shared" si="5"/>
        <v>0.9963792</v>
      </c>
      <c r="T45" s="55">
        <f ca="1" t="shared" si="5"/>
        <v>0.9963792</v>
      </c>
      <c r="U45" s="55">
        <f ca="1" t="shared" si="5"/>
        <v>0.9963792</v>
      </c>
      <c r="V45" s="55">
        <f ca="1" t="shared" si="5"/>
        <v>0.9963792</v>
      </c>
      <c r="W45" s="55">
        <f ca="1" t="shared" si="5"/>
        <v>0.9963792</v>
      </c>
      <c r="X45" s="55">
        <f ca="1" t="shared" si="5"/>
        <v>0.9963792</v>
      </c>
      <c r="Y45" s="55">
        <f ca="1" t="shared" si="5"/>
        <v>0.9963792</v>
      </c>
      <c r="Z45" s="55">
        <f ca="1" t="shared" si="5"/>
        <v>0.9963792</v>
      </c>
      <c r="AA45" s="55">
        <f ca="1" t="shared" si="5"/>
        <v>0.9963792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1.00813386666667</v>
      </c>
      <c r="D46" s="56">
        <f ca="1" t="shared" si="6"/>
        <v>1.00813386666667</v>
      </c>
      <c r="E46" s="56">
        <f ca="1" t="shared" si="6"/>
        <v>1.00813386666667</v>
      </c>
      <c r="F46" s="56">
        <f ca="1" t="shared" si="6"/>
        <v>1.00813386666667</v>
      </c>
      <c r="G46" s="56">
        <f ca="1" t="shared" si="6"/>
        <v>1.00813386666667</v>
      </c>
      <c r="H46" s="56">
        <f ca="1" t="shared" si="6"/>
        <v>1.00813386666667</v>
      </c>
      <c r="I46" s="56">
        <f ca="1" t="shared" si="6"/>
        <v>1.00813386666667</v>
      </c>
      <c r="J46" s="56">
        <f ca="1" t="shared" si="6"/>
        <v>1.00813386666667</v>
      </c>
      <c r="K46" s="56">
        <f ca="1" t="shared" si="6"/>
        <v>1.00813386666667</v>
      </c>
      <c r="L46" s="56">
        <f ca="1" t="shared" si="6"/>
        <v>1.00813386666667</v>
      </c>
      <c r="M46" s="56">
        <f ca="1" t="shared" si="6"/>
        <v>1.00813386666667</v>
      </c>
      <c r="N46" s="56">
        <f ca="1" t="shared" si="6"/>
        <v>1.00813386666667</v>
      </c>
      <c r="O46" s="56">
        <f ca="1" t="shared" si="6"/>
        <v>1.00813386666667</v>
      </c>
      <c r="P46" s="56">
        <f ca="1" t="shared" si="6"/>
        <v>1.00813386666667</v>
      </c>
      <c r="Q46" s="56">
        <f ca="1" t="shared" si="6"/>
        <v>1.00813386666667</v>
      </c>
      <c r="R46" s="56">
        <f ca="1" t="shared" si="6"/>
        <v>1.00813386666667</v>
      </c>
      <c r="S46" s="56">
        <f ca="1" t="shared" si="6"/>
        <v>1.00813386666667</v>
      </c>
      <c r="T46" s="56">
        <f ca="1" t="shared" si="6"/>
        <v>1.00813386666667</v>
      </c>
      <c r="U46" s="56">
        <f ca="1" t="shared" si="6"/>
        <v>1.00813386666667</v>
      </c>
      <c r="V46" s="56">
        <f ca="1" t="shared" si="6"/>
        <v>1.00813386666667</v>
      </c>
      <c r="W46" s="56">
        <f ca="1" t="shared" si="6"/>
        <v>1.00813386666667</v>
      </c>
      <c r="X46" s="56">
        <f ca="1" t="shared" si="6"/>
        <v>1.00813386666667</v>
      </c>
      <c r="Y46" s="56">
        <f ca="1" t="shared" si="6"/>
        <v>1.00813386666667</v>
      </c>
      <c r="Z46" s="56">
        <f ca="1" t="shared" si="6"/>
        <v>1.00813386666667</v>
      </c>
      <c r="AA46" s="56">
        <f ca="1" t="shared" si="6"/>
        <v>1.00813386666667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1.00578293333333</v>
      </c>
      <c r="D47" s="56">
        <f ca="1" t="shared" si="7"/>
        <v>1.00578293333333</v>
      </c>
      <c r="E47" s="56">
        <f ca="1" t="shared" si="7"/>
        <v>1.00578293333333</v>
      </c>
      <c r="F47" s="56">
        <f ca="1" t="shared" si="7"/>
        <v>1.00578293333333</v>
      </c>
      <c r="G47" s="56">
        <f ca="1" t="shared" si="7"/>
        <v>1.00578293333333</v>
      </c>
      <c r="H47" s="56">
        <f ca="1" t="shared" si="7"/>
        <v>1.00578293333333</v>
      </c>
      <c r="I47" s="56">
        <f ca="1" t="shared" si="7"/>
        <v>1.00578293333333</v>
      </c>
      <c r="J47" s="56">
        <f ca="1" t="shared" si="7"/>
        <v>1.00578293333333</v>
      </c>
      <c r="K47" s="56">
        <f ca="1" t="shared" si="7"/>
        <v>1.00578293333333</v>
      </c>
      <c r="L47" s="56">
        <f ca="1" t="shared" si="7"/>
        <v>1.00578293333333</v>
      </c>
      <c r="M47" s="56">
        <f ca="1" t="shared" si="7"/>
        <v>1.00578293333333</v>
      </c>
      <c r="N47" s="56">
        <f ca="1" t="shared" si="7"/>
        <v>1.00578293333333</v>
      </c>
      <c r="O47" s="56">
        <f ca="1" t="shared" si="7"/>
        <v>1.00578293333333</v>
      </c>
      <c r="P47" s="56">
        <f ca="1" t="shared" si="7"/>
        <v>1.00578293333333</v>
      </c>
      <c r="Q47" s="56">
        <f ca="1" t="shared" si="7"/>
        <v>1.00578293333333</v>
      </c>
      <c r="R47" s="56">
        <f ca="1" t="shared" si="7"/>
        <v>1.00578293333333</v>
      </c>
      <c r="S47" s="56">
        <f ca="1" t="shared" si="7"/>
        <v>1.00578293333333</v>
      </c>
      <c r="T47" s="56">
        <f ca="1" t="shared" si="7"/>
        <v>1.00578293333333</v>
      </c>
      <c r="U47" s="56">
        <f ca="1" t="shared" si="7"/>
        <v>1.00578293333333</v>
      </c>
      <c r="V47" s="56">
        <f ca="1" t="shared" si="7"/>
        <v>1.00578293333333</v>
      </c>
      <c r="W47" s="56">
        <f ca="1" t="shared" si="7"/>
        <v>1.00578293333333</v>
      </c>
      <c r="X47" s="56">
        <f ca="1" t="shared" si="7"/>
        <v>1.00578293333333</v>
      </c>
      <c r="Y47" s="56">
        <f ca="1" t="shared" si="7"/>
        <v>1.00578293333333</v>
      </c>
      <c r="Z47" s="56">
        <f ca="1" t="shared" si="7"/>
        <v>1.00578293333333</v>
      </c>
      <c r="AA47" s="56">
        <f ca="1" t="shared" si="7"/>
        <v>1.00578293333333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1.00108106666667</v>
      </c>
      <c r="D48" s="56">
        <f ca="1" t="shared" si="8"/>
        <v>1.00108106666667</v>
      </c>
      <c r="E48" s="56">
        <f ca="1" t="shared" si="8"/>
        <v>1.00108106666667</v>
      </c>
      <c r="F48" s="56">
        <f ca="1" t="shared" si="8"/>
        <v>1.00108106666667</v>
      </c>
      <c r="G48" s="56">
        <f ca="1" t="shared" si="8"/>
        <v>1.00108106666667</v>
      </c>
      <c r="H48" s="56">
        <f ca="1" t="shared" si="8"/>
        <v>1.00108106666667</v>
      </c>
      <c r="I48" s="56">
        <f ca="1" t="shared" si="8"/>
        <v>1.00108106666667</v>
      </c>
      <c r="J48" s="56">
        <f ca="1" t="shared" si="8"/>
        <v>1.00108106666667</v>
      </c>
      <c r="K48" s="56">
        <f ca="1" t="shared" si="8"/>
        <v>1.00108106666667</v>
      </c>
      <c r="L48" s="56">
        <f ca="1" t="shared" si="8"/>
        <v>1.00108106666667</v>
      </c>
      <c r="M48" s="56">
        <f ca="1" t="shared" si="8"/>
        <v>1.00108106666667</v>
      </c>
      <c r="N48" s="56">
        <f ca="1" t="shared" si="8"/>
        <v>1.00108106666667</v>
      </c>
      <c r="O48" s="56">
        <f ca="1" t="shared" si="8"/>
        <v>1.00108106666667</v>
      </c>
      <c r="P48" s="56">
        <f ca="1" t="shared" si="8"/>
        <v>1.00108106666667</v>
      </c>
      <c r="Q48" s="56">
        <f ca="1" t="shared" si="8"/>
        <v>1.00108106666667</v>
      </c>
      <c r="R48" s="56">
        <f ca="1" t="shared" si="8"/>
        <v>1.00108106666667</v>
      </c>
      <c r="S48" s="56">
        <f ca="1" t="shared" si="8"/>
        <v>1.00108106666667</v>
      </c>
      <c r="T48" s="56">
        <f ca="1" t="shared" si="8"/>
        <v>1.00108106666667</v>
      </c>
      <c r="U48" s="56">
        <f ca="1" t="shared" si="8"/>
        <v>1.00108106666667</v>
      </c>
      <c r="V48" s="56">
        <f ca="1" t="shared" si="8"/>
        <v>1.00108106666667</v>
      </c>
      <c r="W48" s="56">
        <f ca="1" t="shared" si="8"/>
        <v>1.00108106666667</v>
      </c>
      <c r="X48" s="56">
        <f ca="1" t="shared" si="8"/>
        <v>1.00108106666667</v>
      </c>
      <c r="Y48" s="56">
        <f ca="1" t="shared" si="8"/>
        <v>1.00108106666667</v>
      </c>
      <c r="Z48" s="56">
        <f ca="1" t="shared" si="8"/>
        <v>1.00108106666667</v>
      </c>
      <c r="AA48" s="56">
        <f ca="1" t="shared" si="8"/>
        <v>1.00108106666667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0.998730133333333</v>
      </c>
      <c r="D49" s="56">
        <f ca="1" t="shared" si="9"/>
        <v>0.998730133333333</v>
      </c>
      <c r="E49" s="56">
        <f ca="1" t="shared" si="9"/>
        <v>0.998730133333333</v>
      </c>
      <c r="F49" s="56">
        <f ca="1" t="shared" si="9"/>
        <v>0.998730133333333</v>
      </c>
      <c r="G49" s="56">
        <f ca="1" t="shared" si="9"/>
        <v>0.998730133333333</v>
      </c>
      <c r="H49" s="56">
        <f ca="1" t="shared" si="9"/>
        <v>0.998730133333333</v>
      </c>
      <c r="I49" s="56">
        <f ca="1" t="shared" si="9"/>
        <v>0.998730133333333</v>
      </c>
      <c r="J49" s="56">
        <f ca="1" t="shared" si="9"/>
        <v>0.998730133333333</v>
      </c>
      <c r="K49" s="56">
        <f ca="1" t="shared" si="9"/>
        <v>0.998730133333333</v>
      </c>
      <c r="L49" s="56">
        <f ca="1" t="shared" si="9"/>
        <v>0.998730133333333</v>
      </c>
      <c r="M49" s="56">
        <f ca="1" t="shared" si="9"/>
        <v>0.998730133333333</v>
      </c>
      <c r="N49" s="56">
        <f ca="1" t="shared" si="9"/>
        <v>0.998730133333333</v>
      </c>
      <c r="O49" s="56">
        <f ca="1" t="shared" si="9"/>
        <v>0.998730133333333</v>
      </c>
      <c r="P49" s="56">
        <f ca="1" t="shared" si="9"/>
        <v>0.998730133333333</v>
      </c>
      <c r="Q49" s="56">
        <f ca="1" t="shared" si="9"/>
        <v>0.998730133333333</v>
      </c>
      <c r="R49" s="56">
        <f ca="1" t="shared" si="9"/>
        <v>0.998730133333333</v>
      </c>
      <c r="S49" s="56">
        <f ca="1" t="shared" si="9"/>
        <v>0.998730133333333</v>
      </c>
      <c r="T49" s="56">
        <f ca="1" t="shared" si="9"/>
        <v>0.998730133333333</v>
      </c>
      <c r="U49" s="56">
        <f ca="1" t="shared" si="9"/>
        <v>0.998730133333333</v>
      </c>
      <c r="V49" s="56">
        <f ca="1" t="shared" si="9"/>
        <v>0.998730133333333</v>
      </c>
      <c r="W49" s="56">
        <f ca="1" t="shared" si="9"/>
        <v>0.998730133333333</v>
      </c>
      <c r="X49" s="56">
        <f ca="1" t="shared" si="9"/>
        <v>0.998730133333333</v>
      </c>
      <c r="Y49" s="56">
        <f ca="1" t="shared" si="9"/>
        <v>0.998730133333333</v>
      </c>
      <c r="Z49" s="56">
        <f ca="1" t="shared" si="9"/>
        <v>0.998730133333333</v>
      </c>
      <c r="AA49" s="56">
        <f ca="1" t="shared" si="9"/>
        <v>0.998730133333333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0.01216</v>
      </c>
      <c r="D50" s="55">
        <f>$E$17</f>
        <v>0.01216</v>
      </c>
      <c r="E50" s="55">
        <f>$E$17</f>
        <v>0.01216</v>
      </c>
      <c r="F50" s="55">
        <f>$E$17</f>
        <v>0.01216</v>
      </c>
      <c r="G50" s="55">
        <f>$E$17</f>
        <v>0.01216</v>
      </c>
      <c r="H50" s="55">
        <f>$E$17</f>
        <v>0.01216</v>
      </c>
      <c r="I50" s="55">
        <f>$E$17</f>
        <v>0.01216</v>
      </c>
      <c r="J50" s="55">
        <f>$E$17</f>
        <v>0.01216</v>
      </c>
      <c r="K50" s="55">
        <f>$E$17</f>
        <v>0.01216</v>
      </c>
      <c r="L50" s="55">
        <f>$E$17</f>
        <v>0.01216</v>
      </c>
      <c r="M50" s="55">
        <f>$E$17</f>
        <v>0.01216</v>
      </c>
      <c r="N50" s="55">
        <f>$E$17</f>
        <v>0.01216</v>
      </c>
      <c r="O50" s="55">
        <f>$E$17</f>
        <v>0.01216</v>
      </c>
      <c r="P50" s="55">
        <f>$E$17</f>
        <v>0.01216</v>
      </c>
      <c r="Q50" s="55">
        <f>$E$17</f>
        <v>0.01216</v>
      </c>
      <c r="R50" s="55">
        <f>$E$17</f>
        <v>0.01216</v>
      </c>
      <c r="S50" s="55">
        <f>$E$17</f>
        <v>0.01216</v>
      </c>
      <c r="T50" s="55">
        <f>$E$17</f>
        <v>0.01216</v>
      </c>
      <c r="U50" s="55">
        <f>$E$17</f>
        <v>0.01216</v>
      </c>
      <c r="V50" s="55">
        <f>$E$17</f>
        <v>0.01216</v>
      </c>
      <c r="W50" s="55">
        <f>$E$17</f>
        <v>0.01216</v>
      </c>
      <c r="X50" s="55">
        <f>$E$17</f>
        <v>0.01216</v>
      </c>
      <c r="Y50" s="55">
        <f>$E$17</f>
        <v>0.01216</v>
      </c>
      <c r="Z50" s="55">
        <f>$E$17</f>
        <v>0.01216</v>
      </c>
      <c r="AA50" s="55">
        <f>$E$17</f>
        <v>0.01216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0.0256575999999999</v>
      </c>
      <c r="D51" s="55">
        <f ca="1" t="shared" si="10"/>
        <v>0.0256575999999999</v>
      </c>
      <c r="E51" s="55">
        <f ca="1" t="shared" si="10"/>
        <v>0.0256575999999999</v>
      </c>
      <c r="F51" s="55">
        <f ca="1" t="shared" si="10"/>
        <v>0.0256575999999999</v>
      </c>
      <c r="G51" s="55">
        <f ca="1" t="shared" si="10"/>
        <v>0.0256575999999999</v>
      </c>
      <c r="H51" s="55">
        <f ca="1" t="shared" si="10"/>
        <v>0.0256575999999999</v>
      </c>
      <c r="I51" s="55">
        <f ca="1" t="shared" si="10"/>
        <v>0.0256575999999999</v>
      </c>
      <c r="J51" s="55">
        <f ca="1" t="shared" si="10"/>
        <v>0.0256575999999999</v>
      </c>
      <c r="K51" s="55">
        <f ca="1" t="shared" si="10"/>
        <v>0.0256575999999999</v>
      </c>
      <c r="L51" s="55">
        <f ca="1" t="shared" si="10"/>
        <v>0.0256575999999999</v>
      </c>
      <c r="M51" s="55">
        <f ca="1" t="shared" si="10"/>
        <v>0.0256575999999999</v>
      </c>
      <c r="N51" s="55">
        <f ca="1" t="shared" si="10"/>
        <v>0.0256575999999999</v>
      </c>
      <c r="O51" s="55">
        <f ca="1" t="shared" si="10"/>
        <v>0.0256575999999999</v>
      </c>
      <c r="P51" s="55">
        <f ca="1" t="shared" si="10"/>
        <v>0.0256575999999999</v>
      </c>
      <c r="Q51" s="55">
        <f ca="1" t="shared" si="10"/>
        <v>0.0256575999999999</v>
      </c>
      <c r="R51" s="55">
        <f ca="1" t="shared" si="10"/>
        <v>0.0256575999999999</v>
      </c>
      <c r="S51" s="55">
        <f ca="1" t="shared" si="10"/>
        <v>0.0256575999999999</v>
      </c>
      <c r="T51" s="55">
        <f ca="1" t="shared" si="10"/>
        <v>0.0256575999999999</v>
      </c>
      <c r="U51" s="55">
        <f ca="1" t="shared" si="10"/>
        <v>0.0256575999999999</v>
      </c>
      <c r="V51" s="55">
        <f ca="1" t="shared" si="10"/>
        <v>0.0256575999999999</v>
      </c>
      <c r="W51" s="55">
        <f ca="1" t="shared" si="10"/>
        <v>0.0256575999999999</v>
      </c>
      <c r="X51" s="55">
        <f ca="1" t="shared" si="10"/>
        <v>0.0256575999999999</v>
      </c>
      <c r="Y51" s="55">
        <f ca="1" t="shared" si="10"/>
        <v>0.0256575999999999</v>
      </c>
      <c r="Z51" s="55">
        <f ca="1" t="shared" si="10"/>
        <v>0.0256575999999999</v>
      </c>
      <c r="AA51" s="55">
        <f ca="1" t="shared" si="10"/>
        <v>0.0256575999999999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0.0211583999999999</v>
      </c>
      <c r="D53" s="56">
        <f ca="1" t="shared" si="12"/>
        <v>0.0211583999999999</v>
      </c>
      <c r="E53" s="56">
        <f ca="1" t="shared" si="12"/>
        <v>0.0211583999999999</v>
      </c>
      <c r="F53" s="56">
        <f ca="1" t="shared" si="12"/>
        <v>0.0211583999999999</v>
      </c>
      <c r="G53" s="56">
        <f ca="1" t="shared" si="12"/>
        <v>0.0211583999999999</v>
      </c>
      <c r="H53" s="56">
        <f ca="1" t="shared" si="12"/>
        <v>0.0211583999999999</v>
      </c>
      <c r="I53" s="56">
        <f ca="1" t="shared" si="12"/>
        <v>0.0211583999999999</v>
      </c>
      <c r="J53" s="56">
        <f ca="1" t="shared" si="12"/>
        <v>0.0211583999999999</v>
      </c>
      <c r="K53" s="56">
        <f ca="1" t="shared" si="12"/>
        <v>0.0211583999999999</v>
      </c>
      <c r="L53" s="56">
        <f ca="1" t="shared" si="12"/>
        <v>0.0211583999999999</v>
      </c>
      <c r="M53" s="56">
        <f ca="1" t="shared" si="12"/>
        <v>0.0211583999999999</v>
      </c>
      <c r="N53" s="56">
        <f ca="1" t="shared" si="12"/>
        <v>0.0211583999999999</v>
      </c>
      <c r="O53" s="56">
        <f ca="1" t="shared" si="12"/>
        <v>0.0211583999999999</v>
      </c>
      <c r="P53" s="56">
        <f ca="1" t="shared" si="12"/>
        <v>0.0211583999999999</v>
      </c>
      <c r="Q53" s="56">
        <f ca="1" t="shared" si="12"/>
        <v>0.0211583999999999</v>
      </c>
      <c r="R53" s="56">
        <f ca="1" t="shared" si="12"/>
        <v>0.0211583999999999</v>
      </c>
      <c r="S53" s="56">
        <f ca="1" t="shared" si="12"/>
        <v>0.0211583999999999</v>
      </c>
      <c r="T53" s="56">
        <f ca="1" t="shared" si="12"/>
        <v>0.0211583999999999</v>
      </c>
      <c r="U53" s="56">
        <f ca="1" t="shared" si="12"/>
        <v>0.0211583999999999</v>
      </c>
      <c r="V53" s="56">
        <f ca="1" t="shared" si="12"/>
        <v>0.0211583999999999</v>
      </c>
      <c r="W53" s="56">
        <f ca="1" t="shared" si="12"/>
        <v>0.0211583999999999</v>
      </c>
      <c r="X53" s="56">
        <f ca="1" t="shared" si="12"/>
        <v>0.0211583999999999</v>
      </c>
      <c r="Y53" s="56">
        <f ca="1" t="shared" si="12"/>
        <v>0.0211583999999999</v>
      </c>
      <c r="Z53" s="56">
        <f ca="1" t="shared" si="12"/>
        <v>0.0211583999999999</v>
      </c>
      <c r="AA53" s="56">
        <f ca="1" t="shared" si="12"/>
        <v>0.0211583999999999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0.0166591999999999</v>
      </c>
      <c r="D54" s="56">
        <f ca="1" t="shared" si="13"/>
        <v>0.0166591999999999</v>
      </c>
      <c r="E54" s="56">
        <f ca="1" t="shared" si="13"/>
        <v>0.0166591999999999</v>
      </c>
      <c r="F54" s="56">
        <f ca="1" t="shared" si="13"/>
        <v>0.0166591999999999</v>
      </c>
      <c r="G54" s="56">
        <f ca="1" t="shared" si="13"/>
        <v>0.0166591999999999</v>
      </c>
      <c r="H54" s="56">
        <f ca="1" t="shared" si="13"/>
        <v>0.0166591999999999</v>
      </c>
      <c r="I54" s="56">
        <f ca="1" t="shared" si="13"/>
        <v>0.0166591999999999</v>
      </c>
      <c r="J54" s="56">
        <f ca="1" t="shared" si="13"/>
        <v>0.0166591999999999</v>
      </c>
      <c r="K54" s="56">
        <f ca="1" t="shared" si="13"/>
        <v>0.0166591999999999</v>
      </c>
      <c r="L54" s="56">
        <f ca="1" t="shared" si="13"/>
        <v>0.0166591999999999</v>
      </c>
      <c r="M54" s="56">
        <f ca="1" t="shared" si="13"/>
        <v>0.0166591999999999</v>
      </c>
      <c r="N54" s="56">
        <f ca="1" t="shared" si="13"/>
        <v>0.0166591999999999</v>
      </c>
      <c r="O54" s="56">
        <f ca="1" t="shared" si="13"/>
        <v>0.0166591999999999</v>
      </c>
      <c r="P54" s="56">
        <f ca="1" t="shared" si="13"/>
        <v>0.0166591999999999</v>
      </c>
      <c r="Q54" s="56">
        <f ca="1" t="shared" si="13"/>
        <v>0.0166591999999999</v>
      </c>
      <c r="R54" s="56">
        <f ca="1" t="shared" si="13"/>
        <v>0.0166591999999999</v>
      </c>
      <c r="S54" s="56">
        <f ca="1" t="shared" si="13"/>
        <v>0.0166591999999999</v>
      </c>
      <c r="T54" s="56">
        <f ca="1" t="shared" si="13"/>
        <v>0.0166591999999999</v>
      </c>
      <c r="U54" s="56">
        <f ca="1" t="shared" si="13"/>
        <v>0.0166591999999999</v>
      </c>
      <c r="V54" s="56">
        <f ca="1" t="shared" si="13"/>
        <v>0.0166591999999999</v>
      </c>
      <c r="W54" s="56">
        <f ca="1" t="shared" si="13"/>
        <v>0.0166591999999999</v>
      </c>
      <c r="X54" s="56">
        <f ca="1" t="shared" si="13"/>
        <v>0.0166591999999999</v>
      </c>
      <c r="Y54" s="56">
        <f ca="1" t="shared" si="13"/>
        <v>0.0166591999999999</v>
      </c>
      <c r="Z54" s="56">
        <f ca="1" t="shared" si="13"/>
        <v>0.0166591999999999</v>
      </c>
      <c r="AA54" s="56">
        <f ca="1" t="shared" si="13"/>
        <v>0.0166591999999999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0.00810666666666664</v>
      </c>
      <c r="D55" s="56">
        <f t="shared" si="14"/>
        <v>0.00810666666666664</v>
      </c>
      <c r="E55" s="56">
        <f t="shared" si="14"/>
        <v>0.00810666666666664</v>
      </c>
      <c r="F55" s="56">
        <f t="shared" si="14"/>
        <v>0.00810666666666664</v>
      </c>
      <c r="G55" s="56">
        <f t="shared" si="14"/>
        <v>0.00810666666666664</v>
      </c>
      <c r="H55" s="56">
        <f t="shared" si="14"/>
        <v>0.00810666666666664</v>
      </c>
      <c r="I55" s="56">
        <f t="shared" si="14"/>
        <v>0.00810666666666664</v>
      </c>
      <c r="J55" s="56">
        <f t="shared" si="14"/>
        <v>0.00810666666666664</v>
      </c>
      <c r="K55" s="56">
        <f t="shared" si="14"/>
        <v>0.00810666666666664</v>
      </c>
      <c r="L55" s="56">
        <f t="shared" si="14"/>
        <v>0.00810666666666664</v>
      </c>
      <c r="M55" s="56">
        <f t="shared" si="14"/>
        <v>0.00810666666666664</v>
      </c>
      <c r="N55" s="56">
        <f t="shared" si="14"/>
        <v>0.00810666666666664</v>
      </c>
      <c r="O55" s="56">
        <f t="shared" si="14"/>
        <v>0.00810666666666664</v>
      </c>
      <c r="P55" s="56">
        <f t="shared" si="14"/>
        <v>0.00810666666666664</v>
      </c>
      <c r="Q55" s="56">
        <f t="shared" si="14"/>
        <v>0.00810666666666664</v>
      </c>
      <c r="R55" s="56">
        <f t="shared" si="14"/>
        <v>0.00810666666666664</v>
      </c>
      <c r="S55" s="56">
        <f t="shared" si="14"/>
        <v>0.00810666666666664</v>
      </c>
      <c r="T55" s="56">
        <f t="shared" si="14"/>
        <v>0.00810666666666664</v>
      </c>
      <c r="U55" s="56">
        <f t="shared" si="14"/>
        <v>0.00810666666666664</v>
      </c>
      <c r="V55" s="56">
        <f t="shared" si="14"/>
        <v>0.00810666666666664</v>
      </c>
      <c r="W55" s="56">
        <f t="shared" si="14"/>
        <v>0.00810666666666664</v>
      </c>
      <c r="X55" s="56">
        <f t="shared" si="14"/>
        <v>0.00810666666666664</v>
      </c>
      <c r="Y55" s="56">
        <f t="shared" si="14"/>
        <v>0.00810666666666664</v>
      </c>
      <c r="Z55" s="56">
        <f t="shared" si="14"/>
        <v>0.00810666666666664</v>
      </c>
      <c r="AA55" s="56">
        <f t="shared" si="14"/>
        <v>0.00810666666666664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0.00405333333333332</v>
      </c>
      <c r="D56" s="56">
        <f t="shared" si="15"/>
        <v>0.00405333333333332</v>
      </c>
      <c r="E56" s="56">
        <f t="shared" si="15"/>
        <v>0.00405333333333332</v>
      </c>
      <c r="F56" s="56">
        <f t="shared" si="15"/>
        <v>0.00405333333333332</v>
      </c>
      <c r="G56" s="56">
        <f t="shared" si="15"/>
        <v>0.00405333333333332</v>
      </c>
      <c r="H56" s="56">
        <f t="shared" si="15"/>
        <v>0.00405333333333332</v>
      </c>
      <c r="I56" s="56">
        <f t="shared" si="15"/>
        <v>0.00405333333333332</v>
      </c>
      <c r="J56" s="56">
        <f t="shared" si="15"/>
        <v>0.00405333333333332</v>
      </c>
      <c r="K56" s="56">
        <f t="shared" si="15"/>
        <v>0.00405333333333332</v>
      </c>
      <c r="L56" s="56">
        <f t="shared" si="15"/>
        <v>0.00405333333333332</v>
      </c>
      <c r="M56" s="56">
        <f t="shared" si="15"/>
        <v>0.00405333333333332</v>
      </c>
      <c r="N56" s="56">
        <f t="shared" si="15"/>
        <v>0.00405333333333332</v>
      </c>
      <c r="O56" s="56">
        <f t="shared" si="15"/>
        <v>0.00405333333333332</v>
      </c>
      <c r="P56" s="56">
        <f t="shared" si="15"/>
        <v>0.00405333333333332</v>
      </c>
      <c r="Q56" s="56">
        <f t="shared" si="15"/>
        <v>0.00405333333333332</v>
      </c>
      <c r="R56" s="56">
        <f t="shared" si="15"/>
        <v>0.00405333333333332</v>
      </c>
      <c r="S56" s="56">
        <f t="shared" si="15"/>
        <v>0.00405333333333332</v>
      </c>
      <c r="T56" s="56">
        <f t="shared" si="15"/>
        <v>0.00405333333333332</v>
      </c>
      <c r="U56" s="56">
        <f t="shared" si="15"/>
        <v>0.00405333333333332</v>
      </c>
      <c r="V56" s="56">
        <f t="shared" si="15"/>
        <v>0.00405333333333332</v>
      </c>
      <c r="W56" s="56">
        <f t="shared" si="15"/>
        <v>0.00405333333333332</v>
      </c>
      <c r="X56" s="56">
        <f t="shared" si="15"/>
        <v>0.00405333333333332</v>
      </c>
      <c r="Y56" s="56">
        <f t="shared" si="15"/>
        <v>0.00405333333333332</v>
      </c>
      <c r="Z56" s="56">
        <f t="shared" si="15"/>
        <v>0.00405333333333332</v>
      </c>
      <c r="AA56" s="56">
        <f t="shared" si="15"/>
        <v>0.00405333333333332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57</v>
      </c>
      <c r="J2" s="59"/>
      <c r="K2" s="12" t="s">
        <v>113</v>
      </c>
      <c r="L2" s="12"/>
      <c r="M2" s="60">
        <v>1.15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197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56</v>
      </c>
      <c r="J3" s="61"/>
      <c r="K3" s="16" t="s">
        <v>122</v>
      </c>
      <c r="L3" s="16"/>
      <c r="M3" s="62">
        <v>0.9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1.002888</v>
      </c>
      <c r="F4" s="20"/>
      <c r="G4" s="21"/>
      <c r="H4" s="21"/>
      <c r="I4" s="27" t="s">
        <v>130</v>
      </c>
      <c r="J4" s="27"/>
      <c r="K4" s="27"/>
      <c r="L4" s="20">
        <f ca="1">E4+X18*E17</f>
        <v>1.0088968</v>
      </c>
      <c r="M4" s="20"/>
      <c r="N4" s="21"/>
      <c r="O4" s="21"/>
      <c r="P4" s="27" t="s">
        <v>131</v>
      </c>
      <c r="Q4" s="27"/>
      <c r="R4" s="27"/>
      <c r="S4" s="20">
        <f ca="1">E4-X18*E17</f>
        <v>0.9968792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0.01036</v>
      </c>
      <c r="F17" s="28"/>
      <c r="G17" s="21"/>
      <c r="H17" s="21"/>
      <c r="I17" s="27" t="s">
        <v>149</v>
      </c>
      <c r="J17" s="27"/>
      <c r="K17" s="27"/>
      <c r="L17" s="28">
        <f ca="1">E17*Z18</f>
        <v>0.0218595999999999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0.00428842402814381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0.00444635193133046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7.99734349376934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0.176895999999999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9.37097812097815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7.7132895752896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35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1</v>
      </c>
      <c r="D32" s="38">
        <v>1.005</v>
      </c>
      <c r="E32" s="38">
        <v>0.997</v>
      </c>
      <c r="F32" s="38">
        <v>0.998</v>
      </c>
      <c r="G32" s="38">
        <v>1.005</v>
      </c>
      <c r="H32" s="38">
        <v>0.999</v>
      </c>
      <c r="I32" s="38">
        <v>1.006</v>
      </c>
      <c r="J32" s="38">
        <v>0.999</v>
      </c>
      <c r="K32" s="38">
        <v>0.999</v>
      </c>
      <c r="L32" s="38">
        <v>1.002</v>
      </c>
      <c r="M32" s="38">
        <v>0.995</v>
      </c>
      <c r="N32" s="38">
        <v>1.005</v>
      </c>
      <c r="O32" s="38">
        <v>1.004</v>
      </c>
      <c r="P32" s="38">
        <v>0.999</v>
      </c>
      <c r="Q32" s="38">
        <v>1.005</v>
      </c>
      <c r="R32" s="38">
        <v>0.999</v>
      </c>
      <c r="S32" s="38">
        <v>1.003</v>
      </c>
      <c r="T32" s="38">
        <v>1.002</v>
      </c>
      <c r="U32" s="38">
        <v>1.001</v>
      </c>
      <c r="V32" s="38">
        <v>1.004</v>
      </c>
      <c r="W32" s="38">
        <v>0.999</v>
      </c>
      <c r="X32" s="38">
        <v>0.993</v>
      </c>
      <c r="Y32" s="38">
        <v>1.003</v>
      </c>
      <c r="Z32" s="38">
        <v>0.998</v>
      </c>
      <c r="AA32" s="38">
        <v>1.006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1.01</v>
      </c>
      <c r="D33" s="38">
        <v>1.004</v>
      </c>
      <c r="E33" s="38">
        <v>1.002</v>
      </c>
      <c r="F33" s="38">
        <v>1.005</v>
      </c>
      <c r="G33" s="38">
        <v>1.001</v>
      </c>
      <c r="H33" s="38">
        <v>0.999</v>
      </c>
      <c r="I33" s="38">
        <v>1.008</v>
      </c>
      <c r="J33" s="38">
        <v>1.008</v>
      </c>
      <c r="K33" s="38">
        <v>1</v>
      </c>
      <c r="L33" s="38">
        <v>1.002</v>
      </c>
      <c r="M33" s="38">
        <v>1.001</v>
      </c>
      <c r="N33" s="38">
        <v>0.999</v>
      </c>
      <c r="O33" s="38">
        <v>1.003</v>
      </c>
      <c r="P33" s="38">
        <v>0.997</v>
      </c>
      <c r="Q33" s="38">
        <v>1.002</v>
      </c>
      <c r="R33" s="38">
        <v>0.998</v>
      </c>
      <c r="S33" s="38">
        <v>1.004</v>
      </c>
      <c r="T33" s="38">
        <v>1.004</v>
      </c>
      <c r="U33" s="38">
        <v>1.002</v>
      </c>
      <c r="V33" s="38">
        <v>1.004</v>
      </c>
      <c r="W33" s="38">
        <v>1.005</v>
      </c>
      <c r="X33" s="38">
        <v>1</v>
      </c>
      <c r="Y33" s="38">
        <v>1</v>
      </c>
      <c r="Z33" s="38">
        <v>1.002</v>
      </c>
      <c r="AA33" s="38">
        <v>1.003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1.001</v>
      </c>
      <c r="D34" s="38">
        <v>1.003</v>
      </c>
      <c r="E34" s="38">
        <v>1.005</v>
      </c>
      <c r="F34" s="38">
        <v>1</v>
      </c>
      <c r="G34" s="38">
        <v>1.005</v>
      </c>
      <c r="H34" s="38">
        <v>1.002</v>
      </c>
      <c r="I34" s="38">
        <v>1.007</v>
      </c>
      <c r="J34" s="38">
        <v>0.996</v>
      </c>
      <c r="K34" s="38">
        <v>1.003</v>
      </c>
      <c r="L34" s="38">
        <v>1.003</v>
      </c>
      <c r="M34" s="38">
        <v>1.007</v>
      </c>
      <c r="N34" s="38">
        <v>1.005</v>
      </c>
      <c r="O34" s="38">
        <v>1.002</v>
      </c>
      <c r="P34" s="38">
        <v>1.012</v>
      </c>
      <c r="Q34" s="38">
        <v>0.999</v>
      </c>
      <c r="R34" s="38">
        <v>1.003</v>
      </c>
      <c r="S34" s="38">
        <v>1.001</v>
      </c>
      <c r="T34" s="38">
        <v>1.002</v>
      </c>
      <c r="U34" s="38">
        <v>1.005</v>
      </c>
      <c r="V34" s="38">
        <v>1.002</v>
      </c>
      <c r="W34" s="38">
        <v>1</v>
      </c>
      <c r="X34" s="38">
        <v>1.001</v>
      </c>
      <c r="Y34" s="38">
        <v>1</v>
      </c>
      <c r="Z34" s="38">
        <v>1.002</v>
      </c>
      <c r="AA34" s="38">
        <v>1.002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1.006</v>
      </c>
      <c r="D35" s="38">
        <v>0.997</v>
      </c>
      <c r="E35" s="38">
        <v>1.004</v>
      </c>
      <c r="F35" s="38">
        <v>1.01</v>
      </c>
      <c r="G35" s="38">
        <v>1.007</v>
      </c>
      <c r="H35" s="38">
        <v>1.004</v>
      </c>
      <c r="I35" s="38">
        <v>1.003</v>
      </c>
      <c r="J35" s="38">
        <v>1.016</v>
      </c>
      <c r="K35" s="38">
        <v>1.009</v>
      </c>
      <c r="L35" s="38">
        <v>1.005</v>
      </c>
      <c r="M35" s="38">
        <v>1.005</v>
      </c>
      <c r="N35" s="38">
        <v>1.003</v>
      </c>
      <c r="O35" s="38">
        <v>0.996</v>
      </c>
      <c r="P35" s="38">
        <v>1.011</v>
      </c>
      <c r="Q35" s="38">
        <v>0.999</v>
      </c>
      <c r="R35" s="38">
        <v>1.004</v>
      </c>
      <c r="S35" s="38">
        <v>1.002</v>
      </c>
      <c r="T35" s="38">
        <v>1.009</v>
      </c>
      <c r="U35" s="38">
        <v>0.997</v>
      </c>
      <c r="V35" s="38">
        <v>1.014</v>
      </c>
      <c r="W35" s="38">
        <v>1.002</v>
      </c>
      <c r="X35" s="38">
        <v>1.011</v>
      </c>
      <c r="Y35" s="38">
        <v>0.999</v>
      </c>
      <c r="Z35" s="38">
        <v>1.009</v>
      </c>
      <c r="AA35" s="38">
        <v>0.991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1.001</v>
      </c>
      <c r="D36" s="38">
        <v>1.007</v>
      </c>
      <c r="E36" s="38">
        <v>1.013</v>
      </c>
      <c r="F36" s="38">
        <v>1.007</v>
      </c>
      <c r="G36" s="38">
        <v>1.006</v>
      </c>
      <c r="H36" s="38">
        <v>0.999</v>
      </c>
      <c r="I36" s="38">
        <v>1.003</v>
      </c>
      <c r="J36" s="38">
        <v>1.003</v>
      </c>
      <c r="K36" s="38">
        <v>1.002</v>
      </c>
      <c r="L36" s="38">
        <v>0.993</v>
      </c>
      <c r="M36" s="38">
        <v>1.006</v>
      </c>
      <c r="N36" s="38">
        <v>1.006</v>
      </c>
      <c r="O36" s="38">
        <v>1</v>
      </c>
      <c r="P36" s="38">
        <v>1.009</v>
      </c>
      <c r="Q36" s="38">
        <v>0.999</v>
      </c>
      <c r="R36" s="38">
        <v>1.003</v>
      </c>
      <c r="S36" s="38">
        <v>1.006</v>
      </c>
      <c r="T36" s="38">
        <v>0.995</v>
      </c>
      <c r="U36" s="38">
        <v>1.005</v>
      </c>
      <c r="V36" s="38">
        <v>1.008</v>
      </c>
      <c r="W36" s="38">
        <v>1.003</v>
      </c>
      <c r="X36" s="38">
        <v>1.001</v>
      </c>
      <c r="Y36" s="38">
        <v>1.007</v>
      </c>
      <c r="Z36" s="38">
        <v>1.001</v>
      </c>
      <c r="AA36" s="38">
        <v>1.008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5.018</v>
      </c>
      <c r="D37" s="42">
        <f t="shared" si="1"/>
        <v>5.016</v>
      </c>
      <c r="E37" s="42">
        <f t="shared" si="1"/>
        <v>5.021</v>
      </c>
      <c r="F37" s="42">
        <f t="shared" si="1"/>
        <v>5.02</v>
      </c>
      <c r="G37" s="42">
        <f t="shared" si="1"/>
        <v>5.024</v>
      </c>
      <c r="H37" s="42">
        <f t="shared" si="1"/>
        <v>5.003</v>
      </c>
      <c r="I37" s="42">
        <f t="shared" si="1"/>
        <v>5.027</v>
      </c>
      <c r="J37" s="42">
        <f t="shared" si="1"/>
        <v>5.022</v>
      </c>
      <c r="K37" s="42">
        <f t="shared" si="1"/>
        <v>5.013</v>
      </c>
      <c r="L37" s="42">
        <f t="shared" si="1"/>
        <v>5.005</v>
      </c>
      <c r="M37" s="42">
        <f t="shared" si="1"/>
        <v>5.014</v>
      </c>
      <c r="N37" s="42">
        <f t="shared" si="1"/>
        <v>5.018</v>
      </c>
      <c r="O37" s="42">
        <f t="shared" si="1"/>
        <v>5.005</v>
      </c>
      <c r="P37" s="42">
        <f t="shared" si="1"/>
        <v>5.028</v>
      </c>
      <c r="Q37" s="42">
        <f t="shared" si="1"/>
        <v>5.004</v>
      </c>
      <c r="R37" s="42">
        <f t="shared" si="1"/>
        <v>5.007</v>
      </c>
      <c r="S37" s="42">
        <f t="shared" si="1"/>
        <v>5.016</v>
      </c>
      <c r="T37" s="42">
        <f t="shared" si="1"/>
        <v>5.012</v>
      </c>
      <c r="U37" s="42">
        <f t="shared" si="1"/>
        <v>5.01</v>
      </c>
      <c r="V37" s="42">
        <f t="shared" si="1"/>
        <v>5.032</v>
      </c>
      <c r="W37" s="42">
        <f t="shared" si="1"/>
        <v>5.009</v>
      </c>
      <c r="X37" s="42">
        <f t="shared" si="1"/>
        <v>5.006</v>
      </c>
      <c r="Y37" s="42">
        <f t="shared" si="1"/>
        <v>5.009</v>
      </c>
      <c r="Z37" s="42">
        <f t="shared" si="1"/>
        <v>5.012</v>
      </c>
      <c r="AA37" s="42">
        <f t="shared" si="1"/>
        <v>5.01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1.0036</v>
      </c>
      <c r="D38" s="42">
        <f t="shared" si="2"/>
        <v>1.0032</v>
      </c>
      <c r="E38" s="42">
        <f t="shared" si="2"/>
        <v>1.0042</v>
      </c>
      <c r="F38" s="42">
        <f t="shared" si="2"/>
        <v>1.004</v>
      </c>
      <c r="G38" s="42">
        <f t="shared" si="2"/>
        <v>1.0048</v>
      </c>
      <c r="H38" s="42">
        <f t="shared" si="2"/>
        <v>1.0006</v>
      </c>
      <c r="I38" s="42">
        <f t="shared" si="2"/>
        <v>1.0054</v>
      </c>
      <c r="J38" s="42">
        <f t="shared" si="2"/>
        <v>1.0044</v>
      </c>
      <c r="K38" s="42">
        <f t="shared" si="2"/>
        <v>1.0026</v>
      </c>
      <c r="L38" s="42">
        <f t="shared" si="2"/>
        <v>1.001</v>
      </c>
      <c r="M38" s="42">
        <f t="shared" si="2"/>
        <v>1.0028</v>
      </c>
      <c r="N38" s="42">
        <f t="shared" si="2"/>
        <v>1.0036</v>
      </c>
      <c r="O38" s="42">
        <f t="shared" si="2"/>
        <v>1.001</v>
      </c>
      <c r="P38" s="42">
        <f t="shared" si="2"/>
        <v>1.0056</v>
      </c>
      <c r="Q38" s="42">
        <f t="shared" si="2"/>
        <v>1.0008</v>
      </c>
      <c r="R38" s="42">
        <f t="shared" si="2"/>
        <v>1.0014</v>
      </c>
      <c r="S38" s="42">
        <f t="shared" si="2"/>
        <v>1.0032</v>
      </c>
      <c r="T38" s="42">
        <f t="shared" si="2"/>
        <v>1.0024</v>
      </c>
      <c r="U38" s="42">
        <f t="shared" si="2"/>
        <v>1.002</v>
      </c>
      <c r="V38" s="42">
        <f t="shared" si="2"/>
        <v>1.0064</v>
      </c>
      <c r="W38" s="42">
        <f t="shared" si="2"/>
        <v>1.0018</v>
      </c>
      <c r="X38" s="42">
        <f t="shared" si="2"/>
        <v>1.0012</v>
      </c>
      <c r="Y38" s="42">
        <f t="shared" si="2"/>
        <v>1.0018</v>
      </c>
      <c r="Z38" s="42">
        <f t="shared" si="2"/>
        <v>1.0024</v>
      </c>
      <c r="AA38" s="42">
        <f t="shared" si="2"/>
        <v>1.002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0.01</v>
      </c>
      <c r="D39" s="43">
        <f t="shared" si="3"/>
        <v>0.0099999999999999</v>
      </c>
      <c r="E39" s="43">
        <f t="shared" si="3"/>
        <v>0.0159999999999999</v>
      </c>
      <c r="F39" s="43">
        <f t="shared" si="3"/>
        <v>0.012</v>
      </c>
      <c r="G39" s="43">
        <f t="shared" si="3"/>
        <v>0.00600000000000001</v>
      </c>
      <c r="H39" s="43">
        <f t="shared" si="3"/>
        <v>0.005</v>
      </c>
      <c r="I39" s="43">
        <f t="shared" si="3"/>
        <v>0.00500000000000012</v>
      </c>
      <c r="J39" s="43">
        <f t="shared" si="3"/>
        <v>0.02</v>
      </c>
      <c r="K39" s="43">
        <f t="shared" si="3"/>
        <v>0.0099999999999999</v>
      </c>
      <c r="L39" s="43">
        <f t="shared" si="3"/>
        <v>0.0119999999999999</v>
      </c>
      <c r="M39" s="43">
        <f t="shared" si="3"/>
        <v>0.0119999999999999</v>
      </c>
      <c r="N39" s="43">
        <f t="shared" si="3"/>
        <v>0.00700000000000001</v>
      </c>
      <c r="O39" s="43">
        <f t="shared" si="3"/>
        <v>0.00800000000000001</v>
      </c>
      <c r="P39" s="43">
        <f t="shared" si="3"/>
        <v>0.015</v>
      </c>
      <c r="Q39" s="43">
        <f t="shared" si="3"/>
        <v>0.00599999999999989</v>
      </c>
      <c r="R39" s="43">
        <f t="shared" si="3"/>
        <v>0.00600000000000001</v>
      </c>
      <c r="S39" s="43">
        <f t="shared" si="3"/>
        <v>0.00500000000000012</v>
      </c>
      <c r="T39" s="43">
        <f t="shared" si="3"/>
        <v>0.0139999999999999</v>
      </c>
      <c r="U39" s="43">
        <f t="shared" si="3"/>
        <v>0.0079999999999999</v>
      </c>
      <c r="V39" s="43">
        <f t="shared" si="3"/>
        <v>0.012</v>
      </c>
      <c r="W39" s="43">
        <f t="shared" si="3"/>
        <v>0.00599999999999989</v>
      </c>
      <c r="X39" s="43">
        <f t="shared" si="3"/>
        <v>0.0179999999999999</v>
      </c>
      <c r="Y39" s="43">
        <f t="shared" si="3"/>
        <v>0.0079999999999999</v>
      </c>
      <c r="Z39" s="43">
        <f t="shared" si="3"/>
        <v>0.0109999999999999</v>
      </c>
      <c r="AA39" s="43">
        <f t="shared" si="3"/>
        <v>0.017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1.002888</v>
      </c>
      <c r="D43" s="55">
        <f>$E$4</f>
        <v>1.002888</v>
      </c>
      <c r="E43" s="55">
        <f>$E$4</f>
        <v>1.002888</v>
      </c>
      <c r="F43" s="55">
        <f>$E$4</f>
        <v>1.002888</v>
      </c>
      <c r="G43" s="55">
        <f>$E$4</f>
        <v>1.002888</v>
      </c>
      <c r="H43" s="55">
        <f>$E$4</f>
        <v>1.002888</v>
      </c>
      <c r="I43" s="55">
        <f>$E$4</f>
        <v>1.002888</v>
      </c>
      <c r="J43" s="55">
        <f>$E$4</f>
        <v>1.002888</v>
      </c>
      <c r="K43" s="55">
        <f>$E$4</f>
        <v>1.002888</v>
      </c>
      <c r="L43" s="55">
        <f>$E$4</f>
        <v>1.002888</v>
      </c>
      <c r="M43" s="55">
        <f>$E$4</f>
        <v>1.002888</v>
      </c>
      <c r="N43" s="55">
        <f>$E$4</f>
        <v>1.002888</v>
      </c>
      <c r="O43" s="55">
        <f>$E$4</f>
        <v>1.002888</v>
      </c>
      <c r="P43" s="55">
        <f>$E$4</f>
        <v>1.002888</v>
      </c>
      <c r="Q43" s="55">
        <f>$E$4</f>
        <v>1.002888</v>
      </c>
      <c r="R43" s="55">
        <f>$E$4</f>
        <v>1.002888</v>
      </c>
      <c r="S43" s="55">
        <f>$E$4</f>
        <v>1.002888</v>
      </c>
      <c r="T43" s="55">
        <f>$E$4</f>
        <v>1.002888</v>
      </c>
      <c r="U43" s="55">
        <f>$E$4</f>
        <v>1.002888</v>
      </c>
      <c r="V43" s="55">
        <f>$E$4</f>
        <v>1.002888</v>
      </c>
      <c r="W43" s="55">
        <f>$E$4</f>
        <v>1.002888</v>
      </c>
      <c r="X43" s="55">
        <f>$E$4</f>
        <v>1.002888</v>
      </c>
      <c r="Y43" s="55">
        <f>$E$4</f>
        <v>1.002888</v>
      </c>
      <c r="Z43" s="55">
        <f>$E$4</f>
        <v>1.002888</v>
      </c>
      <c r="AA43" s="55">
        <f>$E$4</f>
        <v>1.002888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1.0088968</v>
      </c>
      <c r="D44" s="55">
        <f ca="1" t="shared" si="4"/>
        <v>1.0088968</v>
      </c>
      <c r="E44" s="55">
        <f ca="1" t="shared" si="4"/>
        <v>1.0088968</v>
      </c>
      <c r="F44" s="55">
        <f ca="1" t="shared" si="4"/>
        <v>1.0088968</v>
      </c>
      <c r="G44" s="55">
        <f ca="1" t="shared" si="4"/>
        <v>1.0088968</v>
      </c>
      <c r="H44" s="55">
        <f ca="1" t="shared" si="4"/>
        <v>1.0088968</v>
      </c>
      <c r="I44" s="55">
        <f ca="1" t="shared" si="4"/>
        <v>1.0088968</v>
      </c>
      <c r="J44" s="55">
        <f ca="1" t="shared" si="4"/>
        <v>1.0088968</v>
      </c>
      <c r="K44" s="55">
        <f ca="1" t="shared" si="4"/>
        <v>1.0088968</v>
      </c>
      <c r="L44" s="55">
        <f ca="1" t="shared" si="4"/>
        <v>1.0088968</v>
      </c>
      <c r="M44" s="55">
        <f ca="1" t="shared" si="4"/>
        <v>1.0088968</v>
      </c>
      <c r="N44" s="55">
        <f ca="1" t="shared" si="4"/>
        <v>1.0088968</v>
      </c>
      <c r="O44" s="55">
        <f ca="1" t="shared" si="4"/>
        <v>1.0088968</v>
      </c>
      <c r="P44" s="55">
        <f ca="1" t="shared" si="4"/>
        <v>1.0088968</v>
      </c>
      <c r="Q44" s="55">
        <f ca="1" t="shared" si="4"/>
        <v>1.0088968</v>
      </c>
      <c r="R44" s="55">
        <f ca="1" t="shared" si="4"/>
        <v>1.0088968</v>
      </c>
      <c r="S44" s="55">
        <f ca="1" t="shared" si="4"/>
        <v>1.0088968</v>
      </c>
      <c r="T44" s="55">
        <f ca="1" t="shared" si="4"/>
        <v>1.0088968</v>
      </c>
      <c r="U44" s="55">
        <f ca="1" t="shared" si="4"/>
        <v>1.0088968</v>
      </c>
      <c r="V44" s="55">
        <f ca="1" t="shared" si="4"/>
        <v>1.0088968</v>
      </c>
      <c r="W44" s="55">
        <f ca="1" t="shared" si="4"/>
        <v>1.0088968</v>
      </c>
      <c r="X44" s="55">
        <f ca="1" t="shared" si="4"/>
        <v>1.0088968</v>
      </c>
      <c r="Y44" s="55">
        <f ca="1" t="shared" si="4"/>
        <v>1.0088968</v>
      </c>
      <c r="Z44" s="55">
        <f ca="1" t="shared" si="4"/>
        <v>1.0088968</v>
      </c>
      <c r="AA44" s="55">
        <f ca="1" t="shared" si="4"/>
        <v>1.0088968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0.9968792</v>
      </c>
      <c r="D45" s="55">
        <f ca="1" t="shared" si="5"/>
        <v>0.9968792</v>
      </c>
      <c r="E45" s="55">
        <f ca="1" t="shared" si="5"/>
        <v>0.9968792</v>
      </c>
      <c r="F45" s="55">
        <f ca="1" t="shared" si="5"/>
        <v>0.9968792</v>
      </c>
      <c r="G45" s="55">
        <f ca="1" t="shared" si="5"/>
        <v>0.9968792</v>
      </c>
      <c r="H45" s="55">
        <f ca="1" t="shared" si="5"/>
        <v>0.9968792</v>
      </c>
      <c r="I45" s="55">
        <f ca="1" t="shared" si="5"/>
        <v>0.9968792</v>
      </c>
      <c r="J45" s="55">
        <f ca="1" t="shared" si="5"/>
        <v>0.9968792</v>
      </c>
      <c r="K45" s="55">
        <f ca="1" t="shared" si="5"/>
        <v>0.9968792</v>
      </c>
      <c r="L45" s="55">
        <f ca="1" t="shared" si="5"/>
        <v>0.9968792</v>
      </c>
      <c r="M45" s="55">
        <f ca="1" t="shared" si="5"/>
        <v>0.9968792</v>
      </c>
      <c r="N45" s="55">
        <f ca="1" t="shared" si="5"/>
        <v>0.9968792</v>
      </c>
      <c r="O45" s="55">
        <f ca="1" t="shared" si="5"/>
        <v>0.9968792</v>
      </c>
      <c r="P45" s="55">
        <f ca="1" t="shared" si="5"/>
        <v>0.9968792</v>
      </c>
      <c r="Q45" s="55">
        <f ca="1" t="shared" si="5"/>
        <v>0.9968792</v>
      </c>
      <c r="R45" s="55">
        <f ca="1" t="shared" si="5"/>
        <v>0.9968792</v>
      </c>
      <c r="S45" s="55">
        <f ca="1" t="shared" si="5"/>
        <v>0.9968792</v>
      </c>
      <c r="T45" s="55">
        <f ca="1" t="shared" si="5"/>
        <v>0.9968792</v>
      </c>
      <c r="U45" s="55">
        <f ca="1" t="shared" si="5"/>
        <v>0.9968792</v>
      </c>
      <c r="V45" s="55">
        <f ca="1" t="shared" si="5"/>
        <v>0.9968792</v>
      </c>
      <c r="W45" s="55">
        <f ca="1" t="shared" si="5"/>
        <v>0.9968792</v>
      </c>
      <c r="X45" s="55">
        <f ca="1" t="shared" si="5"/>
        <v>0.9968792</v>
      </c>
      <c r="Y45" s="55">
        <f ca="1" t="shared" si="5"/>
        <v>0.9968792</v>
      </c>
      <c r="Z45" s="55">
        <f ca="1" t="shared" si="5"/>
        <v>0.9968792</v>
      </c>
      <c r="AA45" s="55">
        <f ca="1" t="shared" si="5"/>
        <v>0.9968792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1.00689386666667</v>
      </c>
      <c r="D46" s="56">
        <f ca="1" t="shared" si="6"/>
        <v>1.00689386666667</v>
      </c>
      <c r="E46" s="56">
        <f ca="1" t="shared" si="6"/>
        <v>1.00689386666667</v>
      </c>
      <c r="F46" s="56">
        <f ca="1" t="shared" si="6"/>
        <v>1.00689386666667</v>
      </c>
      <c r="G46" s="56">
        <f ca="1" t="shared" si="6"/>
        <v>1.00689386666667</v>
      </c>
      <c r="H46" s="56">
        <f ca="1" t="shared" si="6"/>
        <v>1.00689386666667</v>
      </c>
      <c r="I46" s="56">
        <f ca="1" t="shared" si="6"/>
        <v>1.00689386666667</v>
      </c>
      <c r="J46" s="56">
        <f ca="1" t="shared" si="6"/>
        <v>1.00689386666667</v>
      </c>
      <c r="K46" s="56">
        <f ca="1" t="shared" si="6"/>
        <v>1.00689386666667</v>
      </c>
      <c r="L46" s="56">
        <f ca="1" t="shared" si="6"/>
        <v>1.00689386666667</v>
      </c>
      <c r="M46" s="56">
        <f ca="1" t="shared" si="6"/>
        <v>1.00689386666667</v>
      </c>
      <c r="N46" s="56">
        <f ca="1" t="shared" si="6"/>
        <v>1.00689386666667</v>
      </c>
      <c r="O46" s="56">
        <f ca="1" t="shared" si="6"/>
        <v>1.00689386666667</v>
      </c>
      <c r="P46" s="56">
        <f ca="1" t="shared" si="6"/>
        <v>1.00689386666667</v>
      </c>
      <c r="Q46" s="56">
        <f ca="1" t="shared" si="6"/>
        <v>1.00689386666667</v>
      </c>
      <c r="R46" s="56">
        <f ca="1" t="shared" si="6"/>
        <v>1.00689386666667</v>
      </c>
      <c r="S46" s="56">
        <f ca="1" t="shared" si="6"/>
        <v>1.00689386666667</v>
      </c>
      <c r="T46" s="56">
        <f ca="1" t="shared" si="6"/>
        <v>1.00689386666667</v>
      </c>
      <c r="U46" s="56">
        <f ca="1" t="shared" si="6"/>
        <v>1.00689386666667</v>
      </c>
      <c r="V46" s="56">
        <f ca="1" t="shared" si="6"/>
        <v>1.00689386666667</v>
      </c>
      <c r="W46" s="56">
        <f ca="1" t="shared" si="6"/>
        <v>1.00689386666667</v>
      </c>
      <c r="X46" s="56">
        <f ca="1" t="shared" si="6"/>
        <v>1.00689386666667</v>
      </c>
      <c r="Y46" s="56">
        <f ca="1" t="shared" si="6"/>
        <v>1.00689386666667</v>
      </c>
      <c r="Z46" s="56">
        <f ca="1" t="shared" si="6"/>
        <v>1.00689386666667</v>
      </c>
      <c r="AA46" s="56">
        <f ca="1" t="shared" si="6"/>
        <v>1.00689386666667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1.00489093333333</v>
      </c>
      <c r="D47" s="56">
        <f ca="1" t="shared" si="7"/>
        <v>1.00489093333333</v>
      </c>
      <c r="E47" s="56">
        <f ca="1" t="shared" si="7"/>
        <v>1.00489093333333</v>
      </c>
      <c r="F47" s="56">
        <f ca="1" t="shared" si="7"/>
        <v>1.00489093333333</v>
      </c>
      <c r="G47" s="56">
        <f ca="1" t="shared" si="7"/>
        <v>1.00489093333333</v>
      </c>
      <c r="H47" s="56">
        <f ca="1" t="shared" si="7"/>
        <v>1.00489093333333</v>
      </c>
      <c r="I47" s="56">
        <f ca="1" t="shared" si="7"/>
        <v>1.00489093333333</v>
      </c>
      <c r="J47" s="56">
        <f ca="1" t="shared" si="7"/>
        <v>1.00489093333333</v>
      </c>
      <c r="K47" s="56">
        <f ca="1" t="shared" si="7"/>
        <v>1.00489093333333</v>
      </c>
      <c r="L47" s="56">
        <f ca="1" t="shared" si="7"/>
        <v>1.00489093333333</v>
      </c>
      <c r="M47" s="56">
        <f ca="1" t="shared" si="7"/>
        <v>1.00489093333333</v>
      </c>
      <c r="N47" s="56">
        <f ca="1" t="shared" si="7"/>
        <v>1.00489093333333</v>
      </c>
      <c r="O47" s="56">
        <f ca="1" t="shared" si="7"/>
        <v>1.00489093333333</v>
      </c>
      <c r="P47" s="56">
        <f ca="1" t="shared" si="7"/>
        <v>1.00489093333333</v>
      </c>
      <c r="Q47" s="56">
        <f ca="1" t="shared" si="7"/>
        <v>1.00489093333333</v>
      </c>
      <c r="R47" s="56">
        <f ca="1" t="shared" si="7"/>
        <v>1.00489093333333</v>
      </c>
      <c r="S47" s="56">
        <f ca="1" t="shared" si="7"/>
        <v>1.00489093333333</v>
      </c>
      <c r="T47" s="56">
        <f ca="1" t="shared" si="7"/>
        <v>1.00489093333333</v>
      </c>
      <c r="U47" s="56">
        <f ca="1" t="shared" si="7"/>
        <v>1.00489093333333</v>
      </c>
      <c r="V47" s="56">
        <f ca="1" t="shared" si="7"/>
        <v>1.00489093333333</v>
      </c>
      <c r="W47" s="56">
        <f ca="1" t="shared" si="7"/>
        <v>1.00489093333333</v>
      </c>
      <c r="X47" s="56">
        <f ca="1" t="shared" si="7"/>
        <v>1.00489093333333</v>
      </c>
      <c r="Y47" s="56">
        <f ca="1" t="shared" si="7"/>
        <v>1.00489093333333</v>
      </c>
      <c r="Z47" s="56">
        <f ca="1" t="shared" si="7"/>
        <v>1.00489093333333</v>
      </c>
      <c r="AA47" s="56">
        <f ca="1" t="shared" si="7"/>
        <v>1.00489093333333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1.00088506666667</v>
      </c>
      <c r="D48" s="56">
        <f ca="1" t="shared" si="8"/>
        <v>1.00088506666667</v>
      </c>
      <c r="E48" s="56">
        <f ca="1" t="shared" si="8"/>
        <v>1.00088506666667</v>
      </c>
      <c r="F48" s="56">
        <f ca="1" t="shared" si="8"/>
        <v>1.00088506666667</v>
      </c>
      <c r="G48" s="56">
        <f ca="1" t="shared" si="8"/>
        <v>1.00088506666667</v>
      </c>
      <c r="H48" s="56">
        <f ca="1" t="shared" si="8"/>
        <v>1.00088506666667</v>
      </c>
      <c r="I48" s="56">
        <f ca="1" t="shared" si="8"/>
        <v>1.00088506666667</v>
      </c>
      <c r="J48" s="56">
        <f ca="1" t="shared" si="8"/>
        <v>1.00088506666667</v>
      </c>
      <c r="K48" s="56">
        <f ca="1" t="shared" si="8"/>
        <v>1.00088506666667</v>
      </c>
      <c r="L48" s="56">
        <f ca="1" t="shared" si="8"/>
        <v>1.00088506666667</v>
      </c>
      <c r="M48" s="56">
        <f ca="1" t="shared" si="8"/>
        <v>1.00088506666667</v>
      </c>
      <c r="N48" s="56">
        <f ca="1" t="shared" si="8"/>
        <v>1.00088506666667</v>
      </c>
      <c r="O48" s="56">
        <f ca="1" t="shared" si="8"/>
        <v>1.00088506666667</v>
      </c>
      <c r="P48" s="56">
        <f ca="1" t="shared" si="8"/>
        <v>1.00088506666667</v>
      </c>
      <c r="Q48" s="56">
        <f ca="1" t="shared" si="8"/>
        <v>1.00088506666667</v>
      </c>
      <c r="R48" s="56">
        <f ca="1" t="shared" si="8"/>
        <v>1.00088506666667</v>
      </c>
      <c r="S48" s="56">
        <f ca="1" t="shared" si="8"/>
        <v>1.00088506666667</v>
      </c>
      <c r="T48" s="56">
        <f ca="1" t="shared" si="8"/>
        <v>1.00088506666667</v>
      </c>
      <c r="U48" s="56">
        <f ca="1" t="shared" si="8"/>
        <v>1.00088506666667</v>
      </c>
      <c r="V48" s="56">
        <f ca="1" t="shared" si="8"/>
        <v>1.00088506666667</v>
      </c>
      <c r="W48" s="56">
        <f ca="1" t="shared" si="8"/>
        <v>1.00088506666667</v>
      </c>
      <c r="X48" s="56">
        <f ca="1" t="shared" si="8"/>
        <v>1.00088506666667</v>
      </c>
      <c r="Y48" s="56">
        <f ca="1" t="shared" si="8"/>
        <v>1.00088506666667</v>
      </c>
      <c r="Z48" s="56">
        <f ca="1" t="shared" si="8"/>
        <v>1.00088506666667</v>
      </c>
      <c r="AA48" s="56">
        <f ca="1" t="shared" si="8"/>
        <v>1.00088506666667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0.998882133333333</v>
      </c>
      <c r="D49" s="56">
        <f ca="1" t="shared" si="9"/>
        <v>0.998882133333333</v>
      </c>
      <c r="E49" s="56">
        <f ca="1" t="shared" si="9"/>
        <v>0.998882133333333</v>
      </c>
      <c r="F49" s="56">
        <f ca="1" t="shared" si="9"/>
        <v>0.998882133333333</v>
      </c>
      <c r="G49" s="56">
        <f ca="1" t="shared" si="9"/>
        <v>0.998882133333333</v>
      </c>
      <c r="H49" s="56">
        <f ca="1" t="shared" si="9"/>
        <v>0.998882133333333</v>
      </c>
      <c r="I49" s="56">
        <f ca="1" t="shared" si="9"/>
        <v>0.998882133333333</v>
      </c>
      <c r="J49" s="56">
        <f ca="1" t="shared" si="9"/>
        <v>0.998882133333333</v>
      </c>
      <c r="K49" s="56">
        <f ca="1" t="shared" si="9"/>
        <v>0.998882133333333</v>
      </c>
      <c r="L49" s="56">
        <f ca="1" t="shared" si="9"/>
        <v>0.998882133333333</v>
      </c>
      <c r="M49" s="56">
        <f ca="1" t="shared" si="9"/>
        <v>0.998882133333333</v>
      </c>
      <c r="N49" s="56">
        <f ca="1" t="shared" si="9"/>
        <v>0.998882133333333</v>
      </c>
      <c r="O49" s="56">
        <f ca="1" t="shared" si="9"/>
        <v>0.998882133333333</v>
      </c>
      <c r="P49" s="56">
        <f ca="1" t="shared" si="9"/>
        <v>0.998882133333333</v>
      </c>
      <c r="Q49" s="56">
        <f ca="1" t="shared" si="9"/>
        <v>0.998882133333333</v>
      </c>
      <c r="R49" s="56">
        <f ca="1" t="shared" si="9"/>
        <v>0.998882133333333</v>
      </c>
      <c r="S49" s="56">
        <f ca="1" t="shared" si="9"/>
        <v>0.998882133333333</v>
      </c>
      <c r="T49" s="56">
        <f ca="1" t="shared" si="9"/>
        <v>0.998882133333333</v>
      </c>
      <c r="U49" s="56">
        <f ca="1" t="shared" si="9"/>
        <v>0.998882133333333</v>
      </c>
      <c r="V49" s="56">
        <f ca="1" t="shared" si="9"/>
        <v>0.998882133333333</v>
      </c>
      <c r="W49" s="56">
        <f ca="1" t="shared" si="9"/>
        <v>0.998882133333333</v>
      </c>
      <c r="X49" s="56">
        <f ca="1" t="shared" si="9"/>
        <v>0.998882133333333</v>
      </c>
      <c r="Y49" s="56">
        <f ca="1" t="shared" si="9"/>
        <v>0.998882133333333</v>
      </c>
      <c r="Z49" s="56">
        <f ca="1" t="shared" si="9"/>
        <v>0.998882133333333</v>
      </c>
      <c r="AA49" s="56">
        <f ca="1" t="shared" si="9"/>
        <v>0.998882133333333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0.01036</v>
      </c>
      <c r="D50" s="55">
        <f>$E$17</f>
        <v>0.01036</v>
      </c>
      <c r="E50" s="55">
        <f>$E$17</f>
        <v>0.01036</v>
      </c>
      <c r="F50" s="55">
        <f>$E$17</f>
        <v>0.01036</v>
      </c>
      <c r="G50" s="55">
        <f>$E$17</f>
        <v>0.01036</v>
      </c>
      <c r="H50" s="55">
        <f>$E$17</f>
        <v>0.01036</v>
      </c>
      <c r="I50" s="55">
        <f>$E$17</f>
        <v>0.01036</v>
      </c>
      <c r="J50" s="55">
        <f>$E$17</f>
        <v>0.01036</v>
      </c>
      <c r="K50" s="55">
        <f>$E$17</f>
        <v>0.01036</v>
      </c>
      <c r="L50" s="55">
        <f>$E$17</f>
        <v>0.01036</v>
      </c>
      <c r="M50" s="55">
        <f>$E$17</f>
        <v>0.01036</v>
      </c>
      <c r="N50" s="55">
        <f>$E$17</f>
        <v>0.01036</v>
      </c>
      <c r="O50" s="55">
        <f>$E$17</f>
        <v>0.01036</v>
      </c>
      <c r="P50" s="55">
        <f>$E$17</f>
        <v>0.01036</v>
      </c>
      <c r="Q50" s="55">
        <f>$E$17</f>
        <v>0.01036</v>
      </c>
      <c r="R50" s="55">
        <f>$E$17</f>
        <v>0.01036</v>
      </c>
      <c r="S50" s="55">
        <f>$E$17</f>
        <v>0.01036</v>
      </c>
      <c r="T50" s="55">
        <f>$E$17</f>
        <v>0.01036</v>
      </c>
      <c r="U50" s="55">
        <f>$E$17</f>
        <v>0.01036</v>
      </c>
      <c r="V50" s="55">
        <f>$E$17</f>
        <v>0.01036</v>
      </c>
      <c r="W50" s="55">
        <f>$E$17</f>
        <v>0.01036</v>
      </c>
      <c r="X50" s="55">
        <f>$E$17</f>
        <v>0.01036</v>
      </c>
      <c r="Y50" s="55">
        <f>$E$17</f>
        <v>0.01036</v>
      </c>
      <c r="Z50" s="55">
        <f>$E$17</f>
        <v>0.01036</v>
      </c>
      <c r="AA50" s="55">
        <f>$E$17</f>
        <v>0.01036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0.0218595999999999</v>
      </c>
      <c r="D51" s="55">
        <f ca="1" t="shared" si="10"/>
        <v>0.0218595999999999</v>
      </c>
      <c r="E51" s="55">
        <f ca="1" t="shared" si="10"/>
        <v>0.0218595999999999</v>
      </c>
      <c r="F51" s="55">
        <f ca="1" t="shared" si="10"/>
        <v>0.0218595999999999</v>
      </c>
      <c r="G51" s="55">
        <f ca="1" t="shared" si="10"/>
        <v>0.0218595999999999</v>
      </c>
      <c r="H51" s="55">
        <f ca="1" t="shared" si="10"/>
        <v>0.0218595999999999</v>
      </c>
      <c r="I51" s="55">
        <f ca="1" t="shared" si="10"/>
        <v>0.0218595999999999</v>
      </c>
      <c r="J51" s="55">
        <f ca="1" t="shared" si="10"/>
        <v>0.0218595999999999</v>
      </c>
      <c r="K51" s="55">
        <f ca="1" t="shared" si="10"/>
        <v>0.0218595999999999</v>
      </c>
      <c r="L51" s="55">
        <f ca="1" t="shared" si="10"/>
        <v>0.0218595999999999</v>
      </c>
      <c r="M51" s="55">
        <f ca="1" t="shared" si="10"/>
        <v>0.0218595999999999</v>
      </c>
      <c r="N51" s="55">
        <f ca="1" t="shared" si="10"/>
        <v>0.0218595999999999</v>
      </c>
      <c r="O51" s="55">
        <f ca="1" t="shared" si="10"/>
        <v>0.0218595999999999</v>
      </c>
      <c r="P51" s="55">
        <f ca="1" t="shared" si="10"/>
        <v>0.0218595999999999</v>
      </c>
      <c r="Q51" s="55">
        <f ca="1" t="shared" si="10"/>
        <v>0.0218595999999999</v>
      </c>
      <c r="R51" s="55">
        <f ca="1" t="shared" si="10"/>
        <v>0.0218595999999999</v>
      </c>
      <c r="S51" s="55">
        <f ca="1" t="shared" si="10"/>
        <v>0.0218595999999999</v>
      </c>
      <c r="T51" s="55">
        <f ca="1" t="shared" si="10"/>
        <v>0.0218595999999999</v>
      </c>
      <c r="U51" s="55">
        <f ca="1" t="shared" si="10"/>
        <v>0.0218595999999999</v>
      </c>
      <c r="V51" s="55">
        <f ca="1" t="shared" si="10"/>
        <v>0.0218595999999999</v>
      </c>
      <c r="W51" s="55">
        <f ca="1" t="shared" si="10"/>
        <v>0.0218595999999999</v>
      </c>
      <c r="X51" s="55">
        <f ca="1" t="shared" si="10"/>
        <v>0.0218595999999999</v>
      </c>
      <c r="Y51" s="55">
        <f ca="1" t="shared" si="10"/>
        <v>0.0218595999999999</v>
      </c>
      <c r="Z51" s="55">
        <f ca="1" t="shared" si="10"/>
        <v>0.0218595999999999</v>
      </c>
      <c r="AA51" s="55">
        <f ca="1" t="shared" si="10"/>
        <v>0.0218595999999999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0.0180263999999999</v>
      </c>
      <c r="D53" s="56">
        <f ca="1" t="shared" si="12"/>
        <v>0.0180263999999999</v>
      </c>
      <c r="E53" s="56">
        <f ca="1" t="shared" si="12"/>
        <v>0.0180263999999999</v>
      </c>
      <c r="F53" s="56">
        <f ca="1" t="shared" si="12"/>
        <v>0.0180263999999999</v>
      </c>
      <c r="G53" s="56">
        <f ca="1" t="shared" si="12"/>
        <v>0.0180263999999999</v>
      </c>
      <c r="H53" s="56">
        <f ca="1" t="shared" si="12"/>
        <v>0.0180263999999999</v>
      </c>
      <c r="I53" s="56">
        <f ca="1" t="shared" si="12"/>
        <v>0.0180263999999999</v>
      </c>
      <c r="J53" s="56">
        <f ca="1" t="shared" si="12"/>
        <v>0.0180263999999999</v>
      </c>
      <c r="K53" s="56">
        <f ca="1" t="shared" si="12"/>
        <v>0.0180263999999999</v>
      </c>
      <c r="L53" s="56">
        <f ca="1" t="shared" si="12"/>
        <v>0.0180263999999999</v>
      </c>
      <c r="M53" s="56">
        <f ca="1" t="shared" si="12"/>
        <v>0.0180263999999999</v>
      </c>
      <c r="N53" s="56">
        <f ca="1" t="shared" si="12"/>
        <v>0.0180263999999999</v>
      </c>
      <c r="O53" s="56">
        <f ca="1" t="shared" si="12"/>
        <v>0.0180263999999999</v>
      </c>
      <c r="P53" s="56">
        <f ca="1" t="shared" si="12"/>
        <v>0.0180263999999999</v>
      </c>
      <c r="Q53" s="56">
        <f ca="1" t="shared" si="12"/>
        <v>0.0180263999999999</v>
      </c>
      <c r="R53" s="56">
        <f ca="1" t="shared" si="12"/>
        <v>0.0180263999999999</v>
      </c>
      <c r="S53" s="56">
        <f ca="1" t="shared" si="12"/>
        <v>0.0180263999999999</v>
      </c>
      <c r="T53" s="56">
        <f ca="1" t="shared" si="12"/>
        <v>0.0180263999999999</v>
      </c>
      <c r="U53" s="56">
        <f ca="1" t="shared" si="12"/>
        <v>0.0180263999999999</v>
      </c>
      <c r="V53" s="56">
        <f ca="1" t="shared" si="12"/>
        <v>0.0180263999999999</v>
      </c>
      <c r="W53" s="56">
        <f ca="1" t="shared" si="12"/>
        <v>0.0180263999999999</v>
      </c>
      <c r="X53" s="56">
        <f ca="1" t="shared" si="12"/>
        <v>0.0180263999999999</v>
      </c>
      <c r="Y53" s="56">
        <f ca="1" t="shared" si="12"/>
        <v>0.0180263999999999</v>
      </c>
      <c r="Z53" s="56">
        <f ca="1" t="shared" si="12"/>
        <v>0.0180263999999999</v>
      </c>
      <c r="AA53" s="56">
        <f ca="1" t="shared" si="12"/>
        <v>0.0180263999999999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0.0141932</v>
      </c>
      <c r="D54" s="56">
        <f ca="1" t="shared" si="13"/>
        <v>0.0141932</v>
      </c>
      <c r="E54" s="56">
        <f ca="1" t="shared" si="13"/>
        <v>0.0141932</v>
      </c>
      <c r="F54" s="56">
        <f ca="1" t="shared" si="13"/>
        <v>0.0141932</v>
      </c>
      <c r="G54" s="56">
        <f ca="1" t="shared" si="13"/>
        <v>0.0141932</v>
      </c>
      <c r="H54" s="56">
        <f ca="1" t="shared" si="13"/>
        <v>0.0141932</v>
      </c>
      <c r="I54" s="56">
        <f ca="1" t="shared" si="13"/>
        <v>0.0141932</v>
      </c>
      <c r="J54" s="56">
        <f ca="1" t="shared" si="13"/>
        <v>0.0141932</v>
      </c>
      <c r="K54" s="56">
        <f ca="1" t="shared" si="13"/>
        <v>0.0141932</v>
      </c>
      <c r="L54" s="56">
        <f ca="1" t="shared" si="13"/>
        <v>0.0141932</v>
      </c>
      <c r="M54" s="56">
        <f ca="1" t="shared" si="13"/>
        <v>0.0141932</v>
      </c>
      <c r="N54" s="56">
        <f ca="1" t="shared" si="13"/>
        <v>0.0141932</v>
      </c>
      <c r="O54" s="56">
        <f ca="1" t="shared" si="13"/>
        <v>0.0141932</v>
      </c>
      <c r="P54" s="56">
        <f ca="1" t="shared" si="13"/>
        <v>0.0141932</v>
      </c>
      <c r="Q54" s="56">
        <f ca="1" t="shared" si="13"/>
        <v>0.0141932</v>
      </c>
      <c r="R54" s="56">
        <f ca="1" t="shared" si="13"/>
        <v>0.0141932</v>
      </c>
      <c r="S54" s="56">
        <f ca="1" t="shared" si="13"/>
        <v>0.0141932</v>
      </c>
      <c r="T54" s="56">
        <f ca="1" t="shared" si="13"/>
        <v>0.0141932</v>
      </c>
      <c r="U54" s="56">
        <f ca="1" t="shared" si="13"/>
        <v>0.0141932</v>
      </c>
      <c r="V54" s="56">
        <f ca="1" t="shared" si="13"/>
        <v>0.0141932</v>
      </c>
      <c r="W54" s="56">
        <f ca="1" t="shared" si="13"/>
        <v>0.0141932</v>
      </c>
      <c r="X54" s="56">
        <f ca="1" t="shared" si="13"/>
        <v>0.0141932</v>
      </c>
      <c r="Y54" s="56">
        <f ca="1" t="shared" si="13"/>
        <v>0.0141932</v>
      </c>
      <c r="Z54" s="56">
        <f ca="1" t="shared" si="13"/>
        <v>0.0141932</v>
      </c>
      <c r="AA54" s="56">
        <f ca="1" t="shared" si="13"/>
        <v>0.0141932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0.00690666666666664</v>
      </c>
      <c r="D55" s="56">
        <f t="shared" si="14"/>
        <v>0.00690666666666664</v>
      </c>
      <c r="E55" s="56">
        <f t="shared" si="14"/>
        <v>0.00690666666666664</v>
      </c>
      <c r="F55" s="56">
        <f t="shared" si="14"/>
        <v>0.00690666666666664</v>
      </c>
      <c r="G55" s="56">
        <f t="shared" si="14"/>
        <v>0.00690666666666664</v>
      </c>
      <c r="H55" s="56">
        <f t="shared" si="14"/>
        <v>0.00690666666666664</v>
      </c>
      <c r="I55" s="56">
        <f t="shared" si="14"/>
        <v>0.00690666666666664</v>
      </c>
      <c r="J55" s="56">
        <f t="shared" si="14"/>
        <v>0.00690666666666664</v>
      </c>
      <c r="K55" s="56">
        <f t="shared" si="14"/>
        <v>0.00690666666666664</v>
      </c>
      <c r="L55" s="56">
        <f t="shared" si="14"/>
        <v>0.00690666666666664</v>
      </c>
      <c r="M55" s="56">
        <f t="shared" si="14"/>
        <v>0.00690666666666664</v>
      </c>
      <c r="N55" s="56">
        <f t="shared" si="14"/>
        <v>0.00690666666666664</v>
      </c>
      <c r="O55" s="56">
        <f t="shared" si="14"/>
        <v>0.00690666666666664</v>
      </c>
      <c r="P55" s="56">
        <f t="shared" si="14"/>
        <v>0.00690666666666664</v>
      </c>
      <c r="Q55" s="56">
        <f t="shared" si="14"/>
        <v>0.00690666666666664</v>
      </c>
      <c r="R55" s="56">
        <f t="shared" si="14"/>
        <v>0.00690666666666664</v>
      </c>
      <c r="S55" s="56">
        <f t="shared" si="14"/>
        <v>0.00690666666666664</v>
      </c>
      <c r="T55" s="56">
        <f t="shared" si="14"/>
        <v>0.00690666666666664</v>
      </c>
      <c r="U55" s="56">
        <f t="shared" si="14"/>
        <v>0.00690666666666664</v>
      </c>
      <c r="V55" s="56">
        <f t="shared" si="14"/>
        <v>0.00690666666666664</v>
      </c>
      <c r="W55" s="56">
        <f t="shared" si="14"/>
        <v>0.00690666666666664</v>
      </c>
      <c r="X55" s="56">
        <f t="shared" si="14"/>
        <v>0.00690666666666664</v>
      </c>
      <c r="Y55" s="56">
        <f t="shared" si="14"/>
        <v>0.00690666666666664</v>
      </c>
      <c r="Z55" s="56">
        <f t="shared" si="14"/>
        <v>0.00690666666666664</v>
      </c>
      <c r="AA55" s="56">
        <f t="shared" si="14"/>
        <v>0.00690666666666664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0.00345333333333332</v>
      </c>
      <c r="D56" s="56">
        <f t="shared" si="15"/>
        <v>0.00345333333333332</v>
      </c>
      <c r="E56" s="56">
        <f t="shared" si="15"/>
        <v>0.00345333333333332</v>
      </c>
      <c r="F56" s="56">
        <f t="shared" si="15"/>
        <v>0.00345333333333332</v>
      </c>
      <c r="G56" s="56">
        <f t="shared" si="15"/>
        <v>0.00345333333333332</v>
      </c>
      <c r="H56" s="56">
        <f t="shared" si="15"/>
        <v>0.00345333333333332</v>
      </c>
      <c r="I56" s="56">
        <f t="shared" si="15"/>
        <v>0.00345333333333332</v>
      </c>
      <c r="J56" s="56">
        <f t="shared" si="15"/>
        <v>0.00345333333333332</v>
      </c>
      <c r="K56" s="56">
        <f t="shared" si="15"/>
        <v>0.00345333333333332</v>
      </c>
      <c r="L56" s="56">
        <f t="shared" si="15"/>
        <v>0.00345333333333332</v>
      </c>
      <c r="M56" s="56">
        <f t="shared" si="15"/>
        <v>0.00345333333333332</v>
      </c>
      <c r="N56" s="56">
        <f t="shared" si="15"/>
        <v>0.00345333333333332</v>
      </c>
      <c r="O56" s="56">
        <f t="shared" si="15"/>
        <v>0.00345333333333332</v>
      </c>
      <c r="P56" s="56">
        <f t="shared" si="15"/>
        <v>0.00345333333333332</v>
      </c>
      <c r="Q56" s="56">
        <f t="shared" si="15"/>
        <v>0.00345333333333332</v>
      </c>
      <c r="R56" s="56">
        <f t="shared" si="15"/>
        <v>0.00345333333333332</v>
      </c>
      <c r="S56" s="56">
        <f t="shared" si="15"/>
        <v>0.00345333333333332</v>
      </c>
      <c r="T56" s="56">
        <f t="shared" si="15"/>
        <v>0.00345333333333332</v>
      </c>
      <c r="U56" s="56">
        <f t="shared" si="15"/>
        <v>0.00345333333333332</v>
      </c>
      <c r="V56" s="56">
        <f t="shared" si="15"/>
        <v>0.00345333333333332</v>
      </c>
      <c r="W56" s="56">
        <f t="shared" si="15"/>
        <v>0.00345333333333332</v>
      </c>
      <c r="X56" s="56">
        <f t="shared" si="15"/>
        <v>0.00345333333333332</v>
      </c>
      <c r="Y56" s="56">
        <f t="shared" si="15"/>
        <v>0.00345333333333332</v>
      </c>
      <c r="Z56" s="56">
        <f t="shared" si="15"/>
        <v>0.00345333333333332</v>
      </c>
      <c r="AA56" s="56">
        <f t="shared" si="15"/>
        <v>0.00345333333333332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59</v>
      </c>
      <c r="J2" s="59"/>
      <c r="K2" s="12" t="s">
        <v>113</v>
      </c>
      <c r="L2" s="12"/>
      <c r="M2" s="60">
        <v>1.15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198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56</v>
      </c>
      <c r="J3" s="61"/>
      <c r="K3" s="16" t="s">
        <v>122</v>
      </c>
      <c r="L3" s="16"/>
      <c r="M3" s="62">
        <v>0.9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1.002736</v>
      </c>
      <c r="F4" s="20"/>
      <c r="G4" s="21"/>
      <c r="H4" s="21"/>
      <c r="I4" s="27" t="s">
        <v>130</v>
      </c>
      <c r="J4" s="27"/>
      <c r="K4" s="27"/>
      <c r="L4" s="20">
        <f ca="1">E4+X18*E17</f>
        <v>1.0085824</v>
      </c>
      <c r="M4" s="20"/>
      <c r="N4" s="21"/>
      <c r="O4" s="21"/>
      <c r="P4" s="27" t="s">
        <v>131</v>
      </c>
      <c r="Q4" s="27"/>
      <c r="R4" s="27"/>
      <c r="S4" s="20">
        <f ca="1">E4-X18*E17</f>
        <v>0.9968896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0.01008</v>
      </c>
      <c r="F17" s="28"/>
      <c r="G17" s="21"/>
      <c r="H17" s="21"/>
      <c r="I17" s="27" t="s">
        <v>149</v>
      </c>
      <c r="J17" s="27"/>
      <c r="K17" s="27"/>
      <c r="L17" s="28">
        <f ca="1">E17*Z18</f>
        <v>0.0212687999999999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0.00441796917292359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0.00432618025751071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7.75137444217872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0.178111999999999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9.6312830687831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7.91583597883601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1.008</v>
      </c>
      <c r="D32" s="38">
        <v>1.012</v>
      </c>
      <c r="E32" s="38">
        <v>1.007</v>
      </c>
      <c r="F32" s="38">
        <v>1.006</v>
      </c>
      <c r="G32" s="38">
        <v>1</v>
      </c>
      <c r="H32" s="38">
        <v>1.011</v>
      </c>
      <c r="I32" s="38">
        <v>1.001</v>
      </c>
      <c r="J32" s="38">
        <v>1.008</v>
      </c>
      <c r="K32" s="38">
        <v>1.007</v>
      </c>
      <c r="L32" s="38">
        <v>1.004</v>
      </c>
      <c r="M32" s="38">
        <v>1.001</v>
      </c>
      <c r="N32" s="38">
        <v>1.002</v>
      </c>
      <c r="O32" s="38">
        <v>1.003</v>
      </c>
      <c r="P32" s="38">
        <v>1.01</v>
      </c>
      <c r="Q32" s="38">
        <v>1.002</v>
      </c>
      <c r="R32" s="38">
        <v>0.999</v>
      </c>
      <c r="S32" s="38">
        <v>1.015</v>
      </c>
      <c r="T32" s="38">
        <v>1.008</v>
      </c>
      <c r="U32" s="38">
        <v>1.001</v>
      </c>
      <c r="V32" s="38">
        <v>1.004</v>
      </c>
      <c r="W32" s="38">
        <v>0.995</v>
      </c>
      <c r="X32" s="38">
        <v>1.006</v>
      </c>
      <c r="Y32" s="38">
        <v>1.003</v>
      </c>
      <c r="Z32" s="38">
        <v>1</v>
      </c>
      <c r="AA32" s="38">
        <v>1.004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1.003</v>
      </c>
      <c r="D33" s="38">
        <v>1</v>
      </c>
      <c r="E33" s="38">
        <v>1.005</v>
      </c>
      <c r="F33" s="38">
        <v>1.013</v>
      </c>
      <c r="G33" s="38">
        <v>1.002</v>
      </c>
      <c r="H33" s="38">
        <v>0.998</v>
      </c>
      <c r="I33" s="38">
        <v>1.011</v>
      </c>
      <c r="J33" s="38">
        <v>1.007</v>
      </c>
      <c r="K33" s="38">
        <v>1.001</v>
      </c>
      <c r="L33" s="38">
        <v>1.006</v>
      </c>
      <c r="M33" s="38">
        <v>1.005</v>
      </c>
      <c r="N33" s="38">
        <v>0.992</v>
      </c>
      <c r="O33" s="38">
        <v>1.002</v>
      </c>
      <c r="P33" s="38">
        <v>1.003</v>
      </c>
      <c r="Q33" s="38">
        <v>1.003</v>
      </c>
      <c r="R33" s="38">
        <v>1.002</v>
      </c>
      <c r="S33" s="38">
        <v>1</v>
      </c>
      <c r="T33" s="38">
        <v>0.997</v>
      </c>
      <c r="U33" s="38">
        <v>1.004</v>
      </c>
      <c r="V33" s="38">
        <v>1.001</v>
      </c>
      <c r="W33" s="38">
        <v>0.999</v>
      </c>
      <c r="X33" s="38">
        <v>1.004</v>
      </c>
      <c r="Y33" s="38">
        <v>1.005</v>
      </c>
      <c r="Z33" s="38">
        <v>0.998</v>
      </c>
      <c r="AA33" s="38">
        <v>1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</v>
      </c>
      <c r="D34" s="38">
        <v>0.999</v>
      </c>
      <c r="E34" s="38">
        <v>1.001</v>
      </c>
      <c r="F34" s="38">
        <v>0.999</v>
      </c>
      <c r="G34" s="38">
        <v>1.007</v>
      </c>
      <c r="H34" s="38">
        <v>1.002</v>
      </c>
      <c r="I34" s="38">
        <v>1.01</v>
      </c>
      <c r="J34" s="38">
        <v>0.997</v>
      </c>
      <c r="K34" s="38">
        <v>1.003</v>
      </c>
      <c r="L34" s="38">
        <v>0.998</v>
      </c>
      <c r="M34" s="38">
        <v>1.005</v>
      </c>
      <c r="N34" s="38">
        <v>1</v>
      </c>
      <c r="O34" s="38">
        <v>0.999</v>
      </c>
      <c r="P34" s="38">
        <v>0.995</v>
      </c>
      <c r="Q34" s="38">
        <v>1.002</v>
      </c>
      <c r="R34" s="38">
        <v>1.001</v>
      </c>
      <c r="S34" s="38">
        <v>1.006</v>
      </c>
      <c r="T34" s="38">
        <v>1.008</v>
      </c>
      <c r="U34" s="38">
        <v>1.001</v>
      </c>
      <c r="V34" s="38">
        <v>1.001</v>
      </c>
      <c r="W34" s="38">
        <v>1.001</v>
      </c>
      <c r="X34" s="38">
        <v>1</v>
      </c>
      <c r="Y34" s="38">
        <v>0.995</v>
      </c>
      <c r="Z34" s="38">
        <v>1.005</v>
      </c>
      <c r="AA34" s="38">
        <v>1.006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0.999</v>
      </c>
      <c r="D35" s="38">
        <v>1.003</v>
      </c>
      <c r="E35" s="38">
        <v>1.005</v>
      </c>
      <c r="F35" s="38">
        <v>1.014</v>
      </c>
      <c r="G35" s="38">
        <v>1.001</v>
      </c>
      <c r="H35" s="38">
        <v>1.008</v>
      </c>
      <c r="I35" s="38">
        <v>0.994</v>
      </c>
      <c r="J35" s="38">
        <v>1.011</v>
      </c>
      <c r="K35" s="38">
        <v>1.004</v>
      </c>
      <c r="L35" s="38">
        <v>1.003</v>
      </c>
      <c r="M35" s="38">
        <v>1.008</v>
      </c>
      <c r="N35" s="38">
        <v>1.002</v>
      </c>
      <c r="O35" s="38">
        <v>0.998</v>
      </c>
      <c r="P35" s="38">
        <v>1.01</v>
      </c>
      <c r="Q35" s="38">
        <v>0.998</v>
      </c>
      <c r="R35" s="38">
        <v>1.002</v>
      </c>
      <c r="S35" s="38">
        <v>1.005</v>
      </c>
      <c r="T35" s="38">
        <v>1.006</v>
      </c>
      <c r="U35" s="38">
        <v>1.004</v>
      </c>
      <c r="V35" s="38">
        <v>1.01</v>
      </c>
      <c r="W35" s="38">
        <v>1.003</v>
      </c>
      <c r="X35" s="38">
        <v>1.008</v>
      </c>
      <c r="Y35" s="38">
        <v>1.002</v>
      </c>
      <c r="Z35" s="38">
        <v>1.004</v>
      </c>
      <c r="AA35" s="38">
        <v>0.993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1.007</v>
      </c>
      <c r="D36" s="38">
        <v>0.998</v>
      </c>
      <c r="E36" s="38">
        <v>1.003</v>
      </c>
      <c r="F36" s="38">
        <v>1.007</v>
      </c>
      <c r="G36" s="38">
        <v>1.006</v>
      </c>
      <c r="H36" s="38">
        <v>1.002</v>
      </c>
      <c r="I36" s="38">
        <v>1.001</v>
      </c>
      <c r="J36" s="38">
        <v>1.005</v>
      </c>
      <c r="K36" s="38">
        <v>0.998</v>
      </c>
      <c r="L36" s="38">
        <v>1</v>
      </c>
      <c r="M36" s="38">
        <v>1.005</v>
      </c>
      <c r="N36" s="38">
        <v>1.006</v>
      </c>
      <c r="O36" s="38">
        <v>1</v>
      </c>
      <c r="P36" s="38">
        <v>0.996</v>
      </c>
      <c r="Q36" s="38">
        <v>1.001</v>
      </c>
      <c r="R36" s="38">
        <v>0.997</v>
      </c>
      <c r="S36" s="38">
        <v>1.001</v>
      </c>
      <c r="T36" s="38">
        <v>0.996</v>
      </c>
      <c r="U36" s="38">
        <v>0.999</v>
      </c>
      <c r="V36" s="38">
        <v>1</v>
      </c>
      <c r="W36" s="38">
        <v>1</v>
      </c>
      <c r="X36" s="38">
        <v>0.999</v>
      </c>
      <c r="Y36" s="38">
        <v>0.998</v>
      </c>
      <c r="Z36" s="38">
        <v>1.001</v>
      </c>
      <c r="AA36" s="38">
        <v>1.002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5.017</v>
      </c>
      <c r="D37" s="42">
        <f t="shared" si="1"/>
        <v>5.012</v>
      </c>
      <c r="E37" s="42">
        <f t="shared" si="1"/>
        <v>5.021</v>
      </c>
      <c r="F37" s="42">
        <f t="shared" si="1"/>
        <v>5.039</v>
      </c>
      <c r="G37" s="42">
        <f t="shared" si="1"/>
        <v>5.016</v>
      </c>
      <c r="H37" s="42">
        <f t="shared" si="1"/>
        <v>5.021</v>
      </c>
      <c r="I37" s="42">
        <f t="shared" si="1"/>
        <v>5.017</v>
      </c>
      <c r="J37" s="42">
        <f t="shared" si="1"/>
        <v>5.028</v>
      </c>
      <c r="K37" s="42">
        <f t="shared" si="1"/>
        <v>5.013</v>
      </c>
      <c r="L37" s="42">
        <f t="shared" si="1"/>
        <v>5.011</v>
      </c>
      <c r="M37" s="42">
        <f t="shared" si="1"/>
        <v>5.024</v>
      </c>
      <c r="N37" s="42">
        <f t="shared" si="1"/>
        <v>5.002</v>
      </c>
      <c r="O37" s="42">
        <f t="shared" si="1"/>
        <v>5.002</v>
      </c>
      <c r="P37" s="42">
        <f t="shared" si="1"/>
        <v>5.014</v>
      </c>
      <c r="Q37" s="42">
        <f t="shared" si="1"/>
        <v>5.006</v>
      </c>
      <c r="R37" s="42">
        <f t="shared" si="1"/>
        <v>5.001</v>
      </c>
      <c r="S37" s="42">
        <f t="shared" si="1"/>
        <v>5.027</v>
      </c>
      <c r="T37" s="42">
        <f t="shared" si="1"/>
        <v>5.015</v>
      </c>
      <c r="U37" s="42">
        <f t="shared" si="1"/>
        <v>5.009</v>
      </c>
      <c r="V37" s="42">
        <f t="shared" si="1"/>
        <v>5.016</v>
      </c>
      <c r="W37" s="131">
        <f t="shared" si="1"/>
        <v>4.998</v>
      </c>
      <c r="X37" s="131">
        <f t="shared" si="1"/>
        <v>5.017</v>
      </c>
      <c r="Y37" s="131">
        <f t="shared" si="1"/>
        <v>5.003</v>
      </c>
      <c r="Z37" s="131">
        <f t="shared" si="1"/>
        <v>5.008</v>
      </c>
      <c r="AA37" s="132">
        <f t="shared" si="1"/>
        <v>5.005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1.0034</v>
      </c>
      <c r="D38" s="42">
        <f t="shared" si="2"/>
        <v>1.0024</v>
      </c>
      <c r="E38" s="42">
        <f t="shared" si="2"/>
        <v>1.0042</v>
      </c>
      <c r="F38" s="42">
        <f t="shared" si="2"/>
        <v>1.0078</v>
      </c>
      <c r="G38" s="42">
        <f t="shared" si="2"/>
        <v>1.0032</v>
      </c>
      <c r="H38" s="42">
        <f t="shared" si="2"/>
        <v>1.0042</v>
      </c>
      <c r="I38" s="42">
        <f t="shared" si="2"/>
        <v>1.0034</v>
      </c>
      <c r="J38" s="42">
        <f t="shared" si="2"/>
        <v>1.0056</v>
      </c>
      <c r="K38" s="42">
        <f t="shared" si="2"/>
        <v>1.0026</v>
      </c>
      <c r="L38" s="42">
        <f t="shared" si="2"/>
        <v>1.0022</v>
      </c>
      <c r="M38" s="42">
        <f t="shared" si="2"/>
        <v>1.0048</v>
      </c>
      <c r="N38" s="42">
        <f t="shared" si="2"/>
        <v>1.0004</v>
      </c>
      <c r="O38" s="42">
        <f t="shared" si="2"/>
        <v>1.0004</v>
      </c>
      <c r="P38" s="42">
        <f t="shared" si="2"/>
        <v>1.0028</v>
      </c>
      <c r="Q38" s="42">
        <f t="shared" si="2"/>
        <v>1.0012</v>
      </c>
      <c r="R38" s="42">
        <f t="shared" si="2"/>
        <v>1.0002</v>
      </c>
      <c r="S38" s="42">
        <f t="shared" si="2"/>
        <v>1.0054</v>
      </c>
      <c r="T38" s="42">
        <f t="shared" si="2"/>
        <v>1.003</v>
      </c>
      <c r="U38" s="42">
        <f t="shared" si="2"/>
        <v>1.0018</v>
      </c>
      <c r="V38" s="42">
        <f t="shared" si="2"/>
        <v>1.0032</v>
      </c>
      <c r="W38" s="131">
        <f t="shared" si="2"/>
        <v>0.9996</v>
      </c>
      <c r="X38" s="131">
        <f t="shared" si="2"/>
        <v>1.0034</v>
      </c>
      <c r="Y38" s="131">
        <f t="shared" si="2"/>
        <v>1.0006</v>
      </c>
      <c r="Z38" s="131">
        <f t="shared" si="2"/>
        <v>1.0016</v>
      </c>
      <c r="AA38" s="132">
        <f t="shared" si="2"/>
        <v>1.001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0.00900000000000001</v>
      </c>
      <c r="D39" s="43">
        <f t="shared" si="3"/>
        <v>0.014</v>
      </c>
      <c r="E39" s="43">
        <f t="shared" si="3"/>
        <v>0.00600000000000001</v>
      </c>
      <c r="F39" s="43">
        <f t="shared" si="3"/>
        <v>0.015</v>
      </c>
      <c r="G39" s="43">
        <f t="shared" si="3"/>
        <v>0.0069999999999999</v>
      </c>
      <c r="H39" s="43">
        <f t="shared" si="3"/>
        <v>0.0129999999999999</v>
      </c>
      <c r="I39" s="43">
        <f t="shared" si="3"/>
        <v>0.0169999999999999</v>
      </c>
      <c r="J39" s="43">
        <f t="shared" si="3"/>
        <v>0.0139999999999999</v>
      </c>
      <c r="K39" s="43">
        <f t="shared" si="3"/>
        <v>0.0089999999999999</v>
      </c>
      <c r="L39" s="43">
        <f t="shared" si="3"/>
        <v>0.00800000000000001</v>
      </c>
      <c r="M39" s="43">
        <f t="shared" si="3"/>
        <v>0.00700000000000012</v>
      </c>
      <c r="N39" s="43">
        <f t="shared" si="3"/>
        <v>0.014</v>
      </c>
      <c r="O39" s="43">
        <f t="shared" si="3"/>
        <v>0.00499999999999989</v>
      </c>
      <c r="P39" s="43">
        <f t="shared" si="3"/>
        <v>0.015</v>
      </c>
      <c r="Q39" s="43">
        <f t="shared" si="3"/>
        <v>0.00499999999999989</v>
      </c>
      <c r="R39" s="43">
        <f t="shared" si="3"/>
        <v>0.005</v>
      </c>
      <c r="S39" s="43">
        <f t="shared" si="3"/>
        <v>0.0149999999999999</v>
      </c>
      <c r="T39" s="43">
        <f t="shared" si="3"/>
        <v>0.012</v>
      </c>
      <c r="U39" s="43">
        <f t="shared" si="3"/>
        <v>0.005</v>
      </c>
      <c r="V39" s="43">
        <f t="shared" si="3"/>
        <v>0.01</v>
      </c>
      <c r="W39" s="43">
        <f t="shared" si="3"/>
        <v>0.0079999999999999</v>
      </c>
      <c r="X39" s="43">
        <f t="shared" si="3"/>
        <v>0.00900000000000001</v>
      </c>
      <c r="Y39" s="43">
        <f t="shared" si="3"/>
        <v>0.0099999999999999</v>
      </c>
      <c r="Z39" s="43">
        <f t="shared" si="3"/>
        <v>0.0069999999999999</v>
      </c>
      <c r="AA39" s="133">
        <f t="shared" si="3"/>
        <v>0.013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1.002736</v>
      </c>
      <c r="D43" s="55">
        <f>$E$4</f>
        <v>1.002736</v>
      </c>
      <c r="E43" s="55">
        <f>$E$4</f>
        <v>1.002736</v>
      </c>
      <c r="F43" s="55">
        <f>$E$4</f>
        <v>1.002736</v>
      </c>
      <c r="G43" s="55">
        <f>$E$4</f>
        <v>1.002736</v>
      </c>
      <c r="H43" s="55">
        <f>$E$4</f>
        <v>1.002736</v>
      </c>
      <c r="I43" s="55">
        <f>$E$4</f>
        <v>1.002736</v>
      </c>
      <c r="J43" s="55">
        <f>$E$4</f>
        <v>1.002736</v>
      </c>
      <c r="K43" s="55">
        <f>$E$4</f>
        <v>1.002736</v>
      </c>
      <c r="L43" s="55">
        <f>$E$4</f>
        <v>1.002736</v>
      </c>
      <c r="M43" s="55">
        <f>$E$4</f>
        <v>1.002736</v>
      </c>
      <c r="N43" s="55">
        <f>$E$4</f>
        <v>1.002736</v>
      </c>
      <c r="O43" s="55">
        <f>$E$4</f>
        <v>1.002736</v>
      </c>
      <c r="P43" s="55">
        <f>$E$4</f>
        <v>1.002736</v>
      </c>
      <c r="Q43" s="55">
        <f>$E$4</f>
        <v>1.002736</v>
      </c>
      <c r="R43" s="55">
        <f>$E$4</f>
        <v>1.002736</v>
      </c>
      <c r="S43" s="55">
        <f>$E$4</f>
        <v>1.002736</v>
      </c>
      <c r="T43" s="55">
        <f>$E$4</f>
        <v>1.002736</v>
      </c>
      <c r="U43" s="55">
        <f>$E$4</f>
        <v>1.002736</v>
      </c>
      <c r="V43" s="55">
        <f>$E$4</f>
        <v>1.002736</v>
      </c>
      <c r="W43" s="55">
        <f>$E$4</f>
        <v>1.002736</v>
      </c>
      <c r="X43" s="55">
        <f>$E$4</f>
        <v>1.002736</v>
      </c>
      <c r="Y43" s="55">
        <f>$E$4</f>
        <v>1.002736</v>
      </c>
      <c r="Z43" s="55">
        <f>$E$4</f>
        <v>1.002736</v>
      </c>
      <c r="AA43" s="55">
        <f>$E$4</f>
        <v>1.002736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1.0085824</v>
      </c>
      <c r="D44" s="55">
        <f ca="1" t="shared" si="4"/>
        <v>1.0085824</v>
      </c>
      <c r="E44" s="55">
        <f ca="1" t="shared" si="4"/>
        <v>1.0085824</v>
      </c>
      <c r="F44" s="55">
        <f ca="1" t="shared" si="4"/>
        <v>1.0085824</v>
      </c>
      <c r="G44" s="55">
        <f ca="1" t="shared" si="4"/>
        <v>1.0085824</v>
      </c>
      <c r="H44" s="55">
        <f ca="1" t="shared" si="4"/>
        <v>1.0085824</v>
      </c>
      <c r="I44" s="55">
        <f ca="1" t="shared" si="4"/>
        <v>1.0085824</v>
      </c>
      <c r="J44" s="55">
        <f ca="1" t="shared" si="4"/>
        <v>1.0085824</v>
      </c>
      <c r="K44" s="55">
        <f ca="1" t="shared" si="4"/>
        <v>1.0085824</v>
      </c>
      <c r="L44" s="55">
        <f ca="1" t="shared" si="4"/>
        <v>1.0085824</v>
      </c>
      <c r="M44" s="55">
        <f ca="1" t="shared" si="4"/>
        <v>1.0085824</v>
      </c>
      <c r="N44" s="55">
        <f ca="1" t="shared" si="4"/>
        <v>1.0085824</v>
      </c>
      <c r="O44" s="55">
        <f ca="1" t="shared" si="4"/>
        <v>1.0085824</v>
      </c>
      <c r="P44" s="55">
        <f ca="1" t="shared" si="4"/>
        <v>1.0085824</v>
      </c>
      <c r="Q44" s="55">
        <f ca="1" t="shared" si="4"/>
        <v>1.0085824</v>
      </c>
      <c r="R44" s="55">
        <f ca="1" t="shared" si="4"/>
        <v>1.0085824</v>
      </c>
      <c r="S44" s="55">
        <f ca="1" t="shared" si="4"/>
        <v>1.0085824</v>
      </c>
      <c r="T44" s="55">
        <f ca="1" t="shared" si="4"/>
        <v>1.0085824</v>
      </c>
      <c r="U44" s="55">
        <f ca="1" t="shared" si="4"/>
        <v>1.0085824</v>
      </c>
      <c r="V44" s="55">
        <f ca="1" t="shared" si="4"/>
        <v>1.0085824</v>
      </c>
      <c r="W44" s="55">
        <f ca="1" t="shared" si="4"/>
        <v>1.0085824</v>
      </c>
      <c r="X44" s="55">
        <f ca="1" t="shared" si="4"/>
        <v>1.0085824</v>
      </c>
      <c r="Y44" s="55">
        <f ca="1" t="shared" si="4"/>
        <v>1.0085824</v>
      </c>
      <c r="Z44" s="55">
        <f ca="1" t="shared" si="4"/>
        <v>1.0085824</v>
      </c>
      <c r="AA44" s="55">
        <f ca="1" t="shared" si="4"/>
        <v>1.0085824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0.9968896</v>
      </c>
      <c r="D45" s="55">
        <f ca="1" t="shared" si="5"/>
        <v>0.9968896</v>
      </c>
      <c r="E45" s="55">
        <f ca="1" t="shared" si="5"/>
        <v>0.9968896</v>
      </c>
      <c r="F45" s="55">
        <f ca="1" t="shared" si="5"/>
        <v>0.9968896</v>
      </c>
      <c r="G45" s="55">
        <f ca="1" t="shared" si="5"/>
        <v>0.9968896</v>
      </c>
      <c r="H45" s="55">
        <f ca="1" t="shared" si="5"/>
        <v>0.9968896</v>
      </c>
      <c r="I45" s="55">
        <f ca="1" t="shared" si="5"/>
        <v>0.9968896</v>
      </c>
      <c r="J45" s="55">
        <f ca="1" t="shared" si="5"/>
        <v>0.9968896</v>
      </c>
      <c r="K45" s="55">
        <f ca="1" t="shared" si="5"/>
        <v>0.9968896</v>
      </c>
      <c r="L45" s="55">
        <f ca="1" t="shared" si="5"/>
        <v>0.9968896</v>
      </c>
      <c r="M45" s="55">
        <f ca="1" t="shared" si="5"/>
        <v>0.9968896</v>
      </c>
      <c r="N45" s="55">
        <f ca="1" t="shared" si="5"/>
        <v>0.9968896</v>
      </c>
      <c r="O45" s="55">
        <f ca="1" t="shared" si="5"/>
        <v>0.9968896</v>
      </c>
      <c r="P45" s="55">
        <f ca="1" t="shared" si="5"/>
        <v>0.9968896</v>
      </c>
      <c r="Q45" s="55">
        <f ca="1" t="shared" si="5"/>
        <v>0.9968896</v>
      </c>
      <c r="R45" s="55">
        <f ca="1" t="shared" si="5"/>
        <v>0.9968896</v>
      </c>
      <c r="S45" s="55">
        <f ca="1" t="shared" si="5"/>
        <v>0.9968896</v>
      </c>
      <c r="T45" s="55">
        <f ca="1" t="shared" si="5"/>
        <v>0.9968896</v>
      </c>
      <c r="U45" s="55">
        <f ca="1" t="shared" si="5"/>
        <v>0.9968896</v>
      </c>
      <c r="V45" s="55">
        <f ca="1" t="shared" si="5"/>
        <v>0.9968896</v>
      </c>
      <c r="W45" s="55">
        <f ca="1" t="shared" si="5"/>
        <v>0.9968896</v>
      </c>
      <c r="X45" s="55">
        <f ca="1" t="shared" si="5"/>
        <v>0.9968896</v>
      </c>
      <c r="Y45" s="55">
        <f ca="1" t="shared" si="5"/>
        <v>0.9968896</v>
      </c>
      <c r="Z45" s="55">
        <f ca="1" t="shared" si="5"/>
        <v>0.9968896</v>
      </c>
      <c r="AA45" s="55">
        <f ca="1" t="shared" si="5"/>
        <v>0.9968896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1.0066336</v>
      </c>
      <c r="D46" s="56">
        <f ca="1" t="shared" si="6"/>
        <v>1.0066336</v>
      </c>
      <c r="E46" s="56">
        <f ca="1" t="shared" si="6"/>
        <v>1.0066336</v>
      </c>
      <c r="F46" s="56">
        <f ca="1" t="shared" si="6"/>
        <v>1.0066336</v>
      </c>
      <c r="G46" s="56">
        <f ca="1" t="shared" si="6"/>
        <v>1.0066336</v>
      </c>
      <c r="H46" s="56">
        <f ca="1" t="shared" si="6"/>
        <v>1.0066336</v>
      </c>
      <c r="I46" s="56">
        <f ca="1" t="shared" si="6"/>
        <v>1.0066336</v>
      </c>
      <c r="J46" s="56">
        <f ca="1" t="shared" si="6"/>
        <v>1.0066336</v>
      </c>
      <c r="K46" s="56">
        <f ca="1" t="shared" si="6"/>
        <v>1.0066336</v>
      </c>
      <c r="L46" s="56">
        <f ca="1" t="shared" si="6"/>
        <v>1.0066336</v>
      </c>
      <c r="M46" s="56">
        <f ca="1" t="shared" si="6"/>
        <v>1.0066336</v>
      </c>
      <c r="N46" s="56">
        <f ca="1" t="shared" si="6"/>
        <v>1.0066336</v>
      </c>
      <c r="O46" s="56">
        <f ca="1" t="shared" si="6"/>
        <v>1.0066336</v>
      </c>
      <c r="P46" s="56">
        <f ca="1" t="shared" si="6"/>
        <v>1.0066336</v>
      </c>
      <c r="Q46" s="56">
        <f ca="1" t="shared" si="6"/>
        <v>1.0066336</v>
      </c>
      <c r="R46" s="56">
        <f ca="1" t="shared" si="6"/>
        <v>1.0066336</v>
      </c>
      <c r="S46" s="56">
        <f ca="1" t="shared" si="6"/>
        <v>1.0066336</v>
      </c>
      <c r="T46" s="56">
        <f ca="1" t="shared" si="6"/>
        <v>1.0066336</v>
      </c>
      <c r="U46" s="56">
        <f ca="1" t="shared" si="6"/>
        <v>1.0066336</v>
      </c>
      <c r="V46" s="56">
        <f ca="1" t="shared" si="6"/>
        <v>1.0066336</v>
      </c>
      <c r="W46" s="56">
        <f ca="1" t="shared" si="6"/>
        <v>1.0066336</v>
      </c>
      <c r="X46" s="56">
        <f ca="1" t="shared" si="6"/>
        <v>1.0066336</v>
      </c>
      <c r="Y46" s="56">
        <f ca="1" t="shared" si="6"/>
        <v>1.0066336</v>
      </c>
      <c r="Z46" s="56">
        <f ca="1" t="shared" si="6"/>
        <v>1.0066336</v>
      </c>
      <c r="AA46" s="56">
        <f ca="1" t="shared" si="6"/>
        <v>1.0066336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1.0046848</v>
      </c>
      <c r="D47" s="56">
        <f ca="1" t="shared" si="7"/>
        <v>1.0046848</v>
      </c>
      <c r="E47" s="56">
        <f ca="1" t="shared" si="7"/>
        <v>1.0046848</v>
      </c>
      <c r="F47" s="56">
        <f ca="1" t="shared" si="7"/>
        <v>1.0046848</v>
      </c>
      <c r="G47" s="56">
        <f ca="1" t="shared" si="7"/>
        <v>1.0046848</v>
      </c>
      <c r="H47" s="56">
        <f ca="1" t="shared" si="7"/>
        <v>1.0046848</v>
      </c>
      <c r="I47" s="56">
        <f ca="1" t="shared" si="7"/>
        <v>1.0046848</v>
      </c>
      <c r="J47" s="56">
        <f ca="1" t="shared" si="7"/>
        <v>1.0046848</v>
      </c>
      <c r="K47" s="56">
        <f ca="1" t="shared" si="7"/>
        <v>1.0046848</v>
      </c>
      <c r="L47" s="56">
        <f ca="1" t="shared" si="7"/>
        <v>1.0046848</v>
      </c>
      <c r="M47" s="56">
        <f ca="1" t="shared" si="7"/>
        <v>1.0046848</v>
      </c>
      <c r="N47" s="56">
        <f ca="1" t="shared" si="7"/>
        <v>1.0046848</v>
      </c>
      <c r="O47" s="56">
        <f ca="1" t="shared" si="7"/>
        <v>1.0046848</v>
      </c>
      <c r="P47" s="56">
        <f ca="1" t="shared" si="7"/>
        <v>1.0046848</v>
      </c>
      <c r="Q47" s="56">
        <f ca="1" t="shared" si="7"/>
        <v>1.0046848</v>
      </c>
      <c r="R47" s="56">
        <f ca="1" t="shared" si="7"/>
        <v>1.0046848</v>
      </c>
      <c r="S47" s="56">
        <f ca="1" t="shared" si="7"/>
        <v>1.0046848</v>
      </c>
      <c r="T47" s="56">
        <f ca="1" t="shared" si="7"/>
        <v>1.0046848</v>
      </c>
      <c r="U47" s="56">
        <f ca="1" t="shared" si="7"/>
        <v>1.0046848</v>
      </c>
      <c r="V47" s="56">
        <f ca="1" t="shared" si="7"/>
        <v>1.0046848</v>
      </c>
      <c r="W47" s="56">
        <f ca="1" t="shared" si="7"/>
        <v>1.0046848</v>
      </c>
      <c r="X47" s="56">
        <f ca="1" t="shared" si="7"/>
        <v>1.0046848</v>
      </c>
      <c r="Y47" s="56">
        <f ca="1" t="shared" si="7"/>
        <v>1.0046848</v>
      </c>
      <c r="Z47" s="56">
        <f ca="1" t="shared" si="7"/>
        <v>1.0046848</v>
      </c>
      <c r="AA47" s="56">
        <f ca="1" t="shared" si="7"/>
        <v>1.0046848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1.0007872</v>
      </c>
      <c r="D48" s="56">
        <f ca="1" t="shared" si="8"/>
        <v>1.0007872</v>
      </c>
      <c r="E48" s="56">
        <f ca="1" t="shared" si="8"/>
        <v>1.0007872</v>
      </c>
      <c r="F48" s="56">
        <f ca="1" t="shared" si="8"/>
        <v>1.0007872</v>
      </c>
      <c r="G48" s="56">
        <f ca="1" t="shared" si="8"/>
        <v>1.0007872</v>
      </c>
      <c r="H48" s="56">
        <f ca="1" t="shared" si="8"/>
        <v>1.0007872</v>
      </c>
      <c r="I48" s="56">
        <f ca="1" t="shared" si="8"/>
        <v>1.0007872</v>
      </c>
      <c r="J48" s="56">
        <f ca="1" t="shared" si="8"/>
        <v>1.0007872</v>
      </c>
      <c r="K48" s="56">
        <f ca="1" t="shared" si="8"/>
        <v>1.0007872</v>
      </c>
      <c r="L48" s="56">
        <f ca="1" t="shared" si="8"/>
        <v>1.0007872</v>
      </c>
      <c r="M48" s="56">
        <f ca="1" t="shared" si="8"/>
        <v>1.0007872</v>
      </c>
      <c r="N48" s="56">
        <f ca="1" t="shared" si="8"/>
        <v>1.0007872</v>
      </c>
      <c r="O48" s="56">
        <f ca="1" t="shared" si="8"/>
        <v>1.0007872</v>
      </c>
      <c r="P48" s="56">
        <f ca="1" t="shared" si="8"/>
        <v>1.0007872</v>
      </c>
      <c r="Q48" s="56">
        <f ca="1" t="shared" si="8"/>
        <v>1.0007872</v>
      </c>
      <c r="R48" s="56">
        <f ca="1" t="shared" si="8"/>
        <v>1.0007872</v>
      </c>
      <c r="S48" s="56">
        <f ca="1" t="shared" si="8"/>
        <v>1.0007872</v>
      </c>
      <c r="T48" s="56">
        <f ca="1" t="shared" si="8"/>
        <v>1.0007872</v>
      </c>
      <c r="U48" s="56">
        <f ca="1" t="shared" si="8"/>
        <v>1.0007872</v>
      </c>
      <c r="V48" s="56">
        <f ca="1" t="shared" si="8"/>
        <v>1.0007872</v>
      </c>
      <c r="W48" s="56">
        <f ca="1" t="shared" si="8"/>
        <v>1.0007872</v>
      </c>
      <c r="X48" s="56">
        <f ca="1" t="shared" si="8"/>
        <v>1.0007872</v>
      </c>
      <c r="Y48" s="56">
        <f ca="1" t="shared" si="8"/>
        <v>1.0007872</v>
      </c>
      <c r="Z48" s="56">
        <f ca="1" t="shared" si="8"/>
        <v>1.0007872</v>
      </c>
      <c r="AA48" s="56">
        <f ca="1" t="shared" si="8"/>
        <v>1.0007872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0.9988384</v>
      </c>
      <c r="D49" s="56">
        <f ca="1" t="shared" si="9"/>
        <v>0.9988384</v>
      </c>
      <c r="E49" s="56">
        <f ca="1" t="shared" si="9"/>
        <v>0.9988384</v>
      </c>
      <c r="F49" s="56">
        <f ca="1" t="shared" si="9"/>
        <v>0.9988384</v>
      </c>
      <c r="G49" s="56">
        <f ca="1" t="shared" si="9"/>
        <v>0.9988384</v>
      </c>
      <c r="H49" s="56">
        <f ca="1" t="shared" si="9"/>
        <v>0.9988384</v>
      </c>
      <c r="I49" s="56">
        <f ca="1" t="shared" si="9"/>
        <v>0.9988384</v>
      </c>
      <c r="J49" s="56">
        <f ca="1" t="shared" si="9"/>
        <v>0.9988384</v>
      </c>
      <c r="K49" s="56">
        <f ca="1" t="shared" si="9"/>
        <v>0.9988384</v>
      </c>
      <c r="L49" s="56">
        <f ca="1" t="shared" si="9"/>
        <v>0.9988384</v>
      </c>
      <c r="M49" s="56">
        <f ca="1" t="shared" si="9"/>
        <v>0.9988384</v>
      </c>
      <c r="N49" s="56">
        <f ca="1" t="shared" si="9"/>
        <v>0.9988384</v>
      </c>
      <c r="O49" s="56">
        <f ca="1" t="shared" si="9"/>
        <v>0.9988384</v>
      </c>
      <c r="P49" s="56">
        <f ca="1" t="shared" si="9"/>
        <v>0.9988384</v>
      </c>
      <c r="Q49" s="56">
        <f ca="1" t="shared" si="9"/>
        <v>0.9988384</v>
      </c>
      <c r="R49" s="56">
        <f ca="1" t="shared" si="9"/>
        <v>0.9988384</v>
      </c>
      <c r="S49" s="56">
        <f ca="1" t="shared" si="9"/>
        <v>0.9988384</v>
      </c>
      <c r="T49" s="56">
        <f ca="1" t="shared" si="9"/>
        <v>0.9988384</v>
      </c>
      <c r="U49" s="56">
        <f ca="1" t="shared" si="9"/>
        <v>0.9988384</v>
      </c>
      <c r="V49" s="56">
        <f ca="1" t="shared" si="9"/>
        <v>0.9988384</v>
      </c>
      <c r="W49" s="56">
        <f ca="1" t="shared" si="9"/>
        <v>0.9988384</v>
      </c>
      <c r="X49" s="56">
        <f ca="1" t="shared" si="9"/>
        <v>0.9988384</v>
      </c>
      <c r="Y49" s="56">
        <f ca="1" t="shared" si="9"/>
        <v>0.9988384</v>
      </c>
      <c r="Z49" s="56">
        <f ca="1" t="shared" si="9"/>
        <v>0.9988384</v>
      </c>
      <c r="AA49" s="56">
        <f ca="1" t="shared" si="9"/>
        <v>0.9988384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0.01008</v>
      </c>
      <c r="D50" s="55">
        <f>$E$17</f>
        <v>0.01008</v>
      </c>
      <c r="E50" s="55">
        <f>$E$17</f>
        <v>0.01008</v>
      </c>
      <c r="F50" s="55">
        <f>$E$17</f>
        <v>0.01008</v>
      </c>
      <c r="G50" s="55">
        <f>$E$17</f>
        <v>0.01008</v>
      </c>
      <c r="H50" s="55">
        <f>$E$17</f>
        <v>0.01008</v>
      </c>
      <c r="I50" s="55">
        <f>$E$17</f>
        <v>0.01008</v>
      </c>
      <c r="J50" s="55">
        <f>$E$17</f>
        <v>0.01008</v>
      </c>
      <c r="K50" s="55">
        <f>$E$17</f>
        <v>0.01008</v>
      </c>
      <c r="L50" s="55">
        <f>$E$17</f>
        <v>0.01008</v>
      </c>
      <c r="M50" s="55">
        <f>$E$17</f>
        <v>0.01008</v>
      </c>
      <c r="N50" s="55">
        <f>$E$17</f>
        <v>0.01008</v>
      </c>
      <c r="O50" s="55">
        <f>$E$17</f>
        <v>0.01008</v>
      </c>
      <c r="P50" s="55">
        <f>$E$17</f>
        <v>0.01008</v>
      </c>
      <c r="Q50" s="55">
        <f>$E$17</f>
        <v>0.01008</v>
      </c>
      <c r="R50" s="55">
        <f>$E$17</f>
        <v>0.01008</v>
      </c>
      <c r="S50" s="55">
        <f>$E$17</f>
        <v>0.01008</v>
      </c>
      <c r="T50" s="55">
        <f>$E$17</f>
        <v>0.01008</v>
      </c>
      <c r="U50" s="55">
        <f>$E$17</f>
        <v>0.01008</v>
      </c>
      <c r="V50" s="55">
        <f>$E$17</f>
        <v>0.01008</v>
      </c>
      <c r="W50" s="55">
        <f>$E$17</f>
        <v>0.01008</v>
      </c>
      <c r="X50" s="55">
        <f>$E$17</f>
        <v>0.01008</v>
      </c>
      <c r="Y50" s="55">
        <f>$E$17</f>
        <v>0.01008</v>
      </c>
      <c r="Z50" s="55">
        <f>$E$17</f>
        <v>0.01008</v>
      </c>
      <c r="AA50" s="55">
        <f>$E$17</f>
        <v>0.01008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0.0212687999999999</v>
      </c>
      <c r="D51" s="55">
        <f ca="1" t="shared" si="10"/>
        <v>0.0212687999999999</v>
      </c>
      <c r="E51" s="55">
        <f ca="1" t="shared" si="10"/>
        <v>0.0212687999999999</v>
      </c>
      <c r="F51" s="55">
        <f ca="1" t="shared" si="10"/>
        <v>0.0212687999999999</v>
      </c>
      <c r="G51" s="55">
        <f ca="1" t="shared" si="10"/>
        <v>0.0212687999999999</v>
      </c>
      <c r="H51" s="55">
        <f ca="1" t="shared" si="10"/>
        <v>0.0212687999999999</v>
      </c>
      <c r="I51" s="55">
        <f ca="1" t="shared" si="10"/>
        <v>0.0212687999999999</v>
      </c>
      <c r="J51" s="55">
        <f ca="1" t="shared" si="10"/>
        <v>0.0212687999999999</v>
      </c>
      <c r="K51" s="55">
        <f ca="1" t="shared" si="10"/>
        <v>0.0212687999999999</v>
      </c>
      <c r="L51" s="55">
        <f ca="1" t="shared" si="10"/>
        <v>0.0212687999999999</v>
      </c>
      <c r="M51" s="55">
        <f ca="1" t="shared" si="10"/>
        <v>0.0212687999999999</v>
      </c>
      <c r="N51" s="55">
        <f ca="1" t="shared" si="10"/>
        <v>0.0212687999999999</v>
      </c>
      <c r="O51" s="55">
        <f ca="1" t="shared" si="10"/>
        <v>0.0212687999999999</v>
      </c>
      <c r="P51" s="55">
        <f ca="1" t="shared" si="10"/>
        <v>0.0212687999999999</v>
      </c>
      <c r="Q51" s="55">
        <f ca="1" t="shared" si="10"/>
        <v>0.0212687999999999</v>
      </c>
      <c r="R51" s="55">
        <f ca="1" t="shared" si="10"/>
        <v>0.0212687999999999</v>
      </c>
      <c r="S51" s="55">
        <f ca="1" t="shared" si="10"/>
        <v>0.0212687999999999</v>
      </c>
      <c r="T51" s="55">
        <f ca="1" t="shared" si="10"/>
        <v>0.0212687999999999</v>
      </c>
      <c r="U51" s="55">
        <f ca="1" t="shared" si="10"/>
        <v>0.0212687999999999</v>
      </c>
      <c r="V51" s="55">
        <f ca="1" t="shared" si="10"/>
        <v>0.0212687999999999</v>
      </c>
      <c r="W51" s="55">
        <f ca="1" t="shared" si="10"/>
        <v>0.0212687999999999</v>
      </c>
      <c r="X51" s="55">
        <f ca="1" t="shared" si="10"/>
        <v>0.0212687999999999</v>
      </c>
      <c r="Y51" s="55">
        <f ca="1" t="shared" si="10"/>
        <v>0.0212687999999999</v>
      </c>
      <c r="Z51" s="55">
        <f ca="1" t="shared" si="10"/>
        <v>0.0212687999999999</v>
      </c>
      <c r="AA51" s="55">
        <f ca="1" t="shared" si="10"/>
        <v>0.0212687999999999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0.0175391999999999</v>
      </c>
      <c r="D53" s="56">
        <f ca="1" t="shared" si="12"/>
        <v>0.0175391999999999</v>
      </c>
      <c r="E53" s="56">
        <f ca="1" t="shared" si="12"/>
        <v>0.0175391999999999</v>
      </c>
      <c r="F53" s="56">
        <f ca="1" t="shared" si="12"/>
        <v>0.0175391999999999</v>
      </c>
      <c r="G53" s="56">
        <f ca="1" t="shared" si="12"/>
        <v>0.0175391999999999</v>
      </c>
      <c r="H53" s="56">
        <f ca="1" t="shared" si="12"/>
        <v>0.0175391999999999</v>
      </c>
      <c r="I53" s="56">
        <f ca="1" t="shared" si="12"/>
        <v>0.0175391999999999</v>
      </c>
      <c r="J53" s="56">
        <f ca="1" t="shared" si="12"/>
        <v>0.0175391999999999</v>
      </c>
      <c r="K53" s="56">
        <f ca="1" t="shared" si="12"/>
        <v>0.0175391999999999</v>
      </c>
      <c r="L53" s="56">
        <f ca="1" t="shared" si="12"/>
        <v>0.0175391999999999</v>
      </c>
      <c r="M53" s="56">
        <f ca="1" t="shared" si="12"/>
        <v>0.0175391999999999</v>
      </c>
      <c r="N53" s="56">
        <f ca="1" t="shared" si="12"/>
        <v>0.0175391999999999</v>
      </c>
      <c r="O53" s="56">
        <f ca="1" t="shared" si="12"/>
        <v>0.0175391999999999</v>
      </c>
      <c r="P53" s="56">
        <f ca="1" t="shared" si="12"/>
        <v>0.0175391999999999</v>
      </c>
      <c r="Q53" s="56">
        <f ca="1" t="shared" si="12"/>
        <v>0.0175391999999999</v>
      </c>
      <c r="R53" s="56">
        <f ca="1" t="shared" si="12"/>
        <v>0.0175391999999999</v>
      </c>
      <c r="S53" s="56">
        <f ca="1" t="shared" si="12"/>
        <v>0.0175391999999999</v>
      </c>
      <c r="T53" s="56">
        <f ca="1" t="shared" si="12"/>
        <v>0.0175391999999999</v>
      </c>
      <c r="U53" s="56">
        <f ca="1" t="shared" si="12"/>
        <v>0.0175391999999999</v>
      </c>
      <c r="V53" s="56">
        <f ca="1" t="shared" si="12"/>
        <v>0.0175391999999999</v>
      </c>
      <c r="W53" s="56">
        <f ca="1" t="shared" si="12"/>
        <v>0.0175391999999999</v>
      </c>
      <c r="X53" s="56">
        <f ca="1" t="shared" si="12"/>
        <v>0.0175391999999999</v>
      </c>
      <c r="Y53" s="56">
        <f ca="1" t="shared" si="12"/>
        <v>0.0175391999999999</v>
      </c>
      <c r="Z53" s="56">
        <f ca="1" t="shared" si="12"/>
        <v>0.0175391999999999</v>
      </c>
      <c r="AA53" s="56">
        <f ca="1" t="shared" si="12"/>
        <v>0.0175391999999999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0.0138095999999999</v>
      </c>
      <c r="D54" s="56">
        <f ca="1" t="shared" si="13"/>
        <v>0.0138095999999999</v>
      </c>
      <c r="E54" s="56">
        <f ca="1" t="shared" si="13"/>
        <v>0.0138095999999999</v>
      </c>
      <c r="F54" s="56">
        <f ca="1" t="shared" si="13"/>
        <v>0.0138095999999999</v>
      </c>
      <c r="G54" s="56">
        <f ca="1" t="shared" si="13"/>
        <v>0.0138095999999999</v>
      </c>
      <c r="H54" s="56">
        <f ca="1" t="shared" si="13"/>
        <v>0.0138095999999999</v>
      </c>
      <c r="I54" s="56">
        <f ca="1" t="shared" si="13"/>
        <v>0.0138095999999999</v>
      </c>
      <c r="J54" s="56">
        <f ca="1" t="shared" si="13"/>
        <v>0.0138095999999999</v>
      </c>
      <c r="K54" s="56">
        <f ca="1" t="shared" si="13"/>
        <v>0.0138095999999999</v>
      </c>
      <c r="L54" s="56">
        <f ca="1" t="shared" si="13"/>
        <v>0.0138095999999999</v>
      </c>
      <c r="M54" s="56">
        <f ca="1" t="shared" si="13"/>
        <v>0.0138095999999999</v>
      </c>
      <c r="N54" s="56">
        <f ca="1" t="shared" si="13"/>
        <v>0.0138095999999999</v>
      </c>
      <c r="O54" s="56">
        <f ca="1" t="shared" si="13"/>
        <v>0.0138095999999999</v>
      </c>
      <c r="P54" s="56">
        <f ca="1" t="shared" si="13"/>
        <v>0.0138095999999999</v>
      </c>
      <c r="Q54" s="56">
        <f ca="1" t="shared" si="13"/>
        <v>0.0138095999999999</v>
      </c>
      <c r="R54" s="56">
        <f ca="1" t="shared" si="13"/>
        <v>0.0138095999999999</v>
      </c>
      <c r="S54" s="56">
        <f ca="1" t="shared" si="13"/>
        <v>0.0138095999999999</v>
      </c>
      <c r="T54" s="56">
        <f ca="1" t="shared" si="13"/>
        <v>0.0138095999999999</v>
      </c>
      <c r="U54" s="56">
        <f ca="1" t="shared" si="13"/>
        <v>0.0138095999999999</v>
      </c>
      <c r="V54" s="56">
        <f ca="1" t="shared" si="13"/>
        <v>0.0138095999999999</v>
      </c>
      <c r="W54" s="56">
        <f ca="1" t="shared" si="13"/>
        <v>0.0138095999999999</v>
      </c>
      <c r="X54" s="56">
        <f ca="1" t="shared" si="13"/>
        <v>0.0138095999999999</v>
      </c>
      <c r="Y54" s="56">
        <f ca="1" t="shared" si="13"/>
        <v>0.0138095999999999</v>
      </c>
      <c r="Z54" s="56">
        <f ca="1" t="shared" si="13"/>
        <v>0.0138095999999999</v>
      </c>
      <c r="AA54" s="56">
        <f ca="1" t="shared" si="13"/>
        <v>0.0138095999999999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0.00671999999999998</v>
      </c>
      <c r="D55" s="56">
        <f t="shared" si="14"/>
        <v>0.00671999999999998</v>
      </c>
      <c r="E55" s="56">
        <f t="shared" si="14"/>
        <v>0.00671999999999998</v>
      </c>
      <c r="F55" s="56">
        <f t="shared" si="14"/>
        <v>0.00671999999999998</v>
      </c>
      <c r="G55" s="56">
        <f t="shared" si="14"/>
        <v>0.00671999999999998</v>
      </c>
      <c r="H55" s="56">
        <f t="shared" si="14"/>
        <v>0.00671999999999998</v>
      </c>
      <c r="I55" s="56">
        <f t="shared" si="14"/>
        <v>0.00671999999999998</v>
      </c>
      <c r="J55" s="56">
        <f t="shared" si="14"/>
        <v>0.00671999999999998</v>
      </c>
      <c r="K55" s="56">
        <f t="shared" si="14"/>
        <v>0.00671999999999998</v>
      </c>
      <c r="L55" s="56">
        <f t="shared" si="14"/>
        <v>0.00671999999999998</v>
      </c>
      <c r="M55" s="56">
        <f t="shared" si="14"/>
        <v>0.00671999999999998</v>
      </c>
      <c r="N55" s="56">
        <f t="shared" si="14"/>
        <v>0.00671999999999998</v>
      </c>
      <c r="O55" s="56">
        <f t="shared" si="14"/>
        <v>0.00671999999999998</v>
      </c>
      <c r="P55" s="56">
        <f t="shared" si="14"/>
        <v>0.00671999999999998</v>
      </c>
      <c r="Q55" s="56">
        <f t="shared" si="14"/>
        <v>0.00671999999999998</v>
      </c>
      <c r="R55" s="56">
        <f t="shared" si="14"/>
        <v>0.00671999999999998</v>
      </c>
      <c r="S55" s="56">
        <f t="shared" si="14"/>
        <v>0.00671999999999998</v>
      </c>
      <c r="T55" s="56">
        <f t="shared" si="14"/>
        <v>0.00671999999999998</v>
      </c>
      <c r="U55" s="56">
        <f t="shared" si="14"/>
        <v>0.00671999999999998</v>
      </c>
      <c r="V55" s="56">
        <f t="shared" si="14"/>
        <v>0.00671999999999998</v>
      </c>
      <c r="W55" s="56">
        <f t="shared" si="14"/>
        <v>0.00671999999999998</v>
      </c>
      <c r="X55" s="56">
        <f t="shared" si="14"/>
        <v>0.00671999999999998</v>
      </c>
      <c r="Y55" s="56">
        <f t="shared" si="14"/>
        <v>0.00671999999999998</v>
      </c>
      <c r="Z55" s="56">
        <f t="shared" si="14"/>
        <v>0.00671999999999998</v>
      </c>
      <c r="AA55" s="56">
        <f t="shared" si="14"/>
        <v>0.00671999999999998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0.00335999999999999</v>
      </c>
      <c r="D56" s="56">
        <f t="shared" si="15"/>
        <v>0.00335999999999999</v>
      </c>
      <c r="E56" s="56">
        <f t="shared" si="15"/>
        <v>0.00335999999999999</v>
      </c>
      <c r="F56" s="56">
        <f t="shared" si="15"/>
        <v>0.00335999999999999</v>
      </c>
      <c r="G56" s="56">
        <f t="shared" si="15"/>
        <v>0.00335999999999999</v>
      </c>
      <c r="H56" s="56">
        <f t="shared" si="15"/>
        <v>0.00335999999999999</v>
      </c>
      <c r="I56" s="56">
        <f t="shared" si="15"/>
        <v>0.00335999999999999</v>
      </c>
      <c r="J56" s="56">
        <f t="shared" si="15"/>
        <v>0.00335999999999999</v>
      </c>
      <c r="K56" s="56">
        <f t="shared" si="15"/>
        <v>0.00335999999999999</v>
      </c>
      <c r="L56" s="56">
        <f t="shared" si="15"/>
        <v>0.00335999999999999</v>
      </c>
      <c r="M56" s="56">
        <f t="shared" si="15"/>
        <v>0.00335999999999999</v>
      </c>
      <c r="N56" s="56">
        <f t="shared" si="15"/>
        <v>0.00335999999999999</v>
      </c>
      <c r="O56" s="56">
        <f t="shared" si="15"/>
        <v>0.00335999999999999</v>
      </c>
      <c r="P56" s="56">
        <f t="shared" si="15"/>
        <v>0.00335999999999999</v>
      </c>
      <c r="Q56" s="56">
        <f t="shared" si="15"/>
        <v>0.00335999999999999</v>
      </c>
      <c r="R56" s="56">
        <f t="shared" si="15"/>
        <v>0.00335999999999999</v>
      </c>
      <c r="S56" s="56">
        <f t="shared" si="15"/>
        <v>0.00335999999999999</v>
      </c>
      <c r="T56" s="56">
        <f t="shared" si="15"/>
        <v>0.00335999999999999</v>
      </c>
      <c r="U56" s="56">
        <f t="shared" si="15"/>
        <v>0.00335999999999999</v>
      </c>
      <c r="V56" s="56">
        <f t="shared" si="15"/>
        <v>0.00335999999999999</v>
      </c>
      <c r="W56" s="56">
        <f t="shared" si="15"/>
        <v>0.00335999999999999</v>
      </c>
      <c r="X56" s="56">
        <f t="shared" si="15"/>
        <v>0.00335999999999999</v>
      </c>
      <c r="Y56" s="56">
        <f t="shared" si="15"/>
        <v>0.00335999999999999</v>
      </c>
      <c r="Z56" s="56">
        <f t="shared" si="15"/>
        <v>0.00335999999999999</v>
      </c>
      <c r="AA56" s="56">
        <f t="shared" si="15"/>
        <v>0.00335999999999999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61</v>
      </c>
      <c r="J2" s="59"/>
      <c r="K2" s="12" t="s">
        <v>113</v>
      </c>
      <c r="L2" s="12"/>
      <c r="M2" s="60">
        <v>1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199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53</v>
      </c>
      <c r="J3" s="61"/>
      <c r="K3" s="16" t="s">
        <v>122</v>
      </c>
      <c r="L3" s="16"/>
      <c r="M3" s="62">
        <v>-1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0.046712</v>
      </c>
      <c r="F4" s="20"/>
      <c r="G4" s="21"/>
      <c r="H4" s="21"/>
      <c r="I4" s="27" t="s">
        <v>130</v>
      </c>
      <c r="J4" s="27"/>
      <c r="K4" s="27"/>
      <c r="L4" s="20">
        <f ca="1">E4+X18*E17</f>
        <v>0.0943416</v>
      </c>
      <c r="M4" s="20"/>
      <c r="N4" s="21"/>
      <c r="O4" s="21"/>
      <c r="P4" s="27" t="s">
        <v>131</v>
      </c>
      <c r="Q4" s="27"/>
      <c r="R4" s="27"/>
      <c r="S4" s="20">
        <f ca="1">E4-X18*E17</f>
        <v>-0.000917599999999998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0.08212</v>
      </c>
      <c r="F17" s="28"/>
      <c r="G17" s="21"/>
      <c r="H17" s="21"/>
      <c r="I17" s="27" t="s">
        <v>149</v>
      </c>
      <c r="J17" s="27"/>
      <c r="K17" s="27"/>
      <c r="L17" s="28">
        <f ca="1">E17*Z18</f>
        <v>0.1732732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0.0374600466734118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0.035244635193133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8.48270877601993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0.046712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9.45770417275532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9.01591589543757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0.066</v>
      </c>
      <c r="D32" s="38">
        <v>0.043</v>
      </c>
      <c r="E32" s="38">
        <v>0.079</v>
      </c>
      <c r="F32" s="38">
        <v>0.004</v>
      </c>
      <c r="G32" s="38">
        <v>0.034</v>
      </c>
      <c r="H32" s="38">
        <v>0.057</v>
      </c>
      <c r="I32" s="38">
        <v>0.056</v>
      </c>
      <c r="J32" s="38">
        <v>0.096</v>
      </c>
      <c r="K32" s="38">
        <v>0.097</v>
      </c>
      <c r="L32" s="38">
        <v>0.028</v>
      </c>
      <c r="M32" s="38">
        <v>0.006</v>
      </c>
      <c r="N32" s="38">
        <v>0.033</v>
      </c>
      <c r="O32" s="38">
        <v>0.153</v>
      </c>
      <c r="P32" s="38">
        <v>0.026</v>
      </c>
      <c r="Q32" s="38">
        <v>0.041</v>
      </c>
      <c r="R32" s="38">
        <v>0.111</v>
      </c>
      <c r="S32" s="38">
        <v>0.043</v>
      </c>
      <c r="T32" s="38">
        <v>0.001</v>
      </c>
      <c r="U32" s="38">
        <v>0.004</v>
      </c>
      <c r="V32" s="38">
        <v>0.01</v>
      </c>
      <c r="W32" s="38">
        <v>0.054</v>
      </c>
      <c r="X32" s="38">
        <v>0.003</v>
      </c>
      <c r="Y32" s="38">
        <v>0.048</v>
      </c>
      <c r="Z32" s="38">
        <v>0.069</v>
      </c>
      <c r="AA32" s="38">
        <v>0.011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0.04</v>
      </c>
      <c r="D33" s="38">
        <v>0.026</v>
      </c>
      <c r="E33" s="38">
        <v>0.016</v>
      </c>
      <c r="F33" s="38">
        <v>0.005</v>
      </c>
      <c r="G33" s="38">
        <v>0.037</v>
      </c>
      <c r="H33" s="38">
        <v>0.036</v>
      </c>
      <c r="I33" s="38">
        <v>0.058</v>
      </c>
      <c r="J33" s="38">
        <v>0.017</v>
      </c>
      <c r="K33" s="38">
        <v>0.072</v>
      </c>
      <c r="L33" s="38">
        <v>0.174</v>
      </c>
      <c r="M33" s="38">
        <v>0.041</v>
      </c>
      <c r="N33" s="38">
        <v>0.012</v>
      </c>
      <c r="O33" s="38">
        <v>0.051</v>
      </c>
      <c r="P33" s="38">
        <v>0.001</v>
      </c>
      <c r="Q33" s="38">
        <v>0.049</v>
      </c>
      <c r="R33" s="38">
        <v>0.127</v>
      </c>
      <c r="S33" s="38">
        <v>0.07</v>
      </c>
      <c r="T33" s="38">
        <v>0.115</v>
      </c>
      <c r="U33" s="38">
        <v>0.016</v>
      </c>
      <c r="V33" s="38">
        <v>0.084</v>
      </c>
      <c r="W33" s="38">
        <v>0.038</v>
      </c>
      <c r="X33" s="38">
        <v>0.003</v>
      </c>
      <c r="Y33" s="38">
        <v>0.039</v>
      </c>
      <c r="Z33" s="38">
        <v>0.106</v>
      </c>
      <c r="AA33" s="38">
        <v>0.031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0.017</v>
      </c>
      <c r="D34" s="38">
        <v>0.016</v>
      </c>
      <c r="E34" s="38">
        <v>0.027</v>
      </c>
      <c r="F34" s="38">
        <v>0.002</v>
      </c>
      <c r="G34" s="38">
        <v>0.118</v>
      </c>
      <c r="H34" s="38">
        <v>0.05</v>
      </c>
      <c r="I34" s="38">
        <v>0.009</v>
      </c>
      <c r="J34" s="38">
        <v>0.025</v>
      </c>
      <c r="K34" s="38">
        <v>0.053</v>
      </c>
      <c r="L34" s="38">
        <v>0.098</v>
      </c>
      <c r="M34" s="38">
        <v>0.033</v>
      </c>
      <c r="N34" s="38">
        <v>0.001</v>
      </c>
      <c r="O34" s="38">
        <v>0.069</v>
      </c>
      <c r="P34" s="38">
        <v>0.042</v>
      </c>
      <c r="Q34" s="38">
        <v>0.094</v>
      </c>
      <c r="R34" s="38">
        <v>0.097</v>
      </c>
      <c r="S34" s="38">
        <v>0.056</v>
      </c>
      <c r="T34" s="38">
        <v>0.074</v>
      </c>
      <c r="U34" s="38">
        <v>0.037</v>
      </c>
      <c r="V34" s="38">
        <v>0.019</v>
      </c>
      <c r="W34" s="38">
        <v>0.05</v>
      </c>
      <c r="X34" s="38">
        <v>0.072</v>
      </c>
      <c r="Y34" s="38">
        <v>0.013</v>
      </c>
      <c r="Z34" s="38">
        <v>0.025</v>
      </c>
      <c r="AA34" s="38">
        <v>0.039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0.018</v>
      </c>
      <c r="D35" s="38">
        <v>0</v>
      </c>
      <c r="E35" s="38">
        <v>0.029</v>
      </c>
      <c r="F35" s="38">
        <v>0.067</v>
      </c>
      <c r="G35" s="38">
        <v>0.001</v>
      </c>
      <c r="H35" s="38">
        <v>0.049</v>
      </c>
      <c r="I35" s="38">
        <v>0.011</v>
      </c>
      <c r="J35" s="38">
        <v>0.191</v>
      </c>
      <c r="K35" s="38">
        <v>0</v>
      </c>
      <c r="L35" s="38">
        <v>0.094</v>
      </c>
      <c r="M35" s="38">
        <v>0.086</v>
      </c>
      <c r="N35" s="38">
        <v>0.048</v>
      </c>
      <c r="O35" s="38">
        <v>0.041</v>
      </c>
      <c r="P35" s="38">
        <v>0.094</v>
      </c>
      <c r="Q35" s="38">
        <v>0.028</v>
      </c>
      <c r="R35" s="38">
        <v>0.02</v>
      </c>
      <c r="S35" s="38">
        <v>0.033</v>
      </c>
      <c r="T35" s="38">
        <v>0.045</v>
      </c>
      <c r="U35" s="38">
        <v>0.004</v>
      </c>
      <c r="V35" s="38">
        <v>0.032</v>
      </c>
      <c r="W35" s="38">
        <v>0.008</v>
      </c>
      <c r="X35" s="38">
        <v>0.02</v>
      </c>
      <c r="Y35" s="38">
        <v>0.018</v>
      </c>
      <c r="Z35" s="38">
        <v>0.056</v>
      </c>
      <c r="AA35" s="38">
        <v>0.047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0.091</v>
      </c>
      <c r="D36" s="38">
        <v>0.089</v>
      </c>
      <c r="E36" s="38">
        <v>0.061</v>
      </c>
      <c r="F36" s="38">
        <v>0.068</v>
      </c>
      <c r="G36" s="38">
        <v>0.077</v>
      </c>
      <c r="H36" s="38">
        <v>0.105</v>
      </c>
      <c r="I36" s="38">
        <v>0.057</v>
      </c>
      <c r="J36" s="38">
        <v>0.014</v>
      </c>
      <c r="K36" s="38">
        <v>0.031</v>
      </c>
      <c r="L36" s="38">
        <v>0.059</v>
      </c>
      <c r="M36" s="38">
        <v>0.039</v>
      </c>
      <c r="N36" s="38">
        <v>0.01</v>
      </c>
      <c r="O36" s="38">
        <v>0.03</v>
      </c>
      <c r="P36" s="38">
        <v>0.006</v>
      </c>
      <c r="Q36" s="38">
        <v>0.011</v>
      </c>
      <c r="R36" s="38">
        <v>0.039</v>
      </c>
      <c r="S36" s="38">
        <v>0.03</v>
      </c>
      <c r="T36" s="38">
        <v>0.064</v>
      </c>
      <c r="U36" s="38">
        <v>0.012</v>
      </c>
      <c r="V36" s="38">
        <v>0.015</v>
      </c>
      <c r="W36" s="38">
        <v>0.081</v>
      </c>
      <c r="X36" s="38">
        <v>0.08</v>
      </c>
      <c r="Y36" s="38">
        <v>0.038</v>
      </c>
      <c r="Z36" s="38">
        <v>0.112</v>
      </c>
      <c r="AA36" s="38">
        <v>0.007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0.232</v>
      </c>
      <c r="D37" s="42">
        <f t="shared" si="1"/>
        <v>0.174</v>
      </c>
      <c r="E37" s="42">
        <f t="shared" si="1"/>
        <v>0.212</v>
      </c>
      <c r="F37" s="42">
        <f t="shared" si="1"/>
        <v>0.146</v>
      </c>
      <c r="G37" s="42">
        <f t="shared" si="1"/>
        <v>0.267</v>
      </c>
      <c r="H37" s="42">
        <f t="shared" si="1"/>
        <v>0.297</v>
      </c>
      <c r="I37" s="42">
        <f t="shared" si="1"/>
        <v>0.191</v>
      </c>
      <c r="J37" s="42">
        <f t="shared" si="1"/>
        <v>0.343</v>
      </c>
      <c r="K37" s="42">
        <f t="shared" si="1"/>
        <v>0.253</v>
      </c>
      <c r="L37" s="42">
        <f t="shared" si="1"/>
        <v>0.453</v>
      </c>
      <c r="M37" s="42">
        <f t="shared" si="1"/>
        <v>0.205</v>
      </c>
      <c r="N37" s="42">
        <f t="shared" si="1"/>
        <v>0.104</v>
      </c>
      <c r="O37" s="42">
        <f t="shared" si="1"/>
        <v>0.344</v>
      </c>
      <c r="P37" s="42">
        <f t="shared" si="1"/>
        <v>0.169</v>
      </c>
      <c r="Q37" s="42">
        <f t="shared" si="1"/>
        <v>0.223</v>
      </c>
      <c r="R37" s="42">
        <f t="shared" si="1"/>
        <v>0.394</v>
      </c>
      <c r="S37" s="42">
        <f t="shared" si="1"/>
        <v>0.232</v>
      </c>
      <c r="T37" s="42">
        <f t="shared" si="1"/>
        <v>0.299</v>
      </c>
      <c r="U37" s="42">
        <f t="shared" si="1"/>
        <v>0.073</v>
      </c>
      <c r="V37" s="42">
        <f t="shared" si="1"/>
        <v>0.16</v>
      </c>
      <c r="W37" s="131">
        <f t="shared" si="1"/>
        <v>0.231</v>
      </c>
      <c r="X37" s="131">
        <f t="shared" si="1"/>
        <v>0.178</v>
      </c>
      <c r="Y37" s="131">
        <f t="shared" si="1"/>
        <v>0.156</v>
      </c>
      <c r="Z37" s="131">
        <f t="shared" si="1"/>
        <v>0.368</v>
      </c>
      <c r="AA37" s="132">
        <f t="shared" si="1"/>
        <v>0.135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0.0464</v>
      </c>
      <c r="D38" s="42">
        <f t="shared" si="2"/>
        <v>0.0348</v>
      </c>
      <c r="E38" s="42">
        <f t="shared" si="2"/>
        <v>0.0424</v>
      </c>
      <c r="F38" s="42">
        <f t="shared" si="2"/>
        <v>0.0292</v>
      </c>
      <c r="G38" s="42">
        <f t="shared" si="2"/>
        <v>0.0534</v>
      </c>
      <c r="H38" s="42">
        <f t="shared" si="2"/>
        <v>0.0594</v>
      </c>
      <c r="I38" s="42">
        <f t="shared" si="2"/>
        <v>0.0382</v>
      </c>
      <c r="J38" s="42">
        <f t="shared" si="2"/>
        <v>0.0686</v>
      </c>
      <c r="K38" s="42">
        <f t="shared" si="2"/>
        <v>0.0506</v>
      </c>
      <c r="L38" s="42">
        <f t="shared" si="2"/>
        <v>0.0906</v>
      </c>
      <c r="M38" s="42">
        <f t="shared" si="2"/>
        <v>0.041</v>
      </c>
      <c r="N38" s="42">
        <f t="shared" si="2"/>
        <v>0.0208</v>
      </c>
      <c r="O38" s="42">
        <f t="shared" si="2"/>
        <v>0.0688</v>
      </c>
      <c r="P38" s="42">
        <f t="shared" si="2"/>
        <v>0.0338</v>
      </c>
      <c r="Q38" s="42">
        <f t="shared" si="2"/>
        <v>0.0446</v>
      </c>
      <c r="R38" s="42">
        <f t="shared" si="2"/>
        <v>0.0788</v>
      </c>
      <c r="S38" s="42">
        <f t="shared" si="2"/>
        <v>0.0464</v>
      </c>
      <c r="T38" s="42">
        <f t="shared" si="2"/>
        <v>0.0598</v>
      </c>
      <c r="U38" s="42">
        <f t="shared" si="2"/>
        <v>0.0146</v>
      </c>
      <c r="V38" s="42">
        <f t="shared" si="2"/>
        <v>0.032</v>
      </c>
      <c r="W38" s="131">
        <f t="shared" si="2"/>
        <v>0.0462</v>
      </c>
      <c r="X38" s="131">
        <f t="shared" si="2"/>
        <v>0.0356</v>
      </c>
      <c r="Y38" s="131">
        <f t="shared" si="2"/>
        <v>0.0312</v>
      </c>
      <c r="Z38" s="131">
        <f t="shared" si="2"/>
        <v>0.0736</v>
      </c>
      <c r="AA38" s="132">
        <f t="shared" si="2"/>
        <v>0.027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0.074</v>
      </c>
      <c r="D39" s="43">
        <f t="shared" si="3"/>
        <v>0.089</v>
      </c>
      <c r="E39" s="43">
        <f t="shared" si="3"/>
        <v>0.063</v>
      </c>
      <c r="F39" s="43">
        <f t="shared" si="3"/>
        <v>0.066</v>
      </c>
      <c r="G39" s="43">
        <f t="shared" si="3"/>
        <v>0.117</v>
      </c>
      <c r="H39" s="43">
        <f t="shared" si="3"/>
        <v>0.069</v>
      </c>
      <c r="I39" s="43">
        <f t="shared" si="3"/>
        <v>0.049</v>
      </c>
      <c r="J39" s="43">
        <f t="shared" si="3"/>
        <v>0.177</v>
      </c>
      <c r="K39" s="43">
        <f t="shared" si="3"/>
        <v>0.097</v>
      </c>
      <c r="L39" s="43">
        <f t="shared" si="3"/>
        <v>0.146</v>
      </c>
      <c r="M39" s="43">
        <f t="shared" si="3"/>
        <v>0.08</v>
      </c>
      <c r="N39" s="43">
        <f t="shared" si="3"/>
        <v>0.047</v>
      </c>
      <c r="O39" s="43">
        <f t="shared" si="3"/>
        <v>0.123</v>
      </c>
      <c r="P39" s="43">
        <f t="shared" si="3"/>
        <v>0.093</v>
      </c>
      <c r="Q39" s="43">
        <f t="shared" si="3"/>
        <v>0.083</v>
      </c>
      <c r="R39" s="43">
        <f t="shared" si="3"/>
        <v>0.107</v>
      </c>
      <c r="S39" s="43">
        <f t="shared" si="3"/>
        <v>0.04</v>
      </c>
      <c r="T39" s="43">
        <f t="shared" si="3"/>
        <v>0.114</v>
      </c>
      <c r="U39" s="43">
        <f t="shared" si="3"/>
        <v>0.033</v>
      </c>
      <c r="V39" s="43">
        <f t="shared" si="3"/>
        <v>0.074</v>
      </c>
      <c r="W39" s="43">
        <f t="shared" si="3"/>
        <v>0.073</v>
      </c>
      <c r="X39" s="43">
        <f t="shared" si="3"/>
        <v>0.077</v>
      </c>
      <c r="Y39" s="43">
        <f t="shared" si="3"/>
        <v>0.035</v>
      </c>
      <c r="Z39" s="43">
        <f t="shared" si="3"/>
        <v>0.087</v>
      </c>
      <c r="AA39" s="133">
        <f t="shared" si="3"/>
        <v>0.04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0.046712</v>
      </c>
      <c r="D43" s="55">
        <f>$E$4</f>
        <v>0.046712</v>
      </c>
      <c r="E43" s="55">
        <f>$E$4</f>
        <v>0.046712</v>
      </c>
      <c r="F43" s="55">
        <f>$E$4</f>
        <v>0.046712</v>
      </c>
      <c r="G43" s="55">
        <f>$E$4</f>
        <v>0.046712</v>
      </c>
      <c r="H43" s="55">
        <f>$E$4</f>
        <v>0.046712</v>
      </c>
      <c r="I43" s="55">
        <f>$E$4</f>
        <v>0.046712</v>
      </c>
      <c r="J43" s="55">
        <f>$E$4</f>
        <v>0.046712</v>
      </c>
      <c r="K43" s="55">
        <f>$E$4</f>
        <v>0.046712</v>
      </c>
      <c r="L43" s="55">
        <f>$E$4</f>
        <v>0.046712</v>
      </c>
      <c r="M43" s="55">
        <f>$E$4</f>
        <v>0.046712</v>
      </c>
      <c r="N43" s="55">
        <f>$E$4</f>
        <v>0.046712</v>
      </c>
      <c r="O43" s="55">
        <f>$E$4</f>
        <v>0.046712</v>
      </c>
      <c r="P43" s="55">
        <f>$E$4</f>
        <v>0.046712</v>
      </c>
      <c r="Q43" s="55">
        <f>$E$4</f>
        <v>0.046712</v>
      </c>
      <c r="R43" s="55">
        <f>$E$4</f>
        <v>0.046712</v>
      </c>
      <c r="S43" s="55">
        <f>$E$4</f>
        <v>0.046712</v>
      </c>
      <c r="T43" s="55">
        <f>$E$4</f>
        <v>0.046712</v>
      </c>
      <c r="U43" s="55">
        <f>$E$4</f>
        <v>0.046712</v>
      </c>
      <c r="V43" s="55">
        <f>$E$4</f>
        <v>0.046712</v>
      </c>
      <c r="W43" s="55">
        <f>$E$4</f>
        <v>0.046712</v>
      </c>
      <c r="X43" s="55">
        <f>$E$4</f>
        <v>0.046712</v>
      </c>
      <c r="Y43" s="55">
        <f>$E$4</f>
        <v>0.046712</v>
      </c>
      <c r="Z43" s="55">
        <f>$E$4</f>
        <v>0.046712</v>
      </c>
      <c r="AA43" s="55">
        <f>$E$4</f>
        <v>0.046712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0.0943416</v>
      </c>
      <c r="D44" s="55">
        <f ca="1" t="shared" si="4"/>
        <v>0.0943416</v>
      </c>
      <c r="E44" s="55">
        <f ca="1" t="shared" si="4"/>
        <v>0.0943416</v>
      </c>
      <c r="F44" s="55">
        <f ca="1" t="shared" si="4"/>
        <v>0.0943416</v>
      </c>
      <c r="G44" s="55">
        <f ca="1" t="shared" si="4"/>
        <v>0.0943416</v>
      </c>
      <c r="H44" s="55">
        <f ca="1" t="shared" si="4"/>
        <v>0.0943416</v>
      </c>
      <c r="I44" s="55">
        <f ca="1" t="shared" si="4"/>
        <v>0.0943416</v>
      </c>
      <c r="J44" s="55">
        <f ca="1" t="shared" si="4"/>
        <v>0.0943416</v>
      </c>
      <c r="K44" s="55">
        <f ca="1" t="shared" si="4"/>
        <v>0.0943416</v>
      </c>
      <c r="L44" s="55">
        <f ca="1" t="shared" si="4"/>
        <v>0.0943416</v>
      </c>
      <c r="M44" s="55">
        <f ca="1" t="shared" si="4"/>
        <v>0.0943416</v>
      </c>
      <c r="N44" s="55">
        <f ca="1" t="shared" si="4"/>
        <v>0.0943416</v>
      </c>
      <c r="O44" s="55">
        <f ca="1" t="shared" si="4"/>
        <v>0.0943416</v>
      </c>
      <c r="P44" s="55">
        <f ca="1" t="shared" si="4"/>
        <v>0.0943416</v>
      </c>
      <c r="Q44" s="55">
        <f ca="1" t="shared" si="4"/>
        <v>0.0943416</v>
      </c>
      <c r="R44" s="55">
        <f ca="1" t="shared" si="4"/>
        <v>0.0943416</v>
      </c>
      <c r="S44" s="55">
        <f ca="1" t="shared" si="4"/>
        <v>0.0943416</v>
      </c>
      <c r="T44" s="55">
        <f ca="1" t="shared" si="4"/>
        <v>0.0943416</v>
      </c>
      <c r="U44" s="55">
        <f ca="1" t="shared" si="4"/>
        <v>0.0943416</v>
      </c>
      <c r="V44" s="55">
        <f ca="1" t="shared" si="4"/>
        <v>0.0943416</v>
      </c>
      <c r="W44" s="55">
        <f ca="1" t="shared" si="4"/>
        <v>0.0943416</v>
      </c>
      <c r="X44" s="55">
        <f ca="1" t="shared" si="4"/>
        <v>0.0943416</v>
      </c>
      <c r="Y44" s="55">
        <f ca="1" t="shared" si="4"/>
        <v>0.0943416</v>
      </c>
      <c r="Z44" s="55">
        <f ca="1" t="shared" si="4"/>
        <v>0.0943416</v>
      </c>
      <c r="AA44" s="55">
        <f ca="1" t="shared" si="4"/>
        <v>0.0943416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-0.000917599999999998</v>
      </c>
      <c r="D45" s="55">
        <f ca="1" t="shared" si="5"/>
        <v>-0.000917599999999998</v>
      </c>
      <c r="E45" s="55">
        <f ca="1" t="shared" si="5"/>
        <v>-0.000917599999999998</v>
      </c>
      <c r="F45" s="55">
        <f ca="1" t="shared" si="5"/>
        <v>-0.000917599999999998</v>
      </c>
      <c r="G45" s="55">
        <f ca="1" t="shared" si="5"/>
        <v>-0.000917599999999998</v>
      </c>
      <c r="H45" s="55">
        <f ca="1" t="shared" si="5"/>
        <v>-0.000917599999999998</v>
      </c>
      <c r="I45" s="55">
        <f ca="1" t="shared" si="5"/>
        <v>-0.000917599999999998</v>
      </c>
      <c r="J45" s="55">
        <f ca="1" t="shared" si="5"/>
        <v>-0.000917599999999998</v>
      </c>
      <c r="K45" s="55">
        <f ca="1" t="shared" si="5"/>
        <v>-0.000917599999999998</v>
      </c>
      <c r="L45" s="55">
        <f ca="1" t="shared" si="5"/>
        <v>-0.000917599999999998</v>
      </c>
      <c r="M45" s="55">
        <f ca="1" t="shared" si="5"/>
        <v>-0.000917599999999998</v>
      </c>
      <c r="N45" s="55">
        <f ca="1" t="shared" si="5"/>
        <v>-0.000917599999999998</v>
      </c>
      <c r="O45" s="55">
        <f ca="1" t="shared" si="5"/>
        <v>-0.000917599999999998</v>
      </c>
      <c r="P45" s="55">
        <f ca="1" t="shared" si="5"/>
        <v>-0.000917599999999998</v>
      </c>
      <c r="Q45" s="55">
        <f ca="1" t="shared" si="5"/>
        <v>-0.000917599999999998</v>
      </c>
      <c r="R45" s="55">
        <f ca="1" t="shared" si="5"/>
        <v>-0.000917599999999998</v>
      </c>
      <c r="S45" s="55">
        <f ca="1" t="shared" si="5"/>
        <v>-0.000917599999999998</v>
      </c>
      <c r="T45" s="55">
        <f ca="1" t="shared" si="5"/>
        <v>-0.000917599999999998</v>
      </c>
      <c r="U45" s="55">
        <f ca="1" t="shared" si="5"/>
        <v>-0.000917599999999998</v>
      </c>
      <c r="V45" s="55">
        <f ca="1" t="shared" si="5"/>
        <v>-0.000917599999999998</v>
      </c>
      <c r="W45" s="55">
        <f ca="1" t="shared" si="5"/>
        <v>-0.000917599999999998</v>
      </c>
      <c r="X45" s="55">
        <f ca="1" t="shared" si="5"/>
        <v>-0.000917599999999998</v>
      </c>
      <c r="Y45" s="55">
        <f ca="1" t="shared" si="5"/>
        <v>-0.000917599999999998</v>
      </c>
      <c r="Z45" s="55">
        <f ca="1" t="shared" si="5"/>
        <v>-0.000917599999999998</v>
      </c>
      <c r="AA45" s="55">
        <f ca="1" t="shared" si="5"/>
        <v>-0.000917599999999998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0.0784650666666667</v>
      </c>
      <c r="D46" s="56">
        <f ca="1" t="shared" si="6"/>
        <v>0.0784650666666667</v>
      </c>
      <c r="E46" s="56">
        <f ca="1" t="shared" si="6"/>
        <v>0.0784650666666667</v>
      </c>
      <c r="F46" s="56">
        <f ca="1" t="shared" si="6"/>
        <v>0.0784650666666667</v>
      </c>
      <c r="G46" s="56">
        <f ca="1" t="shared" si="6"/>
        <v>0.0784650666666667</v>
      </c>
      <c r="H46" s="56">
        <f ca="1" t="shared" si="6"/>
        <v>0.0784650666666667</v>
      </c>
      <c r="I46" s="56">
        <f ca="1" t="shared" si="6"/>
        <v>0.0784650666666667</v>
      </c>
      <c r="J46" s="56">
        <f ca="1" t="shared" si="6"/>
        <v>0.0784650666666667</v>
      </c>
      <c r="K46" s="56">
        <f ca="1" t="shared" si="6"/>
        <v>0.0784650666666667</v>
      </c>
      <c r="L46" s="56">
        <f ca="1" t="shared" si="6"/>
        <v>0.0784650666666667</v>
      </c>
      <c r="M46" s="56">
        <f ca="1" t="shared" si="6"/>
        <v>0.0784650666666667</v>
      </c>
      <c r="N46" s="56">
        <f ca="1" t="shared" si="6"/>
        <v>0.0784650666666667</v>
      </c>
      <c r="O46" s="56">
        <f ca="1" t="shared" si="6"/>
        <v>0.0784650666666667</v>
      </c>
      <c r="P46" s="56">
        <f ca="1" t="shared" si="6"/>
        <v>0.0784650666666667</v>
      </c>
      <c r="Q46" s="56">
        <f ca="1" t="shared" si="6"/>
        <v>0.0784650666666667</v>
      </c>
      <c r="R46" s="56">
        <f ca="1" t="shared" si="6"/>
        <v>0.0784650666666667</v>
      </c>
      <c r="S46" s="56">
        <f ca="1" t="shared" si="6"/>
        <v>0.0784650666666667</v>
      </c>
      <c r="T46" s="56">
        <f ca="1" t="shared" si="6"/>
        <v>0.0784650666666667</v>
      </c>
      <c r="U46" s="56">
        <f ca="1" t="shared" si="6"/>
        <v>0.0784650666666667</v>
      </c>
      <c r="V46" s="56">
        <f ca="1" t="shared" si="6"/>
        <v>0.0784650666666667</v>
      </c>
      <c r="W46" s="56">
        <f ca="1" t="shared" si="6"/>
        <v>0.0784650666666667</v>
      </c>
      <c r="X46" s="56">
        <f ca="1" t="shared" si="6"/>
        <v>0.0784650666666667</v>
      </c>
      <c r="Y46" s="56">
        <f ca="1" t="shared" si="6"/>
        <v>0.0784650666666667</v>
      </c>
      <c r="Z46" s="56">
        <f ca="1" t="shared" si="6"/>
        <v>0.0784650666666667</v>
      </c>
      <c r="AA46" s="56">
        <f ca="1" t="shared" si="6"/>
        <v>0.0784650666666667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0.0625885333333333</v>
      </c>
      <c r="D47" s="56">
        <f ca="1" t="shared" si="7"/>
        <v>0.0625885333333333</v>
      </c>
      <c r="E47" s="56">
        <f ca="1" t="shared" si="7"/>
        <v>0.0625885333333333</v>
      </c>
      <c r="F47" s="56">
        <f ca="1" t="shared" si="7"/>
        <v>0.0625885333333333</v>
      </c>
      <c r="G47" s="56">
        <f ca="1" t="shared" si="7"/>
        <v>0.0625885333333333</v>
      </c>
      <c r="H47" s="56">
        <f ca="1" t="shared" si="7"/>
        <v>0.0625885333333333</v>
      </c>
      <c r="I47" s="56">
        <f ca="1" t="shared" si="7"/>
        <v>0.0625885333333333</v>
      </c>
      <c r="J47" s="56">
        <f ca="1" t="shared" si="7"/>
        <v>0.0625885333333333</v>
      </c>
      <c r="K47" s="56">
        <f ca="1" t="shared" si="7"/>
        <v>0.0625885333333333</v>
      </c>
      <c r="L47" s="56">
        <f ca="1" t="shared" si="7"/>
        <v>0.0625885333333333</v>
      </c>
      <c r="M47" s="56">
        <f ca="1" t="shared" si="7"/>
        <v>0.0625885333333333</v>
      </c>
      <c r="N47" s="56">
        <f ca="1" t="shared" si="7"/>
        <v>0.0625885333333333</v>
      </c>
      <c r="O47" s="56">
        <f ca="1" t="shared" si="7"/>
        <v>0.0625885333333333</v>
      </c>
      <c r="P47" s="56">
        <f ca="1" t="shared" si="7"/>
        <v>0.0625885333333333</v>
      </c>
      <c r="Q47" s="56">
        <f ca="1" t="shared" si="7"/>
        <v>0.0625885333333333</v>
      </c>
      <c r="R47" s="56">
        <f ca="1" t="shared" si="7"/>
        <v>0.0625885333333333</v>
      </c>
      <c r="S47" s="56">
        <f ca="1" t="shared" si="7"/>
        <v>0.0625885333333333</v>
      </c>
      <c r="T47" s="56">
        <f ca="1" t="shared" si="7"/>
        <v>0.0625885333333333</v>
      </c>
      <c r="U47" s="56">
        <f ca="1" t="shared" si="7"/>
        <v>0.0625885333333333</v>
      </c>
      <c r="V47" s="56">
        <f ca="1" t="shared" si="7"/>
        <v>0.0625885333333333</v>
      </c>
      <c r="W47" s="56">
        <f ca="1" t="shared" si="7"/>
        <v>0.0625885333333333</v>
      </c>
      <c r="X47" s="56">
        <f ca="1" t="shared" si="7"/>
        <v>0.0625885333333333</v>
      </c>
      <c r="Y47" s="56">
        <f ca="1" t="shared" si="7"/>
        <v>0.0625885333333333</v>
      </c>
      <c r="Z47" s="56">
        <f ca="1" t="shared" si="7"/>
        <v>0.0625885333333333</v>
      </c>
      <c r="AA47" s="56">
        <f ca="1" t="shared" si="7"/>
        <v>0.0625885333333333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0.0308354666666667</v>
      </c>
      <c r="D48" s="56">
        <f ca="1" t="shared" si="8"/>
        <v>0.0308354666666667</v>
      </c>
      <c r="E48" s="56">
        <f ca="1" t="shared" si="8"/>
        <v>0.0308354666666667</v>
      </c>
      <c r="F48" s="56">
        <f ca="1" t="shared" si="8"/>
        <v>0.0308354666666667</v>
      </c>
      <c r="G48" s="56">
        <f ca="1" t="shared" si="8"/>
        <v>0.0308354666666667</v>
      </c>
      <c r="H48" s="56">
        <f ca="1" t="shared" si="8"/>
        <v>0.0308354666666667</v>
      </c>
      <c r="I48" s="56">
        <f ca="1" t="shared" si="8"/>
        <v>0.0308354666666667</v>
      </c>
      <c r="J48" s="56">
        <f ca="1" t="shared" si="8"/>
        <v>0.0308354666666667</v>
      </c>
      <c r="K48" s="56">
        <f ca="1" t="shared" si="8"/>
        <v>0.0308354666666667</v>
      </c>
      <c r="L48" s="56">
        <f ca="1" t="shared" si="8"/>
        <v>0.0308354666666667</v>
      </c>
      <c r="M48" s="56">
        <f ca="1" t="shared" si="8"/>
        <v>0.0308354666666667</v>
      </c>
      <c r="N48" s="56">
        <f ca="1" t="shared" si="8"/>
        <v>0.0308354666666667</v>
      </c>
      <c r="O48" s="56">
        <f ca="1" t="shared" si="8"/>
        <v>0.0308354666666667</v>
      </c>
      <c r="P48" s="56">
        <f ca="1" t="shared" si="8"/>
        <v>0.0308354666666667</v>
      </c>
      <c r="Q48" s="56">
        <f ca="1" t="shared" si="8"/>
        <v>0.0308354666666667</v>
      </c>
      <c r="R48" s="56">
        <f ca="1" t="shared" si="8"/>
        <v>0.0308354666666667</v>
      </c>
      <c r="S48" s="56">
        <f ca="1" t="shared" si="8"/>
        <v>0.0308354666666667</v>
      </c>
      <c r="T48" s="56">
        <f ca="1" t="shared" si="8"/>
        <v>0.0308354666666667</v>
      </c>
      <c r="U48" s="56">
        <f ca="1" t="shared" si="8"/>
        <v>0.0308354666666667</v>
      </c>
      <c r="V48" s="56">
        <f ca="1" t="shared" si="8"/>
        <v>0.0308354666666667</v>
      </c>
      <c r="W48" s="56">
        <f ca="1" t="shared" si="8"/>
        <v>0.0308354666666667</v>
      </c>
      <c r="X48" s="56">
        <f ca="1" t="shared" si="8"/>
        <v>0.0308354666666667</v>
      </c>
      <c r="Y48" s="56">
        <f ca="1" t="shared" si="8"/>
        <v>0.0308354666666667</v>
      </c>
      <c r="Z48" s="56">
        <f ca="1" t="shared" si="8"/>
        <v>0.0308354666666667</v>
      </c>
      <c r="AA48" s="56">
        <f ca="1" t="shared" si="8"/>
        <v>0.0308354666666667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0.0149589333333333</v>
      </c>
      <c r="D49" s="56">
        <f ca="1" t="shared" si="9"/>
        <v>0.0149589333333333</v>
      </c>
      <c r="E49" s="56">
        <f ca="1" t="shared" si="9"/>
        <v>0.0149589333333333</v>
      </c>
      <c r="F49" s="56">
        <f ca="1" t="shared" si="9"/>
        <v>0.0149589333333333</v>
      </c>
      <c r="G49" s="56">
        <f ca="1" t="shared" si="9"/>
        <v>0.0149589333333333</v>
      </c>
      <c r="H49" s="56">
        <f ca="1" t="shared" si="9"/>
        <v>0.0149589333333333</v>
      </c>
      <c r="I49" s="56">
        <f ca="1" t="shared" si="9"/>
        <v>0.0149589333333333</v>
      </c>
      <c r="J49" s="56">
        <f ca="1" t="shared" si="9"/>
        <v>0.0149589333333333</v>
      </c>
      <c r="K49" s="56">
        <f ca="1" t="shared" si="9"/>
        <v>0.0149589333333333</v>
      </c>
      <c r="L49" s="56">
        <f ca="1" t="shared" si="9"/>
        <v>0.0149589333333333</v>
      </c>
      <c r="M49" s="56">
        <f ca="1" t="shared" si="9"/>
        <v>0.0149589333333333</v>
      </c>
      <c r="N49" s="56">
        <f ca="1" t="shared" si="9"/>
        <v>0.0149589333333333</v>
      </c>
      <c r="O49" s="56">
        <f ca="1" t="shared" si="9"/>
        <v>0.0149589333333333</v>
      </c>
      <c r="P49" s="56">
        <f ca="1" t="shared" si="9"/>
        <v>0.0149589333333333</v>
      </c>
      <c r="Q49" s="56">
        <f ca="1" t="shared" si="9"/>
        <v>0.0149589333333333</v>
      </c>
      <c r="R49" s="56">
        <f ca="1" t="shared" si="9"/>
        <v>0.0149589333333333</v>
      </c>
      <c r="S49" s="56">
        <f ca="1" t="shared" si="9"/>
        <v>0.0149589333333333</v>
      </c>
      <c r="T49" s="56">
        <f ca="1" t="shared" si="9"/>
        <v>0.0149589333333333</v>
      </c>
      <c r="U49" s="56">
        <f ca="1" t="shared" si="9"/>
        <v>0.0149589333333333</v>
      </c>
      <c r="V49" s="56">
        <f ca="1" t="shared" si="9"/>
        <v>0.0149589333333333</v>
      </c>
      <c r="W49" s="56">
        <f ca="1" t="shared" si="9"/>
        <v>0.0149589333333333</v>
      </c>
      <c r="X49" s="56">
        <f ca="1" t="shared" si="9"/>
        <v>0.0149589333333333</v>
      </c>
      <c r="Y49" s="56">
        <f ca="1" t="shared" si="9"/>
        <v>0.0149589333333333</v>
      </c>
      <c r="Z49" s="56">
        <f ca="1" t="shared" si="9"/>
        <v>0.0149589333333333</v>
      </c>
      <c r="AA49" s="56">
        <f ca="1" t="shared" si="9"/>
        <v>0.0149589333333333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0.08212</v>
      </c>
      <c r="D50" s="55">
        <f>$E$17</f>
        <v>0.08212</v>
      </c>
      <c r="E50" s="55">
        <f>$E$17</f>
        <v>0.08212</v>
      </c>
      <c r="F50" s="55">
        <f>$E$17</f>
        <v>0.08212</v>
      </c>
      <c r="G50" s="55">
        <f>$E$17</f>
        <v>0.08212</v>
      </c>
      <c r="H50" s="55">
        <f>$E$17</f>
        <v>0.08212</v>
      </c>
      <c r="I50" s="55">
        <f>$E$17</f>
        <v>0.08212</v>
      </c>
      <c r="J50" s="55">
        <f>$E$17</f>
        <v>0.08212</v>
      </c>
      <c r="K50" s="55">
        <f>$E$17</f>
        <v>0.08212</v>
      </c>
      <c r="L50" s="55">
        <f>$E$17</f>
        <v>0.08212</v>
      </c>
      <c r="M50" s="55">
        <f>$E$17</f>
        <v>0.08212</v>
      </c>
      <c r="N50" s="55">
        <f>$E$17</f>
        <v>0.08212</v>
      </c>
      <c r="O50" s="55">
        <f>$E$17</f>
        <v>0.08212</v>
      </c>
      <c r="P50" s="55">
        <f>$E$17</f>
        <v>0.08212</v>
      </c>
      <c r="Q50" s="55">
        <f>$E$17</f>
        <v>0.08212</v>
      </c>
      <c r="R50" s="55">
        <f>$E$17</f>
        <v>0.08212</v>
      </c>
      <c r="S50" s="55">
        <f>$E$17</f>
        <v>0.08212</v>
      </c>
      <c r="T50" s="55">
        <f>$E$17</f>
        <v>0.08212</v>
      </c>
      <c r="U50" s="55">
        <f>$E$17</f>
        <v>0.08212</v>
      </c>
      <c r="V50" s="55">
        <f>$E$17</f>
        <v>0.08212</v>
      </c>
      <c r="W50" s="55">
        <f>$E$17</f>
        <v>0.08212</v>
      </c>
      <c r="X50" s="55">
        <f>$E$17</f>
        <v>0.08212</v>
      </c>
      <c r="Y50" s="55">
        <f>$E$17</f>
        <v>0.08212</v>
      </c>
      <c r="Z50" s="55">
        <f>$E$17</f>
        <v>0.08212</v>
      </c>
      <c r="AA50" s="55">
        <f>$E$17</f>
        <v>0.08212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0.1732732</v>
      </c>
      <c r="D51" s="55">
        <f ca="1" t="shared" si="10"/>
        <v>0.1732732</v>
      </c>
      <c r="E51" s="55">
        <f ca="1" t="shared" si="10"/>
        <v>0.1732732</v>
      </c>
      <c r="F51" s="55">
        <f ca="1" t="shared" si="10"/>
        <v>0.1732732</v>
      </c>
      <c r="G51" s="55">
        <f ca="1" t="shared" si="10"/>
        <v>0.1732732</v>
      </c>
      <c r="H51" s="55">
        <f ca="1" t="shared" si="10"/>
        <v>0.1732732</v>
      </c>
      <c r="I51" s="55">
        <f ca="1" t="shared" si="10"/>
        <v>0.1732732</v>
      </c>
      <c r="J51" s="55">
        <f ca="1" t="shared" si="10"/>
        <v>0.1732732</v>
      </c>
      <c r="K51" s="55">
        <f ca="1" t="shared" si="10"/>
        <v>0.1732732</v>
      </c>
      <c r="L51" s="55">
        <f ca="1" t="shared" si="10"/>
        <v>0.1732732</v>
      </c>
      <c r="M51" s="55">
        <f ca="1" t="shared" si="10"/>
        <v>0.1732732</v>
      </c>
      <c r="N51" s="55">
        <f ca="1" t="shared" si="10"/>
        <v>0.1732732</v>
      </c>
      <c r="O51" s="55">
        <f ca="1" t="shared" si="10"/>
        <v>0.1732732</v>
      </c>
      <c r="P51" s="55">
        <f ca="1" t="shared" si="10"/>
        <v>0.1732732</v>
      </c>
      <c r="Q51" s="55">
        <f ca="1" t="shared" si="10"/>
        <v>0.1732732</v>
      </c>
      <c r="R51" s="55">
        <f ca="1" t="shared" si="10"/>
        <v>0.1732732</v>
      </c>
      <c r="S51" s="55">
        <f ca="1" t="shared" si="10"/>
        <v>0.1732732</v>
      </c>
      <c r="T51" s="55">
        <f ca="1" t="shared" si="10"/>
        <v>0.1732732</v>
      </c>
      <c r="U51" s="55">
        <f ca="1" t="shared" si="10"/>
        <v>0.1732732</v>
      </c>
      <c r="V51" s="55">
        <f ca="1" t="shared" si="10"/>
        <v>0.1732732</v>
      </c>
      <c r="W51" s="55">
        <f ca="1" t="shared" si="10"/>
        <v>0.1732732</v>
      </c>
      <c r="X51" s="55">
        <f ca="1" t="shared" si="10"/>
        <v>0.1732732</v>
      </c>
      <c r="Y51" s="55">
        <f ca="1" t="shared" si="10"/>
        <v>0.1732732</v>
      </c>
      <c r="Z51" s="55">
        <f ca="1" t="shared" si="10"/>
        <v>0.1732732</v>
      </c>
      <c r="AA51" s="55">
        <f ca="1" t="shared" si="10"/>
        <v>0.1732732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0.1428888</v>
      </c>
      <c r="D53" s="56">
        <f ca="1" t="shared" si="12"/>
        <v>0.1428888</v>
      </c>
      <c r="E53" s="56">
        <f ca="1" t="shared" si="12"/>
        <v>0.1428888</v>
      </c>
      <c r="F53" s="56">
        <f ca="1" t="shared" si="12"/>
        <v>0.1428888</v>
      </c>
      <c r="G53" s="56">
        <f ca="1" t="shared" si="12"/>
        <v>0.1428888</v>
      </c>
      <c r="H53" s="56">
        <f ca="1" t="shared" si="12"/>
        <v>0.1428888</v>
      </c>
      <c r="I53" s="56">
        <f ca="1" t="shared" si="12"/>
        <v>0.1428888</v>
      </c>
      <c r="J53" s="56">
        <f ca="1" t="shared" si="12"/>
        <v>0.1428888</v>
      </c>
      <c r="K53" s="56">
        <f ca="1" t="shared" si="12"/>
        <v>0.1428888</v>
      </c>
      <c r="L53" s="56">
        <f ca="1" t="shared" si="12"/>
        <v>0.1428888</v>
      </c>
      <c r="M53" s="56">
        <f ca="1" t="shared" si="12"/>
        <v>0.1428888</v>
      </c>
      <c r="N53" s="56">
        <f ca="1" t="shared" si="12"/>
        <v>0.1428888</v>
      </c>
      <c r="O53" s="56">
        <f ca="1" t="shared" si="12"/>
        <v>0.1428888</v>
      </c>
      <c r="P53" s="56">
        <f ca="1" t="shared" si="12"/>
        <v>0.1428888</v>
      </c>
      <c r="Q53" s="56">
        <f ca="1" t="shared" si="12"/>
        <v>0.1428888</v>
      </c>
      <c r="R53" s="56">
        <f ca="1" t="shared" si="12"/>
        <v>0.1428888</v>
      </c>
      <c r="S53" s="56">
        <f ca="1" t="shared" si="12"/>
        <v>0.1428888</v>
      </c>
      <c r="T53" s="56">
        <f ca="1" t="shared" si="12"/>
        <v>0.1428888</v>
      </c>
      <c r="U53" s="56">
        <f ca="1" t="shared" si="12"/>
        <v>0.1428888</v>
      </c>
      <c r="V53" s="56">
        <f ca="1" t="shared" si="12"/>
        <v>0.1428888</v>
      </c>
      <c r="W53" s="56">
        <f ca="1" t="shared" si="12"/>
        <v>0.1428888</v>
      </c>
      <c r="X53" s="56">
        <f ca="1" t="shared" si="12"/>
        <v>0.1428888</v>
      </c>
      <c r="Y53" s="56">
        <f ca="1" t="shared" si="12"/>
        <v>0.1428888</v>
      </c>
      <c r="Z53" s="56">
        <f ca="1" t="shared" si="12"/>
        <v>0.1428888</v>
      </c>
      <c r="AA53" s="56">
        <f ca="1" t="shared" si="12"/>
        <v>0.1428888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0.1125044</v>
      </c>
      <c r="D54" s="56">
        <f ca="1" t="shared" si="13"/>
        <v>0.1125044</v>
      </c>
      <c r="E54" s="56">
        <f ca="1" t="shared" si="13"/>
        <v>0.1125044</v>
      </c>
      <c r="F54" s="56">
        <f ca="1" t="shared" si="13"/>
        <v>0.1125044</v>
      </c>
      <c r="G54" s="56">
        <f ca="1" t="shared" si="13"/>
        <v>0.1125044</v>
      </c>
      <c r="H54" s="56">
        <f ca="1" t="shared" si="13"/>
        <v>0.1125044</v>
      </c>
      <c r="I54" s="56">
        <f ca="1" t="shared" si="13"/>
        <v>0.1125044</v>
      </c>
      <c r="J54" s="56">
        <f ca="1" t="shared" si="13"/>
        <v>0.1125044</v>
      </c>
      <c r="K54" s="56">
        <f ca="1" t="shared" si="13"/>
        <v>0.1125044</v>
      </c>
      <c r="L54" s="56">
        <f ca="1" t="shared" si="13"/>
        <v>0.1125044</v>
      </c>
      <c r="M54" s="56">
        <f ca="1" t="shared" si="13"/>
        <v>0.1125044</v>
      </c>
      <c r="N54" s="56">
        <f ca="1" t="shared" si="13"/>
        <v>0.1125044</v>
      </c>
      <c r="O54" s="56">
        <f ca="1" t="shared" si="13"/>
        <v>0.1125044</v>
      </c>
      <c r="P54" s="56">
        <f ca="1" t="shared" si="13"/>
        <v>0.1125044</v>
      </c>
      <c r="Q54" s="56">
        <f ca="1" t="shared" si="13"/>
        <v>0.1125044</v>
      </c>
      <c r="R54" s="56">
        <f ca="1" t="shared" si="13"/>
        <v>0.1125044</v>
      </c>
      <c r="S54" s="56">
        <f ca="1" t="shared" si="13"/>
        <v>0.1125044</v>
      </c>
      <c r="T54" s="56">
        <f ca="1" t="shared" si="13"/>
        <v>0.1125044</v>
      </c>
      <c r="U54" s="56">
        <f ca="1" t="shared" si="13"/>
        <v>0.1125044</v>
      </c>
      <c r="V54" s="56">
        <f ca="1" t="shared" si="13"/>
        <v>0.1125044</v>
      </c>
      <c r="W54" s="56">
        <f ca="1" t="shared" si="13"/>
        <v>0.1125044</v>
      </c>
      <c r="X54" s="56">
        <f ca="1" t="shared" si="13"/>
        <v>0.1125044</v>
      </c>
      <c r="Y54" s="56">
        <f ca="1" t="shared" si="13"/>
        <v>0.1125044</v>
      </c>
      <c r="Z54" s="56">
        <f ca="1" t="shared" si="13"/>
        <v>0.1125044</v>
      </c>
      <c r="AA54" s="56">
        <f ca="1" t="shared" si="13"/>
        <v>0.1125044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0.0547466666666667</v>
      </c>
      <c r="D55" s="56">
        <f t="shared" si="14"/>
        <v>0.0547466666666667</v>
      </c>
      <c r="E55" s="56">
        <f t="shared" si="14"/>
        <v>0.0547466666666667</v>
      </c>
      <c r="F55" s="56">
        <f t="shared" si="14"/>
        <v>0.0547466666666667</v>
      </c>
      <c r="G55" s="56">
        <f t="shared" si="14"/>
        <v>0.0547466666666667</v>
      </c>
      <c r="H55" s="56">
        <f t="shared" si="14"/>
        <v>0.0547466666666667</v>
      </c>
      <c r="I55" s="56">
        <f t="shared" si="14"/>
        <v>0.0547466666666667</v>
      </c>
      <c r="J55" s="56">
        <f t="shared" si="14"/>
        <v>0.0547466666666667</v>
      </c>
      <c r="K55" s="56">
        <f t="shared" si="14"/>
        <v>0.0547466666666667</v>
      </c>
      <c r="L55" s="56">
        <f t="shared" si="14"/>
        <v>0.0547466666666667</v>
      </c>
      <c r="M55" s="56">
        <f t="shared" si="14"/>
        <v>0.0547466666666667</v>
      </c>
      <c r="N55" s="56">
        <f t="shared" si="14"/>
        <v>0.0547466666666667</v>
      </c>
      <c r="O55" s="56">
        <f t="shared" si="14"/>
        <v>0.0547466666666667</v>
      </c>
      <c r="P55" s="56">
        <f t="shared" si="14"/>
        <v>0.0547466666666667</v>
      </c>
      <c r="Q55" s="56">
        <f t="shared" si="14"/>
        <v>0.0547466666666667</v>
      </c>
      <c r="R55" s="56">
        <f t="shared" si="14"/>
        <v>0.0547466666666667</v>
      </c>
      <c r="S55" s="56">
        <f t="shared" si="14"/>
        <v>0.0547466666666667</v>
      </c>
      <c r="T55" s="56">
        <f t="shared" si="14"/>
        <v>0.0547466666666667</v>
      </c>
      <c r="U55" s="56">
        <f t="shared" si="14"/>
        <v>0.0547466666666667</v>
      </c>
      <c r="V55" s="56">
        <f t="shared" si="14"/>
        <v>0.0547466666666667</v>
      </c>
      <c r="W55" s="56">
        <f t="shared" si="14"/>
        <v>0.0547466666666667</v>
      </c>
      <c r="X55" s="56">
        <f t="shared" si="14"/>
        <v>0.0547466666666667</v>
      </c>
      <c r="Y55" s="56">
        <f t="shared" si="14"/>
        <v>0.0547466666666667</v>
      </c>
      <c r="Z55" s="56">
        <f t="shared" si="14"/>
        <v>0.0547466666666667</v>
      </c>
      <c r="AA55" s="56">
        <f t="shared" si="14"/>
        <v>0.0547466666666667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0.0273733333333333</v>
      </c>
      <c r="D56" s="56">
        <f t="shared" si="15"/>
        <v>0.0273733333333333</v>
      </c>
      <c r="E56" s="56">
        <f t="shared" si="15"/>
        <v>0.0273733333333333</v>
      </c>
      <c r="F56" s="56">
        <f t="shared" si="15"/>
        <v>0.0273733333333333</v>
      </c>
      <c r="G56" s="56">
        <f t="shared" si="15"/>
        <v>0.0273733333333333</v>
      </c>
      <c r="H56" s="56">
        <f t="shared" si="15"/>
        <v>0.0273733333333333</v>
      </c>
      <c r="I56" s="56">
        <f t="shared" si="15"/>
        <v>0.0273733333333333</v>
      </c>
      <c r="J56" s="56">
        <f t="shared" si="15"/>
        <v>0.0273733333333333</v>
      </c>
      <c r="K56" s="56">
        <f t="shared" si="15"/>
        <v>0.0273733333333333</v>
      </c>
      <c r="L56" s="56">
        <f t="shared" si="15"/>
        <v>0.0273733333333333</v>
      </c>
      <c r="M56" s="56">
        <f t="shared" si="15"/>
        <v>0.0273733333333333</v>
      </c>
      <c r="N56" s="56">
        <f t="shared" si="15"/>
        <v>0.0273733333333333</v>
      </c>
      <c r="O56" s="56">
        <f t="shared" si="15"/>
        <v>0.0273733333333333</v>
      </c>
      <c r="P56" s="56">
        <f t="shared" si="15"/>
        <v>0.0273733333333333</v>
      </c>
      <c r="Q56" s="56">
        <f t="shared" si="15"/>
        <v>0.0273733333333333</v>
      </c>
      <c r="R56" s="56">
        <f t="shared" si="15"/>
        <v>0.0273733333333333</v>
      </c>
      <c r="S56" s="56">
        <f t="shared" si="15"/>
        <v>0.0273733333333333</v>
      </c>
      <c r="T56" s="56">
        <f t="shared" si="15"/>
        <v>0.0273733333333333</v>
      </c>
      <c r="U56" s="56">
        <f t="shared" si="15"/>
        <v>0.0273733333333333</v>
      </c>
      <c r="V56" s="56">
        <f t="shared" si="15"/>
        <v>0.0273733333333333</v>
      </c>
      <c r="W56" s="56">
        <f t="shared" si="15"/>
        <v>0.0273733333333333</v>
      </c>
      <c r="X56" s="56">
        <f t="shared" si="15"/>
        <v>0.0273733333333333</v>
      </c>
      <c r="Y56" s="56">
        <f t="shared" si="15"/>
        <v>0.0273733333333333</v>
      </c>
      <c r="Z56" s="56">
        <f t="shared" si="15"/>
        <v>0.0273733333333333</v>
      </c>
      <c r="AA56" s="56">
        <f t="shared" si="15"/>
        <v>0.0273733333333333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19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117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0.998288</v>
      </c>
      <c r="F4" s="20"/>
      <c r="G4" s="21"/>
      <c r="H4" s="21"/>
      <c r="I4" s="27" t="s">
        <v>130</v>
      </c>
      <c r="J4" s="27"/>
      <c r="K4" s="27"/>
      <c r="L4" s="20">
        <f ca="1">E4+X18*E17</f>
        <v>1.0016288</v>
      </c>
      <c r="M4" s="20"/>
      <c r="N4" s="21"/>
      <c r="O4" s="21"/>
      <c r="P4" s="27" t="s">
        <v>131</v>
      </c>
      <c r="Q4" s="27"/>
      <c r="R4" s="27"/>
      <c r="S4" s="20">
        <f ca="1">E4-X18*E17</f>
        <v>0.9949472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0.00575999999999998</v>
      </c>
      <c r="F17" s="28"/>
      <c r="G17" s="21"/>
      <c r="H17" s="21"/>
      <c r="I17" s="27" t="s">
        <v>149</v>
      </c>
      <c r="J17" s="27"/>
      <c r="K17" s="27"/>
      <c r="L17" s="28">
        <f ca="1">E17*Z18</f>
        <v>0.0121536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>OFFSET(X13,$W$18-1,)</f>
        <v>0.58</v>
      </c>
      <c r="Y18" s="90" t="str">
        <f ca="1">OFFSET(Y13,$W$18-1,)</f>
        <v>*</v>
      </c>
      <c r="Z18" s="90">
        <f ca="1">OFFSET(Z13,$W$18-1,)</f>
        <v>2.11</v>
      </c>
      <c r="AA18" s="112">
        <f ca="1">OFFSET(AA13,$W$18-1,)</f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0.00251708997365684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0.00247210300429184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6.39468599392798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0.0342400000000031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6.74189814814818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6.51105555555556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0.994</v>
      </c>
      <c r="D32" s="38">
        <v>1.001</v>
      </c>
      <c r="E32" s="38">
        <v>0.998</v>
      </c>
      <c r="F32" s="38">
        <v>0.994</v>
      </c>
      <c r="G32" s="38">
        <v>1</v>
      </c>
      <c r="H32" s="38">
        <v>0.996</v>
      </c>
      <c r="I32" s="38">
        <v>0.998</v>
      </c>
      <c r="J32" s="38">
        <v>0.997</v>
      </c>
      <c r="K32" s="38">
        <v>1</v>
      </c>
      <c r="L32" s="38">
        <v>1</v>
      </c>
      <c r="M32" s="38">
        <v>0.998</v>
      </c>
      <c r="N32" s="38">
        <v>0.999</v>
      </c>
      <c r="O32" s="38">
        <v>0.999</v>
      </c>
      <c r="P32" s="38">
        <v>0.997</v>
      </c>
      <c r="Q32" s="38">
        <v>0.996</v>
      </c>
      <c r="R32" s="38">
        <v>0.996</v>
      </c>
      <c r="S32" s="38">
        <v>0.996</v>
      </c>
      <c r="T32" s="38">
        <v>0.994</v>
      </c>
      <c r="U32" s="38">
        <v>1</v>
      </c>
      <c r="V32" s="38">
        <v>0.999</v>
      </c>
      <c r="W32" s="38">
        <v>0.997</v>
      </c>
      <c r="X32" s="38">
        <v>1</v>
      </c>
      <c r="Y32" s="38">
        <v>0.995</v>
      </c>
      <c r="Z32" s="38">
        <v>1</v>
      </c>
      <c r="AA32" s="38">
        <v>0.994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1.001</v>
      </c>
      <c r="D33" s="38">
        <v>0.999</v>
      </c>
      <c r="E33" s="38">
        <v>0.996</v>
      </c>
      <c r="F33" s="38">
        <v>0.997</v>
      </c>
      <c r="G33" s="38">
        <v>0.999</v>
      </c>
      <c r="H33" s="38">
        <v>0.996</v>
      </c>
      <c r="I33" s="38">
        <v>0.997</v>
      </c>
      <c r="J33" s="38">
        <v>1</v>
      </c>
      <c r="K33" s="38">
        <v>0.997</v>
      </c>
      <c r="L33" s="38">
        <v>0.999</v>
      </c>
      <c r="M33" s="38">
        <v>0.995</v>
      </c>
      <c r="N33" s="38">
        <v>0.997</v>
      </c>
      <c r="O33" s="38">
        <v>0.998</v>
      </c>
      <c r="P33" s="38">
        <v>0.999</v>
      </c>
      <c r="Q33" s="38">
        <v>0.997</v>
      </c>
      <c r="R33" s="38">
        <v>0.999</v>
      </c>
      <c r="S33" s="38">
        <v>0.993</v>
      </c>
      <c r="T33" s="38">
        <v>0.998</v>
      </c>
      <c r="U33" s="38">
        <v>1</v>
      </c>
      <c r="V33" s="38">
        <v>0.998</v>
      </c>
      <c r="W33" s="38">
        <v>0.998</v>
      </c>
      <c r="X33" s="38">
        <v>0.995</v>
      </c>
      <c r="Y33" s="38">
        <v>0.996</v>
      </c>
      <c r="Z33" s="38">
        <v>0.994</v>
      </c>
      <c r="AA33" s="38">
        <v>1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1.001</v>
      </c>
      <c r="D34" s="38">
        <v>0.999</v>
      </c>
      <c r="E34" s="38">
        <v>0.996</v>
      </c>
      <c r="F34" s="38">
        <v>0.998</v>
      </c>
      <c r="G34" s="38">
        <v>0.998</v>
      </c>
      <c r="H34" s="38">
        <v>0.999</v>
      </c>
      <c r="I34" s="38">
        <v>0.996</v>
      </c>
      <c r="J34" s="38">
        <v>0.998</v>
      </c>
      <c r="K34" s="38">
        <v>1</v>
      </c>
      <c r="L34" s="38">
        <v>0.993</v>
      </c>
      <c r="M34" s="38">
        <v>1.001</v>
      </c>
      <c r="N34" s="38">
        <v>1</v>
      </c>
      <c r="O34" s="38">
        <v>0.996</v>
      </c>
      <c r="P34" s="38">
        <v>0.998</v>
      </c>
      <c r="Q34" s="38">
        <v>0.994</v>
      </c>
      <c r="R34" s="38">
        <v>0.998</v>
      </c>
      <c r="S34" s="38">
        <v>0.996</v>
      </c>
      <c r="T34" s="38">
        <v>0.997</v>
      </c>
      <c r="U34" s="38">
        <v>0.999</v>
      </c>
      <c r="V34" s="38">
        <v>0.995</v>
      </c>
      <c r="W34" s="38">
        <v>0.998</v>
      </c>
      <c r="X34" s="38">
        <v>0.999</v>
      </c>
      <c r="Y34" s="38">
        <v>0.999</v>
      </c>
      <c r="Z34" s="38">
        <v>0.999</v>
      </c>
      <c r="AA34" s="38">
        <v>0.996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0.998</v>
      </c>
      <c r="D35" s="38">
        <v>0.995</v>
      </c>
      <c r="E35" s="38">
        <v>0.997</v>
      </c>
      <c r="F35" s="38">
        <v>1.001</v>
      </c>
      <c r="G35" s="38">
        <v>0.997</v>
      </c>
      <c r="H35" s="38">
        <v>1</v>
      </c>
      <c r="I35" s="38">
        <v>0.997</v>
      </c>
      <c r="J35" s="38">
        <v>0.999</v>
      </c>
      <c r="K35" s="38">
        <v>1.001</v>
      </c>
      <c r="L35" s="38">
        <v>0.997</v>
      </c>
      <c r="M35" s="38">
        <v>0.995</v>
      </c>
      <c r="N35" s="38">
        <v>1.002</v>
      </c>
      <c r="O35" s="38">
        <v>0.999</v>
      </c>
      <c r="P35" s="38">
        <v>0.998</v>
      </c>
      <c r="Q35" s="38">
        <v>1</v>
      </c>
      <c r="R35" s="38">
        <v>0.998</v>
      </c>
      <c r="S35" s="38">
        <v>0.997</v>
      </c>
      <c r="T35" s="38">
        <v>0.998</v>
      </c>
      <c r="U35" s="38">
        <v>1.002</v>
      </c>
      <c r="V35" s="38">
        <v>1.004</v>
      </c>
      <c r="W35" s="38">
        <v>0.996</v>
      </c>
      <c r="X35" s="38">
        <v>1</v>
      </c>
      <c r="Y35" s="38">
        <v>1.003</v>
      </c>
      <c r="Z35" s="38">
        <v>1.002</v>
      </c>
      <c r="AA35" s="38">
        <v>1.001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0.996</v>
      </c>
      <c r="D36" s="38">
        <v>0.997</v>
      </c>
      <c r="E36" s="38">
        <v>0.998</v>
      </c>
      <c r="F36" s="38">
        <v>1.002</v>
      </c>
      <c r="G36" s="38">
        <v>1.002</v>
      </c>
      <c r="H36" s="38">
        <v>1.003</v>
      </c>
      <c r="I36" s="38">
        <v>0.999</v>
      </c>
      <c r="J36" s="38">
        <v>1</v>
      </c>
      <c r="K36" s="38">
        <v>1</v>
      </c>
      <c r="L36" s="38">
        <v>1.001</v>
      </c>
      <c r="M36" s="38">
        <v>1.004</v>
      </c>
      <c r="N36" s="38">
        <v>1.002</v>
      </c>
      <c r="O36" s="38">
        <v>1</v>
      </c>
      <c r="P36" s="38">
        <v>1.004</v>
      </c>
      <c r="Q36" s="38">
        <v>0.999</v>
      </c>
      <c r="R36" s="38">
        <v>0.995</v>
      </c>
      <c r="S36" s="38">
        <v>0.993</v>
      </c>
      <c r="T36" s="38">
        <v>0.995</v>
      </c>
      <c r="U36" s="38">
        <v>0.995</v>
      </c>
      <c r="V36" s="38">
        <v>1.001</v>
      </c>
      <c r="W36" s="38">
        <v>0.999</v>
      </c>
      <c r="X36" s="38">
        <v>0.999</v>
      </c>
      <c r="Y36" s="38">
        <v>1.003</v>
      </c>
      <c r="Z36" s="38">
        <v>1.001</v>
      </c>
      <c r="AA36" s="38">
        <v>1.002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>IF(C32="","",SUM(C32:C36))</f>
        <v>4.99</v>
      </c>
      <c r="D37" s="42">
        <f t="shared" ref="D37:AA37" si="0">IF(D32="","",SUM(D32:D36))</f>
        <v>4.991</v>
      </c>
      <c r="E37" s="42">
        <f t="shared" si="0"/>
        <v>4.985</v>
      </c>
      <c r="F37" s="42">
        <f t="shared" si="0"/>
        <v>4.992</v>
      </c>
      <c r="G37" s="42">
        <f t="shared" si="0"/>
        <v>4.996</v>
      </c>
      <c r="H37" s="42">
        <f t="shared" si="0"/>
        <v>4.994</v>
      </c>
      <c r="I37" s="42">
        <f t="shared" si="0"/>
        <v>4.987</v>
      </c>
      <c r="J37" s="42">
        <f t="shared" si="0"/>
        <v>4.994</v>
      </c>
      <c r="K37" s="42">
        <f t="shared" si="0"/>
        <v>4.998</v>
      </c>
      <c r="L37" s="42">
        <f t="shared" si="0"/>
        <v>4.99</v>
      </c>
      <c r="M37" s="42">
        <f t="shared" si="0"/>
        <v>4.993</v>
      </c>
      <c r="N37" s="42">
        <f t="shared" si="0"/>
        <v>5</v>
      </c>
      <c r="O37" s="42">
        <f t="shared" si="0"/>
        <v>4.992</v>
      </c>
      <c r="P37" s="42">
        <f t="shared" si="0"/>
        <v>4.996</v>
      </c>
      <c r="Q37" s="42">
        <f t="shared" si="0"/>
        <v>4.986</v>
      </c>
      <c r="R37" s="42">
        <f t="shared" si="0"/>
        <v>4.986</v>
      </c>
      <c r="S37" s="42">
        <f t="shared" si="0"/>
        <v>4.975</v>
      </c>
      <c r="T37" s="42">
        <f t="shared" si="0"/>
        <v>4.982</v>
      </c>
      <c r="U37" s="42">
        <f t="shared" si="0"/>
        <v>4.996</v>
      </c>
      <c r="V37" s="42">
        <f t="shared" si="0"/>
        <v>4.997</v>
      </c>
      <c r="W37" s="131">
        <f t="shared" si="0"/>
        <v>4.988</v>
      </c>
      <c r="X37" s="131">
        <f t="shared" si="0"/>
        <v>4.993</v>
      </c>
      <c r="Y37" s="131">
        <f t="shared" si="0"/>
        <v>4.996</v>
      </c>
      <c r="Z37" s="131">
        <f t="shared" si="0"/>
        <v>4.996</v>
      </c>
      <c r="AA37" s="132">
        <f t="shared" si="0"/>
        <v>4.993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>IF(C32="","",AVERAGE(C32:C36))</f>
        <v>0.998</v>
      </c>
      <c r="D38" s="42">
        <f t="shared" ref="D38:AA38" si="1">IF(D32="","",AVERAGE(D32:D36))</f>
        <v>0.9982</v>
      </c>
      <c r="E38" s="42">
        <f t="shared" si="1"/>
        <v>0.997</v>
      </c>
      <c r="F38" s="42">
        <f t="shared" si="1"/>
        <v>0.9984</v>
      </c>
      <c r="G38" s="42">
        <f t="shared" si="1"/>
        <v>0.9992</v>
      </c>
      <c r="H38" s="42">
        <f t="shared" si="1"/>
        <v>0.9988</v>
      </c>
      <c r="I38" s="42">
        <f t="shared" si="1"/>
        <v>0.9974</v>
      </c>
      <c r="J38" s="42">
        <f t="shared" si="1"/>
        <v>0.9988</v>
      </c>
      <c r="K38" s="42">
        <f t="shared" si="1"/>
        <v>0.9996</v>
      </c>
      <c r="L38" s="42">
        <f t="shared" si="1"/>
        <v>0.998</v>
      </c>
      <c r="M38" s="42">
        <f t="shared" si="1"/>
        <v>0.9986</v>
      </c>
      <c r="N38" s="42">
        <f t="shared" si="1"/>
        <v>1</v>
      </c>
      <c r="O38" s="42">
        <f t="shared" si="1"/>
        <v>0.9984</v>
      </c>
      <c r="P38" s="42">
        <f t="shared" si="1"/>
        <v>0.9992</v>
      </c>
      <c r="Q38" s="42">
        <f t="shared" si="1"/>
        <v>0.9972</v>
      </c>
      <c r="R38" s="42">
        <f t="shared" si="1"/>
        <v>0.9972</v>
      </c>
      <c r="S38" s="42">
        <f t="shared" si="1"/>
        <v>0.995</v>
      </c>
      <c r="T38" s="42">
        <f t="shared" si="1"/>
        <v>0.9964</v>
      </c>
      <c r="U38" s="42">
        <f t="shared" si="1"/>
        <v>0.9992</v>
      </c>
      <c r="V38" s="42">
        <f t="shared" si="1"/>
        <v>0.9994</v>
      </c>
      <c r="W38" s="131">
        <f t="shared" si="1"/>
        <v>0.9976</v>
      </c>
      <c r="X38" s="131">
        <f t="shared" si="1"/>
        <v>0.9986</v>
      </c>
      <c r="Y38" s="131">
        <f t="shared" si="1"/>
        <v>0.9992</v>
      </c>
      <c r="Z38" s="131">
        <f t="shared" si="1"/>
        <v>0.9992</v>
      </c>
      <c r="AA38" s="132">
        <f t="shared" si="1"/>
        <v>0.9986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>IF(C32="","",MAX(C32:C36)-MIN(C32:C36))</f>
        <v>0.0069999999999999</v>
      </c>
      <c r="D39" s="43">
        <f t="shared" ref="D39:AA39" si="2">IF(D32="","",MAX(D32:D36)-MIN(D32:D36))</f>
        <v>0.00599999999999989</v>
      </c>
      <c r="E39" s="43">
        <f t="shared" si="2"/>
        <v>0.002</v>
      </c>
      <c r="F39" s="43">
        <f t="shared" si="2"/>
        <v>0.00800000000000001</v>
      </c>
      <c r="G39" s="43">
        <f t="shared" si="2"/>
        <v>0.005</v>
      </c>
      <c r="H39" s="43">
        <f t="shared" si="2"/>
        <v>0.0069999999999999</v>
      </c>
      <c r="I39" s="43">
        <f t="shared" si="2"/>
        <v>0.003</v>
      </c>
      <c r="J39" s="43">
        <f t="shared" si="2"/>
        <v>0.003</v>
      </c>
      <c r="K39" s="43">
        <f t="shared" si="2"/>
        <v>0.00399999999999989</v>
      </c>
      <c r="L39" s="43">
        <f t="shared" si="2"/>
        <v>0.0079999999999999</v>
      </c>
      <c r="M39" s="43">
        <f t="shared" si="2"/>
        <v>0.00900000000000001</v>
      </c>
      <c r="N39" s="43">
        <f t="shared" si="2"/>
        <v>0.005</v>
      </c>
      <c r="O39" s="43">
        <f t="shared" si="2"/>
        <v>0.004</v>
      </c>
      <c r="P39" s="43">
        <f t="shared" si="2"/>
        <v>0.00700000000000001</v>
      </c>
      <c r="Q39" s="43">
        <f t="shared" si="2"/>
        <v>0.00600000000000001</v>
      </c>
      <c r="R39" s="43">
        <f t="shared" si="2"/>
        <v>0.004</v>
      </c>
      <c r="S39" s="43">
        <f t="shared" si="2"/>
        <v>0.004</v>
      </c>
      <c r="T39" s="43">
        <f t="shared" si="2"/>
        <v>0.004</v>
      </c>
      <c r="U39" s="43">
        <f t="shared" si="2"/>
        <v>0.00700000000000001</v>
      </c>
      <c r="V39" s="43">
        <f t="shared" si="2"/>
        <v>0.00900000000000001</v>
      </c>
      <c r="W39" s="43">
        <f t="shared" si="2"/>
        <v>0.003</v>
      </c>
      <c r="X39" s="43">
        <f t="shared" si="2"/>
        <v>0.005</v>
      </c>
      <c r="Y39" s="43">
        <f t="shared" si="2"/>
        <v>0.0079999999999999</v>
      </c>
      <c r="Z39" s="43">
        <f t="shared" si="2"/>
        <v>0.00800000000000001</v>
      </c>
      <c r="AA39" s="133">
        <f t="shared" si="2"/>
        <v>0.00800000000000001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 t="shared" ref="C43:AA43" si="3">$E$4</f>
        <v>0.998288</v>
      </c>
      <c r="D43" s="55">
        <f t="shared" si="3"/>
        <v>0.998288</v>
      </c>
      <c r="E43" s="55">
        <f t="shared" si="3"/>
        <v>0.998288</v>
      </c>
      <c r="F43" s="55">
        <f t="shared" si="3"/>
        <v>0.998288</v>
      </c>
      <c r="G43" s="55">
        <f t="shared" si="3"/>
        <v>0.998288</v>
      </c>
      <c r="H43" s="55">
        <f t="shared" si="3"/>
        <v>0.998288</v>
      </c>
      <c r="I43" s="55">
        <f t="shared" si="3"/>
        <v>0.998288</v>
      </c>
      <c r="J43" s="55">
        <f t="shared" si="3"/>
        <v>0.998288</v>
      </c>
      <c r="K43" s="55">
        <f t="shared" si="3"/>
        <v>0.998288</v>
      </c>
      <c r="L43" s="55">
        <f t="shared" si="3"/>
        <v>0.998288</v>
      </c>
      <c r="M43" s="55">
        <f t="shared" si="3"/>
        <v>0.998288</v>
      </c>
      <c r="N43" s="55">
        <f t="shared" si="3"/>
        <v>0.998288</v>
      </c>
      <c r="O43" s="55">
        <f t="shared" si="3"/>
        <v>0.998288</v>
      </c>
      <c r="P43" s="55">
        <f t="shared" si="3"/>
        <v>0.998288</v>
      </c>
      <c r="Q43" s="55">
        <f t="shared" si="3"/>
        <v>0.998288</v>
      </c>
      <c r="R43" s="55">
        <f t="shared" si="3"/>
        <v>0.998288</v>
      </c>
      <c r="S43" s="55">
        <f t="shared" si="3"/>
        <v>0.998288</v>
      </c>
      <c r="T43" s="55">
        <f t="shared" si="3"/>
        <v>0.998288</v>
      </c>
      <c r="U43" s="55">
        <f t="shared" si="3"/>
        <v>0.998288</v>
      </c>
      <c r="V43" s="55">
        <f t="shared" si="3"/>
        <v>0.998288</v>
      </c>
      <c r="W43" s="55">
        <f t="shared" si="3"/>
        <v>0.998288</v>
      </c>
      <c r="X43" s="55">
        <f t="shared" si="3"/>
        <v>0.998288</v>
      </c>
      <c r="Y43" s="55">
        <f t="shared" si="3"/>
        <v>0.998288</v>
      </c>
      <c r="Z43" s="55">
        <f t="shared" si="3"/>
        <v>0.998288</v>
      </c>
      <c r="AA43" s="55">
        <f t="shared" si="3"/>
        <v>0.998288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1.0016288</v>
      </c>
      <c r="D44" s="55">
        <f ca="1" t="shared" si="4"/>
        <v>1.0016288</v>
      </c>
      <c r="E44" s="55">
        <f ca="1" t="shared" si="4"/>
        <v>1.0016288</v>
      </c>
      <c r="F44" s="55">
        <f ca="1" t="shared" si="4"/>
        <v>1.0016288</v>
      </c>
      <c r="G44" s="55">
        <f ca="1" t="shared" si="4"/>
        <v>1.0016288</v>
      </c>
      <c r="H44" s="55">
        <f ca="1" t="shared" si="4"/>
        <v>1.0016288</v>
      </c>
      <c r="I44" s="55">
        <f ca="1" t="shared" si="4"/>
        <v>1.0016288</v>
      </c>
      <c r="J44" s="55">
        <f ca="1" t="shared" si="4"/>
        <v>1.0016288</v>
      </c>
      <c r="K44" s="55">
        <f ca="1" t="shared" si="4"/>
        <v>1.0016288</v>
      </c>
      <c r="L44" s="55">
        <f ca="1" t="shared" si="4"/>
        <v>1.0016288</v>
      </c>
      <c r="M44" s="55">
        <f ca="1" t="shared" si="4"/>
        <v>1.0016288</v>
      </c>
      <c r="N44" s="55">
        <f ca="1" t="shared" si="4"/>
        <v>1.0016288</v>
      </c>
      <c r="O44" s="55">
        <f ca="1" t="shared" si="4"/>
        <v>1.0016288</v>
      </c>
      <c r="P44" s="55">
        <f ca="1" t="shared" si="4"/>
        <v>1.0016288</v>
      </c>
      <c r="Q44" s="55">
        <f ca="1" t="shared" si="4"/>
        <v>1.0016288</v>
      </c>
      <c r="R44" s="55">
        <f ca="1" t="shared" si="4"/>
        <v>1.0016288</v>
      </c>
      <c r="S44" s="55">
        <f ca="1" t="shared" si="4"/>
        <v>1.0016288</v>
      </c>
      <c r="T44" s="55">
        <f ca="1" t="shared" si="4"/>
        <v>1.0016288</v>
      </c>
      <c r="U44" s="55">
        <f ca="1" t="shared" si="4"/>
        <v>1.0016288</v>
      </c>
      <c r="V44" s="55">
        <f ca="1" t="shared" si="4"/>
        <v>1.0016288</v>
      </c>
      <c r="W44" s="55">
        <f ca="1" t="shared" si="4"/>
        <v>1.0016288</v>
      </c>
      <c r="X44" s="55">
        <f ca="1" t="shared" si="4"/>
        <v>1.0016288</v>
      </c>
      <c r="Y44" s="55">
        <f ca="1" t="shared" si="4"/>
        <v>1.0016288</v>
      </c>
      <c r="Z44" s="55">
        <f ca="1" t="shared" si="4"/>
        <v>1.0016288</v>
      </c>
      <c r="AA44" s="55">
        <f ca="1" t="shared" si="4"/>
        <v>1.0016288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0.9949472</v>
      </c>
      <c r="D45" s="55">
        <f ca="1" t="shared" si="5"/>
        <v>0.9949472</v>
      </c>
      <c r="E45" s="55">
        <f ca="1" t="shared" si="5"/>
        <v>0.9949472</v>
      </c>
      <c r="F45" s="55">
        <f ca="1" t="shared" si="5"/>
        <v>0.9949472</v>
      </c>
      <c r="G45" s="55">
        <f ca="1" t="shared" si="5"/>
        <v>0.9949472</v>
      </c>
      <c r="H45" s="55">
        <f ca="1" t="shared" si="5"/>
        <v>0.9949472</v>
      </c>
      <c r="I45" s="55">
        <f ca="1" t="shared" si="5"/>
        <v>0.9949472</v>
      </c>
      <c r="J45" s="55">
        <f ca="1" t="shared" si="5"/>
        <v>0.9949472</v>
      </c>
      <c r="K45" s="55">
        <f ca="1" t="shared" si="5"/>
        <v>0.9949472</v>
      </c>
      <c r="L45" s="55">
        <f ca="1" t="shared" si="5"/>
        <v>0.9949472</v>
      </c>
      <c r="M45" s="55">
        <f ca="1" t="shared" si="5"/>
        <v>0.9949472</v>
      </c>
      <c r="N45" s="55">
        <f ca="1" t="shared" si="5"/>
        <v>0.9949472</v>
      </c>
      <c r="O45" s="55">
        <f ca="1" t="shared" si="5"/>
        <v>0.9949472</v>
      </c>
      <c r="P45" s="55">
        <f ca="1" t="shared" si="5"/>
        <v>0.9949472</v>
      </c>
      <c r="Q45" s="55">
        <f ca="1" t="shared" si="5"/>
        <v>0.9949472</v>
      </c>
      <c r="R45" s="55">
        <f ca="1" t="shared" si="5"/>
        <v>0.9949472</v>
      </c>
      <c r="S45" s="55">
        <f ca="1" t="shared" si="5"/>
        <v>0.9949472</v>
      </c>
      <c r="T45" s="55">
        <f ca="1" t="shared" si="5"/>
        <v>0.9949472</v>
      </c>
      <c r="U45" s="55">
        <f ca="1" t="shared" si="5"/>
        <v>0.9949472</v>
      </c>
      <c r="V45" s="55">
        <f ca="1" t="shared" si="5"/>
        <v>0.9949472</v>
      </c>
      <c r="W45" s="55">
        <f ca="1" t="shared" si="5"/>
        <v>0.9949472</v>
      </c>
      <c r="X45" s="55">
        <f ca="1" t="shared" si="5"/>
        <v>0.9949472</v>
      </c>
      <c r="Y45" s="55">
        <f ca="1" t="shared" si="5"/>
        <v>0.9949472</v>
      </c>
      <c r="Z45" s="55">
        <f ca="1" t="shared" si="5"/>
        <v>0.9949472</v>
      </c>
      <c r="AA45" s="55">
        <f ca="1" t="shared" si="5"/>
        <v>0.9949472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1.0005152</v>
      </c>
      <c r="D46" s="56">
        <f ca="1" t="shared" si="6"/>
        <v>1.0005152</v>
      </c>
      <c r="E46" s="56">
        <f ca="1" t="shared" si="6"/>
        <v>1.0005152</v>
      </c>
      <c r="F46" s="56">
        <f ca="1" t="shared" si="6"/>
        <v>1.0005152</v>
      </c>
      <c r="G46" s="56">
        <f ca="1" t="shared" si="6"/>
        <v>1.0005152</v>
      </c>
      <c r="H46" s="56">
        <f ca="1" t="shared" si="6"/>
        <v>1.0005152</v>
      </c>
      <c r="I46" s="56">
        <f ca="1" t="shared" si="6"/>
        <v>1.0005152</v>
      </c>
      <c r="J46" s="56">
        <f ca="1" t="shared" si="6"/>
        <v>1.0005152</v>
      </c>
      <c r="K46" s="56">
        <f ca="1" t="shared" si="6"/>
        <v>1.0005152</v>
      </c>
      <c r="L46" s="56">
        <f ca="1" t="shared" si="6"/>
        <v>1.0005152</v>
      </c>
      <c r="M46" s="56">
        <f ca="1" t="shared" si="6"/>
        <v>1.0005152</v>
      </c>
      <c r="N46" s="56">
        <f ca="1" t="shared" si="6"/>
        <v>1.0005152</v>
      </c>
      <c r="O46" s="56">
        <f ca="1" t="shared" si="6"/>
        <v>1.0005152</v>
      </c>
      <c r="P46" s="56">
        <f ca="1" t="shared" si="6"/>
        <v>1.0005152</v>
      </c>
      <c r="Q46" s="56">
        <f ca="1" t="shared" si="6"/>
        <v>1.0005152</v>
      </c>
      <c r="R46" s="56">
        <f ca="1" t="shared" si="6"/>
        <v>1.0005152</v>
      </c>
      <c r="S46" s="56">
        <f ca="1" t="shared" si="6"/>
        <v>1.0005152</v>
      </c>
      <c r="T46" s="56">
        <f ca="1" t="shared" si="6"/>
        <v>1.0005152</v>
      </c>
      <c r="U46" s="56">
        <f ca="1" t="shared" si="6"/>
        <v>1.0005152</v>
      </c>
      <c r="V46" s="56">
        <f ca="1" t="shared" si="6"/>
        <v>1.0005152</v>
      </c>
      <c r="W46" s="56">
        <f ca="1" t="shared" si="6"/>
        <v>1.0005152</v>
      </c>
      <c r="X46" s="56">
        <f ca="1" t="shared" si="6"/>
        <v>1.0005152</v>
      </c>
      <c r="Y46" s="56">
        <f ca="1" t="shared" si="6"/>
        <v>1.0005152</v>
      </c>
      <c r="Z46" s="56">
        <f ca="1" t="shared" si="6"/>
        <v>1.0005152</v>
      </c>
      <c r="AA46" s="56">
        <f ca="1" t="shared" si="6"/>
        <v>1.0005152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0.9994016</v>
      </c>
      <c r="D47" s="56">
        <f ca="1" t="shared" si="7"/>
        <v>0.9994016</v>
      </c>
      <c r="E47" s="56">
        <f ca="1" t="shared" si="7"/>
        <v>0.9994016</v>
      </c>
      <c r="F47" s="56">
        <f ca="1" t="shared" si="7"/>
        <v>0.9994016</v>
      </c>
      <c r="G47" s="56">
        <f ca="1" t="shared" si="7"/>
        <v>0.9994016</v>
      </c>
      <c r="H47" s="56">
        <f ca="1" t="shared" si="7"/>
        <v>0.9994016</v>
      </c>
      <c r="I47" s="56">
        <f ca="1" t="shared" si="7"/>
        <v>0.9994016</v>
      </c>
      <c r="J47" s="56">
        <f ca="1" t="shared" si="7"/>
        <v>0.9994016</v>
      </c>
      <c r="K47" s="56">
        <f ca="1" t="shared" si="7"/>
        <v>0.9994016</v>
      </c>
      <c r="L47" s="56">
        <f ca="1" t="shared" si="7"/>
        <v>0.9994016</v>
      </c>
      <c r="M47" s="56">
        <f ca="1" t="shared" si="7"/>
        <v>0.9994016</v>
      </c>
      <c r="N47" s="56">
        <f ca="1" t="shared" si="7"/>
        <v>0.9994016</v>
      </c>
      <c r="O47" s="56">
        <f ca="1" t="shared" si="7"/>
        <v>0.9994016</v>
      </c>
      <c r="P47" s="56">
        <f ca="1" t="shared" si="7"/>
        <v>0.9994016</v>
      </c>
      <c r="Q47" s="56">
        <f ca="1" t="shared" si="7"/>
        <v>0.9994016</v>
      </c>
      <c r="R47" s="56">
        <f ca="1" t="shared" si="7"/>
        <v>0.9994016</v>
      </c>
      <c r="S47" s="56">
        <f ca="1" t="shared" si="7"/>
        <v>0.9994016</v>
      </c>
      <c r="T47" s="56">
        <f ca="1" t="shared" si="7"/>
        <v>0.9994016</v>
      </c>
      <c r="U47" s="56">
        <f ca="1" t="shared" si="7"/>
        <v>0.9994016</v>
      </c>
      <c r="V47" s="56">
        <f ca="1" t="shared" si="7"/>
        <v>0.9994016</v>
      </c>
      <c r="W47" s="56">
        <f ca="1" t="shared" si="7"/>
        <v>0.9994016</v>
      </c>
      <c r="X47" s="56">
        <f ca="1" t="shared" si="7"/>
        <v>0.9994016</v>
      </c>
      <c r="Y47" s="56">
        <f ca="1" t="shared" si="7"/>
        <v>0.9994016</v>
      </c>
      <c r="Z47" s="56">
        <f ca="1" t="shared" si="7"/>
        <v>0.9994016</v>
      </c>
      <c r="AA47" s="56">
        <f ca="1" t="shared" si="7"/>
        <v>0.9994016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0.9971744</v>
      </c>
      <c r="D48" s="56">
        <f ca="1" t="shared" si="8"/>
        <v>0.9971744</v>
      </c>
      <c r="E48" s="56">
        <f ca="1" t="shared" si="8"/>
        <v>0.9971744</v>
      </c>
      <c r="F48" s="56">
        <f ca="1" t="shared" si="8"/>
        <v>0.9971744</v>
      </c>
      <c r="G48" s="56">
        <f ca="1" t="shared" si="8"/>
        <v>0.9971744</v>
      </c>
      <c r="H48" s="56">
        <f ca="1" t="shared" si="8"/>
        <v>0.9971744</v>
      </c>
      <c r="I48" s="56">
        <f ca="1" t="shared" si="8"/>
        <v>0.9971744</v>
      </c>
      <c r="J48" s="56">
        <f ca="1" t="shared" si="8"/>
        <v>0.9971744</v>
      </c>
      <c r="K48" s="56">
        <f ca="1" t="shared" si="8"/>
        <v>0.9971744</v>
      </c>
      <c r="L48" s="56">
        <f ca="1" t="shared" si="8"/>
        <v>0.9971744</v>
      </c>
      <c r="M48" s="56">
        <f ca="1" t="shared" si="8"/>
        <v>0.9971744</v>
      </c>
      <c r="N48" s="56">
        <f ca="1" t="shared" si="8"/>
        <v>0.9971744</v>
      </c>
      <c r="O48" s="56">
        <f ca="1" t="shared" si="8"/>
        <v>0.9971744</v>
      </c>
      <c r="P48" s="56">
        <f ca="1" t="shared" si="8"/>
        <v>0.9971744</v>
      </c>
      <c r="Q48" s="56">
        <f ca="1" t="shared" si="8"/>
        <v>0.9971744</v>
      </c>
      <c r="R48" s="56">
        <f ca="1" t="shared" si="8"/>
        <v>0.9971744</v>
      </c>
      <c r="S48" s="56">
        <f ca="1" t="shared" si="8"/>
        <v>0.9971744</v>
      </c>
      <c r="T48" s="56">
        <f ca="1" t="shared" si="8"/>
        <v>0.9971744</v>
      </c>
      <c r="U48" s="56">
        <f ca="1" t="shared" si="8"/>
        <v>0.9971744</v>
      </c>
      <c r="V48" s="56">
        <f ca="1" t="shared" si="8"/>
        <v>0.9971744</v>
      </c>
      <c r="W48" s="56">
        <f ca="1" t="shared" si="8"/>
        <v>0.9971744</v>
      </c>
      <c r="X48" s="56">
        <f ca="1" t="shared" si="8"/>
        <v>0.9971744</v>
      </c>
      <c r="Y48" s="56">
        <f ca="1" t="shared" si="8"/>
        <v>0.9971744</v>
      </c>
      <c r="Z48" s="56">
        <f ca="1" t="shared" si="8"/>
        <v>0.9971744</v>
      </c>
      <c r="AA48" s="56">
        <f ca="1" t="shared" si="8"/>
        <v>0.9971744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0.9960608</v>
      </c>
      <c r="D49" s="56">
        <f ca="1" t="shared" si="9"/>
        <v>0.9960608</v>
      </c>
      <c r="E49" s="56">
        <f ca="1" t="shared" si="9"/>
        <v>0.9960608</v>
      </c>
      <c r="F49" s="56">
        <f ca="1" t="shared" si="9"/>
        <v>0.9960608</v>
      </c>
      <c r="G49" s="56">
        <f ca="1" t="shared" si="9"/>
        <v>0.9960608</v>
      </c>
      <c r="H49" s="56">
        <f ca="1" t="shared" si="9"/>
        <v>0.9960608</v>
      </c>
      <c r="I49" s="56">
        <f ca="1" t="shared" si="9"/>
        <v>0.9960608</v>
      </c>
      <c r="J49" s="56">
        <f ca="1" t="shared" si="9"/>
        <v>0.9960608</v>
      </c>
      <c r="K49" s="56">
        <f ca="1" t="shared" si="9"/>
        <v>0.9960608</v>
      </c>
      <c r="L49" s="56">
        <f ca="1" t="shared" si="9"/>
        <v>0.9960608</v>
      </c>
      <c r="M49" s="56">
        <f ca="1" t="shared" si="9"/>
        <v>0.9960608</v>
      </c>
      <c r="N49" s="56">
        <f ca="1" t="shared" si="9"/>
        <v>0.9960608</v>
      </c>
      <c r="O49" s="56">
        <f ca="1" t="shared" si="9"/>
        <v>0.9960608</v>
      </c>
      <c r="P49" s="56">
        <f ca="1" t="shared" si="9"/>
        <v>0.9960608</v>
      </c>
      <c r="Q49" s="56">
        <f ca="1" t="shared" si="9"/>
        <v>0.9960608</v>
      </c>
      <c r="R49" s="56">
        <f ca="1" t="shared" si="9"/>
        <v>0.9960608</v>
      </c>
      <c r="S49" s="56">
        <f ca="1" t="shared" si="9"/>
        <v>0.9960608</v>
      </c>
      <c r="T49" s="56">
        <f ca="1" t="shared" si="9"/>
        <v>0.9960608</v>
      </c>
      <c r="U49" s="56">
        <f ca="1" t="shared" si="9"/>
        <v>0.9960608</v>
      </c>
      <c r="V49" s="56">
        <f ca="1" t="shared" si="9"/>
        <v>0.9960608</v>
      </c>
      <c r="W49" s="56">
        <f ca="1" t="shared" si="9"/>
        <v>0.9960608</v>
      </c>
      <c r="X49" s="56">
        <f ca="1" t="shared" si="9"/>
        <v>0.9960608</v>
      </c>
      <c r="Y49" s="56">
        <f ca="1" t="shared" si="9"/>
        <v>0.9960608</v>
      </c>
      <c r="Z49" s="56">
        <f ca="1" t="shared" si="9"/>
        <v>0.9960608</v>
      </c>
      <c r="AA49" s="56">
        <f ca="1" t="shared" si="9"/>
        <v>0.9960608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 t="shared" ref="C50:AA50" si="10">$E$17</f>
        <v>0.00575999999999998</v>
      </c>
      <c r="D50" s="55">
        <f t="shared" si="10"/>
        <v>0.00575999999999998</v>
      </c>
      <c r="E50" s="55">
        <f t="shared" si="10"/>
        <v>0.00575999999999998</v>
      </c>
      <c r="F50" s="55">
        <f t="shared" si="10"/>
        <v>0.00575999999999998</v>
      </c>
      <c r="G50" s="55">
        <f t="shared" si="10"/>
        <v>0.00575999999999998</v>
      </c>
      <c r="H50" s="55">
        <f t="shared" si="10"/>
        <v>0.00575999999999998</v>
      </c>
      <c r="I50" s="55">
        <f t="shared" si="10"/>
        <v>0.00575999999999998</v>
      </c>
      <c r="J50" s="55">
        <f t="shared" si="10"/>
        <v>0.00575999999999998</v>
      </c>
      <c r="K50" s="55">
        <f t="shared" si="10"/>
        <v>0.00575999999999998</v>
      </c>
      <c r="L50" s="55">
        <f t="shared" si="10"/>
        <v>0.00575999999999998</v>
      </c>
      <c r="M50" s="55">
        <f t="shared" si="10"/>
        <v>0.00575999999999998</v>
      </c>
      <c r="N50" s="55">
        <f t="shared" si="10"/>
        <v>0.00575999999999998</v>
      </c>
      <c r="O50" s="55">
        <f t="shared" si="10"/>
        <v>0.00575999999999998</v>
      </c>
      <c r="P50" s="55">
        <f t="shared" si="10"/>
        <v>0.00575999999999998</v>
      </c>
      <c r="Q50" s="55">
        <f t="shared" si="10"/>
        <v>0.00575999999999998</v>
      </c>
      <c r="R50" s="55">
        <f t="shared" si="10"/>
        <v>0.00575999999999998</v>
      </c>
      <c r="S50" s="55">
        <f t="shared" si="10"/>
        <v>0.00575999999999998</v>
      </c>
      <c r="T50" s="55">
        <f t="shared" si="10"/>
        <v>0.00575999999999998</v>
      </c>
      <c r="U50" s="55">
        <f t="shared" si="10"/>
        <v>0.00575999999999998</v>
      </c>
      <c r="V50" s="55">
        <f t="shared" si="10"/>
        <v>0.00575999999999998</v>
      </c>
      <c r="W50" s="55">
        <f t="shared" si="10"/>
        <v>0.00575999999999998</v>
      </c>
      <c r="X50" s="55">
        <f t="shared" si="10"/>
        <v>0.00575999999999998</v>
      </c>
      <c r="Y50" s="55">
        <f t="shared" si="10"/>
        <v>0.00575999999999998</v>
      </c>
      <c r="Z50" s="55">
        <f t="shared" si="10"/>
        <v>0.00575999999999998</v>
      </c>
      <c r="AA50" s="55">
        <f t="shared" si="10"/>
        <v>0.00575999999999998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1">$L$17</f>
        <v>0.0121536</v>
      </c>
      <c r="D51" s="55">
        <f ca="1" t="shared" si="11"/>
        <v>0.0121536</v>
      </c>
      <c r="E51" s="55">
        <f ca="1" t="shared" si="11"/>
        <v>0.0121536</v>
      </c>
      <c r="F51" s="55">
        <f ca="1" t="shared" si="11"/>
        <v>0.0121536</v>
      </c>
      <c r="G51" s="55">
        <f ca="1" t="shared" si="11"/>
        <v>0.0121536</v>
      </c>
      <c r="H51" s="55">
        <f ca="1" t="shared" si="11"/>
        <v>0.0121536</v>
      </c>
      <c r="I51" s="55">
        <f ca="1" t="shared" si="11"/>
        <v>0.0121536</v>
      </c>
      <c r="J51" s="55">
        <f ca="1" t="shared" si="11"/>
        <v>0.0121536</v>
      </c>
      <c r="K51" s="55">
        <f ca="1" t="shared" si="11"/>
        <v>0.0121536</v>
      </c>
      <c r="L51" s="55">
        <f ca="1" t="shared" si="11"/>
        <v>0.0121536</v>
      </c>
      <c r="M51" s="55">
        <f ca="1" t="shared" si="11"/>
        <v>0.0121536</v>
      </c>
      <c r="N51" s="55">
        <f ca="1" t="shared" si="11"/>
        <v>0.0121536</v>
      </c>
      <c r="O51" s="55">
        <f ca="1" t="shared" si="11"/>
        <v>0.0121536</v>
      </c>
      <c r="P51" s="55">
        <f ca="1" t="shared" si="11"/>
        <v>0.0121536</v>
      </c>
      <c r="Q51" s="55">
        <f ca="1" t="shared" si="11"/>
        <v>0.0121536</v>
      </c>
      <c r="R51" s="55">
        <f ca="1" t="shared" si="11"/>
        <v>0.0121536</v>
      </c>
      <c r="S51" s="55">
        <f ca="1" t="shared" si="11"/>
        <v>0.0121536</v>
      </c>
      <c r="T51" s="55">
        <f ca="1" t="shared" si="11"/>
        <v>0.0121536</v>
      </c>
      <c r="U51" s="55">
        <f ca="1" t="shared" si="11"/>
        <v>0.0121536</v>
      </c>
      <c r="V51" s="55">
        <f ca="1" t="shared" si="11"/>
        <v>0.0121536</v>
      </c>
      <c r="W51" s="55">
        <f ca="1" t="shared" si="11"/>
        <v>0.0121536</v>
      </c>
      <c r="X51" s="55">
        <f ca="1" t="shared" si="11"/>
        <v>0.0121536</v>
      </c>
      <c r="Y51" s="55">
        <f ca="1" t="shared" si="11"/>
        <v>0.0121536</v>
      </c>
      <c r="Z51" s="55">
        <f ca="1" t="shared" si="11"/>
        <v>0.0121536</v>
      </c>
      <c r="AA51" s="55">
        <f ca="1" t="shared" si="11"/>
        <v>0.0121536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2">$S$17</f>
        <v>0</v>
      </c>
      <c r="D52" s="55">
        <f t="shared" si="12"/>
        <v>0</v>
      </c>
      <c r="E52" s="55">
        <f t="shared" si="12"/>
        <v>0</v>
      </c>
      <c r="F52" s="55">
        <f t="shared" si="12"/>
        <v>0</v>
      </c>
      <c r="G52" s="55">
        <f t="shared" si="12"/>
        <v>0</v>
      </c>
      <c r="H52" s="55">
        <f t="shared" si="12"/>
        <v>0</v>
      </c>
      <c r="I52" s="55">
        <f t="shared" si="12"/>
        <v>0</v>
      </c>
      <c r="J52" s="55">
        <f t="shared" si="12"/>
        <v>0</v>
      </c>
      <c r="K52" s="55">
        <f t="shared" si="12"/>
        <v>0</v>
      </c>
      <c r="L52" s="55">
        <f t="shared" si="12"/>
        <v>0</v>
      </c>
      <c r="M52" s="55">
        <f t="shared" si="12"/>
        <v>0</v>
      </c>
      <c r="N52" s="55">
        <f t="shared" si="12"/>
        <v>0</v>
      </c>
      <c r="O52" s="55">
        <f t="shared" si="12"/>
        <v>0</v>
      </c>
      <c r="P52" s="55">
        <f t="shared" si="12"/>
        <v>0</v>
      </c>
      <c r="Q52" s="55">
        <f t="shared" si="12"/>
        <v>0</v>
      </c>
      <c r="R52" s="55">
        <f t="shared" si="12"/>
        <v>0</v>
      </c>
      <c r="S52" s="55">
        <f t="shared" si="12"/>
        <v>0</v>
      </c>
      <c r="T52" s="55">
        <f t="shared" si="12"/>
        <v>0</v>
      </c>
      <c r="U52" s="55">
        <f t="shared" si="12"/>
        <v>0</v>
      </c>
      <c r="V52" s="55">
        <f t="shared" si="12"/>
        <v>0</v>
      </c>
      <c r="W52" s="55">
        <f t="shared" si="12"/>
        <v>0</v>
      </c>
      <c r="X52" s="55">
        <f t="shared" si="12"/>
        <v>0</v>
      </c>
      <c r="Y52" s="55">
        <f t="shared" si="12"/>
        <v>0</v>
      </c>
      <c r="Z52" s="55">
        <f t="shared" si="12"/>
        <v>0</v>
      </c>
      <c r="AA52" s="55">
        <f t="shared" si="12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3">(C51-C50)*2/3+C50</f>
        <v>0.0100224</v>
      </c>
      <c r="D53" s="56">
        <f ca="1" t="shared" si="13"/>
        <v>0.0100224</v>
      </c>
      <c r="E53" s="56">
        <f ca="1" t="shared" si="13"/>
        <v>0.0100224</v>
      </c>
      <c r="F53" s="56">
        <f ca="1" t="shared" si="13"/>
        <v>0.0100224</v>
      </c>
      <c r="G53" s="56">
        <f ca="1" t="shared" si="13"/>
        <v>0.0100224</v>
      </c>
      <c r="H53" s="56">
        <f ca="1" t="shared" si="13"/>
        <v>0.0100224</v>
      </c>
      <c r="I53" s="56">
        <f ca="1" t="shared" si="13"/>
        <v>0.0100224</v>
      </c>
      <c r="J53" s="56">
        <f ca="1" t="shared" si="13"/>
        <v>0.0100224</v>
      </c>
      <c r="K53" s="56">
        <f ca="1" t="shared" si="13"/>
        <v>0.0100224</v>
      </c>
      <c r="L53" s="56">
        <f ca="1" t="shared" si="13"/>
        <v>0.0100224</v>
      </c>
      <c r="M53" s="56">
        <f ca="1" t="shared" si="13"/>
        <v>0.0100224</v>
      </c>
      <c r="N53" s="56">
        <f ca="1" t="shared" si="13"/>
        <v>0.0100224</v>
      </c>
      <c r="O53" s="56">
        <f ca="1" t="shared" si="13"/>
        <v>0.0100224</v>
      </c>
      <c r="P53" s="56">
        <f ca="1" t="shared" si="13"/>
        <v>0.0100224</v>
      </c>
      <c r="Q53" s="56">
        <f ca="1" t="shared" si="13"/>
        <v>0.0100224</v>
      </c>
      <c r="R53" s="56">
        <f ca="1" t="shared" si="13"/>
        <v>0.0100224</v>
      </c>
      <c r="S53" s="56">
        <f ca="1" t="shared" si="13"/>
        <v>0.0100224</v>
      </c>
      <c r="T53" s="56">
        <f ca="1" t="shared" si="13"/>
        <v>0.0100224</v>
      </c>
      <c r="U53" s="56">
        <f ca="1" t="shared" si="13"/>
        <v>0.0100224</v>
      </c>
      <c r="V53" s="56">
        <f ca="1" t="shared" si="13"/>
        <v>0.0100224</v>
      </c>
      <c r="W53" s="56">
        <f ca="1" t="shared" si="13"/>
        <v>0.0100224</v>
      </c>
      <c r="X53" s="56">
        <f ca="1" t="shared" si="13"/>
        <v>0.0100224</v>
      </c>
      <c r="Y53" s="56">
        <f ca="1" t="shared" si="13"/>
        <v>0.0100224</v>
      </c>
      <c r="Z53" s="56">
        <f ca="1" t="shared" si="13"/>
        <v>0.0100224</v>
      </c>
      <c r="AA53" s="56">
        <f ca="1" t="shared" si="13"/>
        <v>0.0100224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4">(C51-C50)*1/3+C50</f>
        <v>0.00789119999999997</v>
      </c>
      <c r="D54" s="56">
        <f ca="1" t="shared" si="14"/>
        <v>0.00789119999999997</v>
      </c>
      <c r="E54" s="56">
        <f ca="1" t="shared" si="14"/>
        <v>0.00789119999999997</v>
      </c>
      <c r="F54" s="56">
        <f ca="1" t="shared" si="14"/>
        <v>0.00789119999999997</v>
      </c>
      <c r="G54" s="56">
        <f ca="1" t="shared" si="14"/>
        <v>0.00789119999999997</v>
      </c>
      <c r="H54" s="56">
        <f ca="1" t="shared" si="14"/>
        <v>0.00789119999999997</v>
      </c>
      <c r="I54" s="56">
        <f ca="1" t="shared" si="14"/>
        <v>0.00789119999999997</v>
      </c>
      <c r="J54" s="56">
        <f ca="1" t="shared" si="14"/>
        <v>0.00789119999999997</v>
      </c>
      <c r="K54" s="56">
        <f ca="1" t="shared" si="14"/>
        <v>0.00789119999999997</v>
      </c>
      <c r="L54" s="56">
        <f ca="1" t="shared" si="14"/>
        <v>0.00789119999999997</v>
      </c>
      <c r="M54" s="56">
        <f ca="1" t="shared" si="14"/>
        <v>0.00789119999999997</v>
      </c>
      <c r="N54" s="56">
        <f ca="1" t="shared" si="14"/>
        <v>0.00789119999999997</v>
      </c>
      <c r="O54" s="56">
        <f ca="1" t="shared" si="14"/>
        <v>0.00789119999999997</v>
      </c>
      <c r="P54" s="56">
        <f ca="1" t="shared" si="14"/>
        <v>0.00789119999999997</v>
      </c>
      <c r="Q54" s="56">
        <f ca="1" t="shared" si="14"/>
        <v>0.00789119999999997</v>
      </c>
      <c r="R54" s="56">
        <f ca="1" t="shared" si="14"/>
        <v>0.00789119999999997</v>
      </c>
      <c r="S54" s="56">
        <f ca="1" t="shared" si="14"/>
        <v>0.00789119999999997</v>
      </c>
      <c r="T54" s="56">
        <f ca="1" t="shared" si="14"/>
        <v>0.00789119999999997</v>
      </c>
      <c r="U54" s="56">
        <f ca="1" t="shared" si="14"/>
        <v>0.00789119999999997</v>
      </c>
      <c r="V54" s="56">
        <f ca="1" t="shared" si="14"/>
        <v>0.00789119999999997</v>
      </c>
      <c r="W54" s="56">
        <f ca="1" t="shared" si="14"/>
        <v>0.00789119999999997</v>
      </c>
      <c r="X54" s="56">
        <f ca="1" t="shared" si="14"/>
        <v>0.00789119999999997</v>
      </c>
      <c r="Y54" s="56">
        <f ca="1" t="shared" si="14"/>
        <v>0.00789119999999997</v>
      </c>
      <c r="Z54" s="56">
        <f ca="1" t="shared" si="14"/>
        <v>0.00789119999999997</v>
      </c>
      <c r="AA54" s="56">
        <f ca="1" t="shared" si="14"/>
        <v>0.00789119999999997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5">C50-(C50-C52)/3</f>
        <v>0.00383999999999999</v>
      </c>
      <c r="D55" s="56">
        <f t="shared" si="15"/>
        <v>0.00383999999999999</v>
      </c>
      <c r="E55" s="56">
        <f t="shared" si="15"/>
        <v>0.00383999999999999</v>
      </c>
      <c r="F55" s="56">
        <f t="shared" si="15"/>
        <v>0.00383999999999999</v>
      </c>
      <c r="G55" s="56">
        <f t="shared" si="15"/>
        <v>0.00383999999999999</v>
      </c>
      <c r="H55" s="56">
        <f t="shared" si="15"/>
        <v>0.00383999999999999</v>
      </c>
      <c r="I55" s="56">
        <f t="shared" si="15"/>
        <v>0.00383999999999999</v>
      </c>
      <c r="J55" s="56">
        <f t="shared" si="15"/>
        <v>0.00383999999999999</v>
      </c>
      <c r="K55" s="56">
        <f t="shared" si="15"/>
        <v>0.00383999999999999</v>
      </c>
      <c r="L55" s="56">
        <f t="shared" si="15"/>
        <v>0.00383999999999999</v>
      </c>
      <c r="M55" s="56">
        <f t="shared" si="15"/>
        <v>0.00383999999999999</v>
      </c>
      <c r="N55" s="56">
        <f t="shared" si="15"/>
        <v>0.00383999999999999</v>
      </c>
      <c r="O55" s="56">
        <f t="shared" si="15"/>
        <v>0.00383999999999999</v>
      </c>
      <c r="P55" s="56">
        <f t="shared" si="15"/>
        <v>0.00383999999999999</v>
      </c>
      <c r="Q55" s="56">
        <f t="shared" si="15"/>
        <v>0.00383999999999999</v>
      </c>
      <c r="R55" s="56">
        <f t="shared" si="15"/>
        <v>0.00383999999999999</v>
      </c>
      <c r="S55" s="56">
        <f t="shared" si="15"/>
        <v>0.00383999999999999</v>
      </c>
      <c r="T55" s="56">
        <f t="shared" si="15"/>
        <v>0.00383999999999999</v>
      </c>
      <c r="U55" s="56">
        <f t="shared" si="15"/>
        <v>0.00383999999999999</v>
      </c>
      <c r="V55" s="56">
        <f t="shared" si="15"/>
        <v>0.00383999999999999</v>
      </c>
      <c r="W55" s="56">
        <f t="shared" si="15"/>
        <v>0.00383999999999999</v>
      </c>
      <c r="X55" s="56">
        <f t="shared" si="15"/>
        <v>0.00383999999999999</v>
      </c>
      <c r="Y55" s="56">
        <f t="shared" si="15"/>
        <v>0.00383999999999999</v>
      </c>
      <c r="Z55" s="56">
        <f t="shared" si="15"/>
        <v>0.00383999999999999</v>
      </c>
      <c r="AA55" s="56">
        <f t="shared" si="15"/>
        <v>0.00383999999999999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6">C50-(C50-C52)*2/3</f>
        <v>0.00191999999999999</v>
      </c>
      <c r="D56" s="56">
        <f t="shared" si="16"/>
        <v>0.00191999999999999</v>
      </c>
      <c r="E56" s="56">
        <f t="shared" si="16"/>
        <v>0.00191999999999999</v>
      </c>
      <c r="F56" s="56">
        <f t="shared" si="16"/>
        <v>0.00191999999999999</v>
      </c>
      <c r="G56" s="56">
        <f t="shared" si="16"/>
        <v>0.00191999999999999</v>
      </c>
      <c r="H56" s="56">
        <f t="shared" si="16"/>
        <v>0.00191999999999999</v>
      </c>
      <c r="I56" s="56">
        <f t="shared" si="16"/>
        <v>0.00191999999999999</v>
      </c>
      <c r="J56" s="56">
        <f t="shared" si="16"/>
        <v>0.00191999999999999</v>
      </c>
      <c r="K56" s="56">
        <f t="shared" si="16"/>
        <v>0.00191999999999999</v>
      </c>
      <c r="L56" s="56">
        <f t="shared" si="16"/>
        <v>0.00191999999999999</v>
      </c>
      <c r="M56" s="56">
        <f t="shared" si="16"/>
        <v>0.00191999999999999</v>
      </c>
      <c r="N56" s="56">
        <f t="shared" si="16"/>
        <v>0.00191999999999999</v>
      </c>
      <c r="O56" s="56">
        <f t="shared" si="16"/>
        <v>0.00191999999999999</v>
      </c>
      <c r="P56" s="56">
        <f t="shared" si="16"/>
        <v>0.00191999999999999</v>
      </c>
      <c r="Q56" s="56">
        <f t="shared" si="16"/>
        <v>0.00191999999999999</v>
      </c>
      <c r="R56" s="56">
        <f t="shared" si="16"/>
        <v>0.00191999999999999</v>
      </c>
      <c r="S56" s="56">
        <f t="shared" si="16"/>
        <v>0.00191999999999999</v>
      </c>
      <c r="T56" s="56">
        <f t="shared" si="16"/>
        <v>0.00191999999999999</v>
      </c>
      <c r="U56" s="56">
        <f t="shared" si="16"/>
        <v>0.00191999999999999</v>
      </c>
      <c r="V56" s="56">
        <f t="shared" si="16"/>
        <v>0.00191999999999999</v>
      </c>
      <c r="W56" s="56">
        <f t="shared" si="16"/>
        <v>0.00191999999999999</v>
      </c>
      <c r="X56" s="56">
        <f t="shared" si="16"/>
        <v>0.00191999999999999</v>
      </c>
      <c r="Y56" s="56">
        <f t="shared" si="16"/>
        <v>0.00191999999999999</v>
      </c>
      <c r="Z56" s="56">
        <f t="shared" si="16"/>
        <v>0.00191999999999999</v>
      </c>
      <c r="AA56" s="56">
        <f t="shared" si="16"/>
        <v>0.00191999999999999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C33 F33:F34 G34:K34 G33:L33 H36:M36 M34:R34 N33:O33 G32:R32 Q33:Z33 V35:Y35 T34:Y34 T32:AA32 O36:U36 W36:X36 AA34 Z35:AA36 C35 E35:T35 C36 E36:F36 E32:E34 D32:D33 D35:D36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3" name="区域1_1"/>
    <protectedRange sqref="M2:N3" name="区域1_1_2"/>
    <protectedRange sqref="Q41 F41" name="区域1_4_1_1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63</v>
      </c>
      <c r="J2" s="59"/>
      <c r="K2" s="12" t="s">
        <v>113</v>
      </c>
      <c r="L2" s="12"/>
      <c r="M2" s="60">
        <v>1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200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53</v>
      </c>
      <c r="J3" s="61"/>
      <c r="K3" s="16" t="s">
        <v>122</v>
      </c>
      <c r="L3" s="16"/>
      <c r="M3" s="62">
        <v>-1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0.05412</v>
      </c>
      <c r="F4" s="20"/>
      <c r="G4" s="21"/>
      <c r="H4" s="21"/>
      <c r="I4" s="27" t="s">
        <v>130</v>
      </c>
      <c r="J4" s="27"/>
      <c r="K4" s="27"/>
      <c r="L4" s="20">
        <f ca="1">E4+X18*E17</f>
        <v>0.1095448</v>
      </c>
      <c r="M4" s="20"/>
      <c r="N4" s="21"/>
      <c r="O4" s="21"/>
      <c r="P4" s="27" t="s">
        <v>131</v>
      </c>
      <c r="Q4" s="27"/>
      <c r="R4" s="27"/>
      <c r="S4" s="20">
        <f ca="1">E4-X18*E17</f>
        <v>-0.00130479999999999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0.09556</v>
      </c>
      <c r="F17" s="28"/>
      <c r="G17" s="21"/>
      <c r="H17" s="21"/>
      <c r="I17" s="27" t="s">
        <v>149</v>
      </c>
      <c r="J17" s="27"/>
      <c r="K17" s="27"/>
      <c r="L17" s="28">
        <f ca="1">E17*Z18</f>
        <v>0.2016316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0.0430211125964015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0.0410128755364807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7.32880472644276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0.05412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8.12752895214176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7.68766708525185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0.08</v>
      </c>
      <c r="D32" s="38">
        <v>0.003</v>
      </c>
      <c r="E32" s="38">
        <v>0.135</v>
      </c>
      <c r="F32" s="38">
        <v>0.006</v>
      </c>
      <c r="G32" s="38">
        <v>0.035</v>
      </c>
      <c r="H32" s="38">
        <v>0.058</v>
      </c>
      <c r="I32" s="38">
        <v>0.06</v>
      </c>
      <c r="J32" s="38">
        <v>0.087</v>
      </c>
      <c r="K32" s="38">
        <v>0.047</v>
      </c>
      <c r="L32" s="38">
        <v>0.019</v>
      </c>
      <c r="M32" s="38">
        <v>0.012</v>
      </c>
      <c r="N32" s="38">
        <v>0</v>
      </c>
      <c r="O32" s="38">
        <v>0.186</v>
      </c>
      <c r="P32" s="38">
        <v>0.002</v>
      </c>
      <c r="Q32" s="38">
        <v>0.061</v>
      </c>
      <c r="R32" s="38">
        <v>0.131</v>
      </c>
      <c r="S32" s="38">
        <v>0.042</v>
      </c>
      <c r="T32" s="38">
        <v>0.021</v>
      </c>
      <c r="U32" s="38">
        <v>0.037</v>
      </c>
      <c r="V32" s="38">
        <v>0.009</v>
      </c>
      <c r="W32" s="38">
        <v>0.104</v>
      </c>
      <c r="X32" s="38">
        <v>0.027</v>
      </c>
      <c r="Y32" s="38">
        <v>0.04</v>
      </c>
      <c r="Z32" s="38">
        <v>0.047</v>
      </c>
      <c r="AA32" s="38">
        <v>0.08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0.036</v>
      </c>
      <c r="D33" s="38">
        <v>0.044</v>
      </c>
      <c r="E33" s="38">
        <v>0.009</v>
      </c>
      <c r="F33" s="38">
        <v>0.022</v>
      </c>
      <c r="G33" s="38">
        <v>0.047</v>
      </c>
      <c r="H33" s="38">
        <v>0.057</v>
      </c>
      <c r="I33" s="38">
        <v>0.044</v>
      </c>
      <c r="J33" s="38">
        <v>0.034</v>
      </c>
      <c r="K33" s="38">
        <v>0.106</v>
      </c>
      <c r="L33" s="38">
        <v>0.199</v>
      </c>
      <c r="M33" s="38">
        <v>0.03</v>
      </c>
      <c r="N33" s="38">
        <v>0.005</v>
      </c>
      <c r="O33" s="38">
        <v>0.04</v>
      </c>
      <c r="P33" s="38">
        <v>0.022</v>
      </c>
      <c r="Q33" s="38">
        <v>0.037</v>
      </c>
      <c r="R33" s="38">
        <v>0.098</v>
      </c>
      <c r="S33" s="38">
        <v>0.107</v>
      </c>
      <c r="T33" s="38">
        <v>0.127</v>
      </c>
      <c r="U33" s="38">
        <v>0.025</v>
      </c>
      <c r="V33" s="38">
        <v>0.084</v>
      </c>
      <c r="W33" s="38">
        <v>0.016</v>
      </c>
      <c r="X33" s="38">
        <v>0.009</v>
      </c>
      <c r="Y33" s="38">
        <v>0.063</v>
      </c>
      <c r="Z33" s="38">
        <v>0.116</v>
      </c>
      <c r="AA33" s="38">
        <v>0.047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0.042</v>
      </c>
      <c r="D34" s="38">
        <v>0.016</v>
      </c>
      <c r="E34" s="38">
        <v>0.01</v>
      </c>
      <c r="F34" s="38">
        <v>0.04</v>
      </c>
      <c r="G34" s="38">
        <v>0.091</v>
      </c>
      <c r="H34" s="38">
        <v>0.079</v>
      </c>
      <c r="I34" s="38">
        <v>0.033</v>
      </c>
      <c r="J34" s="38">
        <v>0.055</v>
      </c>
      <c r="K34" s="38">
        <v>0.025</v>
      </c>
      <c r="L34" s="38">
        <v>0.117</v>
      </c>
      <c r="M34" s="38">
        <v>0.013</v>
      </c>
      <c r="N34" s="38">
        <v>0.031</v>
      </c>
      <c r="O34" s="38">
        <v>0.067</v>
      </c>
      <c r="P34" s="38">
        <v>0.023</v>
      </c>
      <c r="Q34" s="38">
        <v>0.05</v>
      </c>
      <c r="R34" s="38">
        <v>0.118</v>
      </c>
      <c r="S34" s="38">
        <v>0.064</v>
      </c>
      <c r="T34" s="38">
        <v>0.032</v>
      </c>
      <c r="U34" s="38">
        <v>0.068</v>
      </c>
      <c r="V34" s="38">
        <v>0.008</v>
      </c>
      <c r="W34" s="38">
        <v>0.097</v>
      </c>
      <c r="X34" s="38">
        <v>0.077</v>
      </c>
      <c r="Y34" s="38">
        <v>0.003</v>
      </c>
      <c r="Z34" s="38">
        <v>0.065</v>
      </c>
      <c r="AA34" s="38">
        <v>0.056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0.046</v>
      </c>
      <c r="D35" s="38">
        <v>0.034</v>
      </c>
      <c r="E35" s="38">
        <v>0.046</v>
      </c>
      <c r="F35" s="38">
        <v>0.036</v>
      </c>
      <c r="G35" s="38">
        <v>0.017</v>
      </c>
      <c r="H35" s="38">
        <v>0.118</v>
      </c>
      <c r="I35" s="38">
        <v>0.024</v>
      </c>
      <c r="J35" s="38">
        <v>0.201</v>
      </c>
      <c r="K35" s="38">
        <v>0.001</v>
      </c>
      <c r="L35" s="38">
        <v>0.079</v>
      </c>
      <c r="M35" s="38">
        <v>0.167</v>
      </c>
      <c r="N35" s="38">
        <v>0.061</v>
      </c>
      <c r="O35" s="38">
        <v>0.03</v>
      </c>
      <c r="P35" s="38">
        <v>0.087</v>
      </c>
      <c r="Q35" s="38">
        <v>0.028</v>
      </c>
      <c r="R35" s="38">
        <v>0.013</v>
      </c>
      <c r="S35" s="38">
        <v>0.047</v>
      </c>
      <c r="T35" s="38">
        <v>0.057</v>
      </c>
      <c r="U35" s="38">
        <v>0.006</v>
      </c>
      <c r="V35" s="38">
        <v>0.001</v>
      </c>
      <c r="W35" s="38">
        <v>0.013</v>
      </c>
      <c r="X35" s="38">
        <v>0.029</v>
      </c>
      <c r="Y35" s="38">
        <v>0.07</v>
      </c>
      <c r="Z35" s="38">
        <v>0.062</v>
      </c>
      <c r="AA35" s="38">
        <v>0.061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0.129</v>
      </c>
      <c r="D36" s="38">
        <v>0.103</v>
      </c>
      <c r="E36" s="38">
        <v>0.063</v>
      </c>
      <c r="F36" s="38">
        <v>0.07</v>
      </c>
      <c r="G36" s="38">
        <v>0.108</v>
      </c>
      <c r="H36" s="38">
        <v>0.104</v>
      </c>
      <c r="I36" s="38">
        <v>0.066</v>
      </c>
      <c r="J36" s="38">
        <v>0.031</v>
      </c>
      <c r="K36" s="38">
        <v>0.014</v>
      </c>
      <c r="L36" s="38">
        <v>0.028</v>
      </c>
      <c r="M36" s="38">
        <v>0.036</v>
      </c>
      <c r="N36" s="38">
        <v>0.041</v>
      </c>
      <c r="O36" s="38">
        <v>0.037</v>
      </c>
      <c r="P36" s="38">
        <v>0.002</v>
      </c>
      <c r="Q36" s="38">
        <v>0.022</v>
      </c>
      <c r="R36" s="38">
        <v>0.039</v>
      </c>
      <c r="S36" s="38">
        <v>0.013</v>
      </c>
      <c r="T36" s="38">
        <v>0.121</v>
      </c>
      <c r="U36" s="38">
        <v>0.027</v>
      </c>
      <c r="V36" s="38">
        <v>0.043</v>
      </c>
      <c r="W36" s="38">
        <v>0.068</v>
      </c>
      <c r="X36" s="38">
        <v>0.085</v>
      </c>
      <c r="Y36" s="38">
        <v>0.005</v>
      </c>
      <c r="Z36" s="38">
        <v>0.137</v>
      </c>
      <c r="AA36" s="38">
        <v>0.006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0.333</v>
      </c>
      <c r="D37" s="42">
        <f t="shared" si="1"/>
        <v>0.2</v>
      </c>
      <c r="E37" s="42">
        <f t="shared" si="1"/>
        <v>0.263</v>
      </c>
      <c r="F37" s="42">
        <f t="shared" si="1"/>
        <v>0.174</v>
      </c>
      <c r="G37" s="42">
        <f t="shared" si="1"/>
        <v>0.298</v>
      </c>
      <c r="H37" s="42">
        <f t="shared" si="1"/>
        <v>0.416</v>
      </c>
      <c r="I37" s="42">
        <f t="shared" si="1"/>
        <v>0.227</v>
      </c>
      <c r="J37" s="42">
        <f t="shared" si="1"/>
        <v>0.408</v>
      </c>
      <c r="K37" s="42">
        <f t="shared" si="1"/>
        <v>0.193</v>
      </c>
      <c r="L37" s="42">
        <f t="shared" si="1"/>
        <v>0.442</v>
      </c>
      <c r="M37" s="42">
        <f t="shared" si="1"/>
        <v>0.258</v>
      </c>
      <c r="N37" s="42">
        <f t="shared" si="1"/>
        <v>0.138</v>
      </c>
      <c r="O37" s="42">
        <f t="shared" si="1"/>
        <v>0.36</v>
      </c>
      <c r="P37" s="42">
        <f t="shared" si="1"/>
        <v>0.136</v>
      </c>
      <c r="Q37" s="42">
        <f t="shared" si="1"/>
        <v>0.198</v>
      </c>
      <c r="R37" s="42">
        <f t="shared" si="1"/>
        <v>0.399</v>
      </c>
      <c r="S37" s="42">
        <f t="shared" si="1"/>
        <v>0.273</v>
      </c>
      <c r="T37" s="42">
        <f t="shared" si="1"/>
        <v>0.358</v>
      </c>
      <c r="U37" s="42">
        <f t="shared" si="1"/>
        <v>0.163</v>
      </c>
      <c r="V37" s="42">
        <f t="shared" si="1"/>
        <v>0.145</v>
      </c>
      <c r="W37" s="42">
        <f t="shared" si="1"/>
        <v>0.298</v>
      </c>
      <c r="X37" s="42">
        <f t="shared" si="1"/>
        <v>0.227</v>
      </c>
      <c r="Y37" s="42">
        <f t="shared" si="1"/>
        <v>0.181</v>
      </c>
      <c r="Z37" s="42">
        <f t="shared" si="1"/>
        <v>0.427</v>
      </c>
      <c r="AA37" s="42">
        <f t="shared" si="1"/>
        <v>0.25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0.0666</v>
      </c>
      <c r="D38" s="42">
        <f t="shared" si="2"/>
        <v>0.04</v>
      </c>
      <c r="E38" s="42">
        <f t="shared" si="2"/>
        <v>0.0526</v>
      </c>
      <c r="F38" s="42">
        <f t="shared" si="2"/>
        <v>0.0348</v>
      </c>
      <c r="G38" s="42">
        <f t="shared" si="2"/>
        <v>0.0596</v>
      </c>
      <c r="H38" s="42">
        <f t="shared" si="2"/>
        <v>0.0832</v>
      </c>
      <c r="I38" s="42">
        <f t="shared" si="2"/>
        <v>0.0454</v>
      </c>
      <c r="J38" s="42">
        <f t="shared" si="2"/>
        <v>0.0816</v>
      </c>
      <c r="K38" s="42">
        <f t="shared" si="2"/>
        <v>0.0386</v>
      </c>
      <c r="L38" s="42">
        <f t="shared" si="2"/>
        <v>0.0884</v>
      </c>
      <c r="M38" s="42">
        <f t="shared" si="2"/>
        <v>0.0516</v>
      </c>
      <c r="N38" s="42">
        <f t="shared" si="2"/>
        <v>0.0276</v>
      </c>
      <c r="O38" s="42">
        <f t="shared" si="2"/>
        <v>0.072</v>
      </c>
      <c r="P38" s="42">
        <f t="shared" si="2"/>
        <v>0.0272</v>
      </c>
      <c r="Q38" s="42">
        <f t="shared" si="2"/>
        <v>0.0396</v>
      </c>
      <c r="R38" s="42">
        <f t="shared" si="2"/>
        <v>0.0798</v>
      </c>
      <c r="S38" s="42">
        <f t="shared" si="2"/>
        <v>0.0546</v>
      </c>
      <c r="T38" s="42">
        <f t="shared" si="2"/>
        <v>0.0716</v>
      </c>
      <c r="U38" s="42">
        <f t="shared" si="2"/>
        <v>0.0326</v>
      </c>
      <c r="V38" s="42">
        <f t="shared" si="2"/>
        <v>0.029</v>
      </c>
      <c r="W38" s="42">
        <f t="shared" si="2"/>
        <v>0.0596</v>
      </c>
      <c r="X38" s="42">
        <f t="shared" si="2"/>
        <v>0.0454</v>
      </c>
      <c r="Y38" s="42">
        <f t="shared" si="2"/>
        <v>0.0362</v>
      </c>
      <c r="Z38" s="42">
        <f t="shared" si="2"/>
        <v>0.0854</v>
      </c>
      <c r="AA38" s="42">
        <f t="shared" si="2"/>
        <v>0.05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0.093</v>
      </c>
      <c r="D39" s="43">
        <f t="shared" si="3"/>
        <v>0.1</v>
      </c>
      <c r="E39" s="43">
        <f t="shared" si="3"/>
        <v>0.126</v>
      </c>
      <c r="F39" s="43">
        <f t="shared" si="3"/>
        <v>0.064</v>
      </c>
      <c r="G39" s="43">
        <f t="shared" si="3"/>
        <v>0.091</v>
      </c>
      <c r="H39" s="43">
        <f t="shared" si="3"/>
        <v>0.061</v>
      </c>
      <c r="I39" s="43">
        <f t="shared" si="3"/>
        <v>0.042</v>
      </c>
      <c r="J39" s="43">
        <f t="shared" si="3"/>
        <v>0.17</v>
      </c>
      <c r="K39" s="43">
        <f t="shared" si="3"/>
        <v>0.105</v>
      </c>
      <c r="L39" s="43">
        <f t="shared" si="3"/>
        <v>0.18</v>
      </c>
      <c r="M39" s="43">
        <f t="shared" si="3"/>
        <v>0.155</v>
      </c>
      <c r="N39" s="43">
        <f t="shared" si="3"/>
        <v>0.061</v>
      </c>
      <c r="O39" s="43">
        <f t="shared" si="3"/>
        <v>0.156</v>
      </c>
      <c r="P39" s="43">
        <f t="shared" si="3"/>
        <v>0.085</v>
      </c>
      <c r="Q39" s="43">
        <f t="shared" si="3"/>
        <v>0.039</v>
      </c>
      <c r="R39" s="43">
        <f t="shared" si="3"/>
        <v>0.118</v>
      </c>
      <c r="S39" s="43">
        <f t="shared" si="3"/>
        <v>0.094</v>
      </c>
      <c r="T39" s="43">
        <f t="shared" si="3"/>
        <v>0.106</v>
      </c>
      <c r="U39" s="43">
        <f t="shared" si="3"/>
        <v>0.062</v>
      </c>
      <c r="V39" s="43">
        <f t="shared" si="3"/>
        <v>0.083</v>
      </c>
      <c r="W39" s="43">
        <f t="shared" si="3"/>
        <v>0.091</v>
      </c>
      <c r="X39" s="43">
        <f t="shared" si="3"/>
        <v>0.076</v>
      </c>
      <c r="Y39" s="43">
        <f t="shared" si="3"/>
        <v>0.067</v>
      </c>
      <c r="Z39" s="43">
        <f t="shared" si="3"/>
        <v>0.09</v>
      </c>
      <c r="AA39" s="43">
        <f t="shared" si="3"/>
        <v>0.074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0.05412</v>
      </c>
      <c r="D43" s="55">
        <f>$E$4</f>
        <v>0.05412</v>
      </c>
      <c r="E43" s="55">
        <f>$E$4</f>
        <v>0.05412</v>
      </c>
      <c r="F43" s="55">
        <f>$E$4</f>
        <v>0.05412</v>
      </c>
      <c r="G43" s="55">
        <f>$E$4</f>
        <v>0.05412</v>
      </c>
      <c r="H43" s="55">
        <f>$E$4</f>
        <v>0.05412</v>
      </c>
      <c r="I43" s="55">
        <f>$E$4</f>
        <v>0.05412</v>
      </c>
      <c r="J43" s="55">
        <f>$E$4</f>
        <v>0.05412</v>
      </c>
      <c r="K43" s="55">
        <f>$E$4</f>
        <v>0.05412</v>
      </c>
      <c r="L43" s="55">
        <f>$E$4</f>
        <v>0.05412</v>
      </c>
      <c r="M43" s="55">
        <f>$E$4</f>
        <v>0.05412</v>
      </c>
      <c r="N43" s="55">
        <f>$E$4</f>
        <v>0.05412</v>
      </c>
      <c r="O43" s="55">
        <f>$E$4</f>
        <v>0.05412</v>
      </c>
      <c r="P43" s="55">
        <f>$E$4</f>
        <v>0.05412</v>
      </c>
      <c r="Q43" s="55">
        <f>$E$4</f>
        <v>0.05412</v>
      </c>
      <c r="R43" s="55">
        <f>$E$4</f>
        <v>0.05412</v>
      </c>
      <c r="S43" s="55">
        <f>$E$4</f>
        <v>0.05412</v>
      </c>
      <c r="T43" s="55">
        <f>$E$4</f>
        <v>0.05412</v>
      </c>
      <c r="U43" s="55">
        <f>$E$4</f>
        <v>0.05412</v>
      </c>
      <c r="V43" s="55">
        <f>$E$4</f>
        <v>0.05412</v>
      </c>
      <c r="W43" s="55">
        <f>$E$4</f>
        <v>0.05412</v>
      </c>
      <c r="X43" s="55">
        <f>$E$4</f>
        <v>0.05412</v>
      </c>
      <c r="Y43" s="55">
        <f>$E$4</f>
        <v>0.05412</v>
      </c>
      <c r="Z43" s="55">
        <f>$E$4</f>
        <v>0.05412</v>
      </c>
      <c r="AA43" s="55">
        <f>$E$4</f>
        <v>0.05412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0.1095448</v>
      </c>
      <c r="D44" s="55">
        <f ca="1" t="shared" si="4"/>
        <v>0.1095448</v>
      </c>
      <c r="E44" s="55">
        <f ca="1" t="shared" si="4"/>
        <v>0.1095448</v>
      </c>
      <c r="F44" s="55">
        <f ca="1" t="shared" si="4"/>
        <v>0.1095448</v>
      </c>
      <c r="G44" s="55">
        <f ca="1" t="shared" si="4"/>
        <v>0.1095448</v>
      </c>
      <c r="H44" s="55">
        <f ca="1" t="shared" si="4"/>
        <v>0.1095448</v>
      </c>
      <c r="I44" s="55">
        <f ca="1" t="shared" si="4"/>
        <v>0.1095448</v>
      </c>
      <c r="J44" s="55">
        <f ca="1" t="shared" si="4"/>
        <v>0.1095448</v>
      </c>
      <c r="K44" s="55">
        <f ca="1" t="shared" si="4"/>
        <v>0.1095448</v>
      </c>
      <c r="L44" s="55">
        <f ca="1" t="shared" si="4"/>
        <v>0.1095448</v>
      </c>
      <c r="M44" s="55">
        <f ca="1" t="shared" si="4"/>
        <v>0.1095448</v>
      </c>
      <c r="N44" s="55">
        <f ca="1" t="shared" si="4"/>
        <v>0.1095448</v>
      </c>
      <c r="O44" s="55">
        <f ca="1" t="shared" si="4"/>
        <v>0.1095448</v>
      </c>
      <c r="P44" s="55">
        <f ca="1" t="shared" si="4"/>
        <v>0.1095448</v>
      </c>
      <c r="Q44" s="55">
        <f ca="1" t="shared" si="4"/>
        <v>0.1095448</v>
      </c>
      <c r="R44" s="55">
        <f ca="1" t="shared" si="4"/>
        <v>0.1095448</v>
      </c>
      <c r="S44" s="55">
        <f ca="1" t="shared" si="4"/>
        <v>0.1095448</v>
      </c>
      <c r="T44" s="55">
        <f ca="1" t="shared" si="4"/>
        <v>0.1095448</v>
      </c>
      <c r="U44" s="55">
        <f ca="1" t="shared" si="4"/>
        <v>0.1095448</v>
      </c>
      <c r="V44" s="55">
        <f ca="1" t="shared" si="4"/>
        <v>0.1095448</v>
      </c>
      <c r="W44" s="55">
        <f ca="1" t="shared" si="4"/>
        <v>0.1095448</v>
      </c>
      <c r="X44" s="55">
        <f ca="1" t="shared" si="4"/>
        <v>0.1095448</v>
      </c>
      <c r="Y44" s="55">
        <f ca="1" t="shared" si="4"/>
        <v>0.1095448</v>
      </c>
      <c r="Z44" s="55">
        <f ca="1" t="shared" si="4"/>
        <v>0.1095448</v>
      </c>
      <c r="AA44" s="55">
        <f ca="1" t="shared" si="4"/>
        <v>0.1095448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-0.00130479999999999</v>
      </c>
      <c r="D45" s="55">
        <f ca="1" t="shared" si="5"/>
        <v>-0.00130479999999999</v>
      </c>
      <c r="E45" s="55">
        <f ca="1" t="shared" si="5"/>
        <v>-0.00130479999999999</v>
      </c>
      <c r="F45" s="55">
        <f ca="1" t="shared" si="5"/>
        <v>-0.00130479999999999</v>
      </c>
      <c r="G45" s="55">
        <f ca="1" t="shared" si="5"/>
        <v>-0.00130479999999999</v>
      </c>
      <c r="H45" s="55">
        <f ca="1" t="shared" si="5"/>
        <v>-0.00130479999999999</v>
      </c>
      <c r="I45" s="55">
        <f ca="1" t="shared" si="5"/>
        <v>-0.00130479999999999</v>
      </c>
      <c r="J45" s="55">
        <f ca="1" t="shared" si="5"/>
        <v>-0.00130479999999999</v>
      </c>
      <c r="K45" s="55">
        <f ca="1" t="shared" si="5"/>
        <v>-0.00130479999999999</v>
      </c>
      <c r="L45" s="55">
        <f ca="1" t="shared" si="5"/>
        <v>-0.00130479999999999</v>
      </c>
      <c r="M45" s="55">
        <f ca="1" t="shared" si="5"/>
        <v>-0.00130479999999999</v>
      </c>
      <c r="N45" s="55">
        <f ca="1" t="shared" si="5"/>
        <v>-0.00130479999999999</v>
      </c>
      <c r="O45" s="55">
        <f ca="1" t="shared" si="5"/>
        <v>-0.00130479999999999</v>
      </c>
      <c r="P45" s="55">
        <f ca="1" t="shared" si="5"/>
        <v>-0.00130479999999999</v>
      </c>
      <c r="Q45" s="55">
        <f ca="1" t="shared" si="5"/>
        <v>-0.00130479999999999</v>
      </c>
      <c r="R45" s="55">
        <f ca="1" t="shared" si="5"/>
        <v>-0.00130479999999999</v>
      </c>
      <c r="S45" s="55">
        <f ca="1" t="shared" si="5"/>
        <v>-0.00130479999999999</v>
      </c>
      <c r="T45" s="55">
        <f ca="1" t="shared" si="5"/>
        <v>-0.00130479999999999</v>
      </c>
      <c r="U45" s="55">
        <f ca="1" t="shared" si="5"/>
        <v>-0.00130479999999999</v>
      </c>
      <c r="V45" s="55">
        <f ca="1" t="shared" si="5"/>
        <v>-0.00130479999999999</v>
      </c>
      <c r="W45" s="55">
        <f ca="1" t="shared" si="5"/>
        <v>-0.00130479999999999</v>
      </c>
      <c r="X45" s="55">
        <f ca="1" t="shared" si="5"/>
        <v>-0.00130479999999999</v>
      </c>
      <c r="Y45" s="55">
        <f ca="1" t="shared" si="5"/>
        <v>-0.00130479999999999</v>
      </c>
      <c r="Z45" s="55">
        <f ca="1" t="shared" si="5"/>
        <v>-0.00130479999999999</v>
      </c>
      <c r="AA45" s="55">
        <f ca="1" t="shared" si="5"/>
        <v>-0.00130479999999999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0.0910698666666667</v>
      </c>
      <c r="D46" s="56">
        <f ca="1" t="shared" si="6"/>
        <v>0.0910698666666667</v>
      </c>
      <c r="E46" s="56">
        <f ca="1" t="shared" si="6"/>
        <v>0.0910698666666667</v>
      </c>
      <c r="F46" s="56">
        <f ca="1" t="shared" si="6"/>
        <v>0.0910698666666667</v>
      </c>
      <c r="G46" s="56">
        <f ca="1" t="shared" si="6"/>
        <v>0.0910698666666667</v>
      </c>
      <c r="H46" s="56">
        <f ca="1" t="shared" si="6"/>
        <v>0.0910698666666667</v>
      </c>
      <c r="I46" s="56">
        <f ca="1" t="shared" si="6"/>
        <v>0.0910698666666667</v>
      </c>
      <c r="J46" s="56">
        <f ca="1" t="shared" si="6"/>
        <v>0.0910698666666667</v>
      </c>
      <c r="K46" s="56">
        <f ca="1" t="shared" si="6"/>
        <v>0.0910698666666667</v>
      </c>
      <c r="L46" s="56">
        <f ca="1" t="shared" si="6"/>
        <v>0.0910698666666667</v>
      </c>
      <c r="M46" s="56">
        <f ca="1" t="shared" si="6"/>
        <v>0.0910698666666667</v>
      </c>
      <c r="N46" s="56">
        <f ca="1" t="shared" si="6"/>
        <v>0.0910698666666667</v>
      </c>
      <c r="O46" s="56">
        <f ca="1" t="shared" si="6"/>
        <v>0.0910698666666667</v>
      </c>
      <c r="P46" s="56">
        <f ca="1" t="shared" si="6"/>
        <v>0.0910698666666667</v>
      </c>
      <c r="Q46" s="56">
        <f ca="1" t="shared" si="6"/>
        <v>0.0910698666666667</v>
      </c>
      <c r="R46" s="56">
        <f ca="1" t="shared" si="6"/>
        <v>0.0910698666666667</v>
      </c>
      <c r="S46" s="56">
        <f ca="1" t="shared" si="6"/>
        <v>0.0910698666666667</v>
      </c>
      <c r="T46" s="56">
        <f ca="1" t="shared" si="6"/>
        <v>0.0910698666666667</v>
      </c>
      <c r="U46" s="56">
        <f ca="1" t="shared" si="6"/>
        <v>0.0910698666666667</v>
      </c>
      <c r="V46" s="56">
        <f ca="1" t="shared" si="6"/>
        <v>0.0910698666666667</v>
      </c>
      <c r="W46" s="56">
        <f ca="1" t="shared" si="6"/>
        <v>0.0910698666666667</v>
      </c>
      <c r="X46" s="56">
        <f ca="1" t="shared" si="6"/>
        <v>0.0910698666666667</v>
      </c>
      <c r="Y46" s="56">
        <f ca="1" t="shared" si="6"/>
        <v>0.0910698666666667</v>
      </c>
      <c r="Z46" s="56">
        <f ca="1" t="shared" si="6"/>
        <v>0.0910698666666667</v>
      </c>
      <c r="AA46" s="56">
        <f ca="1" t="shared" si="6"/>
        <v>0.0910698666666667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0.0725949333333333</v>
      </c>
      <c r="D47" s="56">
        <f ca="1" t="shared" si="7"/>
        <v>0.0725949333333333</v>
      </c>
      <c r="E47" s="56">
        <f ca="1" t="shared" si="7"/>
        <v>0.0725949333333333</v>
      </c>
      <c r="F47" s="56">
        <f ca="1" t="shared" si="7"/>
        <v>0.0725949333333333</v>
      </c>
      <c r="G47" s="56">
        <f ca="1" t="shared" si="7"/>
        <v>0.0725949333333333</v>
      </c>
      <c r="H47" s="56">
        <f ca="1" t="shared" si="7"/>
        <v>0.0725949333333333</v>
      </c>
      <c r="I47" s="56">
        <f ca="1" t="shared" si="7"/>
        <v>0.0725949333333333</v>
      </c>
      <c r="J47" s="56">
        <f ca="1" t="shared" si="7"/>
        <v>0.0725949333333333</v>
      </c>
      <c r="K47" s="56">
        <f ca="1" t="shared" si="7"/>
        <v>0.0725949333333333</v>
      </c>
      <c r="L47" s="56">
        <f ca="1" t="shared" si="7"/>
        <v>0.0725949333333333</v>
      </c>
      <c r="M47" s="56">
        <f ca="1" t="shared" si="7"/>
        <v>0.0725949333333333</v>
      </c>
      <c r="N47" s="56">
        <f ca="1" t="shared" si="7"/>
        <v>0.0725949333333333</v>
      </c>
      <c r="O47" s="56">
        <f ca="1" t="shared" si="7"/>
        <v>0.0725949333333333</v>
      </c>
      <c r="P47" s="56">
        <f ca="1" t="shared" si="7"/>
        <v>0.0725949333333333</v>
      </c>
      <c r="Q47" s="56">
        <f ca="1" t="shared" si="7"/>
        <v>0.0725949333333333</v>
      </c>
      <c r="R47" s="56">
        <f ca="1" t="shared" si="7"/>
        <v>0.0725949333333333</v>
      </c>
      <c r="S47" s="56">
        <f ca="1" t="shared" si="7"/>
        <v>0.0725949333333333</v>
      </c>
      <c r="T47" s="56">
        <f ca="1" t="shared" si="7"/>
        <v>0.0725949333333333</v>
      </c>
      <c r="U47" s="56">
        <f ca="1" t="shared" si="7"/>
        <v>0.0725949333333333</v>
      </c>
      <c r="V47" s="56">
        <f ca="1" t="shared" si="7"/>
        <v>0.0725949333333333</v>
      </c>
      <c r="W47" s="56">
        <f ca="1" t="shared" si="7"/>
        <v>0.0725949333333333</v>
      </c>
      <c r="X47" s="56">
        <f ca="1" t="shared" si="7"/>
        <v>0.0725949333333333</v>
      </c>
      <c r="Y47" s="56">
        <f ca="1" t="shared" si="7"/>
        <v>0.0725949333333333</v>
      </c>
      <c r="Z47" s="56">
        <f ca="1" t="shared" si="7"/>
        <v>0.0725949333333333</v>
      </c>
      <c r="AA47" s="56">
        <f ca="1" t="shared" si="7"/>
        <v>0.0725949333333333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0.0356450666666667</v>
      </c>
      <c r="D48" s="56">
        <f ca="1" t="shared" si="8"/>
        <v>0.0356450666666667</v>
      </c>
      <c r="E48" s="56">
        <f ca="1" t="shared" si="8"/>
        <v>0.0356450666666667</v>
      </c>
      <c r="F48" s="56">
        <f ca="1" t="shared" si="8"/>
        <v>0.0356450666666667</v>
      </c>
      <c r="G48" s="56">
        <f ca="1" t="shared" si="8"/>
        <v>0.0356450666666667</v>
      </c>
      <c r="H48" s="56">
        <f ca="1" t="shared" si="8"/>
        <v>0.0356450666666667</v>
      </c>
      <c r="I48" s="56">
        <f ca="1" t="shared" si="8"/>
        <v>0.0356450666666667</v>
      </c>
      <c r="J48" s="56">
        <f ca="1" t="shared" si="8"/>
        <v>0.0356450666666667</v>
      </c>
      <c r="K48" s="56">
        <f ca="1" t="shared" si="8"/>
        <v>0.0356450666666667</v>
      </c>
      <c r="L48" s="56">
        <f ca="1" t="shared" si="8"/>
        <v>0.0356450666666667</v>
      </c>
      <c r="M48" s="56">
        <f ca="1" t="shared" si="8"/>
        <v>0.0356450666666667</v>
      </c>
      <c r="N48" s="56">
        <f ca="1" t="shared" si="8"/>
        <v>0.0356450666666667</v>
      </c>
      <c r="O48" s="56">
        <f ca="1" t="shared" si="8"/>
        <v>0.0356450666666667</v>
      </c>
      <c r="P48" s="56">
        <f ca="1" t="shared" si="8"/>
        <v>0.0356450666666667</v>
      </c>
      <c r="Q48" s="56">
        <f ca="1" t="shared" si="8"/>
        <v>0.0356450666666667</v>
      </c>
      <c r="R48" s="56">
        <f ca="1" t="shared" si="8"/>
        <v>0.0356450666666667</v>
      </c>
      <c r="S48" s="56">
        <f ca="1" t="shared" si="8"/>
        <v>0.0356450666666667</v>
      </c>
      <c r="T48" s="56">
        <f ca="1" t="shared" si="8"/>
        <v>0.0356450666666667</v>
      </c>
      <c r="U48" s="56">
        <f ca="1" t="shared" si="8"/>
        <v>0.0356450666666667</v>
      </c>
      <c r="V48" s="56">
        <f ca="1" t="shared" si="8"/>
        <v>0.0356450666666667</v>
      </c>
      <c r="W48" s="56">
        <f ca="1" t="shared" si="8"/>
        <v>0.0356450666666667</v>
      </c>
      <c r="X48" s="56">
        <f ca="1" t="shared" si="8"/>
        <v>0.0356450666666667</v>
      </c>
      <c r="Y48" s="56">
        <f ca="1" t="shared" si="8"/>
        <v>0.0356450666666667</v>
      </c>
      <c r="Z48" s="56">
        <f ca="1" t="shared" si="8"/>
        <v>0.0356450666666667</v>
      </c>
      <c r="AA48" s="56">
        <f ca="1" t="shared" si="8"/>
        <v>0.0356450666666667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0.0171701333333333</v>
      </c>
      <c r="D49" s="56">
        <f ca="1" t="shared" si="9"/>
        <v>0.0171701333333333</v>
      </c>
      <c r="E49" s="56">
        <f ca="1" t="shared" si="9"/>
        <v>0.0171701333333333</v>
      </c>
      <c r="F49" s="56">
        <f ca="1" t="shared" si="9"/>
        <v>0.0171701333333333</v>
      </c>
      <c r="G49" s="56">
        <f ca="1" t="shared" si="9"/>
        <v>0.0171701333333333</v>
      </c>
      <c r="H49" s="56">
        <f ca="1" t="shared" si="9"/>
        <v>0.0171701333333333</v>
      </c>
      <c r="I49" s="56">
        <f ca="1" t="shared" si="9"/>
        <v>0.0171701333333333</v>
      </c>
      <c r="J49" s="56">
        <f ca="1" t="shared" si="9"/>
        <v>0.0171701333333333</v>
      </c>
      <c r="K49" s="56">
        <f ca="1" t="shared" si="9"/>
        <v>0.0171701333333333</v>
      </c>
      <c r="L49" s="56">
        <f ca="1" t="shared" si="9"/>
        <v>0.0171701333333333</v>
      </c>
      <c r="M49" s="56">
        <f ca="1" t="shared" si="9"/>
        <v>0.0171701333333333</v>
      </c>
      <c r="N49" s="56">
        <f ca="1" t="shared" si="9"/>
        <v>0.0171701333333333</v>
      </c>
      <c r="O49" s="56">
        <f ca="1" t="shared" si="9"/>
        <v>0.0171701333333333</v>
      </c>
      <c r="P49" s="56">
        <f ca="1" t="shared" si="9"/>
        <v>0.0171701333333333</v>
      </c>
      <c r="Q49" s="56">
        <f ca="1" t="shared" si="9"/>
        <v>0.0171701333333333</v>
      </c>
      <c r="R49" s="56">
        <f ca="1" t="shared" si="9"/>
        <v>0.0171701333333333</v>
      </c>
      <c r="S49" s="56">
        <f ca="1" t="shared" si="9"/>
        <v>0.0171701333333333</v>
      </c>
      <c r="T49" s="56">
        <f ca="1" t="shared" si="9"/>
        <v>0.0171701333333333</v>
      </c>
      <c r="U49" s="56">
        <f ca="1" t="shared" si="9"/>
        <v>0.0171701333333333</v>
      </c>
      <c r="V49" s="56">
        <f ca="1" t="shared" si="9"/>
        <v>0.0171701333333333</v>
      </c>
      <c r="W49" s="56">
        <f ca="1" t="shared" si="9"/>
        <v>0.0171701333333333</v>
      </c>
      <c r="X49" s="56">
        <f ca="1" t="shared" si="9"/>
        <v>0.0171701333333333</v>
      </c>
      <c r="Y49" s="56">
        <f ca="1" t="shared" si="9"/>
        <v>0.0171701333333333</v>
      </c>
      <c r="Z49" s="56">
        <f ca="1" t="shared" si="9"/>
        <v>0.0171701333333333</v>
      </c>
      <c r="AA49" s="56">
        <f ca="1" t="shared" si="9"/>
        <v>0.0171701333333333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0.09556</v>
      </c>
      <c r="D50" s="55">
        <f>$E$17</f>
        <v>0.09556</v>
      </c>
      <c r="E50" s="55">
        <f>$E$17</f>
        <v>0.09556</v>
      </c>
      <c r="F50" s="55">
        <f>$E$17</f>
        <v>0.09556</v>
      </c>
      <c r="G50" s="55">
        <f>$E$17</f>
        <v>0.09556</v>
      </c>
      <c r="H50" s="55">
        <f>$E$17</f>
        <v>0.09556</v>
      </c>
      <c r="I50" s="55">
        <f>$E$17</f>
        <v>0.09556</v>
      </c>
      <c r="J50" s="55">
        <f>$E$17</f>
        <v>0.09556</v>
      </c>
      <c r="K50" s="55">
        <f>$E$17</f>
        <v>0.09556</v>
      </c>
      <c r="L50" s="55">
        <f>$E$17</f>
        <v>0.09556</v>
      </c>
      <c r="M50" s="55">
        <f>$E$17</f>
        <v>0.09556</v>
      </c>
      <c r="N50" s="55">
        <f>$E$17</f>
        <v>0.09556</v>
      </c>
      <c r="O50" s="55">
        <f>$E$17</f>
        <v>0.09556</v>
      </c>
      <c r="P50" s="55">
        <f>$E$17</f>
        <v>0.09556</v>
      </c>
      <c r="Q50" s="55">
        <f>$E$17</f>
        <v>0.09556</v>
      </c>
      <c r="R50" s="55">
        <f>$E$17</f>
        <v>0.09556</v>
      </c>
      <c r="S50" s="55">
        <f>$E$17</f>
        <v>0.09556</v>
      </c>
      <c r="T50" s="55">
        <f>$E$17</f>
        <v>0.09556</v>
      </c>
      <c r="U50" s="55">
        <f>$E$17</f>
        <v>0.09556</v>
      </c>
      <c r="V50" s="55">
        <f>$E$17</f>
        <v>0.09556</v>
      </c>
      <c r="W50" s="55">
        <f>$E$17</f>
        <v>0.09556</v>
      </c>
      <c r="X50" s="55">
        <f>$E$17</f>
        <v>0.09556</v>
      </c>
      <c r="Y50" s="55">
        <f>$E$17</f>
        <v>0.09556</v>
      </c>
      <c r="Z50" s="55">
        <f>$E$17</f>
        <v>0.09556</v>
      </c>
      <c r="AA50" s="55">
        <f>$E$17</f>
        <v>0.09556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0.2016316</v>
      </c>
      <c r="D51" s="55">
        <f ca="1" t="shared" si="10"/>
        <v>0.2016316</v>
      </c>
      <c r="E51" s="55">
        <f ca="1" t="shared" si="10"/>
        <v>0.2016316</v>
      </c>
      <c r="F51" s="55">
        <f ca="1" t="shared" si="10"/>
        <v>0.2016316</v>
      </c>
      <c r="G51" s="55">
        <f ca="1" t="shared" si="10"/>
        <v>0.2016316</v>
      </c>
      <c r="H51" s="55">
        <f ca="1" t="shared" si="10"/>
        <v>0.2016316</v>
      </c>
      <c r="I51" s="55">
        <f ca="1" t="shared" si="10"/>
        <v>0.2016316</v>
      </c>
      <c r="J51" s="55">
        <f ca="1" t="shared" si="10"/>
        <v>0.2016316</v>
      </c>
      <c r="K51" s="55">
        <f ca="1" t="shared" si="10"/>
        <v>0.2016316</v>
      </c>
      <c r="L51" s="55">
        <f ca="1" t="shared" si="10"/>
        <v>0.2016316</v>
      </c>
      <c r="M51" s="55">
        <f ca="1" t="shared" si="10"/>
        <v>0.2016316</v>
      </c>
      <c r="N51" s="55">
        <f ca="1" t="shared" si="10"/>
        <v>0.2016316</v>
      </c>
      <c r="O51" s="55">
        <f ca="1" t="shared" si="10"/>
        <v>0.2016316</v>
      </c>
      <c r="P51" s="55">
        <f ca="1" t="shared" si="10"/>
        <v>0.2016316</v>
      </c>
      <c r="Q51" s="55">
        <f ca="1" t="shared" si="10"/>
        <v>0.2016316</v>
      </c>
      <c r="R51" s="55">
        <f ca="1" t="shared" si="10"/>
        <v>0.2016316</v>
      </c>
      <c r="S51" s="55">
        <f ca="1" t="shared" si="10"/>
        <v>0.2016316</v>
      </c>
      <c r="T51" s="55">
        <f ca="1" t="shared" si="10"/>
        <v>0.2016316</v>
      </c>
      <c r="U51" s="55">
        <f ca="1" t="shared" si="10"/>
        <v>0.2016316</v>
      </c>
      <c r="V51" s="55">
        <f ca="1" t="shared" si="10"/>
        <v>0.2016316</v>
      </c>
      <c r="W51" s="55">
        <f ca="1" t="shared" si="10"/>
        <v>0.2016316</v>
      </c>
      <c r="X51" s="55">
        <f ca="1" t="shared" si="10"/>
        <v>0.2016316</v>
      </c>
      <c r="Y51" s="55">
        <f ca="1" t="shared" si="10"/>
        <v>0.2016316</v>
      </c>
      <c r="Z51" s="55">
        <f ca="1" t="shared" si="10"/>
        <v>0.2016316</v>
      </c>
      <c r="AA51" s="55">
        <f ca="1" t="shared" si="10"/>
        <v>0.2016316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0.1662744</v>
      </c>
      <c r="D53" s="56">
        <f ca="1" t="shared" si="12"/>
        <v>0.1662744</v>
      </c>
      <c r="E53" s="56">
        <f ca="1" t="shared" si="12"/>
        <v>0.1662744</v>
      </c>
      <c r="F53" s="56">
        <f ca="1" t="shared" si="12"/>
        <v>0.1662744</v>
      </c>
      <c r="G53" s="56">
        <f ca="1" t="shared" si="12"/>
        <v>0.1662744</v>
      </c>
      <c r="H53" s="56">
        <f ca="1" t="shared" si="12"/>
        <v>0.1662744</v>
      </c>
      <c r="I53" s="56">
        <f ca="1" t="shared" si="12"/>
        <v>0.1662744</v>
      </c>
      <c r="J53" s="56">
        <f ca="1" t="shared" si="12"/>
        <v>0.1662744</v>
      </c>
      <c r="K53" s="56">
        <f ca="1" t="shared" si="12"/>
        <v>0.1662744</v>
      </c>
      <c r="L53" s="56">
        <f ca="1" t="shared" si="12"/>
        <v>0.1662744</v>
      </c>
      <c r="M53" s="56">
        <f ca="1" t="shared" si="12"/>
        <v>0.1662744</v>
      </c>
      <c r="N53" s="56">
        <f ca="1" t="shared" si="12"/>
        <v>0.1662744</v>
      </c>
      <c r="O53" s="56">
        <f ca="1" t="shared" si="12"/>
        <v>0.1662744</v>
      </c>
      <c r="P53" s="56">
        <f ca="1" t="shared" si="12"/>
        <v>0.1662744</v>
      </c>
      <c r="Q53" s="56">
        <f ca="1" t="shared" si="12"/>
        <v>0.1662744</v>
      </c>
      <c r="R53" s="56">
        <f ca="1" t="shared" si="12"/>
        <v>0.1662744</v>
      </c>
      <c r="S53" s="56">
        <f ca="1" t="shared" si="12"/>
        <v>0.1662744</v>
      </c>
      <c r="T53" s="56">
        <f ca="1" t="shared" si="12"/>
        <v>0.1662744</v>
      </c>
      <c r="U53" s="56">
        <f ca="1" t="shared" si="12"/>
        <v>0.1662744</v>
      </c>
      <c r="V53" s="56">
        <f ca="1" t="shared" si="12"/>
        <v>0.1662744</v>
      </c>
      <c r="W53" s="56">
        <f ca="1" t="shared" si="12"/>
        <v>0.1662744</v>
      </c>
      <c r="X53" s="56">
        <f ca="1" t="shared" si="12"/>
        <v>0.1662744</v>
      </c>
      <c r="Y53" s="56">
        <f ca="1" t="shared" si="12"/>
        <v>0.1662744</v>
      </c>
      <c r="Z53" s="56">
        <f ca="1" t="shared" si="12"/>
        <v>0.1662744</v>
      </c>
      <c r="AA53" s="56">
        <f ca="1" t="shared" si="12"/>
        <v>0.1662744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0.1309172</v>
      </c>
      <c r="D54" s="56">
        <f ca="1" t="shared" si="13"/>
        <v>0.1309172</v>
      </c>
      <c r="E54" s="56">
        <f ca="1" t="shared" si="13"/>
        <v>0.1309172</v>
      </c>
      <c r="F54" s="56">
        <f ca="1" t="shared" si="13"/>
        <v>0.1309172</v>
      </c>
      <c r="G54" s="56">
        <f ca="1" t="shared" si="13"/>
        <v>0.1309172</v>
      </c>
      <c r="H54" s="56">
        <f ca="1" t="shared" si="13"/>
        <v>0.1309172</v>
      </c>
      <c r="I54" s="56">
        <f ca="1" t="shared" si="13"/>
        <v>0.1309172</v>
      </c>
      <c r="J54" s="56">
        <f ca="1" t="shared" si="13"/>
        <v>0.1309172</v>
      </c>
      <c r="K54" s="56">
        <f ca="1" t="shared" si="13"/>
        <v>0.1309172</v>
      </c>
      <c r="L54" s="56">
        <f ca="1" t="shared" si="13"/>
        <v>0.1309172</v>
      </c>
      <c r="M54" s="56">
        <f ca="1" t="shared" si="13"/>
        <v>0.1309172</v>
      </c>
      <c r="N54" s="56">
        <f ca="1" t="shared" si="13"/>
        <v>0.1309172</v>
      </c>
      <c r="O54" s="56">
        <f ca="1" t="shared" si="13"/>
        <v>0.1309172</v>
      </c>
      <c r="P54" s="56">
        <f ca="1" t="shared" si="13"/>
        <v>0.1309172</v>
      </c>
      <c r="Q54" s="56">
        <f ca="1" t="shared" si="13"/>
        <v>0.1309172</v>
      </c>
      <c r="R54" s="56">
        <f ca="1" t="shared" si="13"/>
        <v>0.1309172</v>
      </c>
      <c r="S54" s="56">
        <f ca="1" t="shared" si="13"/>
        <v>0.1309172</v>
      </c>
      <c r="T54" s="56">
        <f ca="1" t="shared" si="13"/>
        <v>0.1309172</v>
      </c>
      <c r="U54" s="56">
        <f ca="1" t="shared" si="13"/>
        <v>0.1309172</v>
      </c>
      <c r="V54" s="56">
        <f ca="1" t="shared" si="13"/>
        <v>0.1309172</v>
      </c>
      <c r="W54" s="56">
        <f ca="1" t="shared" si="13"/>
        <v>0.1309172</v>
      </c>
      <c r="X54" s="56">
        <f ca="1" t="shared" si="13"/>
        <v>0.1309172</v>
      </c>
      <c r="Y54" s="56">
        <f ca="1" t="shared" si="13"/>
        <v>0.1309172</v>
      </c>
      <c r="Z54" s="56">
        <f ca="1" t="shared" si="13"/>
        <v>0.1309172</v>
      </c>
      <c r="AA54" s="56">
        <f ca="1" t="shared" si="13"/>
        <v>0.1309172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0.0637066666666667</v>
      </c>
      <c r="D55" s="56">
        <f t="shared" si="14"/>
        <v>0.0637066666666667</v>
      </c>
      <c r="E55" s="56">
        <f t="shared" si="14"/>
        <v>0.0637066666666667</v>
      </c>
      <c r="F55" s="56">
        <f t="shared" si="14"/>
        <v>0.0637066666666667</v>
      </c>
      <c r="G55" s="56">
        <f t="shared" si="14"/>
        <v>0.0637066666666667</v>
      </c>
      <c r="H55" s="56">
        <f t="shared" si="14"/>
        <v>0.0637066666666667</v>
      </c>
      <c r="I55" s="56">
        <f t="shared" si="14"/>
        <v>0.0637066666666667</v>
      </c>
      <c r="J55" s="56">
        <f t="shared" si="14"/>
        <v>0.0637066666666667</v>
      </c>
      <c r="K55" s="56">
        <f t="shared" si="14"/>
        <v>0.0637066666666667</v>
      </c>
      <c r="L55" s="56">
        <f t="shared" si="14"/>
        <v>0.0637066666666667</v>
      </c>
      <c r="M55" s="56">
        <f t="shared" si="14"/>
        <v>0.0637066666666667</v>
      </c>
      <c r="N55" s="56">
        <f t="shared" si="14"/>
        <v>0.0637066666666667</v>
      </c>
      <c r="O55" s="56">
        <f t="shared" si="14"/>
        <v>0.0637066666666667</v>
      </c>
      <c r="P55" s="56">
        <f t="shared" si="14"/>
        <v>0.0637066666666667</v>
      </c>
      <c r="Q55" s="56">
        <f t="shared" si="14"/>
        <v>0.0637066666666667</v>
      </c>
      <c r="R55" s="56">
        <f t="shared" si="14"/>
        <v>0.0637066666666667</v>
      </c>
      <c r="S55" s="56">
        <f t="shared" si="14"/>
        <v>0.0637066666666667</v>
      </c>
      <c r="T55" s="56">
        <f t="shared" si="14"/>
        <v>0.0637066666666667</v>
      </c>
      <c r="U55" s="56">
        <f t="shared" si="14"/>
        <v>0.0637066666666667</v>
      </c>
      <c r="V55" s="56">
        <f t="shared" si="14"/>
        <v>0.0637066666666667</v>
      </c>
      <c r="W55" s="56">
        <f t="shared" si="14"/>
        <v>0.0637066666666667</v>
      </c>
      <c r="X55" s="56">
        <f t="shared" si="14"/>
        <v>0.0637066666666667</v>
      </c>
      <c r="Y55" s="56">
        <f t="shared" si="14"/>
        <v>0.0637066666666667</v>
      </c>
      <c r="Z55" s="56">
        <f t="shared" si="14"/>
        <v>0.0637066666666667</v>
      </c>
      <c r="AA55" s="56">
        <f t="shared" si="14"/>
        <v>0.0637066666666667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0.0318533333333333</v>
      </c>
      <c r="D56" s="56">
        <f t="shared" si="15"/>
        <v>0.0318533333333333</v>
      </c>
      <c r="E56" s="56">
        <f t="shared" si="15"/>
        <v>0.0318533333333333</v>
      </c>
      <c r="F56" s="56">
        <f t="shared" si="15"/>
        <v>0.0318533333333333</v>
      </c>
      <c r="G56" s="56">
        <f t="shared" si="15"/>
        <v>0.0318533333333333</v>
      </c>
      <c r="H56" s="56">
        <f t="shared" si="15"/>
        <v>0.0318533333333333</v>
      </c>
      <c r="I56" s="56">
        <f t="shared" si="15"/>
        <v>0.0318533333333333</v>
      </c>
      <c r="J56" s="56">
        <f t="shared" si="15"/>
        <v>0.0318533333333333</v>
      </c>
      <c r="K56" s="56">
        <f t="shared" si="15"/>
        <v>0.0318533333333333</v>
      </c>
      <c r="L56" s="56">
        <f t="shared" si="15"/>
        <v>0.0318533333333333</v>
      </c>
      <c r="M56" s="56">
        <f t="shared" si="15"/>
        <v>0.0318533333333333</v>
      </c>
      <c r="N56" s="56">
        <f t="shared" si="15"/>
        <v>0.0318533333333333</v>
      </c>
      <c r="O56" s="56">
        <f t="shared" si="15"/>
        <v>0.0318533333333333</v>
      </c>
      <c r="P56" s="56">
        <f t="shared" si="15"/>
        <v>0.0318533333333333</v>
      </c>
      <c r="Q56" s="56">
        <f t="shared" si="15"/>
        <v>0.0318533333333333</v>
      </c>
      <c r="R56" s="56">
        <f t="shared" si="15"/>
        <v>0.0318533333333333</v>
      </c>
      <c r="S56" s="56">
        <f t="shared" si="15"/>
        <v>0.0318533333333333</v>
      </c>
      <c r="T56" s="56">
        <f t="shared" si="15"/>
        <v>0.0318533333333333</v>
      </c>
      <c r="U56" s="56">
        <f t="shared" si="15"/>
        <v>0.0318533333333333</v>
      </c>
      <c r="V56" s="56">
        <f t="shared" si="15"/>
        <v>0.0318533333333333</v>
      </c>
      <c r="W56" s="56">
        <f t="shared" si="15"/>
        <v>0.0318533333333333</v>
      </c>
      <c r="X56" s="56">
        <f t="shared" si="15"/>
        <v>0.0318533333333333</v>
      </c>
      <c r="Y56" s="56">
        <f t="shared" si="15"/>
        <v>0.0318533333333333</v>
      </c>
      <c r="Z56" s="56">
        <f t="shared" si="15"/>
        <v>0.0318533333333333</v>
      </c>
      <c r="AA56" s="56">
        <f t="shared" si="15"/>
        <v>0.0318533333333333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65</v>
      </c>
      <c r="J2" s="59"/>
      <c r="K2" s="12" t="s">
        <v>113</v>
      </c>
      <c r="L2" s="12"/>
      <c r="M2" s="60">
        <v>1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201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53</v>
      </c>
      <c r="J3" s="61"/>
      <c r="K3" s="16" t="s">
        <v>122</v>
      </c>
      <c r="L3" s="16"/>
      <c r="M3" s="62">
        <v>-1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0.050008</v>
      </c>
      <c r="F4" s="20"/>
      <c r="G4" s="21"/>
      <c r="H4" s="21"/>
      <c r="I4" s="27" t="s">
        <v>130</v>
      </c>
      <c r="J4" s="27"/>
      <c r="K4" s="27"/>
      <c r="L4" s="20">
        <f ca="1">E4+X18*E17</f>
        <v>0.1050384</v>
      </c>
      <c r="M4" s="20"/>
      <c r="N4" s="21"/>
      <c r="O4" s="21"/>
      <c r="P4" s="27" t="s">
        <v>131</v>
      </c>
      <c r="Q4" s="27"/>
      <c r="R4" s="27"/>
      <c r="S4" s="20">
        <f ca="1">E4-X18*E17</f>
        <v>-0.00502240000000001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0.09488</v>
      </c>
      <c r="F17" s="28"/>
      <c r="G17" s="21"/>
      <c r="H17" s="21"/>
      <c r="I17" s="27" t="s">
        <v>149</v>
      </c>
      <c r="J17" s="27"/>
      <c r="K17" s="27"/>
      <c r="L17" s="28">
        <f ca="1">E17*Z18</f>
        <v>0.2001968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0.0420879447915219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0.0407210300429185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7.52386464980795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0.050008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8.18577852726251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7.77642411467116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0.037</v>
      </c>
      <c r="D32" s="38">
        <v>0.026</v>
      </c>
      <c r="E32" s="38">
        <v>0.072</v>
      </c>
      <c r="F32" s="38">
        <v>0.012</v>
      </c>
      <c r="G32" s="38">
        <v>0.011</v>
      </c>
      <c r="H32" s="38">
        <v>0.049</v>
      </c>
      <c r="I32" s="38">
        <v>0.066</v>
      </c>
      <c r="J32" s="38">
        <v>0.073</v>
      </c>
      <c r="K32" s="38">
        <v>0.045</v>
      </c>
      <c r="L32" s="38">
        <v>0.003</v>
      </c>
      <c r="M32" s="38">
        <v>0.02</v>
      </c>
      <c r="N32" s="38">
        <v>0.011</v>
      </c>
      <c r="O32" s="38">
        <v>0.195</v>
      </c>
      <c r="P32" s="38">
        <v>0.007</v>
      </c>
      <c r="Q32" s="38">
        <v>0.017</v>
      </c>
      <c r="R32" s="38">
        <v>0.132</v>
      </c>
      <c r="S32" s="38">
        <v>0.053</v>
      </c>
      <c r="T32" s="38">
        <v>0.001</v>
      </c>
      <c r="U32" s="38">
        <v>0.017</v>
      </c>
      <c r="V32" s="38">
        <v>0.01</v>
      </c>
      <c r="W32" s="38">
        <v>0.067</v>
      </c>
      <c r="X32" s="38">
        <v>0.023</v>
      </c>
      <c r="Y32" s="38">
        <v>0.039</v>
      </c>
      <c r="Z32" s="38">
        <v>0.142</v>
      </c>
      <c r="AA32" s="38">
        <v>0.045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0.062</v>
      </c>
      <c r="D33" s="38">
        <v>0.038</v>
      </c>
      <c r="E33" s="38">
        <v>0.018</v>
      </c>
      <c r="F33" s="38">
        <v>0.057</v>
      </c>
      <c r="G33" s="38">
        <v>0.048</v>
      </c>
      <c r="H33" s="38">
        <v>0.057</v>
      </c>
      <c r="I33" s="38">
        <v>0.042</v>
      </c>
      <c r="J33" s="38">
        <v>0.022</v>
      </c>
      <c r="K33" s="38">
        <v>0.117</v>
      </c>
      <c r="L33" s="38">
        <v>0.207</v>
      </c>
      <c r="M33" s="38">
        <v>0.042</v>
      </c>
      <c r="N33" s="38">
        <v>0.003</v>
      </c>
      <c r="O33" s="38">
        <v>0.049</v>
      </c>
      <c r="P33" s="38">
        <v>0.061</v>
      </c>
      <c r="Q33" s="38">
        <v>0.007</v>
      </c>
      <c r="R33" s="38">
        <v>0.087</v>
      </c>
      <c r="S33" s="38">
        <v>0.088</v>
      </c>
      <c r="T33" s="38">
        <v>0.15</v>
      </c>
      <c r="U33" s="38">
        <v>0.002</v>
      </c>
      <c r="V33" s="38">
        <v>0.095</v>
      </c>
      <c r="W33" s="38">
        <v>0.01</v>
      </c>
      <c r="X33" s="38">
        <v>0.032</v>
      </c>
      <c r="Y33" s="38">
        <v>0.045</v>
      </c>
      <c r="Z33" s="38">
        <v>0.102</v>
      </c>
      <c r="AA33" s="38">
        <v>0.035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0.007</v>
      </c>
      <c r="D34" s="38">
        <v>0.005</v>
      </c>
      <c r="E34" s="38">
        <v>0.048</v>
      </c>
      <c r="F34" s="38">
        <v>0.077</v>
      </c>
      <c r="G34" s="38">
        <v>0.109</v>
      </c>
      <c r="H34" s="38">
        <v>0.023</v>
      </c>
      <c r="I34" s="38">
        <v>0.016</v>
      </c>
      <c r="J34" s="38">
        <v>0.009</v>
      </c>
      <c r="K34" s="38">
        <v>0.024</v>
      </c>
      <c r="L34" s="38">
        <v>0.082</v>
      </c>
      <c r="M34" s="38">
        <v>0.022</v>
      </c>
      <c r="N34" s="38">
        <v>0.059</v>
      </c>
      <c r="O34" s="38">
        <v>0.036</v>
      </c>
      <c r="P34" s="38">
        <v>0.065</v>
      </c>
      <c r="Q34" s="38">
        <v>0.109</v>
      </c>
      <c r="R34" s="38">
        <v>0.123</v>
      </c>
      <c r="S34" s="38">
        <v>0.026</v>
      </c>
      <c r="T34" s="38">
        <v>0.062</v>
      </c>
      <c r="U34" s="38">
        <v>0.027</v>
      </c>
      <c r="V34" s="38">
        <v>0.06</v>
      </c>
      <c r="W34" s="38">
        <v>0.08</v>
      </c>
      <c r="X34" s="38">
        <v>0.009</v>
      </c>
      <c r="Y34" s="38">
        <v>0.027</v>
      </c>
      <c r="Z34" s="38">
        <v>0.05</v>
      </c>
      <c r="AA34" s="38">
        <v>0.026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0.046</v>
      </c>
      <c r="D35" s="38">
        <v>0.027</v>
      </c>
      <c r="E35" s="38">
        <v>0.073</v>
      </c>
      <c r="F35" s="38">
        <v>0.034</v>
      </c>
      <c r="G35" s="38">
        <v>0.015</v>
      </c>
      <c r="H35" s="38">
        <v>0.121</v>
      </c>
      <c r="I35" s="38">
        <v>0.032</v>
      </c>
      <c r="J35" s="38">
        <v>0.107</v>
      </c>
      <c r="K35" s="38">
        <v>0.039</v>
      </c>
      <c r="L35" s="38">
        <v>0.112</v>
      </c>
      <c r="M35" s="38">
        <v>0.148</v>
      </c>
      <c r="N35" s="38">
        <v>0.015</v>
      </c>
      <c r="O35" s="38">
        <v>0</v>
      </c>
      <c r="P35" s="38">
        <v>0.079</v>
      </c>
      <c r="Q35" s="38">
        <v>0.033</v>
      </c>
      <c r="R35" s="38">
        <v>0.028</v>
      </c>
      <c r="S35" s="38">
        <v>0.079</v>
      </c>
      <c r="T35" s="38">
        <v>0.002</v>
      </c>
      <c r="U35" s="38">
        <v>0.028</v>
      </c>
      <c r="V35" s="38">
        <v>0.014</v>
      </c>
      <c r="W35" s="38">
        <v>0.043</v>
      </c>
      <c r="X35" s="38">
        <v>0.003</v>
      </c>
      <c r="Y35" s="38">
        <v>0.006</v>
      </c>
      <c r="Z35" s="38">
        <v>0.049</v>
      </c>
      <c r="AA35" s="38">
        <v>0.077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0.167</v>
      </c>
      <c r="D36" s="38">
        <v>0.109</v>
      </c>
      <c r="E36" s="38">
        <v>0.052</v>
      </c>
      <c r="F36" s="38">
        <v>0.086</v>
      </c>
      <c r="G36" s="38">
        <v>0.088</v>
      </c>
      <c r="H36" s="38">
        <v>0.067</v>
      </c>
      <c r="I36" s="38">
        <v>0.057</v>
      </c>
      <c r="J36" s="38">
        <v>0.023</v>
      </c>
      <c r="K36" s="38">
        <v>0.021</v>
      </c>
      <c r="L36" s="38">
        <v>0.027</v>
      </c>
      <c r="M36" s="38">
        <v>0.016</v>
      </c>
      <c r="N36" s="38">
        <v>0.015</v>
      </c>
      <c r="O36" s="38">
        <v>0.054</v>
      </c>
      <c r="P36" s="38">
        <v>0.009</v>
      </c>
      <c r="Q36" s="38">
        <v>0.003</v>
      </c>
      <c r="R36" s="38">
        <v>0.017</v>
      </c>
      <c r="S36" s="38">
        <v>0.009</v>
      </c>
      <c r="T36" s="38">
        <v>0.064</v>
      </c>
      <c r="U36" s="38">
        <v>0.034</v>
      </c>
      <c r="V36" s="38">
        <v>0.049</v>
      </c>
      <c r="W36" s="38">
        <v>0.014</v>
      </c>
      <c r="X36" s="38">
        <v>0.059</v>
      </c>
      <c r="Y36" s="38">
        <v>0.035</v>
      </c>
      <c r="Z36" s="38">
        <v>0.115</v>
      </c>
      <c r="AA36" s="38">
        <v>0.021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0.319</v>
      </c>
      <c r="D37" s="42">
        <f t="shared" si="1"/>
        <v>0.205</v>
      </c>
      <c r="E37" s="42">
        <f t="shared" si="1"/>
        <v>0.263</v>
      </c>
      <c r="F37" s="42">
        <f t="shared" si="1"/>
        <v>0.266</v>
      </c>
      <c r="G37" s="42">
        <f t="shared" si="1"/>
        <v>0.271</v>
      </c>
      <c r="H37" s="42">
        <f t="shared" si="1"/>
        <v>0.317</v>
      </c>
      <c r="I37" s="42">
        <f t="shared" si="1"/>
        <v>0.213</v>
      </c>
      <c r="J37" s="42">
        <f t="shared" si="1"/>
        <v>0.234</v>
      </c>
      <c r="K37" s="42">
        <f t="shared" si="1"/>
        <v>0.246</v>
      </c>
      <c r="L37" s="42">
        <f t="shared" si="1"/>
        <v>0.431</v>
      </c>
      <c r="M37" s="42">
        <f t="shared" si="1"/>
        <v>0.248</v>
      </c>
      <c r="N37" s="42">
        <f t="shared" si="1"/>
        <v>0.103</v>
      </c>
      <c r="O37" s="42">
        <f t="shared" si="1"/>
        <v>0.334</v>
      </c>
      <c r="P37" s="42">
        <f t="shared" si="1"/>
        <v>0.221</v>
      </c>
      <c r="Q37" s="42">
        <f t="shared" si="1"/>
        <v>0.169</v>
      </c>
      <c r="R37" s="42">
        <f t="shared" si="1"/>
        <v>0.387</v>
      </c>
      <c r="S37" s="42">
        <f t="shared" si="1"/>
        <v>0.255</v>
      </c>
      <c r="T37" s="42">
        <f t="shared" si="1"/>
        <v>0.279</v>
      </c>
      <c r="U37" s="42">
        <f t="shared" si="1"/>
        <v>0.108</v>
      </c>
      <c r="V37" s="42">
        <f t="shared" si="1"/>
        <v>0.228</v>
      </c>
      <c r="W37" s="42">
        <f t="shared" si="1"/>
        <v>0.214</v>
      </c>
      <c r="X37" s="42">
        <f t="shared" si="1"/>
        <v>0.126</v>
      </c>
      <c r="Y37" s="42">
        <f t="shared" si="1"/>
        <v>0.152</v>
      </c>
      <c r="Z37" s="42">
        <f t="shared" si="1"/>
        <v>0.458</v>
      </c>
      <c r="AA37" s="42">
        <f t="shared" si="1"/>
        <v>0.204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0.0638</v>
      </c>
      <c r="D38" s="42">
        <f t="shared" si="2"/>
        <v>0.041</v>
      </c>
      <c r="E38" s="42">
        <f t="shared" si="2"/>
        <v>0.0526</v>
      </c>
      <c r="F38" s="42">
        <f t="shared" si="2"/>
        <v>0.0532</v>
      </c>
      <c r="G38" s="42">
        <f t="shared" si="2"/>
        <v>0.0542</v>
      </c>
      <c r="H38" s="42">
        <f t="shared" si="2"/>
        <v>0.0634</v>
      </c>
      <c r="I38" s="42">
        <f t="shared" si="2"/>
        <v>0.0426</v>
      </c>
      <c r="J38" s="42">
        <f t="shared" si="2"/>
        <v>0.0468</v>
      </c>
      <c r="K38" s="42">
        <f t="shared" si="2"/>
        <v>0.0492</v>
      </c>
      <c r="L38" s="42">
        <f t="shared" si="2"/>
        <v>0.0862</v>
      </c>
      <c r="M38" s="42">
        <f t="shared" si="2"/>
        <v>0.0496</v>
      </c>
      <c r="N38" s="42">
        <f t="shared" si="2"/>
        <v>0.0206</v>
      </c>
      <c r="O38" s="42">
        <f t="shared" si="2"/>
        <v>0.0668</v>
      </c>
      <c r="P38" s="42">
        <f t="shared" si="2"/>
        <v>0.0442</v>
      </c>
      <c r="Q38" s="42">
        <f t="shared" si="2"/>
        <v>0.0338</v>
      </c>
      <c r="R38" s="42">
        <f t="shared" si="2"/>
        <v>0.0774</v>
      </c>
      <c r="S38" s="42">
        <f t="shared" si="2"/>
        <v>0.051</v>
      </c>
      <c r="T38" s="42">
        <f t="shared" si="2"/>
        <v>0.0558</v>
      </c>
      <c r="U38" s="42">
        <f t="shared" si="2"/>
        <v>0.0216</v>
      </c>
      <c r="V38" s="42">
        <f t="shared" si="2"/>
        <v>0.0456</v>
      </c>
      <c r="W38" s="42">
        <f t="shared" si="2"/>
        <v>0.0428</v>
      </c>
      <c r="X38" s="42">
        <f t="shared" si="2"/>
        <v>0.0252</v>
      </c>
      <c r="Y38" s="42">
        <f t="shared" si="2"/>
        <v>0.0304</v>
      </c>
      <c r="Z38" s="42">
        <f t="shared" si="2"/>
        <v>0.0916</v>
      </c>
      <c r="AA38" s="42">
        <f t="shared" si="2"/>
        <v>0.0408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0.16</v>
      </c>
      <c r="D39" s="43">
        <f t="shared" si="3"/>
        <v>0.104</v>
      </c>
      <c r="E39" s="43">
        <f t="shared" si="3"/>
        <v>0.055</v>
      </c>
      <c r="F39" s="43">
        <f t="shared" si="3"/>
        <v>0.074</v>
      </c>
      <c r="G39" s="43">
        <f t="shared" si="3"/>
        <v>0.098</v>
      </c>
      <c r="H39" s="43">
        <f t="shared" si="3"/>
        <v>0.098</v>
      </c>
      <c r="I39" s="43">
        <f t="shared" si="3"/>
        <v>0.05</v>
      </c>
      <c r="J39" s="43">
        <f t="shared" si="3"/>
        <v>0.098</v>
      </c>
      <c r="K39" s="43">
        <f t="shared" si="3"/>
        <v>0.096</v>
      </c>
      <c r="L39" s="43">
        <f t="shared" si="3"/>
        <v>0.204</v>
      </c>
      <c r="M39" s="43">
        <f t="shared" si="3"/>
        <v>0.132</v>
      </c>
      <c r="N39" s="43">
        <f t="shared" si="3"/>
        <v>0.056</v>
      </c>
      <c r="O39" s="43">
        <f t="shared" si="3"/>
        <v>0.195</v>
      </c>
      <c r="P39" s="43">
        <f t="shared" si="3"/>
        <v>0.072</v>
      </c>
      <c r="Q39" s="43">
        <f t="shared" si="3"/>
        <v>0.106</v>
      </c>
      <c r="R39" s="43">
        <f t="shared" si="3"/>
        <v>0.115</v>
      </c>
      <c r="S39" s="43">
        <f t="shared" si="3"/>
        <v>0.079</v>
      </c>
      <c r="T39" s="43">
        <f t="shared" si="3"/>
        <v>0.149</v>
      </c>
      <c r="U39" s="43">
        <f t="shared" si="3"/>
        <v>0.032</v>
      </c>
      <c r="V39" s="43">
        <f t="shared" si="3"/>
        <v>0.085</v>
      </c>
      <c r="W39" s="43">
        <f t="shared" si="3"/>
        <v>0.07</v>
      </c>
      <c r="X39" s="43">
        <f t="shared" si="3"/>
        <v>0.056</v>
      </c>
      <c r="Y39" s="43">
        <f t="shared" si="3"/>
        <v>0.039</v>
      </c>
      <c r="Z39" s="43">
        <f t="shared" si="3"/>
        <v>0.093</v>
      </c>
      <c r="AA39" s="43">
        <f t="shared" si="3"/>
        <v>0.056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0.050008</v>
      </c>
      <c r="D43" s="55">
        <f>$E$4</f>
        <v>0.050008</v>
      </c>
      <c r="E43" s="55">
        <f>$E$4</f>
        <v>0.050008</v>
      </c>
      <c r="F43" s="55">
        <f>$E$4</f>
        <v>0.050008</v>
      </c>
      <c r="G43" s="55">
        <f>$E$4</f>
        <v>0.050008</v>
      </c>
      <c r="H43" s="55">
        <f>$E$4</f>
        <v>0.050008</v>
      </c>
      <c r="I43" s="55">
        <f>$E$4</f>
        <v>0.050008</v>
      </c>
      <c r="J43" s="55">
        <f>$E$4</f>
        <v>0.050008</v>
      </c>
      <c r="K43" s="55">
        <f>$E$4</f>
        <v>0.050008</v>
      </c>
      <c r="L43" s="55">
        <f>$E$4</f>
        <v>0.050008</v>
      </c>
      <c r="M43" s="55">
        <f>$E$4</f>
        <v>0.050008</v>
      </c>
      <c r="N43" s="55">
        <f>$E$4</f>
        <v>0.050008</v>
      </c>
      <c r="O43" s="55">
        <f>$E$4</f>
        <v>0.050008</v>
      </c>
      <c r="P43" s="55">
        <f>$E$4</f>
        <v>0.050008</v>
      </c>
      <c r="Q43" s="55">
        <f>$E$4</f>
        <v>0.050008</v>
      </c>
      <c r="R43" s="55">
        <f>$E$4</f>
        <v>0.050008</v>
      </c>
      <c r="S43" s="55">
        <f>$E$4</f>
        <v>0.050008</v>
      </c>
      <c r="T43" s="55">
        <f>$E$4</f>
        <v>0.050008</v>
      </c>
      <c r="U43" s="55">
        <f>$E$4</f>
        <v>0.050008</v>
      </c>
      <c r="V43" s="55">
        <f>$E$4</f>
        <v>0.050008</v>
      </c>
      <c r="W43" s="55">
        <f>$E$4</f>
        <v>0.050008</v>
      </c>
      <c r="X43" s="55">
        <f>$E$4</f>
        <v>0.050008</v>
      </c>
      <c r="Y43" s="55">
        <f>$E$4</f>
        <v>0.050008</v>
      </c>
      <c r="Z43" s="55">
        <f>$E$4</f>
        <v>0.050008</v>
      </c>
      <c r="AA43" s="55">
        <f>$E$4</f>
        <v>0.050008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0.1050384</v>
      </c>
      <c r="D44" s="55">
        <f ca="1" t="shared" si="4"/>
        <v>0.1050384</v>
      </c>
      <c r="E44" s="55">
        <f ca="1" t="shared" si="4"/>
        <v>0.1050384</v>
      </c>
      <c r="F44" s="55">
        <f ca="1" t="shared" si="4"/>
        <v>0.1050384</v>
      </c>
      <c r="G44" s="55">
        <f ca="1" t="shared" si="4"/>
        <v>0.1050384</v>
      </c>
      <c r="H44" s="55">
        <f ca="1" t="shared" si="4"/>
        <v>0.1050384</v>
      </c>
      <c r="I44" s="55">
        <f ca="1" t="shared" si="4"/>
        <v>0.1050384</v>
      </c>
      <c r="J44" s="55">
        <f ca="1" t="shared" si="4"/>
        <v>0.1050384</v>
      </c>
      <c r="K44" s="55">
        <f ca="1" t="shared" si="4"/>
        <v>0.1050384</v>
      </c>
      <c r="L44" s="55">
        <f ca="1" t="shared" si="4"/>
        <v>0.1050384</v>
      </c>
      <c r="M44" s="55">
        <f ca="1" t="shared" si="4"/>
        <v>0.1050384</v>
      </c>
      <c r="N44" s="55">
        <f ca="1" t="shared" si="4"/>
        <v>0.1050384</v>
      </c>
      <c r="O44" s="55">
        <f ca="1" t="shared" si="4"/>
        <v>0.1050384</v>
      </c>
      <c r="P44" s="55">
        <f ca="1" t="shared" si="4"/>
        <v>0.1050384</v>
      </c>
      <c r="Q44" s="55">
        <f ca="1" t="shared" si="4"/>
        <v>0.1050384</v>
      </c>
      <c r="R44" s="55">
        <f ca="1" t="shared" si="4"/>
        <v>0.1050384</v>
      </c>
      <c r="S44" s="55">
        <f ca="1" t="shared" si="4"/>
        <v>0.1050384</v>
      </c>
      <c r="T44" s="55">
        <f ca="1" t="shared" si="4"/>
        <v>0.1050384</v>
      </c>
      <c r="U44" s="55">
        <f ca="1" t="shared" si="4"/>
        <v>0.1050384</v>
      </c>
      <c r="V44" s="55">
        <f ca="1" t="shared" si="4"/>
        <v>0.1050384</v>
      </c>
      <c r="W44" s="55">
        <f ca="1" t="shared" si="4"/>
        <v>0.1050384</v>
      </c>
      <c r="X44" s="55">
        <f ca="1" t="shared" si="4"/>
        <v>0.1050384</v>
      </c>
      <c r="Y44" s="55">
        <f ca="1" t="shared" si="4"/>
        <v>0.1050384</v>
      </c>
      <c r="Z44" s="55">
        <f ca="1" t="shared" si="4"/>
        <v>0.1050384</v>
      </c>
      <c r="AA44" s="55">
        <f ca="1" t="shared" si="4"/>
        <v>0.1050384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-0.00502240000000001</v>
      </c>
      <c r="D45" s="55">
        <f ca="1" t="shared" si="5"/>
        <v>-0.00502240000000001</v>
      </c>
      <c r="E45" s="55">
        <f ca="1" t="shared" si="5"/>
        <v>-0.00502240000000001</v>
      </c>
      <c r="F45" s="55">
        <f ca="1" t="shared" si="5"/>
        <v>-0.00502240000000001</v>
      </c>
      <c r="G45" s="55">
        <f ca="1" t="shared" si="5"/>
        <v>-0.00502240000000001</v>
      </c>
      <c r="H45" s="55">
        <f ca="1" t="shared" si="5"/>
        <v>-0.00502240000000001</v>
      </c>
      <c r="I45" s="55">
        <f ca="1" t="shared" si="5"/>
        <v>-0.00502240000000001</v>
      </c>
      <c r="J45" s="55">
        <f ca="1" t="shared" si="5"/>
        <v>-0.00502240000000001</v>
      </c>
      <c r="K45" s="55">
        <f ca="1" t="shared" si="5"/>
        <v>-0.00502240000000001</v>
      </c>
      <c r="L45" s="55">
        <f ca="1" t="shared" si="5"/>
        <v>-0.00502240000000001</v>
      </c>
      <c r="M45" s="55">
        <f ca="1" t="shared" si="5"/>
        <v>-0.00502240000000001</v>
      </c>
      <c r="N45" s="55">
        <f ca="1" t="shared" si="5"/>
        <v>-0.00502240000000001</v>
      </c>
      <c r="O45" s="55">
        <f ca="1" t="shared" si="5"/>
        <v>-0.00502240000000001</v>
      </c>
      <c r="P45" s="55">
        <f ca="1" t="shared" si="5"/>
        <v>-0.00502240000000001</v>
      </c>
      <c r="Q45" s="55">
        <f ca="1" t="shared" si="5"/>
        <v>-0.00502240000000001</v>
      </c>
      <c r="R45" s="55">
        <f ca="1" t="shared" si="5"/>
        <v>-0.00502240000000001</v>
      </c>
      <c r="S45" s="55">
        <f ca="1" t="shared" si="5"/>
        <v>-0.00502240000000001</v>
      </c>
      <c r="T45" s="55">
        <f ca="1" t="shared" si="5"/>
        <v>-0.00502240000000001</v>
      </c>
      <c r="U45" s="55">
        <f ca="1" t="shared" si="5"/>
        <v>-0.00502240000000001</v>
      </c>
      <c r="V45" s="55">
        <f ca="1" t="shared" si="5"/>
        <v>-0.00502240000000001</v>
      </c>
      <c r="W45" s="55">
        <f ca="1" t="shared" si="5"/>
        <v>-0.00502240000000001</v>
      </c>
      <c r="X45" s="55">
        <f ca="1" t="shared" si="5"/>
        <v>-0.00502240000000001</v>
      </c>
      <c r="Y45" s="55">
        <f ca="1" t="shared" si="5"/>
        <v>-0.00502240000000001</v>
      </c>
      <c r="Z45" s="55">
        <f ca="1" t="shared" si="5"/>
        <v>-0.00502240000000001</v>
      </c>
      <c r="AA45" s="55">
        <f ca="1" t="shared" si="5"/>
        <v>-0.00502240000000001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0.0866949333333333</v>
      </c>
      <c r="D46" s="56">
        <f ca="1" t="shared" si="6"/>
        <v>0.0866949333333333</v>
      </c>
      <c r="E46" s="56">
        <f ca="1" t="shared" si="6"/>
        <v>0.0866949333333333</v>
      </c>
      <c r="F46" s="56">
        <f ca="1" t="shared" si="6"/>
        <v>0.0866949333333333</v>
      </c>
      <c r="G46" s="56">
        <f ca="1" t="shared" si="6"/>
        <v>0.0866949333333333</v>
      </c>
      <c r="H46" s="56">
        <f ca="1" t="shared" si="6"/>
        <v>0.0866949333333333</v>
      </c>
      <c r="I46" s="56">
        <f ca="1" t="shared" si="6"/>
        <v>0.0866949333333333</v>
      </c>
      <c r="J46" s="56">
        <f ca="1" t="shared" si="6"/>
        <v>0.0866949333333333</v>
      </c>
      <c r="K46" s="56">
        <f ca="1" t="shared" si="6"/>
        <v>0.0866949333333333</v>
      </c>
      <c r="L46" s="56">
        <f ca="1" t="shared" si="6"/>
        <v>0.0866949333333333</v>
      </c>
      <c r="M46" s="56">
        <f ca="1" t="shared" si="6"/>
        <v>0.0866949333333333</v>
      </c>
      <c r="N46" s="56">
        <f ca="1" t="shared" si="6"/>
        <v>0.0866949333333333</v>
      </c>
      <c r="O46" s="56">
        <f ca="1" t="shared" si="6"/>
        <v>0.0866949333333333</v>
      </c>
      <c r="P46" s="56">
        <f ca="1" t="shared" si="6"/>
        <v>0.0866949333333333</v>
      </c>
      <c r="Q46" s="56">
        <f ca="1" t="shared" si="6"/>
        <v>0.0866949333333333</v>
      </c>
      <c r="R46" s="56">
        <f ca="1" t="shared" si="6"/>
        <v>0.0866949333333333</v>
      </c>
      <c r="S46" s="56">
        <f ca="1" t="shared" si="6"/>
        <v>0.0866949333333333</v>
      </c>
      <c r="T46" s="56">
        <f ca="1" t="shared" si="6"/>
        <v>0.0866949333333333</v>
      </c>
      <c r="U46" s="56">
        <f ca="1" t="shared" si="6"/>
        <v>0.0866949333333333</v>
      </c>
      <c r="V46" s="56">
        <f ca="1" t="shared" si="6"/>
        <v>0.0866949333333333</v>
      </c>
      <c r="W46" s="56">
        <f ca="1" t="shared" si="6"/>
        <v>0.0866949333333333</v>
      </c>
      <c r="X46" s="56">
        <f ca="1" t="shared" si="6"/>
        <v>0.0866949333333333</v>
      </c>
      <c r="Y46" s="56">
        <f ca="1" t="shared" si="6"/>
        <v>0.0866949333333333</v>
      </c>
      <c r="Z46" s="56">
        <f ca="1" t="shared" si="6"/>
        <v>0.0866949333333333</v>
      </c>
      <c r="AA46" s="56">
        <f ca="1" t="shared" si="6"/>
        <v>0.0866949333333333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0.0683514666666667</v>
      </c>
      <c r="D47" s="56">
        <f ca="1" t="shared" si="7"/>
        <v>0.0683514666666667</v>
      </c>
      <c r="E47" s="56">
        <f ca="1" t="shared" si="7"/>
        <v>0.0683514666666667</v>
      </c>
      <c r="F47" s="56">
        <f ca="1" t="shared" si="7"/>
        <v>0.0683514666666667</v>
      </c>
      <c r="G47" s="56">
        <f ca="1" t="shared" si="7"/>
        <v>0.0683514666666667</v>
      </c>
      <c r="H47" s="56">
        <f ca="1" t="shared" si="7"/>
        <v>0.0683514666666667</v>
      </c>
      <c r="I47" s="56">
        <f ca="1" t="shared" si="7"/>
        <v>0.0683514666666667</v>
      </c>
      <c r="J47" s="56">
        <f ca="1" t="shared" si="7"/>
        <v>0.0683514666666667</v>
      </c>
      <c r="K47" s="56">
        <f ca="1" t="shared" si="7"/>
        <v>0.0683514666666667</v>
      </c>
      <c r="L47" s="56">
        <f ca="1" t="shared" si="7"/>
        <v>0.0683514666666667</v>
      </c>
      <c r="M47" s="56">
        <f ca="1" t="shared" si="7"/>
        <v>0.0683514666666667</v>
      </c>
      <c r="N47" s="56">
        <f ca="1" t="shared" si="7"/>
        <v>0.0683514666666667</v>
      </c>
      <c r="O47" s="56">
        <f ca="1" t="shared" si="7"/>
        <v>0.0683514666666667</v>
      </c>
      <c r="P47" s="56">
        <f ca="1" t="shared" si="7"/>
        <v>0.0683514666666667</v>
      </c>
      <c r="Q47" s="56">
        <f ca="1" t="shared" si="7"/>
        <v>0.0683514666666667</v>
      </c>
      <c r="R47" s="56">
        <f ca="1" t="shared" si="7"/>
        <v>0.0683514666666667</v>
      </c>
      <c r="S47" s="56">
        <f ca="1" t="shared" si="7"/>
        <v>0.0683514666666667</v>
      </c>
      <c r="T47" s="56">
        <f ca="1" t="shared" si="7"/>
        <v>0.0683514666666667</v>
      </c>
      <c r="U47" s="56">
        <f ca="1" t="shared" si="7"/>
        <v>0.0683514666666667</v>
      </c>
      <c r="V47" s="56">
        <f ca="1" t="shared" si="7"/>
        <v>0.0683514666666667</v>
      </c>
      <c r="W47" s="56">
        <f ca="1" t="shared" si="7"/>
        <v>0.0683514666666667</v>
      </c>
      <c r="X47" s="56">
        <f ca="1" t="shared" si="7"/>
        <v>0.0683514666666667</v>
      </c>
      <c r="Y47" s="56">
        <f ca="1" t="shared" si="7"/>
        <v>0.0683514666666667</v>
      </c>
      <c r="Z47" s="56">
        <f ca="1" t="shared" si="7"/>
        <v>0.0683514666666667</v>
      </c>
      <c r="AA47" s="56">
        <f ca="1" t="shared" si="7"/>
        <v>0.0683514666666667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0.0316645333333333</v>
      </c>
      <c r="D48" s="56">
        <f ca="1" t="shared" si="8"/>
        <v>0.0316645333333333</v>
      </c>
      <c r="E48" s="56">
        <f ca="1" t="shared" si="8"/>
        <v>0.0316645333333333</v>
      </c>
      <c r="F48" s="56">
        <f ca="1" t="shared" si="8"/>
        <v>0.0316645333333333</v>
      </c>
      <c r="G48" s="56">
        <f ca="1" t="shared" si="8"/>
        <v>0.0316645333333333</v>
      </c>
      <c r="H48" s="56">
        <f ca="1" t="shared" si="8"/>
        <v>0.0316645333333333</v>
      </c>
      <c r="I48" s="56">
        <f ca="1" t="shared" si="8"/>
        <v>0.0316645333333333</v>
      </c>
      <c r="J48" s="56">
        <f ca="1" t="shared" si="8"/>
        <v>0.0316645333333333</v>
      </c>
      <c r="K48" s="56">
        <f ca="1" t="shared" si="8"/>
        <v>0.0316645333333333</v>
      </c>
      <c r="L48" s="56">
        <f ca="1" t="shared" si="8"/>
        <v>0.0316645333333333</v>
      </c>
      <c r="M48" s="56">
        <f ca="1" t="shared" si="8"/>
        <v>0.0316645333333333</v>
      </c>
      <c r="N48" s="56">
        <f ca="1" t="shared" si="8"/>
        <v>0.0316645333333333</v>
      </c>
      <c r="O48" s="56">
        <f ca="1" t="shared" si="8"/>
        <v>0.0316645333333333</v>
      </c>
      <c r="P48" s="56">
        <f ca="1" t="shared" si="8"/>
        <v>0.0316645333333333</v>
      </c>
      <c r="Q48" s="56">
        <f ca="1" t="shared" si="8"/>
        <v>0.0316645333333333</v>
      </c>
      <c r="R48" s="56">
        <f ca="1" t="shared" si="8"/>
        <v>0.0316645333333333</v>
      </c>
      <c r="S48" s="56">
        <f ca="1" t="shared" si="8"/>
        <v>0.0316645333333333</v>
      </c>
      <c r="T48" s="56">
        <f ca="1" t="shared" si="8"/>
        <v>0.0316645333333333</v>
      </c>
      <c r="U48" s="56">
        <f ca="1" t="shared" si="8"/>
        <v>0.0316645333333333</v>
      </c>
      <c r="V48" s="56">
        <f ca="1" t="shared" si="8"/>
        <v>0.0316645333333333</v>
      </c>
      <c r="W48" s="56">
        <f ca="1" t="shared" si="8"/>
        <v>0.0316645333333333</v>
      </c>
      <c r="X48" s="56">
        <f ca="1" t="shared" si="8"/>
        <v>0.0316645333333333</v>
      </c>
      <c r="Y48" s="56">
        <f ca="1" t="shared" si="8"/>
        <v>0.0316645333333333</v>
      </c>
      <c r="Z48" s="56">
        <f ca="1" t="shared" si="8"/>
        <v>0.0316645333333333</v>
      </c>
      <c r="AA48" s="56">
        <f ca="1" t="shared" si="8"/>
        <v>0.0316645333333333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0.0133210666666667</v>
      </c>
      <c r="D49" s="56">
        <f ca="1" t="shared" si="9"/>
        <v>0.0133210666666667</v>
      </c>
      <c r="E49" s="56">
        <f ca="1" t="shared" si="9"/>
        <v>0.0133210666666667</v>
      </c>
      <c r="F49" s="56">
        <f ca="1" t="shared" si="9"/>
        <v>0.0133210666666667</v>
      </c>
      <c r="G49" s="56">
        <f ca="1" t="shared" si="9"/>
        <v>0.0133210666666667</v>
      </c>
      <c r="H49" s="56">
        <f ca="1" t="shared" si="9"/>
        <v>0.0133210666666667</v>
      </c>
      <c r="I49" s="56">
        <f ca="1" t="shared" si="9"/>
        <v>0.0133210666666667</v>
      </c>
      <c r="J49" s="56">
        <f ca="1" t="shared" si="9"/>
        <v>0.0133210666666667</v>
      </c>
      <c r="K49" s="56">
        <f ca="1" t="shared" si="9"/>
        <v>0.0133210666666667</v>
      </c>
      <c r="L49" s="56">
        <f ca="1" t="shared" si="9"/>
        <v>0.0133210666666667</v>
      </c>
      <c r="M49" s="56">
        <f ca="1" t="shared" si="9"/>
        <v>0.0133210666666667</v>
      </c>
      <c r="N49" s="56">
        <f ca="1" t="shared" si="9"/>
        <v>0.0133210666666667</v>
      </c>
      <c r="O49" s="56">
        <f ca="1" t="shared" si="9"/>
        <v>0.0133210666666667</v>
      </c>
      <c r="P49" s="56">
        <f ca="1" t="shared" si="9"/>
        <v>0.0133210666666667</v>
      </c>
      <c r="Q49" s="56">
        <f ca="1" t="shared" si="9"/>
        <v>0.0133210666666667</v>
      </c>
      <c r="R49" s="56">
        <f ca="1" t="shared" si="9"/>
        <v>0.0133210666666667</v>
      </c>
      <c r="S49" s="56">
        <f ca="1" t="shared" si="9"/>
        <v>0.0133210666666667</v>
      </c>
      <c r="T49" s="56">
        <f ca="1" t="shared" si="9"/>
        <v>0.0133210666666667</v>
      </c>
      <c r="U49" s="56">
        <f ca="1" t="shared" si="9"/>
        <v>0.0133210666666667</v>
      </c>
      <c r="V49" s="56">
        <f ca="1" t="shared" si="9"/>
        <v>0.0133210666666667</v>
      </c>
      <c r="W49" s="56">
        <f ca="1" t="shared" si="9"/>
        <v>0.0133210666666667</v>
      </c>
      <c r="X49" s="56">
        <f ca="1" t="shared" si="9"/>
        <v>0.0133210666666667</v>
      </c>
      <c r="Y49" s="56">
        <f ca="1" t="shared" si="9"/>
        <v>0.0133210666666667</v>
      </c>
      <c r="Z49" s="56">
        <f ca="1" t="shared" si="9"/>
        <v>0.0133210666666667</v>
      </c>
      <c r="AA49" s="56">
        <f ca="1" t="shared" si="9"/>
        <v>0.0133210666666667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0.09488</v>
      </c>
      <c r="D50" s="55">
        <f>$E$17</f>
        <v>0.09488</v>
      </c>
      <c r="E50" s="55">
        <f>$E$17</f>
        <v>0.09488</v>
      </c>
      <c r="F50" s="55">
        <f>$E$17</f>
        <v>0.09488</v>
      </c>
      <c r="G50" s="55">
        <f>$E$17</f>
        <v>0.09488</v>
      </c>
      <c r="H50" s="55">
        <f>$E$17</f>
        <v>0.09488</v>
      </c>
      <c r="I50" s="55">
        <f>$E$17</f>
        <v>0.09488</v>
      </c>
      <c r="J50" s="55">
        <f>$E$17</f>
        <v>0.09488</v>
      </c>
      <c r="K50" s="55">
        <f>$E$17</f>
        <v>0.09488</v>
      </c>
      <c r="L50" s="55">
        <f>$E$17</f>
        <v>0.09488</v>
      </c>
      <c r="M50" s="55">
        <f>$E$17</f>
        <v>0.09488</v>
      </c>
      <c r="N50" s="55">
        <f>$E$17</f>
        <v>0.09488</v>
      </c>
      <c r="O50" s="55">
        <f>$E$17</f>
        <v>0.09488</v>
      </c>
      <c r="P50" s="55">
        <f>$E$17</f>
        <v>0.09488</v>
      </c>
      <c r="Q50" s="55">
        <f>$E$17</f>
        <v>0.09488</v>
      </c>
      <c r="R50" s="55">
        <f>$E$17</f>
        <v>0.09488</v>
      </c>
      <c r="S50" s="55">
        <f>$E$17</f>
        <v>0.09488</v>
      </c>
      <c r="T50" s="55">
        <f>$E$17</f>
        <v>0.09488</v>
      </c>
      <c r="U50" s="55">
        <f>$E$17</f>
        <v>0.09488</v>
      </c>
      <c r="V50" s="55">
        <f>$E$17</f>
        <v>0.09488</v>
      </c>
      <c r="W50" s="55">
        <f>$E$17</f>
        <v>0.09488</v>
      </c>
      <c r="X50" s="55">
        <f>$E$17</f>
        <v>0.09488</v>
      </c>
      <c r="Y50" s="55">
        <f>$E$17</f>
        <v>0.09488</v>
      </c>
      <c r="Z50" s="55">
        <f>$E$17</f>
        <v>0.09488</v>
      </c>
      <c r="AA50" s="55">
        <f>$E$17</f>
        <v>0.09488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0.2001968</v>
      </c>
      <c r="D51" s="55">
        <f ca="1" t="shared" si="10"/>
        <v>0.2001968</v>
      </c>
      <c r="E51" s="55">
        <f ca="1" t="shared" si="10"/>
        <v>0.2001968</v>
      </c>
      <c r="F51" s="55">
        <f ca="1" t="shared" si="10"/>
        <v>0.2001968</v>
      </c>
      <c r="G51" s="55">
        <f ca="1" t="shared" si="10"/>
        <v>0.2001968</v>
      </c>
      <c r="H51" s="55">
        <f ca="1" t="shared" si="10"/>
        <v>0.2001968</v>
      </c>
      <c r="I51" s="55">
        <f ca="1" t="shared" si="10"/>
        <v>0.2001968</v>
      </c>
      <c r="J51" s="55">
        <f ca="1" t="shared" si="10"/>
        <v>0.2001968</v>
      </c>
      <c r="K51" s="55">
        <f ca="1" t="shared" si="10"/>
        <v>0.2001968</v>
      </c>
      <c r="L51" s="55">
        <f ca="1" t="shared" si="10"/>
        <v>0.2001968</v>
      </c>
      <c r="M51" s="55">
        <f ca="1" t="shared" si="10"/>
        <v>0.2001968</v>
      </c>
      <c r="N51" s="55">
        <f ca="1" t="shared" si="10"/>
        <v>0.2001968</v>
      </c>
      <c r="O51" s="55">
        <f ca="1" t="shared" si="10"/>
        <v>0.2001968</v>
      </c>
      <c r="P51" s="55">
        <f ca="1" t="shared" si="10"/>
        <v>0.2001968</v>
      </c>
      <c r="Q51" s="55">
        <f ca="1" t="shared" si="10"/>
        <v>0.2001968</v>
      </c>
      <c r="R51" s="55">
        <f ca="1" t="shared" si="10"/>
        <v>0.2001968</v>
      </c>
      <c r="S51" s="55">
        <f ca="1" t="shared" si="10"/>
        <v>0.2001968</v>
      </c>
      <c r="T51" s="55">
        <f ca="1" t="shared" si="10"/>
        <v>0.2001968</v>
      </c>
      <c r="U51" s="55">
        <f ca="1" t="shared" si="10"/>
        <v>0.2001968</v>
      </c>
      <c r="V51" s="55">
        <f ca="1" t="shared" si="10"/>
        <v>0.2001968</v>
      </c>
      <c r="W51" s="55">
        <f ca="1" t="shared" si="10"/>
        <v>0.2001968</v>
      </c>
      <c r="X51" s="55">
        <f ca="1" t="shared" si="10"/>
        <v>0.2001968</v>
      </c>
      <c r="Y51" s="55">
        <f ca="1" t="shared" si="10"/>
        <v>0.2001968</v>
      </c>
      <c r="Z51" s="55">
        <f ca="1" t="shared" si="10"/>
        <v>0.2001968</v>
      </c>
      <c r="AA51" s="55">
        <f ca="1" t="shared" si="10"/>
        <v>0.2001968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0.1650912</v>
      </c>
      <c r="D53" s="56">
        <f ca="1" t="shared" si="12"/>
        <v>0.1650912</v>
      </c>
      <c r="E53" s="56">
        <f ca="1" t="shared" si="12"/>
        <v>0.1650912</v>
      </c>
      <c r="F53" s="56">
        <f ca="1" t="shared" si="12"/>
        <v>0.1650912</v>
      </c>
      <c r="G53" s="56">
        <f ca="1" t="shared" si="12"/>
        <v>0.1650912</v>
      </c>
      <c r="H53" s="56">
        <f ca="1" t="shared" si="12"/>
        <v>0.1650912</v>
      </c>
      <c r="I53" s="56">
        <f ca="1" t="shared" si="12"/>
        <v>0.1650912</v>
      </c>
      <c r="J53" s="56">
        <f ca="1" t="shared" si="12"/>
        <v>0.1650912</v>
      </c>
      <c r="K53" s="56">
        <f ca="1" t="shared" si="12"/>
        <v>0.1650912</v>
      </c>
      <c r="L53" s="56">
        <f ca="1" t="shared" si="12"/>
        <v>0.1650912</v>
      </c>
      <c r="M53" s="56">
        <f ca="1" t="shared" si="12"/>
        <v>0.1650912</v>
      </c>
      <c r="N53" s="56">
        <f ca="1" t="shared" si="12"/>
        <v>0.1650912</v>
      </c>
      <c r="O53" s="56">
        <f ca="1" t="shared" si="12"/>
        <v>0.1650912</v>
      </c>
      <c r="P53" s="56">
        <f ca="1" t="shared" si="12"/>
        <v>0.1650912</v>
      </c>
      <c r="Q53" s="56">
        <f ca="1" t="shared" si="12"/>
        <v>0.1650912</v>
      </c>
      <c r="R53" s="56">
        <f ca="1" t="shared" si="12"/>
        <v>0.1650912</v>
      </c>
      <c r="S53" s="56">
        <f ca="1" t="shared" si="12"/>
        <v>0.1650912</v>
      </c>
      <c r="T53" s="56">
        <f ca="1" t="shared" si="12"/>
        <v>0.1650912</v>
      </c>
      <c r="U53" s="56">
        <f ca="1" t="shared" si="12"/>
        <v>0.1650912</v>
      </c>
      <c r="V53" s="56">
        <f ca="1" t="shared" si="12"/>
        <v>0.1650912</v>
      </c>
      <c r="W53" s="56">
        <f ca="1" t="shared" si="12"/>
        <v>0.1650912</v>
      </c>
      <c r="X53" s="56">
        <f ca="1" t="shared" si="12"/>
        <v>0.1650912</v>
      </c>
      <c r="Y53" s="56">
        <f ca="1" t="shared" si="12"/>
        <v>0.1650912</v>
      </c>
      <c r="Z53" s="56">
        <f ca="1" t="shared" si="12"/>
        <v>0.1650912</v>
      </c>
      <c r="AA53" s="56">
        <f ca="1" t="shared" si="12"/>
        <v>0.1650912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0.1299856</v>
      </c>
      <c r="D54" s="56">
        <f ca="1" t="shared" si="13"/>
        <v>0.1299856</v>
      </c>
      <c r="E54" s="56">
        <f ca="1" t="shared" si="13"/>
        <v>0.1299856</v>
      </c>
      <c r="F54" s="56">
        <f ca="1" t="shared" si="13"/>
        <v>0.1299856</v>
      </c>
      <c r="G54" s="56">
        <f ca="1" t="shared" si="13"/>
        <v>0.1299856</v>
      </c>
      <c r="H54" s="56">
        <f ca="1" t="shared" si="13"/>
        <v>0.1299856</v>
      </c>
      <c r="I54" s="56">
        <f ca="1" t="shared" si="13"/>
        <v>0.1299856</v>
      </c>
      <c r="J54" s="56">
        <f ca="1" t="shared" si="13"/>
        <v>0.1299856</v>
      </c>
      <c r="K54" s="56">
        <f ca="1" t="shared" si="13"/>
        <v>0.1299856</v>
      </c>
      <c r="L54" s="56">
        <f ca="1" t="shared" si="13"/>
        <v>0.1299856</v>
      </c>
      <c r="M54" s="56">
        <f ca="1" t="shared" si="13"/>
        <v>0.1299856</v>
      </c>
      <c r="N54" s="56">
        <f ca="1" t="shared" si="13"/>
        <v>0.1299856</v>
      </c>
      <c r="O54" s="56">
        <f ca="1" t="shared" si="13"/>
        <v>0.1299856</v>
      </c>
      <c r="P54" s="56">
        <f ca="1" t="shared" si="13"/>
        <v>0.1299856</v>
      </c>
      <c r="Q54" s="56">
        <f ca="1" t="shared" si="13"/>
        <v>0.1299856</v>
      </c>
      <c r="R54" s="56">
        <f ca="1" t="shared" si="13"/>
        <v>0.1299856</v>
      </c>
      <c r="S54" s="56">
        <f ca="1" t="shared" si="13"/>
        <v>0.1299856</v>
      </c>
      <c r="T54" s="56">
        <f ca="1" t="shared" si="13"/>
        <v>0.1299856</v>
      </c>
      <c r="U54" s="56">
        <f ca="1" t="shared" si="13"/>
        <v>0.1299856</v>
      </c>
      <c r="V54" s="56">
        <f ca="1" t="shared" si="13"/>
        <v>0.1299856</v>
      </c>
      <c r="W54" s="56">
        <f ca="1" t="shared" si="13"/>
        <v>0.1299856</v>
      </c>
      <c r="X54" s="56">
        <f ca="1" t="shared" si="13"/>
        <v>0.1299856</v>
      </c>
      <c r="Y54" s="56">
        <f ca="1" t="shared" si="13"/>
        <v>0.1299856</v>
      </c>
      <c r="Z54" s="56">
        <f ca="1" t="shared" si="13"/>
        <v>0.1299856</v>
      </c>
      <c r="AA54" s="56">
        <f ca="1" t="shared" si="13"/>
        <v>0.1299856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0.0632533333333334</v>
      </c>
      <c r="D55" s="56">
        <f t="shared" si="14"/>
        <v>0.0632533333333334</v>
      </c>
      <c r="E55" s="56">
        <f t="shared" si="14"/>
        <v>0.0632533333333334</v>
      </c>
      <c r="F55" s="56">
        <f t="shared" si="14"/>
        <v>0.0632533333333334</v>
      </c>
      <c r="G55" s="56">
        <f t="shared" si="14"/>
        <v>0.0632533333333334</v>
      </c>
      <c r="H55" s="56">
        <f t="shared" si="14"/>
        <v>0.0632533333333334</v>
      </c>
      <c r="I55" s="56">
        <f t="shared" si="14"/>
        <v>0.0632533333333334</v>
      </c>
      <c r="J55" s="56">
        <f t="shared" si="14"/>
        <v>0.0632533333333334</v>
      </c>
      <c r="K55" s="56">
        <f t="shared" si="14"/>
        <v>0.0632533333333334</v>
      </c>
      <c r="L55" s="56">
        <f t="shared" si="14"/>
        <v>0.0632533333333334</v>
      </c>
      <c r="M55" s="56">
        <f t="shared" si="14"/>
        <v>0.0632533333333334</v>
      </c>
      <c r="N55" s="56">
        <f t="shared" si="14"/>
        <v>0.0632533333333334</v>
      </c>
      <c r="O55" s="56">
        <f t="shared" si="14"/>
        <v>0.0632533333333334</v>
      </c>
      <c r="P55" s="56">
        <f t="shared" si="14"/>
        <v>0.0632533333333334</v>
      </c>
      <c r="Q55" s="56">
        <f t="shared" si="14"/>
        <v>0.0632533333333334</v>
      </c>
      <c r="R55" s="56">
        <f t="shared" si="14"/>
        <v>0.0632533333333334</v>
      </c>
      <c r="S55" s="56">
        <f t="shared" si="14"/>
        <v>0.0632533333333334</v>
      </c>
      <c r="T55" s="56">
        <f t="shared" si="14"/>
        <v>0.0632533333333334</v>
      </c>
      <c r="U55" s="56">
        <f t="shared" si="14"/>
        <v>0.0632533333333334</v>
      </c>
      <c r="V55" s="56">
        <f t="shared" si="14"/>
        <v>0.0632533333333334</v>
      </c>
      <c r="W55" s="56">
        <f t="shared" si="14"/>
        <v>0.0632533333333334</v>
      </c>
      <c r="X55" s="56">
        <f t="shared" si="14"/>
        <v>0.0632533333333334</v>
      </c>
      <c r="Y55" s="56">
        <f t="shared" si="14"/>
        <v>0.0632533333333334</v>
      </c>
      <c r="Z55" s="56">
        <f t="shared" si="14"/>
        <v>0.0632533333333334</v>
      </c>
      <c r="AA55" s="56">
        <f t="shared" si="14"/>
        <v>0.0632533333333334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0.0316266666666667</v>
      </c>
      <c r="D56" s="56">
        <f t="shared" si="15"/>
        <v>0.0316266666666667</v>
      </c>
      <c r="E56" s="56">
        <f t="shared" si="15"/>
        <v>0.0316266666666667</v>
      </c>
      <c r="F56" s="56">
        <f t="shared" si="15"/>
        <v>0.0316266666666667</v>
      </c>
      <c r="G56" s="56">
        <f t="shared" si="15"/>
        <v>0.0316266666666667</v>
      </c>
      <c r="H56" s="56">
        <f t="shared" si="15"/>
        <v>0.0316266666666667</v>
      </c>
      <c r="I56" s="56">
        <f t="shared" si="15"/>
        <v>0.0316266666666667</v>
      </c>
      <c r="J56" s="56">
        <f t="shared" si="15"/>
        <v>0.0316266666666667</v>
      </c>
      <c r="K56" s="56">
        <f t="shared" si="15"/>
        <v>0.0316266666666667</v>
      </c>
      <c r="L56" s="56">
        <f t="shared" si="15"/>
        <v>0.0316266666666667</v>
      </c>
      <c r="M56" s="56">
        <f t="shared" si="15"/>
        <v>0.0316266666666667</v>
      </c>
      <c r="N56" s="56">
        <f t="shared" si="15"/>
        <v>0.0316266666666667</v>
      </c>
      <c r="O56" s="56">
        <f t="shared" si="15"/>
        <v>0.0316266666666667</v>
      </c>
      <c r="P56" s="56">
        <f t="shared" si="15"/>
        <v>0.0316266666666667</v>
      </c>
      <c r="Q56" s="56">
        <f t="shared" si="15"/>
        <v>0.0316266666666667</v>
      </c>
      <c r="R56" s="56">
        <f t="shared" si="15"/>
        <v>0.0316266666666667</v>
      </c>
      <c r="S56" s="56">
        <f t="shared" si="15"/>
        <v>0.0316266666666667</v>
      </c>
      <c r="T56" s="56">
        <f t="shared" si="15"/>
        <v>0.0316266666666667</v>
      </c>
      <c r="U56" s="56">
        <f t="shared" si="15"/>
        <v>0.0316266666666667</v>
      </c>
      <c r="V56" s="56">
        <f t="shared" si="15"/>
        <v>0.0316266666666667</v>
      </c>
      <c r="W56" s="56">
        <f t="shared" si="15"/>
        <v>0.0316266666666667</v>
      </c>
      <c r="X56" s="56">
        <f t="shared" si="15"/>
        <v>0.0316266666666667</v>
      </c>
      <c r="Y56" s="56">
        <f t="shared" si="15"/>
        <v>0.0316266666666667</v>
      </c>
      <c r="Z56" s="56">
        <f t="shared" si="15"/>
        <v>0.0316266666666667</v>
      </c>
      <c r="AA56" s="56">
        <f t="shared" si="15"/>
        <v>0.0316266666666667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67</v>
      </c>
      <c r="J2" s="59"/>
      <c r="K2" s="12" t="s">
        <v>113</v>
      </c>
      <c r="L2" s="12"/>
      <c r="M2" s="60">
        <v>1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202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53</v>
      </c>
      <c r="J3" s="61"/>
      <c r="K3" s="16" t="s">
        <v>122</v>
      </c>
      <c r="L3" s="16"/>
      <c r="M3" s="62">
        <v>-1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0.036904</v>
      </c>
      <c r="F4" s="20"/>
      <c r="G4" s="21"/>
      <c r="H4" s="21"/>
      <c r="I4" s="27" t="s">
        <v>130</v>
      </c>
      <c r="J4" s="27"/>
      <c r="K4" s="27"/>
      <c r="L4" s="20">
        <f ca="1">E4+X18*E17</f>
        <v>0.0735368</v>
      </c>
      <c r="M4" s="20"/>
      <c r="N4" s="21"/>
      <c r="O4" s="21"/>
      <c r="P4" s="27" t="s">
        <v>131</v>
      </c>
      <c r="Q4" s="27"/>
      <c r="R4" s="27"/>
      <c r="S4" s="20">
        <f ca="1">E4-X18*E17</f>
        <v>0.000271200000000006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0.06316</v>
      </c>
      <c r="F17" s="28"/>
      <c r="G17" s="21"/>
      <c r="H17" s="21"/>
      <c r="I17" s="27" t="s">
        <v>149</v>
      </c>
      <c r="J17" s="27"/>
      <c r="K17" s="27"/>
      <c r="L17" s="28">
        <f ca="1">E17*Z18</f>
        <v>0.1332676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0.0284345382895861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0.0271072961373391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11.290213216424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0.036904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12.2968123284779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11.8430107663078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0.016</v>
      </c>
      <c r="D32" s="38">
        <v>0.093</v>
      </c>
      <c r="E32" s="38">
        <v>0.039</v>
      </c>
      <c r="F32" s="38">
        <v>0.004</v>
      </c>
      <c r="G32" s="38">
        <v>0.006</v>
      </c>
      <c r="H32" s="38">
        <v>0.003</v>
      </c>
      <c r="I32" s="38">
        <v>0.044</v>
      </c>
      <c r="J32" s="38">
        <v>0.116</v>
      </c>
      <c r="K32" s="38">
        <v>0.017</v>
      </c>
      <c r="L32" s="38">
        <v>0.038</v>
      </c>
      <c r="M32" s="38">
        <v>0.056</v>
      </c>
      <c r="N32" s="38">
        <v>0.053</v>
      </c>
      <c r="O32" s="38">
        <v>0.037</v>
      </c>
      <c r="P32" s="38">
        <v>0.114</v>
      </c>
      <c r="Q32" s="38">
        <v>0.021</v>
      </c>
      <c r="R32" s="38">
        <v>0.019</v>
      </c>
      <c r="S32" s="38">
        <v>0.047</v>
      </c>
      <c r="T32" s="38">
        <v>0.009</v>
      </c>
      <c r="U32" s="38">
        <v>0.044</v>
      </c>
      <c r="V32" s="38">
        <v>0.07</v>
      </c>
      <c r="W32" s="38">
        <v>0.016</v>
      </c>
      <c r="X32" s="38">
        <v>0.003</v>
      </c>
      <c r="Y32" s="38">
        <v>0.058</v>
      </c>
      <c r="Z32" s="38">
        <v>0.101</v>
      </c>
      <c r="AA32" s="38">
        <v>0.001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0.01</v>
      </c>
      <c r="D33" s="38">
        <v>0.134</v>
      </c>
      <c r="E33" s="38">
        <v>0.054</v>
      </c>
      <c r="F33" s="38">
        <v>0.015</v>
      </c>
      <c r="G33" s="38">
        <v>0.017</v>
      </c>
      <c r="H33" s="38">
        <v>0.024</v>
      </c>
      <c r="I33" s="38">
        <v>0.048</v>
      </c>
      <c r="J33" s="38">
        <v>0.037</v>
      </c>
      <c r="K33" s="38">
        <v>0.102</v>
      </c>
      <c r="L33" s="38">
        <v>0.066</v>
      </c>
      <c r="M33" s="38">
        <v>0.029</v>
      </c>
      <c r="N33" s="38">
        <v>0.028</v>
      </c>
      <c r="O33" s="38">
        <v>0.009</v>
      </c>
      <c r="P33" s="38">
        <v>0.061</v>
      </c>
      <c r="Q33" s="38">
        <v>0.021</v>
      </c>
      <c r="R33" s="38">
        <v>0.033</v>
      </c>
      <c r="S33" s="38">
        <v>0.07</v>
      </c>
      <c r="T33" s="38">
        <v>0.025</v>
      </c>
      <c r="U33" s="38">
        <v>0.084</v>
      </c>
      <c r="V33" s="38">
        <v>0.064</v>
      </c>
      <c r="W33" s="38">
        <v>0.022</v>
      </c>
      <c r="X33" s="38">
        <v>0.037</v>
      </c>
      <c r="Y33" s="38">
        <v>0.011</v>
      </c>
      <c r="Z33" s="38">
        <v>0.006</v>
      </c>
      <c r="AA33" s="38">
        <v>0.051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0.023</v>
      </c>
      <c r="D34" s="38">
        <v>0.026</v>
      </c>
      <c r="E34" s="38">
        <v>0.043</v>
      </c>
      <c r="F34" s="38">
        <v>0.002</v>
      </c>
      <c r="G34" s="38">
        <v>0.058</v>
      </c>
      <c r="H34" s="38">
        <v>0.09</v>
      </c>
      <c r="I34" s="38">
        <v>0.021</v>
      </c>
      <c r="J34" s="38">
        <v>0.005</v>
      </c>
      <c r="K34" s="38">
        <v>0.023</v>
      </c>
      <c r="L34" s="38">
        <v>0.048</v>
      </c>
      <c r="M34" s="38">
        <v>0.053</v>
      </c>
      <c r="N34" s="38">
        <v>0.001</v>
      </c>
      <c r="O34" s="38">
        <v>0.061</v>
      </c>
      <c r="P34" s="38">
        <v>0.078</v>
      </c>
      <c r="Q34" s="38">
        <v>0.004</v>
      </c>
      <c r="R34" s="38">
        <v>0.073</v>
      </c>
      <c r="S34" s="38">
        <v>0.084</v>
      </c>
      <c r="T34" s="38">
        <v>0.076</v>
      </c>
      <c r="U34" s="38">
        <v>0.057</v>
      </c>
      <c r="V34" s="38">
        <v>0.039</v>
      </c>
      <c r="W34" s="38">
        <v>0.03</v>
      </c>
      <c r="X34" s="38">
        <v>0.028</v>
      </c>
      <c r="Y34" s="38">
        <v>0.097</v>
      </c>
      <c r="Z34" s="38">
        <v>0.025</v>
      </c>
      <c r="AA34" s="38">
        <v>0.031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0.002</v>
      </c>
      <c r="D35" s="38">
        <v>0.03</v>
      </c>
      <c r="E35" s="38">
        <v>0.049</v>
      </c>
      <c r="F35" s="38">
        <v>0.013</v>
      </c>
      <c r="G35" s="38">
        <v>0.069</v>
      </c>
      <c r="H35" s="38">
        <v>0.071</v>
      </c>
      <c r="I35" s="38">
        <v>0.029</v>
      </c>
      <c r="J35" s="38">
        <v>0.051</v>
      </c>
      <c r="K35" s="38">
        <v>0.04</v>
      </c>
      <c r="L35" s="38">
        <v>0.016</v>
      </c>
      <c r="M35" s="38">
        <v>0.014</v>
      </c>
      <c r="N35" s="38">
        <v>0.012</v>
      </c>
      <c r="O35" s="38">
        <v>0.021</v>
      </c>
      <c r="P35" s="38">
        <v>0.036</v>
      </c>
      <c r="Q35" s="38">
        <v>0.008</v>
      </c>
      <c r="R35" s="38">
        <v>0.06</v>
      </c>
      <c r="S35" s="38">
        <v>0.057</v>
      </c>
      <c r="T35" s="38">
        <v>0.005</v>
      </c>
      <c r="U35" s="38">
        <v>0.024</v>
      </c>
      <c r="V35" s="38">
        <v>0.022</v>
      </c>
      <c r="W35" s="38">
        <v>0.002</v>
      </c>
      <c r="X35" s="38">
        <v>0.02</v>
      </c>
      <c r="Y35" s="38">
        <v>0.018</v>
      </c>
      <c r="Z35" s="38">
        <v>0.066</v>
      </c>
      <c r="AA35" s="38">
        <v>0.033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0.009</v>
      </c>
      <c r="D36" s="38">
        <v>0.011</v>
      </c>
      <c r="E36" s="38">
        <v>0.021</v>
      </c>
      <c r="F36" s="38">
        <v>0.048</v>
      </c>
      <c r="G36" s="38">
        <v>0.023</v>
      </c>
      <c r="H36" s="38">
        <v>0.035</v>
      </c>
      <c r="I36" s="38">
        <v>0.007</v>
      </c>
      <c r="J36" s="38">
        <v>0.004</v>
      </c>
      <c r="K36" s="38">
        <v>0.031</v>
      </c>
      <c r="L36" s="38">
        <v>0.011</v>
      </c>
      <c r="M36" s="38">
        <v>0.049</v>
      </c>
      <c r="N36" s="38">
        <v>0.04</v>
      </c>
      <c r="O36" s="38">
        <v>0.08</v>
      </c>
      <c r="P36" s="38">
        <v>0.024</v>
      </c>
      <c r="Q36" s="38">
        <v>0.031</v>
      </c>
      <c r="R36" s="38">
        <v>0.019</v>
      </c>
      <c r="S36" s="38">
        <v>0.02</v>
      </c>
      <c r="T36" s="38">
        <v>0.064</v>
      </c>
      <c r="U36" s="38">
        <v>0.052</v>
      </c>
      <c r="V36" s="38">
        <v>0.005</v>
      </c>
      <c r="W36" s="38">
        <v>0.051</v>
      </c>
      <c r="X36" s="38">
        <v>0</v>
      </c>
      <c r="Y36" s="38">
        <v>0.032</v>
      </c>
      <c r="Z36" s="38">
        <v>0.012</v>
      </c>
      <c r="AA36" s="38">
        <v>0.007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0.06</v>
      </c>
      <c r="D37" s="42">
        <f t="shared" si="1"/>
        <v>0.294</v>
      </c>
      <c r="E37" s="42">
        <f t="shared" si="1"/>
        <v>0.206</v>
      </c>
      <c r="F37" s="42">
        <f t="shared" si="1"/>
        <v>0.082</v>
      </c>
      <c r="G37" s="42">
        <f t="shared" si="1"/>
        <v>0.173</v>
      </c>
      <c r="H37" s="42">
        <f t="shared" si="1"/>
        <v>0.223</v>
      </c>
      <c r="I37" s="42">
        <f t="shared" si="1"/>
        <v>0.149</v>
      </c>
      <c r="J37" s="42">
        <f t="shared" si="1"/>
        <v>0.213</v>
      </c>
      <c r="K37" s="42">
        <f t="shared" si="1"/>
        <v>0.213</v>
      </c>
      <c r="L37" s="42">
        <f t="shared" si="1"/>
        <v>0.179</v>
      </c>
      <c r="M37" s="42">
        <f t="shared" si="1"/>
        <v>0.201</v>
      </c>
      <c r="N37" s="42">
        <f t="shared" si="1"/>
        <v>0.134</v>
      </c>
      <c r="O37" s="42">
        <f t="shared" si="1"/>
        <v>0.208</v>
      </c>
      <c r="P37" s="42">
        <f t="shared" si="1"/>
        <v>0.313</v>
      </c>
      <c r="Q37" s="42">
        <f t="shared" si="1"/>
        <v>0.085</v>
      </c>
      <c r="R37" s="42">
        <f t="shared" si="1"/>
        <v>0.204</v>
      </c>
      <c r="S37" s="42">
        <f t="shared" si="1"/>
        <v>0.278</v>
      </c>
      <c r="T37" s="42">
        <f t="shared" si="1"/>
        <v>0.179</v>
      </c>
      <c r="U37" s="42">
        <f t="shared" si="1"/>
        <v>0.261</v>
      </c>
      <c r="V37" s="42">
        <f t="shared" si="1"/>
        <v>0.2</v>
      </c>
      <c r="W37" s="42">
        <f t="shared" si="1"/>
        <v>0.121</v>
      </c>
      <c r="X37" s="42">
        <f t="shared" si="1"/>
        <v>0.088</v>
      </c>
      <c r="Y37" s="42">
        <f t="shared" si="1"/>
        <v>0.216</v>
      </c>
      <c r="Z37" s="42">
        <f t="shared" si="1"/>
        <v>0.21</v>
      </c>
      <c r="AA37" s="42">
        <f t="shared" si="1"/>
        <v>0.123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0.012</v>
      </c>
      <c r="D38" s="42">
        <f t="shared" si="2"/>
        <v>0.0588</v>
      </c>
      <c r="E38" s="42">
        <f t="shared" si="2"/>
        <v>0.0412</v>
      </c>
      <c r="F38" s="42">
        <f t="shared" si="2"/>
        <v>0.0164</v>
      </c>
      <c r="G38" s="42">
        <f t="shared" si="2"/>
        <v>0.0346</v>
      </c>
      <c r="H38" s="42">
        <f t="shared" si="2"/>
        <v>0.0446</v>
      </c>
      <c r="I38" s="42">
        <f t="shared" si="2"/>
        <v>0.0298</v>
      </c>
      <c r="J38" s="42">
        <f t="shared" si="2"/>
        <v>0.0426</v>
      </c>
      <c r="K38" s="42">
        <f t="shared" si="2"/>
        <v>0.0426</v>
      </c>
      <c r="L38" s="42">
        <f t="shared" si="2"/>
        <v>0.0358</v>
      </c>
      <c r="M38" s="42">
        <f t="shared" si="2"/>
        <v>0.0402</v>
      </c>
      <c r="N38" s="42">
        <f t="shared" si="2"/>
        <v>0.0268</v>
      </c>
      <c r="O38" s="42">
        <f t="shared" si="2"/>
        <v>0.0416</v>
      </c>
      <c r="P38" s="42">
        <f t="shared" si="2"/>
        <v>0.0626</v>
      </c>
      <c r="Q38" s="42">
        <f t="shared" si="2"/>
        <v>0.017</v>
      </c>
      <c r="R38" s="42">
        <f t="shared" si="2"/>
        <v>0.0408</v>
      </c>
      <c r="S38" s="42">
        <f t="shared" si="2"/>
        <v>0.0556</v>
      </c>
      <c r="T38" s="42">
        <f t="shared" si="2"/>
        <v>0.0358</v>
      </c>
      <c r="U38" s="42">
        <f t="shared" si="2"/>
        <v>0.0522</v>
      </c>
      <c r="V38" s="42">
        <f t="shared" si="2"/>
        <v>0.04</v>
      </c>
      <c r="W38" s="42">
        <f t="shared" si="2"/>
        <v>0.0242</v>
      </c>
      <c r="X38" s="42">
        <f t="shared" si="2"/>
        <v>0.0176</v>
      </c>
      <c r="Y38" s="42">
        <f t="shared" si="2"/>
        <v>0.0432</v>
      </c>
      <c r="Z38" s="42">
        <f t="shared" si="2"/>
        <v>0.042</v>
      </c>
      <c r="AA38" s="42">
        <f t="shared" si="2"/>
        <v>0.0246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0.021</v>
      </c>
      <c r="D39" s="43">
        <f t="shared" si="3"/>
        <v>0.123</v>
      </c>
      <c r="E39" s="43">
        <f t="shared" si="3"/>
        <v>0.033</v>
      </c>
      <c r="F39" s="43">
        <f t="shared" si="3"/>
        <v>0.046</v>
      </c>
      <c r="G39" s="43">
        <f t="shared" si="3"/>
        <v>0.063</v>
      </c>
      <c r="H39" s="43">
        <f t="shared" si="3"/>
        <v>0.087</v>
      </c>
      <c r="I39" s="43">
        <f t="shared" si="3"/>
        <v>0.041</v>
      </c>
      <c r="J39" s="43">
        <f t="shared" si="3"/>
        <v>0.112</v>
      </c>
      <c r="K39" s="43">
        <f t="shared" si="3"/>
        <v>0.085</v>
      </c>
      <c r="L39" s="43">
        <f t="shared" si="3"/>
        <v>0.055</v>
      </c>
      <c r="M39" s="43">
        <f t="shared" si="3"/>
        <v>0.042</v>
      </c>
      <c r="N39" s="43">
        <f t="shared" si="3"/>
        <v>0.052</v>
      </c>
      <c r="O39" s="43">
        <f t="shared" si="3"/>
        <v>0.071</v>
      </c>
      <c r="P39" s="43">
        <f t="shared" si="3"/>
        <v>0.09</v>
      </c>
      <c r="Q39" s="43">
        <f t="shared" si="3"/>
        <v>0.027</v>
      </c>
      <c r="R39" s="43">
        <f t="shared" si="3"/>
        <v>0.054</v>
      </c>
      <c r="S39" s="43">
        <f t="shared" si="3"/>
        <v>0.064</v>
      </c>
      <c r="T39" s="43">
        <f t="shared" si="3"/>
        <v>0.071</v>
      </c>
      <c r="U39" s="43">
        <f t="shared" si="3"/>
        <v>0.06</v>
      </c>
      <c r="V39" s="43">
        <f t="shared" si="3"/>
        <v>0.065</v>
      </c>
      <c r="W39" s="43">
        <f t="shared" si="3"/>
        <v>0.049</v>
      </c>
      <c r="X39" s="43">
        <f t="shared" si="3"/>
        <v>0.037</v>
      </c>
      <c r="Y39" s="43">
        <f t="shared" si="3"/>
        <v>0.086</v>
      </c>
      <c r="Z39" s="43">
        <f t="shared" si="3"/>
        <v>0.095</v>
      </c>
      <c r="AA39" s="43">
        <f t="shared" si="3"/>
        <v>0.05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0.036904</v>
      </c>
      <c r="D43" s="55">
        <f>$E$4</f>
        <v>0.036904</v>
      </c>
      <c r="E43" s="55">
        <f>$E$4</f>
        <v>0.036904</v>
      </c>
      <c r="F43" s="55">
        <f>$E$4</f>
        <v>0.036904</v>
      </c>
      <c r="G43" s="55">
        <f>$E$4</f>
        <v>0.036904</v>
      </c>
      <c r="H43" s="55">
        <f>$E$4</f>
        <v>0.036904</v>
      </c>
      <c r="I43" s="55">
        <f>$E$4</f>
        <v>0.036904</v>
      </c>
      <c r="J43" s="55">
        <f>$E$4</f>
        <v>0.036904</v>
      </c>
      <c r="K43" s="55">
        <f>$E$4</f>
        <v>0.036904</v>
      </c>
      <c r="L43" s="55">
        <f>$E$4</f>
        <v>0.036904</v>
      </c>
      <c r="M43" s="55">
        <f>$E$4</f>
        <v>0.036904</v>
      </c>
      <c r="N43" s="55">
        <f>$E$4</f>
        <v>0.036904</v>
      </c>
      <c r="O43" s="55">
        <f>$E$4</f>
        <v>0.036904</v>
      </c>
      <c r="P43" s="55">
        <f>$E$4</f>
        <v>0.036904</v>
      </c>
      <c r="Q43" s="55">
        <f>$E$4</f>
        <v>0.036904</v>
      </c>
      <c r="R43" s="55">
        <f>$E$4</f>
        <v>0.036904</v>
      </c>
      <c r="S43" s="55">
        <f>$E$4</f>
        <v>0.036904</v>
      </c>
      <c r="T43" s="55">
        <f>$E$4</f>
        <v>0.036904</v>
      </c>
      <c r="U43" s="55">
        <f>$E$4</f>
        <v>0.036904</v>
      </c>
      <c r="V43" s="55">
        <f>$E$4</f>
        <v>0.036904</v>
      </c>
      <c r="W43" s="55">
        <f>$E$4</f>
        <v>0.036904</v>
      </c>
      <c r="X43" s="55">
        <f>$E$4</f>
        <v>0.036904</v>
      </c>
      <c r="Y43" s="55">
        <f>$E$4</f>
        <v>0.036904</v>
      </c>
      <c r="Z43" s="55">
        <f>$E$4</f>
        <v>0.036904</v>
      </c>
      <c r="AA43" s="55">
        <f>$E$4</f>
        <v>0.036904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0.0735368</v>
      </c>
      <c r="D44" s="55">
        <f ca="1" t="shared" si="4"/>
        <v>0.0735368</v>
      </c>
      <c r="E44" s="55">
        <f ca="1" t="shared" si="4"/>
        <v>0.0735368</v>
      </c>
      <c r="F44" s="55">
        <f ca="1" t="shared" si="4"/>
        <v>0.0735368</v>
      </c>
      <c r="G44" s="55">
        <f ca="1" t="shared" si="4"/>
        <v>0.0735368</v>
      </c>
      <c r="H44" s="55">
        <f ca="1" t="shared" si="4"/>
        <v>0.0735368</v>
      </c>
      <c r="I44" s="55">
        <f ca="1" t="shared" si="4"/>
        <v>0.0735368</v>
      </c>
      <c r="J44" s="55">
        <f ca="1" t="shared" si="4"/>
        <v>0.0735368</v>
      </c>
      <c r="K44" s="55">
        <f ca="1" t="shared" si="4"/>
        <v>0.0735368</v>
      </c>
      <c r="L44" s="55">
        <f ca="1" t="shared" si="4"/>
        <v>0.0735368</v>
      </c>
      <c r="M44" s="55">
        <f ca="1" t="shared" si="4"/>
        <v>0.0735368</v>
      </c>
      <c r="N44" s="55">
        <f ca="1" t="shared" si="4"/>
        <v>0.0735368</v>
      </c>
      <c r="O44" s="55">
        <f ca="1" t="shared" si="4"/>
        <v>0.0735368</v>
      </c>
      <c r="P44" s="55">
        <f ca="1" t="shared" si="4"/>
        <v>0.0735368</v>
      </c>
      <c r="Q44" s="55">
        <f ca="1" t="shared" si="4"/>
        <v>0.0735368</v>
      </c>
      <c r="R44" s="55">
        <f ca="1" t="shared" si="4"/>
        <v>0.0735368</v>
      </c>
      <c r="S44" s="55">
        <f ca="1" t="shared" si="4"/>
        <v>0.0735368</v>
      </c>
      <c r="T44" s="55">
        <f ca="1" t="shared" si="4"/>
        <v>0.0735368</v>
      </c>
      <c r="U44" s="55">
        <f ca="1" t="shared" si="4"/>
        <v>0.0735368</v>
      </c>
      <c r="V44" s="55">
        <f ca="1" t="shared" si="4"/>
        <v>0.0735368</v>
      </c>
      <c r="W44" s="55">
        <f ca="1" t="shared" si="4"/>
        <v>0.0735368</v>
      </c>
      <c r="X44" s="55">
        <f ca="1" t="shared" si="4"/>
        <v>0.0735368</v>
      </c>
      <c r="Y44" s="55">
        <f ca="1" t="shared" si="4"/>
        <v>0.0735368</v>
      </c>
      <c r="Z44" s="55">
        <f ca="1" t="shared" si="4"/>
        <v>0.0735368</v>
      </c>
      <c r="AA44" s="55">
        <f ca="1" t="shared" si="4"/>
        <v>0.0735368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0.000271200000000006</v>
      </c>
      <c r="D45" s="55">
        <f ca="1" t="shared" si="5"/>
        <v>0.000271200000000006</v>
      </c>
      <c r="E45" s="55">
        <f ca="1" t="shared" si="5"/>
        <v>0.000271200000000006</v>
      </c>
      <c r="F45" s="55">
        <f ca="1" t="shared" si="5"/>
        <v>0.000271200000000006</v>
      </c>
      <c r="G45" s="55">
        <f ca="1" t="shared" si="5"/>
        <v>0.000271200000000006</v>
      </c>
      <c r="H45" s="55">
        <f ca="1" t="shared" si="5"/>
        <v>0.000271200000000006</v>
      </c>
      <c r="I45" s="55">
        <f ca="1" t="shared" si="5"/>
        <v>0.000271200000000006</v>
      </c>
      <c r="J45" s="55">
        <f ca="1" t="shared" si="5"/>
        <v>0.000271200000000006</v>
      </c>
      <c r="K45" s="55">
        <f ca="1" t="shared" si="5"/>
        <v>0.000271200000000006</v>
      </c>
      <c r="L45" s="55">
        <f ca="1" t="shared" si="5"/>
        <v>0.000271200000000006</v>
      </c>
      <c r="M45" s="55">
        <f ca="1" t="shared" si="5"/>
        <v>0.000271200000000006</v>
      </c>
      <c r="N45" s="55">
        <f ca="1" t="shared" si="5"/>
        <v>0.000271200000000006</v>
      </c>
      <c r="O45" s="55">
        <f ca="1" t="shared" si="5"/>
        <v>0.000271200000000006</v>
      </c>
      <c r="P45" s="55">
        <f ca="1" t="shared" si="5"/>
        <v>0.000271200000000006</v>
      </c>
      <c r="Q45" s="55">
        <f ca="1" t="shared" si="5"/>
        <v>0.000271200000000006</v>
      </c>
      <c r="R45" s="55">
        <f ca="1" t="shared" si="5"/>
        <v>0.000271200000000006</v>
      </c>
      <c r="S45" s="55">
        <f ca="1" t="shared" si="5"/>
        <v>0.000271200000000006</v>
      </c>
      <c r="T45" s="55">
        <f ca="1" t="shared" si="5"/>
        <v>0.000271200000000006</v>
      </c>
      <c r="U45" s="55">
        <f ca="1" t="shared" si="5"/>
        <v>0.000271200000000006</v>
      </c>
      <c r="V45" s="55">
        <f ca="1" t="shared" si="5"/>
        <v>0.000271200000000006</v>
      </c>
      <c r="W45" s="55">
        <f ca="1" t="shared" si="5"/>
        <v>0.000271200000000006</v>
      </c>
      <c r="X45" s="55">
        <f ca="1" t="shared" si="5"/>
        <v>0.000271200000000006</v>
      </c>
      <c r="Y45" s="55">
        <f ca="1" t="shared" si="5"/>
        <v>0.000271200000000006</v>
      </c>
      <c r="Z45" s="55">
        <f ca="1" t="shared" si="5"/>
        <v>0.000271200000000006</v>
      </c>
      <c r="AA45" s="55">
        <f ca="1" t="shared" si="5"/>
        <v>0.000271200000000006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0.0613258666666667</v>
      </c>
      <c r="D46" s="56">
        <f ca="1" t="shared" si="6"/>
        <v>0.0613258666666667</v>
      </c>
      <c r="E46" s="56">
        <f ca="1" t="shared" si="6"/>
        <v>0.0613258666666667</v>
      </c>
      <c r="F46" s="56">
        <f ca="1" t="shared" si="6"/>
        <v>0.0613258666666667</v>
      </c>
      <c r="G46" s="56">
        <f ca="1" t="shared" si="6"/>
        <v>0.0613258666666667</v>
      </c>
      <c r="H46" s="56">
        <f ca="1" t="shared" si="6"/>
        <v>0.0613258666666667</v>
      </c>
      <c r="I46" s="56">
        <f ca="1" t="shared" si="6"/>
        <v>0.0613258666666667</v>
      </c>
      <c r="J46" s="56">
        <f ca="1" t="shared" si="6"/>
        <v>0.0613258666666667</v>
      </c>
      <c r="K46" s="56">
        <f ca="1" t="shared" si="6"/>
        <v>0.0613258666666667</v>
      </c>
      <c r="L46" s="56">
        <f ca="1" t="shared" si="6"/>
        <v>0.0613258666666667</v>
      </c>
      <c r="M46" s="56">
        <f ca="1" t="shared" si="6"/>
        <v>0.0613258666666667</v>
      </c>
      <c r="N46" s="56">
        <f ca="1" t="shared" si="6"/>
        <v>0.0613258666666667</v>
      </c>
      <c r="O46" s="56">
        <f ca="1" t="shared" si="6"/>
        <v>0.0613258666666667</v>
      </c>
      <c r="P46" s="56">
        <f ca="1" t="shared" si="6"/>
        <v>0.0613258666666667</v>
      </c>
      <c r="Q46" s="56">
        <f ca="1" t="shared" si="6"/>
        <v>0.0613258666666667</v>
      </c>
      <c r="R46" s="56">
        <f ca="1" t="shared" si="6"/>
        <v>0.0613258666666667</v>
      </c>
      <c r="S46" s="56">
        <f ca="1" t="shared" si="6"/>
        <v>0.0613258666666667</v>
      </c>
      <c r="T46" s="56">
        <f ca="1" t="shared" si="6"/>
        <v>0.0613258666666667</v>
      </c>
      <c r="U46" s="56">
        <f ca="1" t="shared" si="6"/>
        <v>0.0613258666666667</v>
      </c>
      <c r="V46" s="56">
        <f ca="1" t="shared" si="6"/>
        <v>0.0613258666666667</v>
      </c>
      <c r="W46" s="56">
        <f ca="1" t="shared" si="6"/>
        <v>0.0613258666666667</v>
      </c>
      <c r="X46" s="56">
        <f ca="1" t="shared" si="6"/>
        <v>0.0613258666666667</v>
      </c>
      <c r="Y46" s="56">
        <f ca="1" t="shared" si="6"/>
        <v>0.0613258666666667</v>
      </c>
      <c r="Z46" s="56">
        <f ca="1" t="shared" si="6"/>
        <v>0.0613258666666667</v>
      </c>
      <c r="AA46" s="56">
        <f ca="1" t="shared" si="6"/>
        <v>0.0613258666666667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0.0491149333333333</v>
      </c>
      <c r="D47" s="56">
        <f ca="1" t="shared" si="7"/>
        <v>0.0491149333333333</v>
      </c>
      <c r="E47" s="56">
        <f ca="1" t="shared" si="7"/>
        <v>0.0491149333333333</v>
      </c>
      <c r="F47" s="56">
        <f ca="1" t="shared" si="7"/>
        <v>0.0491149333333333</v>
      </c>
      <c r="G47" s="56">
        <f ca="1" t="shared" si="7"/>
        <v>0.0491149333333333</v>
      </c>
      <c r="H47" s="56">
        <f ca="1" t="shared" si="7"/>
        <v>0.0491149333333333</v>
      </c>
      <c r="I47" s="56">
        <f ca="1" t="shared" si="7"/>
        <v>0.0491149333333333</v>
      </c>
      <c r="J47" s="56">
        <f ca="1" t="shared" si="7"/>
        <v>0.0491149333333333</v>
      </c>
      <c r="K47" s="56">
        <f ca="1" t="shared" si="7"/>
        <v>0.0491149333333333</v>
      </c>
      <c r="L47" s="56">
        <f ca="1" t="shared" si="7"/>
        <v>0.0491149333333333</v>
      </c>
      <c r="M47" s="56">
        <f ca="1" t="shared" si="7"/>
        <v>0.0491149333333333</v>
      </c>
      <c r="N47" s="56">
        <f ca="1" t="shared" si="7"/>
        <v>0.0491149333333333</v>
      </c>
      <c r="O47" s="56">
        <f ca="1" t="shared" si="7"/>
        <v>0.0491149333333333</v>
      </c>
      <c r="P47" s="56">
        <f ca="1" t="shared" si="7"/>
        <v>0.0491149333333333</v>
      </c>
      <c r="Q47" s="56">
        <f ca="1" t="shared" si="7"/>
        <v>0.0491149333333333</v>
      </c>
      <c r="R47" s="56">
        <f ca="1" t="shared" si="7"/>
        <v>0.0491149333333333</v>
      </c>
      <c r="S47" s="56">
        <f ca="1" t="shared" si="7"/>
        <v>0.0491149333333333</v>
      </c>
      <c r="T47" s="56">
        <f ca="1" t="shared" si="7"/>
        <v>0.0491149333333333</v>
      </c>
      <c r="U47" s="56">
        <f ca="1" t="shared" si="7"/>
        <v>0.0491149333333333</v>
      </c>
      <c r="V47" s="56">
        <f ca="1" t="shared" si="7"/>
        <v>0.0491149333333333</v>
      </c>
      <c r="W47" s="56">
        <f ca="1" t="shared" si="7"/>
        <v>0.0491149333333333</v>
      </c>
      <c r="X47" s="56">
        <f ca="1" t="shared" si="7"/>
        <v>0.0491149333333333</v>
      </c>
      <c r="Y47" s="56">
        <f ca="1" t="shared" si="7"/>
        <v>0.0491149333333333</v>
      </c>
      <c r="Z47" s="56">
        <f ca="1" t="shared" si="7"/>
        <v>0.0491149333333333</v>
      </c>
      <c r="AA47" s="56">
        <f ca="1" t="shared" si="7"/>
        <v>0.0491149333333333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0.0246930666666667</v>
      </c>
      <c r="D48" s="56">
        <f ca="1" t="shared" si="8"/>
        <v>0.0246930666666667</v>
      </c>
      <c r="E48" s="56">
        <f ca="1" t="shared" si="8"/>
        <v>0.0246930666666667</v>
      </c>
      <c r="F48" s="56">
        <f ca="1" t="shared" si="8"/>
        <v>0.0246930666666667</v>
      </c>
      <c r="G48" s="56">
        <f ca="1" t="shared" si="8"/>
        <v>0.0246930666666667</v>
      </c>
      <c r="H48" s="56">
        <f ca="1" t="shared" si="8"/>
        <v>0.0246930666666667</v>
      </c>
      <c r="I48" s="56">
        <f ca="1" t="shared" si="8"/>
        <v>0.0246930666666667</v>
      </c>
      <c r="J48" s="56">
        <f ca="1" t="shared" si="8"/>
        <v>0.0246930666666667</v>
      </c>
      <c r="K48" s="56">
        <f ca="1" t="shared" si="8"/>
        <v>0.0246930666666667</v>
      </c>
      <c r="L48" s="56">
        <f ca="1" t="shared" si="8"/>
        <v>0.0246930666666667</v>
      </c>
      <c r="M48" s="56">
        <f ca="1" t="shared" si="8"/>
        <v>0.0246930666666667</v>
      </c>
      <c r="N48" s="56">
        <f ca="1" t="shared" si="8"/>
        <v>0.0246930666666667</v>
      </c>
      <c r="O48" s="56">
        <f ca="1" t="shared" si="8"/>
        <v>0.0246930666666667</v>
      </c>
      <c r="P48" s="56">
        <f ca="1" t="shared" si="8"/>
        <v>0.0246930666666667</v>
      </c>
      <c r="Q48" s="56">
        <f ca="1" t="shared" si="8"/>
        <v>0.0246930666666667</v>
      </c>
      <c r="R48" s="56">
        <f ca="1" t="shared" si="8"/>
        <v>0.0246930666666667</v>
      </c>
      <c r="S48" s="56">
        <f ca="1" t="shared" si="8"/>
        <v>0.0246930666666667</v>
      </c>
      <c r="T48" s="56">
        <f ca="1" t="shared" si="8"/>
        <v>0.0246930666666667</v>
      </c>
      <c r="U48" s="56">
        <f ca="1" t="shared" si="8"/>
        <v>0.0246930666666667</v>
      </c>
      <c r="V48" s="56">
        <f ca="1" t="shared" si="8"/>
        <v>0.0246930666666667</v>
      </c>
      <c r="W48" s="56">
        <f ca="1" t="shared" si="8"/>
        <v>0.0246930666666667</v>
      </c>
      <c r="X48" s="56">
        <f ca="1" t="shared" si="8"/>
        <v>0.0246930666666667</v>
      </c>
      <c r="Y48" s="56">
        <f ca="1" t="shared" si="8"/>
        <v>0.0246930666666667</v>
      </c>
      <c r="Z48" s="56">
        <f ca="1" t="shared" si="8"/>
        <v>0.0246930666666667</v>
      </c>
      <c r="AA48" s="56">
        <f ca="1" t="shared" si="8"/>
        <v>0.0246930666666667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0.0124821333333333</v>
      </c>
      <c r="D49" s="56">
        <f ca="1" t="shared" si="9"/>
        <v>0.0124821333333333</v>
      </c>
      <c r="E49" s="56">
        <f ca="1" t="shared" si="9"/>
        <v>0.0124821333333333</v>
      </c>
      <c r="F49" s="56">
        <f ca="1" t="shared" si="9"/>
        <v>0.0124821333333333</v>
      </c>
      <c r="G49" s="56">
        <f ca="1" t="shared" si="9"/>
        <v>0.0124821333333333</v>
      </c>
      <c r="H49" s="56">
        <f ca="1" t="shared" si="9"/>
        <v>0.0124821333333333</v>
      </c>
      <c r="I49" s="56">
        <f ca="1" t="shared" si="9"/>
        <v>0.0124821333333333</v>
      </c>
      <c r="J49" s="56">
        <f ca="1" t="shared" si="9"/>
        <v>0.0124821333333333</v>
      </c>
      <c r="K49" s="56">
        <f ca="1" t="shared" si="9"/>
        <v>0.0124821333333333</v>
      </c>
      <c r="L49" s="56">
        <f ca="1" t="shared" si="9"/>
        <v>0.0124821333333333</v>
      </c>
      <c r="M49" s="56">
        <f ca="1" t="shared" si="9"/>
        <v>0.0124821333333333</v>
      </c>
      <c r="N49" s="56">
        <f ca="1" t="shared" si="9"/>
        <v>0.0124821333333333</v>
      </c>
      <c r="O49" s="56">
        <f ca="1" t="shared" si="9"/>
        <v>0.0124821333333333</v>
      </c>
      <c r="P49" s="56">
        <f ca="1" t="shared" si="9"/>
        <v>0.0124821333333333</v>
      </c>
      <c r="Q49" s="56">
        <f ca="1" t="shared" si="9"/>
        <v>0.0124821333333333</v>
      </c>
      <c r="R49" s="56">
        <f ca="1" t="shared" si="9"/>
        <v>0.0124821333333333</v>
      </c>
      <c r="S49" s="56">
        <f ca="1" t="shared" si="9"/>
        <v>0.0124821333333333</v>
      </c>
      <c r="T49" s="56">
        <f ca="1" t="shared" si="9"/>
        <v>0.0124821333333333</v>
      </c>
      <c r="U49" s="56">
        <f ca="1" t="shared" si="9"/>
        <v>0.0124821333333333</v>
      </c>
      <c r="V49" s="56">
        <f ca="1" t="shared" si="9"/>
        <v>0.0124821333333333</v>
      </c>
      <c r="W49" s="56">
        <f ca="1" t="shared" si="9"/>
        <v>0.0124821333333333</v>
      </c>
      <c r="X49" s="56">
        <f ca="1" t="shared" si="9"/>
        <v>0.0124821333333333</v>
      </c>
      <c r="Y49" s="56">
        <f ca="1" t="shared" si="9"/>
        <v>0.0124821333333333</v>
      </c>
      <c r="Z49" s="56">
        <f ca="1" t="shared" si="9"/>
        <v>0.0124821333333333</v>
      </c>
      <c r="AA49" s="56">
        <f ca="1" t="shared" si="9"/>
        <v>0.0124821333333333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0.06316</v>
      </c>
      <c r="D50" s="55">
        <f>$E$17</f>
        <v>0.06316</v>
      </c>
      <c r="E50" s="55">
        <f>$E$17</f>
        <v>0.06316</v>
      </c>
      <c r="F50" s="55">
        <f>$E$17</f>
        <v>0.06316</v>
      </c>
      <c r="G50" s="55">
        <f>$E$17</f>
        <v>0.06316</v>
      </c>
      <c r="H50" s="55">
        <f>$E$17</f>
        <v>0.06316</v>
      </c>
      <c r="I50" s="55">
        <f>$E$17</f>
        <v>0.06316</v>
      </c>
      <c r="J50" s="55">
        <f>$E$17</f>
        <v>0.06316</v>
      </c>
      <c r="K50" s="55">
        <f>$E$17</f>
        <v>0.06316</v>
      </c>
      <c r="L50" s="55">
        <f>$E$17</f>
        <v>0.06316</v>
      </c>
      <c r="M50" s="55">
        <f>$E$17</f>
        <v>0.06316</v>
      </c>
      <c r="N50" s="55">
        <f>$E$17</f>
        <v>0.06316</v>
      </c>
      <c r="O50" s="55">
        <f>$E$17</f>
        <v>0.06316</v>
      </c>
      <c r="P50" s="55">
        <f>$E$17</f>
        <v>0.06316</v>
      </c>
      <c r="Q50" s="55">
        <f>$E$17</f>
        <v>0.06316</v>
      </c>
      <c r="R50" s="55">
        <f>$E$17</f>
        <v>0.06316</v>
      </c>
      <c r="S50" s="55">
        <f>$E$17</f>
        <v>0.06316</v>
      </c>
      <c r="T50" s="55">
        <f>$E$17</f>
        <v>0.06316</v>
      </c>
      <c r="U50" s="55">
        <f>$E$17</f>
        <v>0.06316</v>
      </c>
      <c r="V50" s="55">
        <f>$E$17</f>
        <v>0.06316</v>
      </c>
      <c r="W50" s="55">
        <f>$E$17</f>
        <v>0.06316</v>
      </c>
      <c r="X50" s="55">
        <f>$E$17</f>
        <v>0.06316</v>
      </c>
      <c r="Y50" s="55">
        <f>$E$17</f>
        <v>0.06316</v>
      </c>
      <c r="Z50" s="55">
        <f>$E$17</f>
        <v>0.06316</v>
      </c>
      <c r="AA50" s="55">
        <f>$E$17</f>
        <v>0.06316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0.1332676</v>
      </c>
      <c r="D51" s="55">
        <f ca="1" t="shared" si="10"/>
        <v>0.1332676</v>
      </c>
      <c r="E51" s="55">
        <f ca="1" t="shared" si="10"/>
        <v>0.1332676</v>
      </c>
      <c r="F51" s="55">
        <f ca="1" t="shared" si="10"/>
        <v>0.1332676</v>
      </c>
      <c r="G51" s="55">
        <f ca="1" t="shared" si="10"/>
        <v>0.1332676</v>
      </c>
      <c r="H51" s="55">
        <f ca="1" t="shared" si="10"/>
        <v>0.1332676</v>
      </c>
      <c r="I51" s="55">
        <f ca="1" t="shared" si="10"/>
        <v>0.1332676</v>
      </c>
      <c r="J51" s="55">
        <f ca="1" t="shared" si="10"/>
        <v>0.1332676</v>
      </c>
      <c r="K51" s="55">
        <f ca="1" t="shared" si="10"/>
        <v>0.1332676</v>
      </c>
      <c r="L51" s="55">
        <f ca="1" t="shared" si="10"/>
        <v>0.1332676</v>
      </c>
      <c r="M51" s="55">
        <f ca="1" t="shared" si="10"/>
        <v>0.1332676</v>
      </c>
      <c r="N51" s="55">
        <f ca="1" t="shared" si="10"/>
        <v>0.1332676</v>
      </c>
      <c r="O51" s="55">
        <f ca="1" t="shared" si="10"/>
        <v>0.1332676</v>
      </c>
      <c r="P51" s="55">
        <f ca="1" t="shared" si="10"/>
        <v>0.1332676</v>
      </c>
      <c r="Q51" s="55">
        <f ca="1" t="shared" si="10"/>
        <v>0.1332676</v>
      </c>
      <c r="R51" s="55">
        <f ca="1" t="shared" si="10"/>
        <v>0.1332676</v>
      </c>
      <c r="S51" s="55">
        <f ca="1" t="shared" si="10"/>
        <v>0.1332676</v>
      </c>
      <c r="T51" s="55">
        <f ca="1" t="shared" si="10"/>
        <v>0.1332676</v>
      </c>
      <c r="U51" s="55">
        <f ca="1" t="shared" si="10"/>
        <v>0.1332676</v>
      </c>
      <c r="V51" s="55">
        <f ca="1" t="shared" si="10"/>
        <v>0.1332676</v>
      </c>
      <c r="W51" s="55">
        <f ca="1" t="shared" si="10"/>
        <v>0.1332676</v>
      </c>
      <c r="X51" s="55">
        <f ca="1" t="shared" si="10"/>
        <v>0.1332676</v>
      </c>
      <c r="Y51" s="55">
        <f ca="1" t="shared" si="10"/>
        <v>0.1332676</v>
      </c>
      <c r="Z51" s="55">
        <f ca="1" t="shared" si="10"/>
        <v>0.1332676</v>
      </c>
      <c r="AA51" s="55">
        <f ca="1" t="shared" si="10"/>
        <v>0.1332676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0.1098984</v>
      </c>
      <c r="D53" s="56">
        <f ca="1" t="shared" si="12"/>
        <v>0.1098984</v>
      </c>
      <c r="E53" s="56">
        <f ca="1" t="shared" si="12"/>
        <v>0.1098984</v>
      </c>
      <c r="F53" s="56">
        <f ca="1" t="shared" si="12"/>
        <v>0.1098984</v>
      </c>
      <c r="G53" s="56">
        <f ca="1" t="shared" si="12"/>
        <v>0.1098984</v>
      </c>
      <c r="H53" s="56">
        <f ca="1" t="shared" si="12"/>
        <v>0.1098984</v>
      </c>
      <c r="I53" s="56">
        <f ca="1" t="shared" si="12"/>
        <v>0.1098984</v>
      </c>
      <c r="J53" s="56">
        <f ca="1" t="shared" si="12"/>
        <v>0.1098984</v>
      </c>
      <c r="K53" s="56">
        <f ca="1" t="shared" si="12"/>
        <v>0.1098984</v>
      </c>
      <c r="L53" s="56">
        <f ca="1" t="shared" si="12"/>
        <v>0.1098984</v>
      </c>
      <c r="M53" s="56">
        <f ca="1" t="shared" si="12"/>
        <v>0.1098984</v>
      </c>
      <c r="N53" s="56">
        <f ca="1" t="shared" si="12"/>
        <v>0.1098984</v>
      </c>
      <c r="O53" s="56">
        <f ca="1" t="shared" si="12"/>
        <v>0.1098984</v>
      </c>
      <c r="P53" s="56">
        <f ca="1" t="shared" si="12"/>
        <v>0.1098984</v>
      </c>
      <c r="Q53" s="56">
        <f ca="1" t="shared" si="12"/>
        <v>0.1098984</v>
      </c>
      <c r="R53" s="56">
        <f ca="1" t="shared" si="12"/>
        <v>0.1098984</v>
      </c>
      <c r="S53" s="56">
        <f ca="1" t="shared" si="12"/>
        <v>0.1098984</v>
      </c>
      <c r="T53" s="56">
        <f ca="1" t="shared" si="12"/>
        <v>0.1098984</v>
      </c>
      <c r="U53" s="56">
        <f ca="1" t="shared" si="12"/>
        <v>0.1098984</v>
      </c>
      <c r="V53" s="56">
        <f ca="1" t="shared" si="12"/>
        <v>0.1098984</v>
      </c>
      <c r="W53" s="56">
        <f ca="1" t="shared" si="12"/>
        <v>0.1098984</v>
      </c>
      <c r="X53" s="56">
        <f ca="1" t="shared" si="12"/>
        <v>0.1098984</v>
      </c>
      <c r="Y53" s="56">
        <f ca="1" t="shared" si="12"/>
        <v>0.1098984</v>
      </c>
      <c r="Z53" s="56">
        <f ca="1" t="shared" si="12"/>
        <v>0.1098984</v>
      </c>
      <c r="AA53" s="56">
        <f ca="1" t="shared" si="12"/>
        <v>0.1098984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0.0865292</v>
      </c>
      <c r="D54" s="56">
        <f ca="1" t="shared" si="13"/>
        <v>0.0865292</v>
      </c>
      <c r="E54" s="56">
        <f ca="1" t="shared" si="13"/>
        <v>0.0865292</v>
      </c>
      <c r="F54" s="56">
        <f ca="1" t="shared" si="13"/>
        <v>0.0865292</v>
      </c>
      <c r="G54" s="56">
        <f ca="1" t="shared" si="13"/>
        <v>0.0865292</v>
      </c>
      <c r="H54" s="56">
        <f ca="1" t="shared" si="13"/>
        <v>0.0865292</v>
      </c>
      <c r="I54" s="56">
        <f ca="1" t="shared" si="13"/>
        <v>0.0865292</v>
      </c>
      <c r="J54" s="56">
        <f ca="1" t="shared" si="13"/>
        <v>0.0865292</v>
      </c>
      <c r="K54" s="56">
        <f ca="1" t="shared" si="13"/>
        <v>0.0865292</v>
      </c>
      <c r="L54" s="56">
        <f ca="1" t="shared" si="13"/>
        <v>0.0865292</v>
      </c>
      <c r="M54" s="56">
        <f ca="1" t="shared" si="13"/>
        <v>0.0865292</v>
      </c>
      <c r="N54" s="56">
        <f ca="1" t="shared" si="13"/>
        <v>0.0865292</v>
      </c>
      <c r="O54" s="56">
        <f ca="1" t="shared" si="13"/>
        <v>0.0865292</v>
      </c>
      <c r="P54" s="56">
        <f ca="1" t="shared" si="13"/>
        <v>0.0865292</v>
      </c>
      <c r="Q54" s="56">
        <f ca="1" t="shared" si="13"/>
        <v>0.0865292</v>
      </c>
      <c r="R54" s="56">
        <f ca="1" t="shared" si="13"/>
        <v>0.0865292</v>
      </c>
      <c r="S54" s="56">
        <f ca="1" t="shared" si="13"/>
        <v>0.0865292</v>
      </c>
      <c r="T54" s="56">
        <f ca="1" t="shared" si="13"/>
        <v>0.0865292</v>
      </c>
      <c r="U54" s="56">
        <f ca="1" t="shared" si="13"/>
        <v>0.0865292</v>
      </c>
      <c r="V54" s="56">
        <f ca="1" t="shared" si="13"/>
        <v>0.0865292</v>
      </c>
      <c r="W54" s="56">
        <f ca="1" t="shared" si="13"/>
        <v>0.0865292</v>
      </c>
      <c r="X54" s="56">
        <f ca="1" t="shared" si="13"/>
        <v>0.0865292</v>
      </c>
      <c r="Y54" s="56">
        <f ca="1" t="shared" si="13"/>
        <v>0.0865292</v>
      </c>
      <c r="Z54" s="56">
        <f ca="1" t="shared" si="13"/>
        <v>0.0865292</v>
      </c>
      <c r="AA54" s="56">
        <f ca="1" t="shared" si="13"/>
        <v>0.0865292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0.0421066666666667</v>
      </c>
      <c r="D55" s="56">
        <f t="shared" si="14"/>
        <v>0.0421066666666667</v>
      </c>
      <c r="E55" s="56">
        <f t="shared" si="14"/>
        <v>0.0421066666666667</v>
      </c>
      <c r="F55" s="56">
        <f t="shared" si="14"/>
        <v>0.0421066666666667</v>
      </c>
      <c r="G55" s="56">
        <f t="shared" si="14"/>
        <v>0.0421066666666667</v>
      </c>
      <c r="H55" s="56">
        <f t="shared" si="14"/>
        <v>0.0421066666666667</v>
      </c>
      <c r="I55" s="56">
        <f t="shared" si="14"/>
        <v>0.0421066666666667</v>
      </c>
      <c r="J55" s="56">
        <f t="shared" si="14"/>
        <v>0.0421066666666667</v>
      </c>
      <c r="K55" s="56">
        <f t="shared" si="14"/>
        <v>0.0421066666666667</v>
      </c>
      <c r="L55" s="56">
        <f t="shared" si="14"/>
        <v>0.0421066666666667</v>
      </c>
      <c r="M55" s="56">
        <f t="shared" si="14"/>
        <v>0.0421066666666667</v>
      </c>
      <c r="N55" s="56">
        <f t="shared" si="14"/>
        <v>0.0421066666666667</v>
      </c>
      <c r="O55" s="56">
        <f t="shared" si="14"/>
        <v>0.0421066666666667</v>
      </c>
      <c r="P55" s="56">
        <f t="shared" si="14"/>
        <v>0.0421066666666667</v>
      </c>
      <c r="Q55" s="56">
        <f t="shared" si="14"/>
        <v>0.0421066666666667</v>
      </c>
      <c r="R55" s="56">
        <f t="shared" si="14"/>
        <v>0.0421066666666667</v>
      </c>
      <c r="S55" s="56">
        <f t="shared" si="14"/>
        <v>0.0421066666666667</v>
      </c>
      <c r="T55" s="56">
        <f t="shared" si="14"/>
        <v>0.0421066666666667</v>
      </c>
      <c r="U55" s="56">
        <f t="shared" si="14"/>
        <v>0.0421066666666667</v>
      </c>
      <c r="V55" s="56">
        <f t="shared" si="14"/>
        <v>0.0421066666666667</v>
      </c>
      <c r="W55" s="56">
        <f t="shared" si="14"/>
        <v>0.0421066666666667</v>
      </c>
      <c r="X55" s="56">
        <f t="shared" si="14"/>
        <v>0.0421066666666667</v>
      </c>
      <c r="Y55" s="56">
        <f t="shared" si="14"/>
        <v>0.0421066666666667</v>
      </c>
      <c r="Z55" s="56">
        <f t="shared" si="14"/>
        <v>0.0421066666666667</v>
      </c>
      <c r="AA55" s="56">
        <f t="shared" si="14"/>
        <v>0.0421066666666667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0.0210533333333333</v>
      </c>
      <c r="D56" s="56">
        <f t="shared" si="15"/>
        <v>0.0210533333333333</v>
      </c>
      <c r="E56" s="56">
        <f t="shared" si="15"/>
        <v>0.0210533333333333</v>
      </c>
      <c r="F56" s="56">
        <f t="shared" si="15"/>
        <v>0.0210533333333333</v>
      </c>
      <c r="G56" s="56">
        <f t="shared" si="15"/>
        <v>0.0210533333333333</v>
      </c>
      <c r="H56" s="56">
        <f t="shared" si="15"/>
        <v>0.0210533333333333</v>
      </c>
      <c r="I56" s="56">
        <f t="shared" si="15"/>
        <v>0.0210533333333333</v>
      </c>
      <c r="J56" s="56">
        <f t="shared" si="15"/>
        <v>0.0210533333333333</v>
      </c>
      <c r="K56" s="56">
        <f t="shared" si="15"/>
        <v>0.0210533333333333</v>
      </c>
      <c r="L56" s="56">
        <f t="shared" si="15"/>
        <v>0.0210533333333333</v>
      </c>
      <c r="M56" s="56">
        <f t="shared" si="15"/>
        <v>0.0210533333333333</v>
      </c>
      <c r="N56" s="56">
        <f t="shared" si="15"/>
        <v>0.0210533333333333</v>
      </c>
      <c r="O56" s="56">
        <f t="shared" si="15"/>
        <v>0.0210533333333333</v>
      </c>
      <c r="P56" s="56">
        <f t="shared" si="15"/>
        <v>0.0210533333333333</v>
      </c>
      <c r="Q56" s="56">
        <f t="shared" si="15"/>
        <v>0.0210533333333333</v>
      </c>
      <c r="R56" s="56">
        <f t="shared" si="15"/>
        <v>0.0210533333333333</v>
      </c>
      <c r="S56" s="56">
        <f t="shared" si="15"/>
        <v>0.0210533333333333</v>
      </c>
      <c r="T56" s="56">
        <f t="shared" si="15"/>
        <v>0.0210533333333333</v>
      </c>
      <c r="U56" s="56">
        <f t="shared" si="15"/>
        <v>0.0210533333333333</v>
      </c>
      <c r="V56" s="56">
        <f t="shared" si="15"/>
        <v>0.0210533333333333</v>
      </c>
      <c r="W56" s="56">
        <f t="shared" si="15"/>
        <v>0.0210533333333333</v>
      </c>
      <c r="X56" s="56">
        <f t="shared" si="15"/>
        <v>0.0210533333333333</v>
      </c>
      <c r="Y56" s="56">
        <f t="shared" si="15"/>
        <v>0.0210533333333333</v>
      </c>
      <c r="Z56" s="56">
        <f t="shared" si="15"/>
        <v>0.0210533333333333</v>
      </c>
      <c r="AA56" s="56">
        <f t="shared" si="15"/>
        <v>0.0210533333333333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69</v>
      </c>
      <c r="J2" s="59"/>
      <c r="K2" s="12" t="s">
        <v>113</v>
      </c>
      <c r="L2" s="12"/>
      <c r="M2" s="60">
        <v>1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203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53</v>
      </c>
      <c r="J3" s="61"/>
      <c r="K3" s="16" t="s">
        <v>122</v>
      </c>
      <c r="L3" s="16"/>
      <c r="M3" s="62">
        <v>-1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0.032408</v>
      </c>
      <c r="F4" s="20"/>
      <c r="G4" s="21"/>
      <c r="H4" s="21"/>
      <c r="I4" s="27" t="s">
        <v>130</v>
      </c>
      <c r="J4" s="27"/>
      <c r="K4" s="27"/>
      <c r="L4" s="20">
        <f ca="1">E4+X18*E17</f>
        <v>0.066628</v>
      </c>
      <c r="M4" s="20"/>
      <c r="N4" s="21"/>
      <c r="O4" s="21"/>
      <c r="P4" s="27" t="s">
        <v>131</v>
      </c>
      <c r="Q4" s="27"/>
      <c r="R4" s="27"/>
      <c r="S4" s="20">
        <f ca="1">E4-X18*E17</f>
        <v>-0.001812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0.059</v>
      </c>
      <c r="F17" s="28"/>
      <c r="G17" s="21"/>
      <c r="H17" s="21"/>
      <c r="I17" s="27" t="s">
        <v>149</v>
      </c>
      <c r="J17" s="27"/>
      <c r="K17" s="27"/>
      <c r="L17" s="28">
        <f ca="1">E17*Z18</f>
        <v>0.12449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0.025743491504431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0.0253218884120172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12.5286294833454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0.032408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13.1638418079096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12.7372280225989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0.01</v>
      </c>
      <c r="D32" s="38">
        <v>0.023</v>
      </c>
      <c r="E32" s="38">
        <v>0.045</v>
      </c>
      <c r="F32" s="38">
        <v>0.014</v>
      </c>
      <c r="G32" s="38">
        <v>0.045</v>
      </c>
      <c r="H32" s="38">
        <v>0.002</v>
      </c>
      <c r="I32" s="38">
        <v>0.03</v>
      </c>
      <c r="J32" s="38">
        <v>0.043</v>
      </c>
      <c r="K32" s="38">
        <v>0.077</v>
      </c>
      <c r="L32" s="38">
        <v>0.011</v>
      </c>
      <c r="M32" s="38">
        <v>0.012</v>
      </c>
      <c r="N32" s="38">
        <v>0.01</v>
      </c>
      <c r="O32" s="38">
        <v>0.026</v>
      </c>
      <c r="P32" s="38">
        <v>0.002</v>
      </c>
      <c r="Q32" s="38">
        <v>0.021</v>
      </c>
      <c r="R32" s="38">
        <v>0.051</v>
      </c>
      <c r="S32" s="38">
        <v>0.002</v>
      </c>
      <c r="T32" s="38">
        <v>0.041</v>
      </c>
      <c r="U32" s="38">
        <v>0.043</v>
      </c>
      <c r="V32" s="38">
        <v>0.089</v>
      </c>
      <c r="W32" s="38">
        <v>0.006</v>
      </c>
      <c r="X32" s="38">
        <v>0.027</v>
      </c>
      <c r="Y32" s="38">
        <v>0.07</v>
      </c>
      <c r="Z32" s="38">
        <v>0.063</v>
      </c>
      <c r="AA32" s="38">
        <v>0.02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0.026</v>
      </c>
      <c r="D33" s="38">
        <v>0.106</v>
      </c>
      <c r="E33" s="38">
        <v>0.011</v>
      </c>
      <c r="F33" s="38">
        <v>0.022</v>
      </c>
      <c r="G33" s="38">
        <v>0.027</v>
      </c>
      <c r="H33" s="38">
        <v>0.003</v>
      </c>
      <c r="I33" s="38">
        <v>0.016</v>
      </c>
      <c r="J33" s="38">
        <v>0.066</v>
      </c>
      <c r="K33" s="38">
        <v>0.004</v>
      </c>
      <c r="L33" s="38">
        <v>0.061</v>
      </c>
      <c r="M33" s="38">
        <v>0.01</v>
      </c>
      <c r="N33" s="38">
        <v>0.015</v>
      </c>
      <c r="O33" s="38">
        <v>0</v>
      </c>
      <c r="P33" s="38">
        <v>0.052</v>
      </c>
      <c r="Q33" s="38">
        <v>0.057</v>
      </c>
      <c r="R33" s="38">
        <v>0.022</v>
      </c>
      <c r="S33" s="38">
        <v>0.017</v>
      </c>
      <c r="T33" s="38">
        <v>0.073</v>
      </c>
      <c r="U33" s="38">
        <v>0.035</v>
      </c>
      <c r="V33" s="38">
        <v>0.004</v>
      </c>
      <c r="W33" s="38">
        <v>0.046</v>
      </c>
      <c r="X33" s="38">
        <v>0.061</v>
      </c>
      <c r="Y33" s="38">
        <v>0.047</v>
      </c>
      <c r="Z33" s="38">
        <v>0.016</v>
      </c>
      <c r="AA33" s="38">
        <v>0.017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0.038</v>
      </c>
      <c r="D34" s="38">
        <v>0.074</v>
      </c>
      <c r="E34" s="38">
        <v>0.02</v>
      </c>
      <c r="F34" s="38">
        <v>0.05</v>
      </c>
      <c r="G34" s="38">
        <v>0.031</v>
      </c>
      <c r="H34" s="38">
        <v>0.031</v>
      </c>
      <c r="I34" s="38">
        <v>0.017</v>
      </c>
      <c r="J34" s="38">
        <v>0.015</v>
      </c>
      <c r="K34" s="38">
        <v>0.015</v>
      </c>
      <c r="L34" s="38">
        <v>0.013</v>
      </c>
      <c r="M34" s="38">
        <v>0.047</v>
      </c>
      <c r="N34" s="38">
        <v>0.059</v>
      </c>
      <c r="O34" s="38">
        <v>0.057</v>
      </c>
      <c r="P34" s="38">
        <v>0.023</v>
      </c>
      <c r="Q34" s="38">
        <v>0.11</v>
      </c>
      <c r="R34" s="38">
        <v>0.032</v>
      </c>
      <c r="S34" s="38">
        <v>0.094</v>
      </c>
      <c r="T34" s="38">
        <v>0.008</v>
      </c>
      <c r="U34" s="38">
        <v>0.048</v>
      </c>
      <c r="V34" s="38">
        <v>0.068</v>
      </c>
      <c r="W34" s="38">
        <v>0.033</v>
      </c>
      <c r="X34" s="38">
        <v>0.013</v>
      </c>
      <c r="Y34" s="38">
        <v>0.003</v>
      </c>
      <c r="Z34" s="38">
        <v>0.125</v>
      </c>
      <c r="AA34" s="38">
        <v>0.054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0.014</v>
      </c>
      <c r="D35" s="38">
        <v>0.074</v>
      </c>
      <c r="E35" s="38">
        <v>0.024</v>
      </c>
      <c r="F35" s="38">
        <v>0.036</v>
      </c>
      <c r="G35" s="38">
        <v>0.083</v>
      </c>
      <c r="H35" s="38">
        <v>0.018</v>
      </c>
      <c r="I35" s="38">
        <v>0.024</v>
      </c>
      <c r="J35" s="38">
        <v>0.079</v>
      </c>
      <c r="K35" s="38">
        <v>0.031</v>
      </c>
      <c r="L35" s="38">
        <v>0.021</v>
      </c>
      <c r="M35" s="38">
        <v>0.007</v>
      </c>
      <c r="N35" s="38">
        <v>0.009</v>
      </c>
      <c r="O35" s="38">
        <v>0.08</v>
      </c>
      <c r="P35" s="38">
        <v>0.037</v>
      </c>
      <c r="Q35" s="38">
        <v>0.018</v>
      </c>
      <c r="R35" s="38">
        <v>0.047</v>
      </c>
      <c r="S35" s="38">
        <v>0.017</v>
      </c>
      <c r="T35" s="38">
        <v>0.017</v>
      </c>
      <c r="U35" s="38">
        <v>0.016</v>
      </c>
      <c r="V35" s="38">
        <v>0.029</v>
      </c>
      <c r="W35" s="38">
        <v>0.007</v>
      </c>
      <c r="X35" s="38">
        <v>0.029</v>
      </c>
      <c r="Y35" s="38">
        <v>0</v>
      </c>
      <c r="Z35" s="38">
        <v>0.002</v>
      </c>
      <c r="AA35" s="38">
        <v>0.031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0.019</v>
      </c>
      <c r="D36" s="38">
        <v>0.033</v>
      </c>
      <c r="E36" s="38">
        <v>0.023</v>
      </c>
      <c r="F36" s="38">
        <v>0.05</v>
      </c>
      <c r="G36" s="38">
        <v>0.038</v>
      </c>
      <c r="H36" s="38">
        <v>0.036</v>
      </c>
      <c r="I36" s="38">
        <v>0.044</v>
      </c>
      <c r="J36" s="38">
        <v>0.049</v>
      </c>
      <c r="K36" s="38">
        <v>0.026</v>
      </c>
      <c r="L36" s="38">
        <v>0.022</v>
      </c>
      <c r="M36" s="38">
        <v>0.024</v>
      </c>
      <c r="N36" s="38">
        <v>0.001</v>
      </c>
      <c r="O36" s="38">
        <v>0.007</v>
      </c>
      <c r="P36" s="38">
        <v>0.042</v>
      </c>
      <c r="Q36" s="38">
        <v>0.002</v>
      </c>
      <c r="R36" s="38">
        <v>0.001</v>
      </c>
      <c r="S36" s="38">
        <v>0.023</v>
      </c>
      <c r="T36" s="38">
        <v>0.009</v>
      </c>
      <c r="U36" s="38">
        <v>0.047</v>
      </c>
      <c r="V36" s="38">
        <v>0.053</v>
      </c>
      <c r="W36" s="38">
        <v>0.008</v>
      </c>
      <c r="X36" s="38">
        <v>0.025</v>
      </c>
      <c r="Y36" s="38">
        <v>0.035</v>
      </c>
      <c r="Z36" s="38">
        <v>0.003</v>
      </c>
      <c r="AA36" s="38">
        <v>0.006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0.107</v>
      </c>
      <c r="D37" s="42">
        <f t="shared" si="1"/>
        <v>0.31</v>
      </c>
      <c r="E37" s="42">
        <f t="shared" si="1"/>
        <v>0.123</v>
      </c>
      <c r="F37" s="42">
        <f t="shared" si="1"/>
        <v>0.172</v>
      </c>
      <c r="G37" s="42">
        <f t="shared" si="1"/>
        <v>0.224</v>
      </c>
      <c r="H37" s="42">
        <f t="shared" si="1"/>
        <v>0.09</v>
      </c>
      <c r="I37" s="42">
        <f t="shared" si="1"/>
        <v>0.131</v>
      </c>
      <c r="J37" s="42">
        <f t="shared" si="1"/>
        <v>0.252</v>
      </c>
      <c r="K37" s="42">
        <f t="shared" si="1"/>
        <v>0.153</v>
      </c>
      <c r="L37" s="42">
        <f t="shared" si="1"/>
        <v>0.128</v>
      </c>
      <c r="M37" s="42">
        <f t="shared" si="1"/>
        <v>0.1</v>
      </c>
      <c r="N37" s="42">
        <f t="shared" si="1"/>
        <v>0.094</v>
      </c>
      <c r="O37" s="42">
        <f t="shared" si="1"/>
        <v>0.17</v>
      </c>
      <c r="P37" s="42">
        <f t="shared" si="1"/>
        <v>0.156</v>
      </c>
      <c r="Q37" s="42">
        <f t="shared" si="1"/>
        <v>0.208</v>
      </c>
      <c r="R37" s="42">
        <f t="shared" si="1"/>
        <v>0.153</v>
      </c>
      <c r="S37" s="42">
        <f t="shared" si="1"/>
        <v>0.153</v>
      </c>
      <c r="T37" s="42">
        <f t="shared" si="1"/>
        <v>0.148</v>
      </c>
      <c r="U37" s="42">
        <f t="shared" si="1"/>
        <v>0.189</v>
      </c>
      <c r="V37" s="42">
        <f t="shared" si="1"/>
        <v>0.243</v>
      </c>
      <c r="W37" s="42">
        <f t="shared" si="1"/>
        <v>0.1</v>
      </c>
      <c r="X37" s="42">
        <f t="shared" si="1"/>
        <v>0.155</v>
      </c>
      <c r="Y37" s="42">
        <f t="shared" si="1"/>
        <v>0.155</v>
      </c>
      <c r="Z37" s="42">
        <f t="shared" si="1"/>
        <v>0.209</v>
      </c>
      <c r="AA37" s="42">
        <f t="shared" si="1"/>
        <v>0.128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0.0214</v>
      </c>
      <c r="D38" s="42">
        <f t="shared" si="2"/>
        <v>0.062</v>
      </c>
      <c r="E38" s="42">
        <f t="shared" si="2"/>
        <v>0.0246</v>
      </c>
      <c r="F38" s="42">
        <f t="shared" si="2"/>
        <v>0.0344</v>
      </c>
      <c r="G38" s="42">
        <f t="shared" si="2"/>
        <v>0.0448</v>
      </c>
      <c r="H38" s="42">
        <f t="shared" si="2"/>
        <v>0.018</v>
      </c>
      <c r="I38" s="42">
        <f t="shared" si="2"/>
        <v>0.0262</v>
      </c>
      <c r="J38" s="42">
        <f t="shared" si="2"/>
        <v>0.0504</v>
      </c>
      <c r="K38" s="42">
        <f t="shared" si="2"/>
        <v>0.0306</v>
      </c>
      <c r="L38" s="42">
        <f t="shared" si="2"/>
        <v>0.0256</v>
      </c>
      <c r="M38" s="42">
        <f t="shared" si="2"/>
        <v>0.02</v>
      </c>
      <c r="N38" s="42">
        <f t="shared" si="2"/>
        <v>0.0188</v>
      </c>
      <c r="O38" s="42">
        <f t="shared" si="2"/>
        <v>0.034</v>
      </c>
      <c r="P38" s="42">
        <f t="shared" si="2"/>
        <v>0.0312</v>
      </c>
      <c r="Q38" s="42">
        <f t="shared" si="2"/>
        <v>0.0416</v>
      </c>
      <c r="R38" s="42">
        <f t="shared" si="2"/>
        <v>0.0306</v>
      </c>
      <c r="S38" s="42">
        <f t="shared" si="2"/>
        <v>0.0306</v>
      </c>
      <c r="T38" s="42">
        <f t="shared" si="2"/>
        <v>0.0296</v>
      </c>
      <c r="U38" s="42">
        <f t="shared" si="2"/>
        <v>0.0378</v>
      </c>
      <c r="V38" s="42">
        <f t="shared" si="2"/>
        <v>0.0486</v>
      </c>
      <c r="W38" s="42">
        <f t="shared" si="2"/>
        <v>0.02</v>
      </c>
      <c r="X38" s="42">
        <f t="shared" si="2"/>
        <v>0.031</v>
      </c>
      <c r="Y38" s="42">
        <f t="shared" si="2"/>
        <v>0.031</v>
      </c>
      <c r="Z38" s="42">
        <f t="shared" si="2"/>
        <v>0.0418</v>
      </c>
      <c r="AA38" s="42">
        <f t="shared" si="2"/>
        <v>0.0256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0.028</v>
      </c>
      <c r="D39" s="43">
        <f t="shared" si="3"/>
        <v>0.083</v>
      </c>
      <c r="E39" s="43">
        <f t="shared" si="3"/>
        <v>0.034</v>
      </c>
      <c r="F39" s="43">
        <f t="shared" si="3"/>
        <v>0.036</v>
      </c>
      <c r="G39" s="43">
        <f t="shared" si="3"/>
        <v>0.056</v>
      </c>
      <c r="H39" s="43">
        <f t="shared" si="3"/>
        <v>0.034</v>
      </c>
      <c r="I39" s="43">
        <f t="shared" si="3"/>
        <v>0.028</v>
      </c>
      <c r="J39" s="43">
        <f t="shared" si="3"/>
        <v>0.064</v>
      </c>
      <c r="K39" s="43">
        <f t="shared" si="3"/>
        <v>0.073</v>
      </c>
      <c r="L39" s="43">
        <f t="shared" si="3"/>
        <v>0.05</v>
      </c>
      <c r="M39" s="43">
        <f t="shared" si="3"/>
        <v>0.04</v>
      </c>
      <c r="N39" s="43">
        <f t="shared" si="3"/>
        <v>0.058</v>
      </c>
      <c r="O39" s="43">
        <f t="shared" si="3"/>
        <v>0.08</v>
      </c>
      <c r="P39" s="43">
        <f t="shared" si="3"/>
        <v>0.05</v>
      </c>
      <c r="Q39" s="43">
        <f t="shared" si="3"/>
        <v>0.108</v>
      </c>
      <c r="R39" s="43">
        <f t="shared" si="3"/>
        <v>0.05</v>
      </c>
      <c r="S39" s="43">
        <f t="shared" si="3"/>
        <v>0.092</v>
      </c>
      <c r="T39" s="43">
        <f t="shared" si="3"/>
        <v>0.065</v>
      </c>
      <c r="U39" s="43">
        <f t="shared" si="3"/>
        <v>0.032</v>
      </c>
      <c r="V39" s="43">
        <f t="shared" si="3"/>
        <v>0.085</v>
      </c>
      <c r="W39" s="43">
        <f t="shared" si="3"/>
        <v>0.04</v>
      </c>
      <c r="X39" s="43">
        <f t="shared" si="3"/>
        <v>0.048</v>
      </c>
      <c r="Y39" s="43">
        <f t="shared" si="3"/>
        <v>0.07</v>
      </c>
      <c r="Z39" s="43">
        <f t="shared" si="3"/>
        <v>0.123</v>
      </c>
      <c r="AA39" s="43">
        <f t="shared" si="3"/>
        <v>0.048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0.032408</v>
      </c>
      <c r="D43" s="55">
        <f>$E$4</f>
        <v>0.032408</v>
      </c>
      <c r="E43" s="55">
        <f>$E$4</f>
        <v>0.032408</v>
      </c>
      <c r="F43" s="55">
        <f>$E$4</f>
        <v>0.032408</v>
      </c>
      <c r="G43" s="55">
        <f>$E$4</f>
        <v>0.032408</v>
      </c>
      <c r="H43" s="55">
        <f>$E$4</f>
        <v>0.032408</v>
      </c>
      <c r="I43" s="55">
        <f>$E$4</f>
        <v>0.032408</v>
      </c>
      <c r="J43" s="55">
        <f>$E$4</f>
        <v>0.032408</v>
      </c>
      <c r="K43" s="55">
        <f>$E$4</f>
        <v>0.032408</v>
      </c>
      <c r="L43" s="55">
        <f>$E$4</f>
        <v>0.032408</v>
      </c>
      <c r="M43" s="55">
        <f>$E$4</f>
        <v>0.032408</v>
      </c>
      <c r="N43" s="55">
        <f>$E$4</f>
        <v>0.032408</v>
      </c>
      <c r="O43" s="55">
        <f>$E$4</f>
        <v>0.032408</v>
      </c>
      <c r="P43" s="55">
        <f>$E$4</f>
        <v>0.032408</v>
      </c>
      <c r="Q43" s="55">
        <f>$E$4</f>
        <v>0.032408</v>
      </c>
      <c r="R43" s="55">
        <f>$E$4</f>
        <v>0.032408</v>
      </c>
      <c r="S43" s="55">
        <f>$E$4</f>
        <v>0.032408</v>
      </c>
      <c r="T43" s="55">
        <f>$E$4</f>
        <v>0.032408</v>
      </c>
      <c r="U43" s="55">
        <f>$E$4</f>
        <v>0.032408</v>
      </c>
      <c r="V43" s="55">
        <f>$E$4</f>
        <v>0.032408</v>
      </c>
      <c r="W43" s="55">
        <f>$E$4</f>
        <v>0.032408</v>
      </c>
      <c r="X43" s="55">
        <f>$E$4</f>
        <v>0.032408</v>
      </c>
      <c r="Y43" s="55">
        <f>$E$4</f>
        <v>0.032408</v>
      </c>
      <c r="Z43" s="55">
        <f>$E$4</f>
        <v>0.032408</v>
      </c>
      <c r="AA43" s="55">
        <f>$E$4</f>
        <v>0.032408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0.066628</v>
      </c>
      <c r="D44" s="55">
        <f ca="1" t="shared" si="4"/>
        <v>0.066628</v>
      </c>
      <c r="E44" s="55">
        <f ca="1" t="shared" si="4"/>
        <v>0.066628</v>
      </c>
      <c r="F44" s="55">
        <f ca="1" t="shared" si="4"/>
        <v>0.066628</v>
      </c>
      <c r="G44" s="55">
        <f ca="1" t="shared" si="4"/>
        <v>0.066628</v>
      </c>
      <c r="H44" s="55">
        <f ca="1" t="shared" si="4"/>
        <v>0.066628</v>
      </c>
      <c r="I44" s="55">
        <f ca="1" t="shared" si="4"/>
        <v>0.066628</v>
      </c>
      <c r="J44" s="55">
        <f ca="1" t="shared" si="4"/>
        <v>0.066628</v>
      </c>
      <c r="K44" s="55">
        <f ca="1" t="shared" si="4"/>
        <v>0.066628</v>
      </c>
      <c r="L44" s="55">
        <f ca="1" t="shared" si="4"/>
        <v>0.066628</v>
      </c>
      <c r="M44" s="55">
        <f ca="1" t="shared" si="4"/>
        <v>0.066628</v>
      </c>
      <c r="N44" s="55">
        <f ca="1" t="shared" si="4"/>
        <v>0.066628</v>
      </c>
      <c r="O44" s="55">
        <f ca="1" t="shared" si="4"/>
        <v>0.066628</v>
      </c>
      <c r="P44" s="55">
        <f ca="1" t="shared" si="4"/>
        <v>0.066628</v>
      </c>
      <c r="Q44" s="55">
        <f ca="1" t="shared" si="4"/>
        <v>0.066628</v>
      </c>
      <c r="R44" s="55">
        <f ca="1" t="shared" si="4"/>
        <v>0.066628</v>
      </c>
      <c r="S44" s="55">
        <f ca="1" t="shared" si="4"/>
        <v>0.066628</v>
      </c>
      <c r="T44" s="55">
        <f ca="1" t="shared" si="4"/>
        <v>0.066628</v>
      </c>
      <c r="U44" s="55">
        <f ca="1" t="shared" si="4"/>
        <v>0.066628</v>
      </c>
      <c r="V44" s="55">
        <f ca="1" t="shared" si="4"/>
        <v>0.066628</v>
      </c>
      <c r="W44" s="55">
        <f ca="1" t="shared" si="4"/>
        <v>0.066628</v>
      </c>
      <c r="X44" s="55">
        <f ca="1" t="shared" si="4"/>
        <v>0.066628</v>
      </c>
      <c r="Y44" s="55">
        <f ca="1" t="shared" si="4"/>
        <v>0.066628</v>
      </c>
      <c r="Z44" s="55">
        <f ca="1" t="shared" si="4"/>
        <v>0.066628</v>
      </c>
      <c r="AA44" s="55">
        <f ca="1" t="shared" si="4"/>
        <v>0.066628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-0.001812</v>
      </c>
      <c r="D45" s="55">
        <f ca="1" t="shared" si="5"/>
        <v>-0.001812</v>
      </c>
      <c r="E45" s="55">
        <f ca="1" t="shared" si="5"/>
        <v>-0.001812</v>
      </c>
      <c r="F45" s="55">
        <f ca="1" t="shared" si="5"/>
        <v>-0.001812</v>
      </c>
      <c r="G45" s="55">
        <f ca="1" t="shared" si="5"/>
        <v>-0.001812</v>
      </c>
      <c r="H45" s="55">
        <f ca="1" t="shared" si="5"/>
        <v>-0.001812</v>
      </c>
      <c r="I45" s="55">
        <f ca="1" t="shared" si="5"/>
        <v>-0.001812</v>
      </c>
      <c r="J45" s="55">
        <f ca="1" t="shared" si="5"/>
        <v>-0.001812</v>
      </c>
      <c r="K45" s="55">
        <f ca="1" t="shared" si="5"/>
        <v>-0.001812</v>
      </c>
      <c r="L45" s="55">
        <f ca="1" t="shared" si="5"/>
        <v>-0.001812</v>
      </c>
      <c r="M45" s="55">
        <f ca="1" t="shared" si="5"/>
        <v>-0.001812</v>
      </c>
      <c r="N45" s="55">
        <f ca="1" t="shared" si="5"/>
        <v>-0.001812</v>
      </c>
      <c r="O45" s="55">
        <f ca="1" t="shared" si="5"/>
        <v>-0.001812</v>
      </c>
      <c r="P45" s="55">
        <f ca="1" t="shared" si="5"/>
        <v>-0.001812</v>
      </c>
      <c r="Q45" s="55">
        <f ca="1" t="shared" si="5"/>
        <v>-0.001812</v>
      </c>
      <c r="R45" s="55">
        <f ca="1" t="shared" si="5"/>
        <v>-0.001812</v>
      </c>
      <c r="S45" s="55">
        <f ca="1" t="shared" si="5"/>
        <v>-0.001812</v>
      </c>
      <c r="T45" s="55">
        <f ca="1" t="shared" si="5"/>
        <v>-0.001812</v>
      </c>
      <c r="U45" s="55">
        <f ca="1" t="shared" si="5"/>
        <v>-0.001812</v>
      </c>
      <c r="V45" s="55">
        <f ca="1" t="shared" si="5"/>
        <v>-0.001812</v>
      </c>
      <c r="W45" s="55">
        <f ca="1" t="shared" si="5"/>
        <v>-0.001812</v>
      </c>
      <c r="X45" s="55">
        <f ca="1" t="shared" si="5"/>
        <v>-0.001812</v>
      </c>
      <c r="Y45" s="55">
        <f ca="1" t="shared" si="5"/>
        <v>-0.001812</v>
      </c>
      <c r="Z45" s="55">
        <f ca="1" t="shared" si="5"/>
        <v>-0.001812</v>
      </c>
      <c r="AA45" s="55">
        <f ca="1" t="shared" si="5"/>
        <v>-0.001812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0.0552213333333333</v>
      </c>
      <c r="D46" s="56">
        <f ca="1" t="shared" si="6"/>
        <v>0.0552213333333333</v>
      </c>
      <c r="E46" s="56">
        <f ca="1" t="shared" si="6"/>
        <v>0.0552213333333333</v>
      </c>
      <c r="F46" s="56">
        <f ca="1" t="shared" si="6"/>
        <v>0.0552213333333333</v>
      </c>
      <c r="G46" s="56">
        <f ca="1" t="shared" si="6"/>
        <v>0.0552213333333333</v>
      </c>
      <c r="H46" s="56">
        <f ca="1" t="shared" si="6"/>
        <v>0.0552213333333333</v>
      </c>
      <c r="I46" s="56">
        <f ca="1" t="shared" si="6"/>
        <v>0.0552213333333333</v>
      </c>
      <c r="J46" s="56">
        <f ca="1" t="shared" si="6"/>
        <v>0.0552213333333333</v>
      </c>
      <c r="K46" s="56">
        <f ca="1" t="shared" si="6"/>
        <v>0.0552213333333333</v>
      </c>
      <c r="L46" s="56">
        <f ca="1" t="shared" si="6"/>
        <v>0.0552213333333333</v>
      </c>
      <c r="M46" s="56">
        <f ca="1" t="shared" si="6"/>
        <v>0.0552213333333333</v>
      </c>
      <c r="N46" s="56">
        <f ca="1" t="shared" si="6"/>
        <v>0.0552213333333333</v>
      </c>
      <c r="O46" s="56">
        <f ca="1" t="shared" si="6"/>
        <v>0.0552213333333333</v>
      </c>
      <c r="P46" s="56">
        <f ca="1" t="shared" si="6"/>
        <v>0.0552213333333333</v>
      </c>
      <c r="Q46" s="56">
        <f ca="1" t="shared" si="6"/>
        <v>0.0552213333333333</v>
      </c>
      <c r="R46" s="56">
        <f ca="1" t="shared" si="6"/>
        <v>0.0552213333333333</v>
      </c>
      <c r="S46" s="56">
        <f ca="1" t="shared" si="6"/>
        <v>0.0552213333333333</v>
      </c>
      <c r="T46" s="56">
        <f ca="1" t="shared" si="6"/>
        <v>0.0552213333333333</v>
      </c>
      <c r="U46" s="56">
        <f ca="1" t="shared" si="6"/>
        <v>0.0552213333333333</v>
      </c>
      <c r="V46" s="56">
        <f ca="1" t="shared" si="6"/>
        <v>0.0552213333333333</v>
      </c>
      <c r="W46" s="56">
        <f ca="1" t="shared" si="6"/>
        <v>0.0552213333333333</v>
      </c>
      <c r="X46" s="56">
        <f ca="1" t="shared" si="6"/>
        <v>0.0552213333333333</v>
      </c>
      <c r="Y46" s="56">
        <f ca="1" t="shared" si="6"/>
        <v>0.0552213333333333</v>
      </c>
      <c r="Z46" s="56">
        <f ca="1" t="shared" si="6"/>
        <v>0.0552213333333333</v>
      </c>
      <c r="AA46" s="56">
        <f ca="1" t="shared" si="6"/>
        <v>0.0552213333333333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0.0438146666666667</v>
      </c>
      <c r="D47" s="56">
        <f ca="1" t="shared" si="7"/>
        <v>0.0438146666666667</v>
      </c>
      <c r="E47" s="56">
        <f ca="1" t="shared" si="7"/>
        <v>0.0438146666666667</v>
      </c>
      <c r="F47" s="56">
        <f ca="1" t="shared" si="7"/>
        <v>0.0438146666666667</v>
      </c>
      <c r="G47" s="56">
        <f ca="1" t="shared" si="7"/>
        <v>0.0438146666666667</v>
      </c>
      <c r="H47" s="56">
        <f ca="1" t="shared" si="7"/>
        <v>0.0438146666666667</v>
      </c>
      <c r="I47" s="56">
        <f ca="1" t="shared" si="7"/>
        <v>0.0438146666666667</v>
      </c>
      <c r="J47" s="56">
        <f ca="1" t="shared" si="7"/>
        <v>0.0438146666666667</v>
      </c>
      <c r="K47" s="56">
        <f ca="1" t="shared" si="7"/>
        <v>0.0438146666666667</v>
      </c>
      <c r="L47" s="56">
        <f ca="1" t="shared" si="7"/>
        <v>0.0438146666666667</v>
      </c>
      <c r="M47" s="56">
        <f ca="1" t="shared" si="7"/>
        <v>0.0438146666666667</v>
      </c>
      <c r="N47" s="56">
        <f ca="1" t="shared" si="7"/>
        <v>0.0438146666666667</v>
      </c>
      <c r="O47" s="56">
        <f ca="1" t="shared" si="7"/>
        <v>0.0438146666666667</v>
      </c>
      <c r="P47" s="56">
        <f ca="1" t="shared" si="7"/>
        <v>0.0438146666666667</v>
      </c>
      <c r="Q47" s="56">
        <f ca="1" t="shared" si="7"/>
        <v>0.0438146666666667</v>
      </c>
      <c r="R47" s="56">
        <f ca="1" t="shared" si="7"/>
        <v>0.0438146666666667</v>
      </c>
      <c r="S47" s="56">
        <f ca="1" t="shared" si="7"/>
        <v>0.0438146666666667</v>
      </c>
      <c r="T47" s="56">
        <f ca="1" t="shared" si="7"/>
        <v>0.0438146666666667</v>
      </c>
      <c r="U47" s="56">
        <f ca="1" t="shared" si="7"/>
        <v>0.0438146666666667</v>
      </c>
      <c r="V47" s="56">
        <f ca="1" t="shared" si="7"/>
        <v>0.0438146666666667</v>
      </c>
      <c r="W47" s="56">
        <f ca="1" t="shared" si="7"/>
        <v>0.0438146666666667</v>
      </c>
      <c r="X47" s="56">
        <f ca="1" t="shared" si="7"/>
        <v>0.0438146666666667</v>
      </c>
      <c r="Y47" s="56">
        <f ca="1" t="shared" si="7"/>
        <v>0.0438146666666667</v>
      </c>
      <c r="Z47" s="56">
        <f ca="1" t="shared" si="7"/>
        <v>0.0438146666666667</v>
      </c>
      <c r="AA47" s="56">
        <f ca="1" t="shared" si="7"/>
        <v>0.0438146666666667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0.0210013333333333</v>
      </c>
      <c r="D48" s="56">
        <f ca="1" t="shared" si="8"/>
        <v>0.0210013333333333</v>
      </c>
      <c r="E48" s="56">
        <f ca="1" t="shared" si="8"/>
        <v>0.0210013333333333</v>
      </c>
      <c r="F48" s="56">
        <f ca="1" t="shared" si="8"/>
        <v>0.0210013333333333</v>
      </c>
      <c r="G48" s="56">
        <f ca="1" t="shared" si="8"/>
        <v>0.0210013333333333</v>
      </c>
      <c r="H48" s="56">
        <f ca="1" t="shared" si="8"/>
        <v>0.0210013333333333</v>
      </c>
      <c r="I48" s="56">
        <f ca="1" t="shared" si="8"/>
        <v>0.0210013333333333</v>
      </c>
      <c r="J48" s="56">
        <f ca="1" t="shared" si="8"/>
        <v>0.0210013333333333</v>
      </c>
      <c r="K48" s="56">
        <f ca="1" t="shared" si="8"/>
        <v>0.0210013333333333</v>
      </c>
      <c r="L48" s="56">
        <f ca="1" t="shared" si="8"/>
        <v>0.0210013333333333</v>
      </c>
      <c r="M48" s="56">
        <f ca="1" t="shared" si="8"/>
        <v>0.0210013333333333</v>
      </c>
      <c r="N48" s="56">
        <f ca="1" t="shared" si="8"/>
        <v>0.0210013333333333</v>
      </c>
      <c r="O48" s="56">
        <f ca="1" t="shared" si="8"/>
        <v>0.0210013333333333</v>
      </c>
      <c r="P48" s="56">
        <f ca="1" t="shared" si="8"/>
        <v>0.0210013333333333</v>
      </c>
      <c r="Q48" s="56">
        <f ca="1" t="shared" si="8"/>
        <v>0.0210013333333333</v>
      </c>
      <c r="R48" s="56">
        <f ca="1" t="shared" si="8"/>
        <v>0.0210013333333333</v>
      </c>
      <c r="S48" s="56">
        <f ca="1" t="shared" si="8"/>
        <v>0.0210013333333333</v>
      </c>
      <c r="T48" s="56">
        <f ca="1" t="shared" si="8"/>
        <v>0.0210013333333333</v>
      </c>
      <c r="U48" s="56">
        <f ca="1" t="shared" si="8"/>
        <v>0.0210013333333333</v>
      </c>
      <c r="V48" s="56">
        <f ca="1" t="shared" si="8"/>
        <v>0.0210013333333333</v>
      </c>
      <c r="W48" s="56">
        <f ca="1" t="shared" si="8"/>
        <v>0.0210013333333333</v>
      </c>
      <c r="X48" s="56">
        <f ca="1" t="shared" si="8"/>
        <v>0.0210013333333333</v>
      </c>
      <c r="Y48" s="56">
        <f ca="1" t="shared" si="8"/>
        <v>0.0210013333333333</v>
      </c>
      <c r="Z48" s="56">
        <f ca="1" t="shared" si="8"/>
        <v>0.0210013333333333</v>
      </c>
      <c r="AA48" s="56">
        <f ca="1" t="shared" si="8"/>
        <v>0.0210013333333333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0.00959466666666666</v>
      </c>
      <c r="D49" s="56">
        <f ca="1" t="shared" si="9"/>
        <v>0.00959466666666666</v>
      </c>
      <c r="E49" s="56">
        <f ca="1" t="shared" si="9"/>
        <v>0.00959466666666666</v>
      </c>
      <c r="F49" s="56">
        <f ca="1" t="shared" si="9"/>
        <v>0.00959466666666666</v>
      </c>
      <c r="G49" s="56">
        <f ca="1" t="shared" si="9"/>
        <v>0.00959466666666666</v>
      </c>
      <c r="H49" s="56">
        <f ca="1" t="shared" si="9"/>
        <v>0.00959466666666666</v>
      </c>
      <c r="I49" s="56">
        <f ca="1" t="shared" si="9"/>
        <v>0.00959466666666666</v>
      </c>
      <c r="J49" s="56">
        <f ca="1" t="shared" si="9"/>
        <v>0.00959466666666666</v>
      </c>
      <c r="K49" s="56">
        <f ca="1" t="shared" si="9"/>
        <v>0.00959466666666666</v>
      </c>
      <c r="L49" s="56">
        <f ca="1" t="shared" si="9"/>
        <v>0.00959466666666666</v>
      </c>
      <c r="M49" s="56">
        <f ca="1" t="shared" si="9"/>
        <v>0.00959466666666666</v>
      </c>
      <c r="N49" s="56">
        <f ca="1" t="shared" si="9"/>
        <v>0.00959466666666666</v>
      </c>
      <c r="O49" s="56">
        <f ca="1" t="shared" si="9"/>
        <v>0.00959466666666666</v>
      </c>
      <c r="P49" s="56">
        <f ca="1" t="shared" si="9"/>
        <v>0.00959466666666666</v>
      </c>
      <c r="Q49" s="56">
        <f ca="1" t="shared" si="9"/>
        <v>0.00959466666666666</v>
      </c>
      <c r="R49" s="56">
        <f ca="1" t="shared" si="9"/>
        <v>0.00959466666666666</v>
      </c>
      <c r="S49" s="56">
        <f ca="1" t="shared" si="9"/>
        <v>0.00959466666666666</v>
      </c>
      <c r="T49" s="56">
        <f ca="1" t="shared" si="9"/>
        <v>0.00959466666666666</v>
      </c>
      <c r="U49" s="56">
        <f ca="1" t="shared" si="9"/>
        <v>0.00959466666666666</v>
      </c>
      <c r="V49" s="56">
        <f ca="1" t="shared" si="9"/>
        <v>0.00959466666666666</v>
      </c>
      <c r="W49" s="56">
        <f ca="1" t="shared" si="9"/>
        <v>0.00959466666666666</v>
      </c>
      <c r="X49" s="56">
        <f ca="1" t="shared" si="9"/>
        <v>0.00959466666666666</v>
      </c>
      <c r="Y49" s="56">
        <f ca="1" t="shared" si="9"/>
        <v>0.00959466666666666</v>
      </c>
      <c r="Z49" s="56">
        <f ca="1" t="shared" si="9"/>
        <v>0.00959466666666666</v>
      </c>
      <c r="AA49" s="56">
        <f ca="1" t="shared" si="9"/>
        <v>0.00959466666666666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0.059</v>
      </c>
      <c r="D50" s="55">
        <f>$E$17</f>
        <v>0.059</v>
      </c>
      <c r="E50" s="55">
        <f>$E$17</f>
        <v>0.059</v>
      </c>
      <c r="F50" s="55">
        <f>$E$17</f>
        <v>0.059</v>
      </c>
      <c r="G50" s="55">
        <f>$E$17</f>
        <v>0.059</v>
      </c>
      <c r="H50" s="55">
        <f>$E$17</f>
        <v>0.059</v>
      </c>
      <c r="I50" s="55">
        <f>$E$17</f>
        <v>0.059</v>
      </c>
      <c r="J50" s="55">
        <f>$E$17</f>
        <v>0.059</v>
      </c>
      <c r="K50" s="55">
        <f>$E$17</f>
        <v>0.059</v>
      </c>
      <c r="L50" s="55">
        <f>$E$17</f>
        <v>0.059</v>
      </c>
      <c r="M50" s="55">
        <f>$E$17</f>
        <v>0.059</v>
      </c>
      <c r="N50" s="55">
        <f>$E$17</f>
        <v>0.059</v>
      </c>
      <c r="O50" s="55">
        <f>$E$17</f>
        <v>0.059</v>
      </c>
      <c r="P50" s="55">
        <f>$E$17</f>
        <v>0.059</v>
      </c>
      <c r="Q50" s="55">
        <f>$E$17</f>
        <v>0.059</v>
      </c>
      <c r="R50" s="55">
        <f>$E$17</f>
        <v>0.059</v>
      </c>
      <c r="S50" s="55">
        <f>$E$17</f>
        <v>0.059</v>
      </c>
      <c r="T50" s="55">
        <f>$E$17</f>
        <v>0.059</v>
      </c>
      <c r="U50" s="55">
        <f>$E$17</f>
        <v>0.059</v>
      </c>
      <c r="V50" s="55">
        <f>$E$17</f>
        <v>0.059</v>
      </c>
      <c r="W50" s="55">
        <f>$E$17</f>
        <v>0.059</v>
      </c>
      <c r="X50" s="55">
        <f>$E$17</f>
        <v>0.059</v>
      </c>
      <c r="Y50" s="55">
        <f>$E$17</f>
        <v>0.059</v>
      </c>
      <c r="Z50" s="55">
        <f>$E$17</f>
        <v>0.059</v>
      </c>
      <c r="AA50" s="55">
        <f>$E$17</f>
        <v>0.059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0.12449</v>
      </c>
      <c r="D51" s="55">
        <f ca="1" t="shared" si="10"/>
        <v>0.12449</v>
      </c>
      <c r="E51" s="55">
        <f ca="1" t="shared" si="10"/>
        <v>0.12449</v>
      </c>
      <c r="F51" s="55">
        <f ca="1" t="shared" si="10"/>
        <v>0.12449</v>
      </c>
      <c r="G51" s="55">
        <f ca="1" t="shared" si="10"/>
        <v>0.12449</v>
      </c>
      <c r="H51" s="55">
        <f ca="1" t="shared" si="10"/>
        <v>0.12449</v>
      </c>
      <c r="I51" s="55">
        <f ca="1" t="shared" si="10"/>
        <v>0.12449</v>
      </c>
      <c r="J51" s="55">
        <f ca="1" t="shared" si="10"/>
        <v>0.12449</v>
      </c>
      <c r="K51" s="55">
        <f ca="1" t="shared" si="10"/>
        <v>0.12449</v>
      </c>
      <c r="L51" s="55">
        <f ca="1" t="shared" si="10"/>
        <v>0.12449</v>
      </c>
      <c r="M51" s="55">
        <f ca="1" t="shared" si="10"/>
        <v>0.12449</v>
      </c>
      <c r="N51" s="55">
        <f ca="1" t="shared" si="10"/>
        <v>0.12449</v>
      </c>
      <c r="O51" s="55">
        <f ca="1" t="shared" si="10"/>
        <v>0.12449</v>
      </c>
      <c r="P51" s="55">
        <f ca="1" t="shared" si="10"/>
        <v>0.12449</v>
      </c>
      <c r="Q51" s="55">
        <f ca="1" t="shared" si="10"/>
        <v>0.12449</v>
      </c>
      <c r="R51" s="55">
        <f ca="1" t="shared" si="10"/>
        <v>0.12449</v>
      </c>
      <c r="S51" s="55">
        <f ca="1" t="shared" si="10"/>
        <v>0.12449</v>
      </c>
      <c r="T51" s="55">
        <f ca="1" t="shared" si="10"/>
        <v>0.12449</v>
      </c>
      <c r="U51" s="55">
        <f ca="1" t="shared" si="10"/>
        <v>0.12449</v>
      </c>
      <c r="V51" s="55">
        <f ca="1" t="shared" si="10"/>
        <v>0.12449</v>
      </c>
      <c r="W51" s="55">
        <f ca="1" t="shared" si="10"/>
        <v>0.12449</v>
      </c>
      <c r="X51" s="55">
        <f ca="1" t="shared" si="10"/>
        <v>0.12449</v>
      </c>
      <c r="Y51" s="55">
        <f ca="1" t="shared" si="10"/>
        <v>0.12449</v>
      </c>
      <c r="Z51" s="55">
        <f ca="1" t="shared" si="10"/>
        <v>0.12449</v>
      </c>
      <c r="AA51" s="55">
        <f ca="1" t="shared" si="10"/>
        <v>0.12449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0.10266</v>
      </c>
      <c r="D53" s="56">
        <f ca="1" t="shared" si="12"/>
        <v>0.10266</v>
      </c>
      <c r="E53" s="56">
        <f ca="1" t="shared" si="12"/>
        <v>0.10266</v>
      </c>
      <c r="F53" s="56">
        <f ca="1" t="shared" si="12"/>
        <v>0.10266</v>
      </c>
      <c r="G53" s="56">
        <f ca="1" t="shared" si="12"/>
        <v>0.10266</v>
      </c>
      <c r="H53" s="56">
        <f ca="1" t="shared" si="12"/>
        <v>0.10266</v>
      </c>
      <c r="I53" s="56">
        <f ca="1" t="shared" si="12"/>
        <v>0.10266</v>
      </c>
      <c r="J53" s="56">
        <f ca="1" t="shared" si="12"/>
        <v>0.10266</v>
      </c>
      <c r="K53" s="56">
        <f ca="1" t="shared" si="12"/>
        <v>0.10266</v>
      </c>
      <c r="L53" s="56">
        <f ca="1" t="shared" si="12"/>
        <v>0.10266</v>
      </c>
      <c r="M53" s="56">
        <f ca="1" t="shared" si="12"/>
        <v>0.10266</v>
      </c>
      <c r="N53" s="56">
        <f ca="1" t="shared" si="12"/>
        <v>0.10266</v>
      </c>
      <c r="O53" s="56">
        <f ca="1" t="shared" si="12"/>
        <v>0.10266</v>
      </c>
      <c r="P53" s="56">
        <f ca="1" t="shared" si="12"/>
        <v>0.10266</v>
      </c>
      <c r="Q53" s="56">
        <f ca="1" t="shared" si="12"/>
        <v>0.10266</v>
      </c>
      <c r="R53" s="56">
        <f ca="1" t="shared" si="12"/>
        <v>0.10266</v>
      </c>
      <c r="S53" s="56">
        <f ca="1" t="shared" si="12"/>
        <v>0.10266</v>
      </c>
      <c r="T53" s="56">
        <f ca="1" t="shared" si="12"/>
        <v>0.10266</v>
      </c>
      <c r="U53" s="56">
        <f ca="1" t="shared" si="12"/>
        <v>0.10266</v>
      </c>
      <c r="V53" s="56">
        <f ca="1" t="shared" si="12"/>
        <v>0.10266</v>
      </c>
      <c r="W53" s="56">
        <f ca="1" t="shared" si="12"/>
        <v>0.10266</v>
      </c>
      <c r="X53" s="56">
        <f ca="1" t="shared" si="12"/>
        <v>0.10266</v>
      </c>
      <c r="Y53" s="56">
        <f ca="1" t="shared" si="12"/>
        <v>0.10266</v>
      </c>
      <c r="Z53" s="56">
        <f ca="1" t="shared" si="12"/>
        <v>0.10266</v>
      </c>
      <c r="AA53" s="56">
        <f ca="1" t="shared" si="12"/>
        <v>0.10266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0.08083</v>
      </c>
      <c r="D54" s="56">
        <f ca="1" t="shared" si="13"/>
        <v>0.08083</v>
      </c>
      <c r="E54" s="56">
        <f ca="1" t="shared" si="13"/>
        <v>0.08083</v>
      </c>
      <c r="F54" s="56">
        <f ca="1" t="shared" si="13"/>
        <v>0.08083</v>
      </c>
      <c r="G54" s="56">
        <f ca="1" t="shared" si="13"/>
        <v>0.08083</v>
      </c>
      <c r="H54" s="56">
        <f ca="1" t="shared" si="13"/>
        <v>0.08083</v>
      </c>
      <c r="I54" s="56">
        <f ca="1" t="shared" si="13"/>
        <v>0.08083</v>
      </c>
      <c r="J54" s="56">
        <f ca="1" t="shared" si="13"/>
        <v>0.08083</v>
      </c>
      <c r="K54" s="56">
        <f ca="1" t="shared" si="13"/>
        <v>0.08083</v>
      </c>
      <c r="L54" s="56">
        <f ca="1" t="shared" si="13"/>
        <v>0.08083</v>
      </c>
      <c r="M54" s="56">
        <f ca="1" t="shared" si="13"/>
        <v>0.08083</v>
      </c>
      <c r="N54" s="56">
        <f ca="1" t="shared" si="13"/>
        <v>0.08083</v>
      </c>
      <c r="O54" s="56">
        <f ca="1" t="shared" si="13"/>
        <v>0.08083</v>
      </c>
      <c r="P54" s="56">
        <f ca="1" t="shared" si="13"/>
        <v>0.08083</v>
      </c>
      <c r="Q54" s="56">
        <f ca="1" t="shared" si="13"/>
        <v>0.08083</v>
      </c>
      <c r="R54" s="56">
        <f ca="1" t="shared" si="13"/>
        <v>0.08083</v>
      </c>
      <c r="S54" s="56">
        <f ca="1" t="shared" si="13"/>
        <v>0.08083</v>
      </c>
      <c r="T54" s="56">
        <f ca="1" t="shared" si="13"/>
        <v>0.08083</v>
      </c>
      <c r="U54" s="56">
        <f ca="1" t="shared" si="13"/>
        <v>0.08083</v>
      </c>
      <c r="V54" s="56">
        <f ca="1" t="shared" si="13"/>
        <v>0.08083</v>
      </c>
      <c r="W54" s="56">
        <f ca="1" t="shared" si="13"/>
        <v>0.08083</v>
      </c>
      <c r="X54" s="56">
        <f ca="1" t="shared" si="13"/>
        <v>0.08083</v>
      </c>
      <c r="Y54" s="56">
        <f ca="1" t="shared" si="13"/>
        <v>0.08083</v>
      </c>
      <c r="Z54" s="56">
        <f ca="1" t="shared" si="13"/>
        <v>0.08083</v>
      </c>
      <c r="AA54" s="56">
        <f ca="1" t="shared" si="13"/>
        <v>0.08083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0.0393333333333333</v>
      </c>
      <c r="D55" s="56">
        <f t="shared" si="14"/>
        <v>0.0393333333333333</v>
      </c>
      <c r="E55" s="56">
        <f t="shared" si="14"/>
        <v>0.0393333333333333</v>
      </c>
      <c r="F55" s="56">
        <f t="shared" si="14"/>
        <v>0.0393333333333333</v>
      </c>
      <c r="G55" s="56">
        <f t="shared" si="14"/>
        <v>0.0393333333333333</v>
      </c>
      <c r="H55" s="56">
        <f t="shared" si="14"/>
        <v>0.0393333333333333</v>
      </c>
      <c r="I55" s="56">
        <f t="shared" si="14"/>
        <v>0.0393333333333333</v>
      </c>
      <c r="J55" s="56">
        <f t="shared" si="14"/>
        <v>0.0393333333333333</v>
      </c>
      <c r="K55" s="56">
        <f t="shared" si="14"/>
        <v>0.0393333333333333</v>
      </c>
      <c r="L55" s="56">
        <f t="shared" si="14"/>
        <v>0.0393333333333333</v>
      </c>
      <c r="M55" s="56">
        <f t="shared" si="14"/>
        <v>0.0393333333333333</v>
      </c>
      <c r="N55" s="56">
        <f t="shared" si="14"/>
        <v>0.0393333333333333</v>
      </c>
      <c r="O55" s="56">
        <f t="shared" si="14"/>
        <v>0.0393333333333333</v>
      </c>
      <c r="P55" s="56">
        <f t="shared" si="14"/>
        <v>0.0393333333333333</v>
      </c>
      <c r="Q55" s="56">
        <f t="shared" si="14"/>
        <v>0.0393333333333333</v>
      </c>
      <c r="R55" s="56">
        <f t="shared" si="14"/>
        <v>0.0393333333333333</v>
      </c>
      <c r="S55" s="56">
        <f t="shared" si="14"/>
        <v>0.0393333333333333</v>
      </c>
      <c r="T55" s="56">
        <f t="shared" si="14"/>
        <v>0.0393333333333333</v>
      </c>
      <c r="U55" s="56">
        <f t="shared" si="14"/>
        <v>0.0393333333333333</v>
      </c>
      <c r="V55" s="56">
        <f t="shared" si="14"/>
        <v>0.0393333333333333</v>
      </c>
      <c r="W55" s="56">
        <f t="shared" si="14"/>
        <v>0.0393333333333333</v>
      </c>
      <c r="X55" s="56">
        <f t="shared" si="14"/>
        <v>0.0393333333333333</v>
      </c>
      <c r="Y55" s="56">
        <f t="shared" si="14"/>
        <v>0.0393333333333333</v>
      </c>
      <c r="Z55" s="56">
        <f t="shared" si="14"/>
        <v>0.0393333333333333</v>
      </c>
      <c r="AA55" s="56">
        <f t="shared" si="14"/>
        <v>0.0393333333333333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0.0196666666666667</v>
      </c>
      <c r="D56" s="56">
        <f t="shared" si="15"/>
        <v>0.0196666666666667</v>
      </c>
      <c r="E56" s="56">
        <f t="shared" si="15"/>
        <v>0.0196666666666667</v>
      </c>
      <c r="F56" s="56">
        <f t="shared" si="15"/>
        <v>0.0196666666666667</v>
      </c>
      <c r="G56" s="56">
        <f t="shared" si="15"/>
        <v>0.0196666666666667</v>
      </c>
      <c r="H56" s="56">
        <f t="shared" si="15"/>
        <v>0.0196666666666667</v>
      </c>
      <c r="I56" s="56">
        <f t="shared" si="15"/>
        <v>0.0196666666666667</v>
      </c>
      <c r="J56" s="56">
        <f t="shared" si="15"/>
        <v>0.0196666666666667</v>
      </c>
      <c r="K56" s="56">
        <f t="shared" si="15"/>
        <v>0.0196666666666667</v>
      </c>
      <c r="L56" s="56">
        <f t="shared" si="15"/>
        <v>0.0196666666666667</v>
      </c>
      <c r="M56" s="56">
        <f t="shared" si="15"/>
        <v>0.0196666666666667</v>
      </c>
      <c r="N56" s="56">
        <f t="shared" si="15"/>
        <v>0.0196666666666667</v>
      </c>
      <c r="O56" s="56">
        <f t="shared" si="15"/>
        <v>0.0196666666666667</v>
      </c>
      <c r="P56" s="56">
        <f t="shared" si="15"/>
        <v>0.0196666666666667</v>
      </c>
      <c r="Q56" s="56">
        <f t="shared" si="15"/>
        <v>0.0196666666666667</v>
      </c>
      <c r="R56" s="56">
        <f t="shared" si="15"/>
        <v>0.0196666666666667</v>
      </c>
      <c r="S56" s="56">
        <f t="shared" si="15"/>
        <v>0.0196666666666667</v>
      </c>
      <c r="T56" s="56">
        <f t="shared" si="15"/>
        <v>0.0196666666666667</v>
      </c>
      <c r="U56" s="56">
        <f t="shared" si="15"/>
        <v>0.0196666666666667</v>
      </c>
      <c r="V56" s="56">
        <f t="shared" si="15"/>
        <v>0.0196666666666667</v>
      </c>
      <c r="W56" s="56">
        <f t="shared" si="15"/>
        <v>0.0196666666666667</v>
      </c>
      <c r="X56" s="56">
        <f t="shared" si="15"/>
        <v>0.0196666666666667</v>
      </c>
      <c r="Y56" s="56">
        <f t="shared" si="15"/>
        <v>0.0196666666666667</v>
      </c>
      <c r="Z56" s="56">
        <f t="shared" si="15"/>
        <v>0.0196666666666667</v>
      </c>
      <c r="AA56" s="56">
        <f t="shared" si="15"/>
        <v>0.0196666666666667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71</v>
      </c>
      <c r="J2" s="59"/>
      <c r="K2" s="12" t="s">
        <v>113</v>
      </c>
      <c r="L2" s="12"/>
      <c r="M2" s="60">
        <v>1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204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53</v>
      </c>
      <c r="J3" s="61"/>
      <c r="K3" s="16" t="s">
        <v>122</v>
      </c>
      <c r="L3" s="16"/>
      <c r="M3" s="62">
        <v>-1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0.03428</v>
      </c>
      <c r="F4" s="20"/>
      <c r="G4" s="21"/>
      <c r="H4" s="21"/>
      <c r="I4" s="27" t="s">
        <v>130</v>
      </c>
      <c r="J4" s="27"/>
      <c r="K4" s="27"/>
      <c r="L4" s="20">
        <f ca="1">E4+X18*E17</f>
        <v>0.0648344</v>
      </c>
      <c r="M4" s="20"/>
      <c r="N4" s="21"/>
      <c r="O4" s="21"/>
      <c r="P4" s="27" t="s">
        <v>131</v>
      </c>
      <c r="Q4" s="27"/>
      <c r="R4" s="27"/>
      <c r="S4" s="20">
        <f ca="1">E4-X18*E17</f>
        <v>0.0037256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0.05268</v>
      </c>
      <c r="F17" s="28"/>
      <c r="G17" s="21"/>
      <c r="H17" s="21"/>
      <c r="I17" s="27" t="s">
        <v>149</v>
      </c>
      <c r="J17" s="27"/>
      <c r="K17" s="27"/>
      <c r="L17" s="28">
        <f ca="1">E17*Z18</f>
        <v>0.1111548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0.0236273488335705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0.0226094420600858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13.6243244612062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0.03428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14.7431030118957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14.2377094406479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0.043</v>
      </c>
      <c r="D32" s="38">
        <v>0.014</v>
      </c>
      <c r="E32" s="38">
        <v>0.102</v>
      </c>
      <c r="F32" s="38">
        <v>0.012</v>
      </c>
      <c r="G32" s="38">
        <v>0.079</v>
      </c>
      <c r="H32" s="38">
        <v>0.031</v>
      </c>
      <c r="I32" s="38">
        <v>0.006</v>
      </c>
      <c r="J32" s="38">
        <v>0.063</v>
      </c>
      <c r="K32" s="38">
        <v>0.035</v>
      </c>
      <c r="L32" s="38">
        <v>0.007</v>
      </c>
      <c r="M32" s="38">
        <v>0.02</v>
      </c>
      <c r="N32" s="38">
        <v>0.029</v>
      </c>
      <c r="O32" s="38">
        <v>0.095</v>
      </c>
      <c r="P32" s="38">
        <v>0.093</v>
      </c>
      <c r="Q32" s="38">
        <v>0.027</v>
      </c>
      <c r="R32" s="38">
        <v>0.072</v>
      </c>
      <c r="S32" s="38">
        <v>0.037</v>
      </c>
      <c r="T32" s="38">
        <v>0.059</v>
      </c>
      <c r="U32" s="38">
        <v>0.057</v>
      </c>
      <c r="V32" s="38">
        <v>0.02</v>
      </c>
      <c r="W32" s="38">
        <v>0.013</v>
      </c>
      <c r="X32" s="38">
        <v>0.027</v>
      </c>
      <c r="Y32" s="38">
        <v>0.001</v>
      </c>
      <c r="Z32" s="38">
        <v>0.042</v>
      </c>
      <c r="AA32" s="38">
        <v>0.035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0.022</v>
      </c>
      <c r="D33" s="38">
        <v>0.042</v>
      </c>
      <c r="E33" s="38">
        <v>0.058</v>
      </c>
      <c r="F33" s="38">
        <v>0.017</v>
      </c>
      <c r="G33" s="38">
        <v>0.028</v>
      </c>
      <c r="H33" s="38">
        <v>0.027</v>
      </c>
      <c r="I33" s="38">
        <v>0.012</v>
      </c>
      <c r="J33" s="38">
        <v>0.088</v>
      </c>
      <c r="K33" s="38">
        <v>0.057</v>
      </c>
      <c r="L33" s="38">
        <v>0.027</v>
      </c>
      <c r="M33" s="38">
        <v>0.058</v>
      </c>
      <c r="N33" s="38">
        <v>0.007</v>
      </c>
      <c r="O33" s="38">
        <v>0.021</v>
      </c>
      <c r="P33" s="38">
        <v>0.031</v>
      </c>
      <c r="Q33" s="38">
        <v>0.017</v>
      </c>
      <c r="R33" s="38">
        <v>0.093</v>
      </c>
      <c r="S33" s="38">
        <v>0.018</v>
      </c>
      <c r="T33" s="38">
        <v>0.04</v>
      </c>
      <c r="U33" s="38">
        <v>0.038</v>
      </c>
      <c r="V33" s="38">
        <v>0.005</v>
      </c>
      <c r="W33" s="38">
        <v>0.02</v>
      </c>
      <c r="X33" s="38">
        <v>0.018</v>
      </c>
      <c r="Y33" s="38">
        <v>0.025</v>
      </c>
      <c r="Z33" s="38">
        <v>0.058</v>
      </c>
      <c r="AA33" s="38">
        <v>0.065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0.047</v>
      </c>
      <c r="D34" s="38">
        <v>0.055</v>
      </c>
      <c r="E34" s="38">
        <v>0.042</v>
      </c>
      <c r="F34" s="38">
        <v>0.057</v>
      </c>
      <c r="G34" s="38">
        <v>0.039</v>
      </c>
      <c r="H34" s="38">
        <v>0.037</v>
      </c>
      <c r="I34" s="38">
        <v>0.016</v>
      </c>
      <c r="J34" s="38">
        <v>0.019</v>
      </c>
      <c r="K34" s="38">
        <v>0.024</v>
      </c>
      <c r="L34" s="38">
        <v>0.002</v>
      </c>
      <c r="M34" s="38">
        <v>0.028</v>
      </c>
      <c r="N34" s="38">
        <v>0.039</v>
      </c>
      <c r="O34" s="38">
        <v>0.054</v>
      </c>
      <c r="P34" s="38">
        <v>0.025</v>
      </c>
      <c r="Q34" s="38">
        <v>0.009</v>
      </c>
      <c r="R34" s="38">
        <v>0.027</v>
      </c>
      <c r="S34" s="38">
        <v>0.024</v>
      </c>
      <c r="T34" s="38">
        <v>0.008</v>
      </c>
      <c r="U34" s="38">
        <v>0.057</v>
      </c>
      <c r="V34" s="38">
        <v>0.02</v>
      </c>
      <c r="W34" s="38">
        <v>0.11</v>
      </c>
      <c r="X34" s="38">
        <v>0.091</v>
      </c>
      <c r="Y34" s="38">
        <v>0.033</v>
      </c>
      <c r="Z34" s="38">
        <v>0.05</v>
      </c>
      <c r="AA34" s="38">
        <v>0.034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0.034</v>
      </c>
      <c r="D35" s="38">
        <v>0.017</v>
      </c>
      <c r="E35" s="38">
        <v>0.057</v>
      </c>
      <c r="F35" s="38">
        <v>0.004</v>
      </c>
      <c r="G35" s="38">
        <v>0.015</v>
      </c>
      <c r="H35" s="38">
        <v>0.029</v>
      </c>
      <c r="I35" s="38">
        <v>0.022</v>
      </c>
      <c r="J35" s="38">
        <v>0.017</v>
      </c>
      <c r="K35" s="38">
        <v>0.031</v>
      </c>
      <c r="L35" s="38">
        <v>0.018</v>
      </c>
      <c r="M35" s="38">
        <v>0.008</v>
      </c>
      <c r="N35" s="38">
        <v>0.025</v>
      </c>
      <c r="O35" s="38">
        <v>0.08</v>
      </c>
      <c r="P35" s="38">
        <v>0.011</v>
      </c>
      <c r="Q35" s="38">
        <v>0.007</v>
      </c>
      <c r="R35" s="38">
        <v>0.008</v>
      </c>
      <c r="S35" s="38">
        <v>0.021</v>
      </c>
      <c r="T35" s="38">
        <v>0.052</v>
      </c>
      <c r="U35" s="38">
        <v>0.038</v>
      </c>
      <c r="V35" s="38">
        <v>0.026</v>
      </c>
      <c r="W35" s="38">
        <v>0.047</v>
      </c>
      <c r="X35" s="38">
        <v>0.053</v>
      </c>
      <c r="Y35" s="38">
        <v>0.024</v>
      </c>
      <c r="Z35" s="38">
        <v>0.029</v>
      </c>
      <c r="AA35" s="38">
        <v>0.037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0.007</v>
      </c>
      <c r="D36" s="38">
        <v>0.029</v>
      </c>
      <c r="E36" s="38">
        <v>0.032</v>
      </c>
      <c r="F36" s="38">
        <v>0.004</v>
      </c>
      <c r="G36" s="38">
        <v>0.002</v>
      </c>
      <c r="H36" s="38">
        <v>0.017</v>
      </c>
      <c r="I36" s="38">
        <v>0.013</v>
      </c>
      <c r="J36" s="38">
        <v>0.057</v>
      </c>
      <c r="K36" s="38">
        <v>0.021</v>
      </c>
      <c r="L36" s="38">
        <v>0.067</v>
      </c>
      <c r="M36" s="38">
        <v>0.044</v>
      </c>
      <c r="N36" s="38">
        <v>0.005</v>
      </c>
      <c r="O36" s="38">
        <v>0.014</v>
      </c>
      <c r="P36" s="38">
        <v>0.019</v>
      </c>
      <c r="Q36" s="38">
        <v>0.017</v>
      </c>
      <c r="R36" s="38">
        <v>0.047</v>
      </c>
      <c r="S36" s="38">
        <v>0.049</v>
      </c>
      <c r="T36" s="38">
        <v>0.024</v>
      </c>
      <c r="U36" s="38">
        <v>0.044</v>
      </c>
      <c r="V36" s="38">
        <v>0.059</v>
      </c>
      <c r="W36" s="38">
        <v>0.026</v>
      </c>
      <c r="X36" s="38">
        <v>0.039</v>
      </c>
      <c r="Y36" s="38">
        <v>0.055</v>
      </c>
      <c r="Z36" s="38">
        <v>0.025</v>
      </c>
      <c r="AA36" s="38">
        <v>0.001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0.153</v>
      </c>
      <c r="D37" s="42">
        <f t="shared" si="1"/>
        <v>0.157</v>
      </c>
      <c r="E37" s="42">
        <f t="shared" si="1"/>
        <v>0.291</v>
      </c>
      <c r="F37" s="42">
        <f t="shared" si="1"/>
        <v>0.094</v>
      </c>
      <c r="G37" s="42">
        <f t="shared" si="1"/>
        <v>0.163</v>
      </c>
      <c r="H37" s="42">
        <f t="shared" si="1"/>
        <v>0.141</v>
      </c>
      <c r="I37" s="42">
        <f t="shared" si="1"/>
        <v>0.069</v>
      </c>
      <c r="J37" s="42">
        <f t="shared" si="1"/>
        <v>0.244</v>
      </c>
      <c r="K37" s="42">
        <f t="shared" si="1"/>
        <v>0.168</v>
      </c>
      <c r="L37" s="42">
        <f t="shared" si="1"/>
        <v>0.121</v>
      </c>
      <c r="M37" s="42">
        <f t="shared" si="1"/>
        <v>0.158</v>
      </c>
      <c r="N37" s="42">
        <f t="shared" si="1"/>
        <v>0.105</v>
      </c>
      <c r="O37" s="42">
        <f t="shared" si="1"/>
        <v>0.264</v>
      </c>
      <c r="P37" s="42">
        <f t="shared" si="1"/>
        <v>0.179</v>
      </c>
      <c r="Q37" s="42">
        <f t="shared" si="1"/>
        <v>0.077</v>
      </c>
      <c r="R37" s="42">
        <f t="shared" si="1"/>
        <v>0.247</v>
      </c>
      <c r="S37" s="42">
        <f t="shared" si="1"/>
        <v>0.149</v>
      </c>
      <c r="T37" s="42">
        <f t="shared" si="1"/>
        <v>0.183</v>
      </c>
      <c r="U37" s="42">
        <f t="shared" si="1"/>
        <v>0.234</v>
      </c>
      <c r="V37" s="42">
        <f t="shared" si="1"/>
        <v>0.13</v>
      </c>
      <c r="W37" s="42">
        <f t="shared" si="1"/>
        <v>0.216</v>
      </c>
      <c r="X37" s="42">
        <f t="shared" si="1"/>
        <v>0.228</v>
      </c>
      <c r="Y37" s="42">
        <f t="shared" si="1"/>
        <v>0.138</v>
      </c>
      <c r="Z37" s="42">
        <f t="shared" si="1"/>
        <v>0.204</v>
      </c>
      <c r="AA37" s="42">
        <f t="shared" si="1"/>
        <v>0.172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0.0306</v>
      </c>
      <c r="D38" s="42">
        <f t="shared" si="2"/>
        <v>0.0314</v>
      </c>
      <c r="E38" s="42">
        <f t="shared" si="2"/>
        <v>0.0582</v>
      </c>
      <c r="F38" s="42">
        <f t="shared" si="2"/>
        <v>0.0188</v>
      </c>
      <c r="G38" s="42">
        <f t="shared" si="2"/>
        <v>0.0326</v>
      </c>
      <c r="H38" s="42">
        <f t="shared" si="2"/>
        <v>0.0282</v>
      </c>
      <c r="I38" s="42">
        <f t="shared" si="2"/>
        <v>0.0138</v>
      </c>
      <c r="J38" s="42">
        <f t="shared" si="2"/>
        <v>0.0488</v>
      </c>
      <c r="K38" s="42">
        <f t="shared" si="2"/>
        <v>0.0336</v>
      </c>
      <c r="L38" s="42">
        <f t="shared" si="2"/>
        <v>0.0242</v>
      </c>
      <c r="M38" s="42">
        <f t="shared" si="2"/>
        <v>0.0316</v>
      </c>
      <c r="N38" s="42">
        <f t="shared" si="2"/>
        <v>0.021</v>
      </c>
      <c r="O38" s="42">
        <f t="shared" si="2"/>
        <v>0.0528</v>
      </c>
      <c r="P38" s="42">
        <f t="shared" si="2"/>
        <v>0.0358</v>
      </c>
      <c r="Q38" s="42">
        <f t="shared" si="2"/>
        <v>0.0154</v>
      </c>
      <c r="R38" s="42">
        <f t="shared" si="2"/>
        <v>0.0494</v>
      </c>
      <c r="S38" s="42">
        <f t="shared" si="2"/>
        <v>0.0298</v>
      </c>
      <c r="T38" s="42">
        <f t="shared" si="2"/>
        <v>0.0366</v>
      </c>
      <c r="U38" s="42">
        <f t="shared" si="2"/>
        <v>0.0468</v>
      </c>
      <c r="V38" s="42">
        <f t="shared" si="2"/>
        <v>0.026</v>
      </c>
      <c r="W38" s="42">
        <f t="shared" si="2"/>
        <v>0.0432</v>
      </c>
      <c r="X38" s="42">
        <f t="shared" si="2"/>
        <v>0.0456</v>
      </c>
      <c r="Y38" s="42">
        <f t="shared" si="2"/>
        <v>0.0276</v>
      </c>
      <c r="Z38" s="42">
        <f t="shared" si="2"/>
        <v>0.0408</v>
      </c>
      <c r="AA38" s="42">
        <f t="shared" si="2"/>
        <v>0.0344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0.04</v>
      </c>
      <c r="D39" s="43">
        <f t="shared" si="3"/>
        <v>0.041</v>
      </c>
      <c r="E39" s="43">
        <f t="shared" si="3"/>
        <v>0.07</v>
      </c>
      <c r="F39" s="43">
        <f t="shared" si="3"/>
        <v>0.053</v>
      </c>
      <c r="G39" s="43">
        <f t="shared" si="3"/>
        <v>0.077</v>
      </c>
      <c r="H39" s="43">
        <f t="shared" si="3"/>
        <v>0.02</v>
      </c>
      <c r="I39" s="43">
        <f t="shared" si="3"/>
        <v>0.016</v>
      </c>
      <c r="J39" s="43">
        <f t="shared" si="3"/>
        <v>0.071</v>
      </c>
      <c r="K39" s="43">
        <f t="shared" si="3"/>
        <v>0.036</v>
      </c>
      <c r="L39" s="43">
        <f t="shared" si="3"/>
        <v>0.065</v>
      </c>
      <c r="M39" s="43">
        <f t="shared" si="3"/>
        <v>0.05</v>
      </c>
      <c r="N39" s="43">
        <f t="shared" si="3"/>
        <v>0.034</v>
      </c>
      <c r="O39" s="43">
        <f t="shared" si="3"/>
        <v>0.081</v>
      </c>
      <c r="P39" s="43">
        <f t="shared" si="3"/>
        <v>0.082</v>
      </c>
      <c r="Q39" s="43">
        <f t="shared" si="3"/>
        <v>0.02</v>
      </c>
      <c r="R39" s="43">
        <f t="shared" si="3"/>
        <v>0.085</v>
      </c>
      <c r="S39" s="43">
        <f t="shared" si="3"/>
        <v>0.031</v>
      </c>
      <c r="T39" s="43">
        <f t="shared" si="3"/>
        <v>0.051</v>
      </c>
      <c r="U39" s="43">
        <f t="shared" si="3"/>
        <v>0.019</v>
      </c>
      <c r="V39" s="43">
        <f t="shared" si="3"/>
        <v>0.054</v>
      </c>
      <c r="W39" s="43">
        <f t="shared" si="3"/>
        <v>0.097</v>
      </c>
      <c r="X39" s="43">
        <f t="shared" si="3"/>
        <v>0.073</v>
      </c>
      <c r="Y39" s="43">
        <f t="shared" si="3"/>
        <v>0.054</v>
      </c>
      <c r="Z39" s="43">
        <f t="shared" si="3"/>
        <v>0.033</v>
      </c>
      <c r="AA39" s="43">
        <f t="shared" si="3"/>
        <v>0.064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0.03428</v>
      </c>
      <c r="D43" s="55">
        <f>$E$4</f>
        <v>0.03428</v>
      </c>
      <c r="E43" s="55">
        <f>$E$4</f>
        <v>0.03428</v>
      </c>
      <c r="F43" s="55">
        <f>$E$4</f>
        <v>0.03428</v>
      </c>
      <c r="G43" s="55">
        <f>$E$4</f>
        <v>0.03428</v>
      </c>
      <c r="H43" s="55">
        <f>$E$4</f>
        <v>0.03428</v>
      </c>
      <c r="I43" s="55">
        <f>$E$4</f>
        <v>0.03428</v>
      </c>
      <c r="J43" s="55">
        <f>$E$4</f>
        <v>0.03428</v>
      </c>
      <c r="K43" s="55">
        <f>$E$4</f>
        <v>0.03428</v>
      </c>
      <c r="L43" s="55">
        <f>$E$4</f>
        <v>0.03428</v>
      </c>
      <c r="M43" s="55">
        <f>$E$4</f>
        <v>0.03428</v>
      </c>
      <c r="N43" s="55">
        <f>$E$4</f>
        <v>0.03428</v>
      </c>
      <c r="O43" s="55">
        <f>$E$4</f>
        <v>0.03428</v>
      </c>
      <c r="P43" s="55">
        <f>$E$4</f>
        <v>0.03428</v>
      </c>
      <c r="Q43" s="55">
        <f>$E$4</f>
        <v>0.03428</v>
      </c>
      <c r="R43" s="55">
        <f>$E$4</f>
        <v>0.03428</v>
      </c>
      <c r="S43" s="55">
        <f>$E$4</f>
        <v>0.03428</v>
      </c>
      <c r="T43" s="55">
        <f>$E$4</f>
        <v>0.03428</v>
      </c>
      <c r="U43" s="55">
        <f>$E$4</f>
        <v>0.03428</v>
      </c>
      <c r="V43" s="55">
        <f>$E$4</f>
        <v>0.03428</v>
      </c>
      <c r="W43" s="55">
        <f>$E$4</f>
        <v>0.03428</v>
      </c>
      <c r="X43" s="55">
        <f>$E$4</f>
        <v>0.03428</v>
      </c>
      <c r="Y43" s="55">
        <f>$E$4</f>
        <v>0.03428</v>
      </c>
      <c r="Z43" s="55">
        <f>$E$4</f>
        <v>0.03428</v>
      </c>
      <c r="AA43" s="55">
        <f>$E$4</f>
        <v>0.03428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0.0648344</v>
      </c>
      <c r="D44" s="55">
        <f ca="1" t="shared" si="4"/>
        <v>0.0648344</v>
      </c>
      <c r="E44" s="55">
        <f ca="1" t="shared" si="4"/>
        <v>0.0648344</v>
      </c>
      <c r="F44" s="55">
        <f ca="1" t="shared" si="4"/>
        <v>0.0648344</v>
      </c>
      <c r="G44" s="55">
        <f ca="1" t="shared" si="4"/>
        <v>0.0648344</v>
      </c>
      <c r="H44" s="55">
        <f ca="1" t="shared" si="4"/>
        <v>0.0648344</v>
      </c>
      <c r="I44" s="55">
        <f ca="1" t="shared" si="4"/>
        <v>0.0648344</v>
      </c>
      <c r="J44" s="55">
        <f ca="1" t="shared" si="4"/>
        <v>0.0648344</v>
      </c>
      <c r="K44" s="55">
        <f ca="1" t="shared" si="4"/>
        <v>0.0648344</v>
      </c>
      <c r="L44" s="55">
        <f ca="1" t="shared" si="4"/>
        <v>0.0648344</v>
      </c>
      <c r="M44" s="55">
        <f ca="1" t="shared" si="4"/>
        <v>0.0648344</v>
      </c>
      <c r="N44" s="55">
        <f ca="1" t="shared" si="4"/>
        <v>0.0648344</v>
      </c>
      <c r="O44" s="55">
        <f ca="1" t="shared" si="4"/>
        <v>0.0648344</v>
      </c>
      <c r="P44" s="55">
        <f ca="1" t="shared" si="4"/>
        <v>0.0648344</v>
      </c>
      <c r="Q44" s="55">
        <f ca="1" t="shared" si="4"/>
        <v>0.0648344</v>
      </c>
      <c r="R44" s="55">
        <f ca="1" t="shared" si="4"/>
        <v>0.0648344</v>
      </c>
      <c r="S44" s="55">
        <f ca="1" t="shared" si="4"/>
        <v>0.0648344</v>
      </c>
      <c r="T44" s="55">
        <f ca="1" t="shared" si="4"/>
        <v>0.0648344</v>
      </c>
      <c r="U44" s="55">
        <f ca="1" t="shared" si="4"/>
        <v>0.0648344</v>
      </c>
      <c r="V44" s="55">
        <f ca="1" t="shared" si="4"/>
        <v>0.0648344</v>
      </c>
      <c r="W44" s="55">
        <f ca="1" t="shared" si="4"/>
        <v>0.0648344</v>
      </c>
      <c r="X44" s="55">
        <f ca="1" t="shared" si="4"/>
        <v>0.0648344</v>
      </c>
      <c r="Y44" s="55">
        <f ca="1" t="shared" si="4"/>
        <v>0.0648344</v>
      </c>
      <c r="Z44" s="55">
        <f ca="1" t="shared" si="4"/>
        <v>0.0648344</v>
      </c>
      <c r="AA44" s="55">
        <f ca="1" t="shared" si="4"/>
        <v>0.0648344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0.0037256</v>
      </c>
      <c r="D45" s="55">
        <f ca="1" t="shared" si="5"/>
        <v>0.0037256</v>
      </c>
      <c r="E45" s="55">
        <f ca="1" t="shared" si="5"/>
        <v>0.0037256</v>
      </c>
      <c r="F45" s="55">
        <f ca="1" t="shared" si="5"/>
        <v>0.0037256</v>
      </c>
      <c r="G45" s="55">
        <f ca="1" t="shared" si="5"/>
        <v>0.0037256</v>
      </c>
      <c r="H45" s="55">
        <f ca="1" t="shared" si="5"/>
        <v>0.0037256</v>
      </c>
      <c r="I45" s="55">
        <f ca="1" t="shared" si="5"/>
        <v>0.0037256</v>
      </c>
      <c r="J45" s="55">
        <f ca="1" t="shared" si="5"/>
        <v>0.0037256</v>
      </c>
      <c r="K45" s="55">
        <f ca="1" t="shared" si="5"/>
        <v>0.0037256</v>
      </c>
      <c r="L45" s="55">
        <f ca="1" t="shared" si="5"/>
        <v>0.0037256</v>
      </c>
      <c r="M45" s="55">
        <f ca="1" t="shared" si="5"/>
        <v>0.0037256</v>
      </c>
      <c r="N45" s="55">
        <f ca="1" t="shared" si="5"/>
        <v>0.0037256</v>
      </c>
      <c r="O45" s="55">
        <f ca="1" t="shared" si="5"/>
        <v>0.0037256</v>
      </c>
      <c r="P45" s="55">
        <f ca="1" t="shared" si="5"/>
        <v>0.0037256</v>
      </c>
      <c r="Q45" s="55">
        <f ca="1" t="shared" si="5"/>
        <v>0.0037256</v>
      </c>
      <c r="R45" s="55">
        <f ca="1" t="shared" si="5"/>
        <v>0.0037256</v>
      </c>
      <c r="S45" s="55">
        <f ca="1" t="shared" si="5"/>
        <v>0.0037256</v>
      </c>
      <c r="T45" s="55">
        <f ca="1" t="shared" si="5"/>
        <v>0.0037256</v>
      </c>
      <c r="U45" s="55">
        <f ca="1" t="shared" si="5"/>
        <v>0.0037256</v>
      </c>
      <c r="V45" s="55">
        <f ca="1" t="shared" si="5"/>
        <v>0.0037256</v>
      </c>
      <c r="W45" s="55">
        <f ca="1" t="shared" si="5"/>
        <v>0.0037256</v>
      </c>
      <c r="X45" s="55">
        <f ca="1" t="shared" si="5"/>
        <v>0.0037256</v>
      </c>
      <c r="Y45" s="55">
        <f ca="1" t="shared" si="5"/>
        <v>0.0037256</v>
      </c>
      <c r="Z45" s="55">
        <f ca="1" t="shared" si="5"/>
        <v>0.0037256</v>
      </c>
      <c r="AA45" s="55">
        <f ca="1" t="shared" si="5"/>
        <v>0.0037256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0.0546496</v>
      </c>
      <c r="D46" s="56">
        <f ca="1" t="shared" si="6"/>
        <v>0.0546496</v>
      </c>
      <c r="E46" s="56">
        <f ca="1" t="shared" si="6"/>
        <v>0.0546496</v>
      </c>
      <c r="F46" s="56">
        <f ca="1" t="shared" si="6"/>
        <v>0.0546496</v>
      </c>
      <c r="G46" s="56">
        <f ca="1" t="shared" si="6"/>
        <v>0.0546496</v>
      </c>
      <c r="H46" s="56">
        <f ca="1" t="shared" si="6"/>
        <v>0.0546496</v>
      </c>
      <c r="I46" s="56">
        <f ca="1" t="shared" si="6"/>
        <v>0.0546496</v>
      </c>
      <c r="J46" s="56">
        <f ca="1" t="shared" si="6"/>
        <v>0.0546496</v>
      </c>
      <c r="K46" s="56">
        <f ca="1" t="shared" si="6"/>
        <v>0.0546496</v>
      </c>
      <c r="L46" s="56">
        <f ca="1" t="shared" si="6"/>
        <v>0.0546496</v>
      </c>
      <c r="M46" s="56">
        <f ca="1" t="shared" si="6"/>
        <v>0.0546496</v>
      </c>
      <c r="N46" s="56">
        <f ca="1" t="shared" si="6"/>
        <v>0.0546496</v>
      </c>
      <c r="O46" s="56">
        <f ca="1" t="shared" si="6"/>
        <v>0.0546496</v>
      </c>
      <c r="P46" s="56">
        <f ca="1" t="shared" si="6"/>
        <v>0.0546496</v>
      </c>
      <c r="Q46" s="56">
        <f ca="1" t="shared" si="6"/>
        <v>0.0546496</v>
      </c>
      <c r="R46" s="56">
        <f ca="1" t="shared" si="6"/>
        <v>0.0546496</v>
      </c>
      <c r="S46" s="56">
        <f ca="1" t="shared" si="6"/>
        <v>0.0546496</v>
      </c>
      <c r="T46" s="56">
        <f ca="1" t="shared" si="6"/>
        <v>0.0546496</v>
      </c>
      <c r="U46" s="56">
        <f ca="1" t="shared" si="6"/>
        <v>0.0546496</v>
      </c>
      <c r="V46" s="56">
        <f ca="1" t="shared" si="6"/>
        <v>0.0546496</v>
      </c>
      <c r="W46" s="56">
        <f ca="1" t="shared" si="6"/>
        <v>0.0546496</v>
      </c>
      <c r="X46" s="56">
        <f ca="1" t="shared" si="6"/>
        <v>0.0546496</v>
      </c>
      <c r="Y46" s="56">
        <f ca="1" t="shared" si="6"/>
        <v>0.0546496</v>
      </c>
      <c r="Z46" s="56">
        <f ca="1" t="shared" si="6"/>
        <v>0.0546496</v>
      </c>
      <c r="AA46" s="56">
        <f ca="1" t="shared" si="6"/>
        <v>0.0546496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0.0444648</v>
      </c>
      <c r="D47" s="56">
        <f ca="1" t="shared" si="7"/>
        <v>0.0444648</v>
      </c>
      <c r="E47" s="56">
        <f ca="1" t="shared" si="7"/>
        <v>0.0444648</v>
      </c>
      <c r="F47" s="56">
        <f ca="1" t="shared" si="7"/>
        <v>0.0444648</v>
      </c>
      <c r="G47" s="56">
        <f ca="1" t="shared" si="7"/>
        <v>0.0444648</v>
      </c>
      <c r="H47" s="56">
        <f ca="1" t="shared" si="7"/>
        <v>0.0444648</v>
      </c>
      <c r="I47" s="56">
        <f ca="1" t="shared" si="7"/>
        <v>0.0444648</v>
      </c>
      <c r="J47" s="56">
        <f ca="1" t="shared" si="7"/>
        <v>0.0444648</v>
      </c>
      <c r="K47" s="56">
        <f ca="1" t="shared" si="7"/>
        <v>0.0444648</v>
      </c>
      <c r="L47" s="56">
        <f ca="1" t="shared" si="7"/>
        <v>0.0444648</v>
      </c>
      <c r="M47" s="56">
        <f ca="1" t="shared" si="7"/>
        <v>0.0444648</v>
      </c>
      <c r="N47" s="56">
        <f ca="1" t="shared" si="7"/>
        <v>0.0444648</v>
      </c>
      <c r="O47" s="56">
        <f ca="1" t="shared" si="7"/>
        <v>0.0444648</v>
      </c>
      <c r="P47" s="56">
        <f ca="1" t="shared" si="7"/>
        <v>0.0444648</v>
      </c>
      <c r="Q47" s="56">
        <f ca="1" t="shared" si="7"/>
        <v>0.0444648</v>
      </c>
      <c r="R47" s="56">
        <f ca="1" t="shared" si="7"/>
        <v>0.0444648</v>
      </c>
      <c r="S47" s="56">
        <f ca="1" t="shared" si="7"/>
        <v>0.0444648</v>
      </c>
      <c r="T47" s="56">
        <f ca="1" t="shared" si="7"/>
        <v>0.0444648</v>
      </c>
      <c r="U47" s="56">
        <f ca="1" t="shared" si="7"/>
        <v>0.0444648</v>
      </c>
      <c r="V47" s="56">
        <f ca="1" t="shared" si="7"/>
        <v>0.0444648</v>
      </c>
      <c r="W47" s="56">
        <f ca="1" t="shared" si="7"/>
        <v>0.0444648</v>
      </c>
      <c r="X47" s="56">
        <f ca="1" t="shared" si="7"/>
        <v>0.0444648</v>
      </c>
      <c r="Y47" s="56">
        <f ca="1" t="shared" si="7"/>
        <v>0.0444648</v>
      </c>
      <c r="Z47" s="56">
        <f ca="1" t="shared" si="7"/>
        <v>0.0444648</v>
      </c>
      <c r="AA47" s="56">
        <f ca="1" t="shared" si="7"/>
        <v>0.0444648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0.0240952</v>
      </c>
      <c r="D48" s="56">
        <f ca="1" t="shared" si="8"/>
        <v>0.0240952</v>
      </c>
      <c r="E48" s="56">
        <f ca="1" t="shared" si="8"/>
        <v>0.0240952</v>
      </c>
      <c r="F48" s="56">
        <f ca="1" t="shared" si="8"/>
        <v>0.0240952</v>
      </c>
      <c r="G48" s="56">
        <f ca="1" t="shared" si="8"/>
        <v>0.0240952</v>
      </c>
      <c r="H48" s="56">
        <f ca="1" t="shared" si="8"/>
        <v>0.0240952</v>
      </c>
      <c r="I48" s="56">
        <f ca="1" t="shared" si="8"/>
        <v>0.0240952</v>
      </c>
      <c r="J48" s="56">
        <f ca="1" t="shared" si="8"/>
        <v>0.0240952</v>
      </c>
      <c r="K48" s="56">
        <f ca="1" t="shared" si="8"/>
        <v>0.0240952</v>
      </c>
      <c r="L48" s="56">
        <f ca="1" t="shared" si="8"/>
        <v>0.0240952</v>
      </c>
      <c r="M48" s="56">
        <f ca="1" t="shared" si="8"/>
        <v>0.0240952</v>
      </c>
      <c r="N48" s="56">
        <f ca="1" t="shared" si="8"/>
        <v>0.0240952</v>
      </c>
      <c r="O48" s="56">
        <f ca="1" t="shared" si="8"/>
        <v>0.0240952</v>
      </c>
      <c r="P48" s="56">
        <f ca="1" t="shared" si="8"/>
        <v>0.0240952</v>
      </c>
      <c r="Q48" s="56">
        <f ca="1" t="shared" si="8"/>
        <v>0.0240952</v>
      </c>
      <c r="R48" s="56">
        <f ca="1" t="shared" si="8"/>
        <v>0.0240952</v>
      </c>
      <c r="S48" s="56">
        <f ca="1" t="shared" si="8"/>
        <v>0.0240952</v>
      </c>
      <c r="T48" s="56">
        <f ca="1" t="shared" si="8"/>
        <v>0.0240952</v>
      </c>
      <c r="U48" s="56">
        <f ca="1" t="shared" si="8"/>
        <v>0.0240952</v>
      </c>
      <c r="V48" s="56">
        <f ca="1" t="shared" si="8"/>
        <v>0.0240952</v>
      </c>
      <c r="W48" s="56">
        <f ca="1" t="shared" si="8"/>
        <v>0.0240952</v>
      </c>
      <c r="X48" s="56">
        <f ca="1" t="shared" si="8"/>
        <v>0.0240952</v>
      </c>
      <c r="Y48" s="56">
        <f ca="1" t="shared" si="8"/>
        <v>0.0240952</v>
      </c>
      <c r="Z48" s="56">
        <f ca="1" t="shared" si="8"/>
        <v>0.0240952</v>
      </c>
      <c r="AA48" s="56">
        <f ca="1" t="shared" si="8"/>
        <v>0.0240952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0.0139104</v>
      </c>
      <c r="D49" s="56">
        <f ca="1" t="shared" si="9"/>
        <v>0.0139104</v>
      </c>
      <c r="E49" s="56">
        <f ca="1" t="shared" si="9"/>
        <v>0.0139104</v>
      </c>
      <c r="F49" s="56">
        <f ca="1" t="shared" si="9"/>
        <v>0.0139104</v>
      </c>
      <c r="G49" s="56">
        <f ca="1" t="shared" si="9"/>
        <v>0.0139104</v>
      </c>
      <c r="H49" s="56">
        <f ca="1" t="shared" si="9"/>
        <v>0.0139104</v>
      </c>
      <c r="I49" s="56">
        <f ca="1" t="shared" si="9"/>
        <v>0.0139104</v>
      </c>
      <c r="J49" s="56">
        <f ca="1" t="shared" si="9"/>
        <v>0.0139104</v>
      </c>
      <c r="K49" s="56">
        <f ca="1" t="shared" si="9"/>
        <v>0.0139104</v>
      </c>
      <c r="L49" s="56">
        <f ca="1" t="shared" si="9"/>
        <v>0.0139104</v>
      </c>
      <c r="M49" s="56">
        <f ca="1" t="shared" si="9"/>
        <v>0.0139104</v>
      </c>
      <c r="N49" s="56">
        <f ca="1" t="shared" si="9"/>
        <v>0.0139104</v>
      </c>
      <c r="O49" s="56">
        <f ca="1" t="shared" si="9"/>
        <v>0.0139104</v>
      </c>
      <c r="P49" s="56">
        <f ca="1" t="shared" si="9"/>
        <v>0.0139104</v>
      </c>
      <c r="Q49" s="56">
        <f ca="1" t="shared" si="9"/>
        <v>0.0139104</v>
      </c>
      <c r="R49" s="56">
        <f ca="1" t="shared" si="9"/>
        <v>0.0139104</v>
      </c>
      <c r="S49" s="56">
        <f ca="1" t="shared" si="9"/>
        <v>0.0139104</v>
      </c>
      <c r="T49" s="56">
        <f ca="1" t="shared" si="9"/>
        <v>0.0139104</v>
      </c>
      <c r="U49" s="56">
        <f ca="1" t="shared" si="9"/>
        <v>0.0139104</v>
      </c>
      <c r="V49" s="56">
        <f ca="1" t="shared" si="9"/>
        <v>0.0139104</v>
      </c>
      <c r="W49" s="56">
        <f ca="1" t="shared" si="9"/>
        <v>0.0139104</v>
      </c>
      <c r="X49" s="56">
        <f ca="1" t="shared" si="9"/>
        <v>0.0139104</v>
      </c>
      <c r="Y49" s="56">
        <f ca="1" t="shared" si="9"/>
        <v>0.0139104</v>
      </c>
      <c r="Z49" s="56">
        <f ca="1" t="shared" si="9"/>
        <v>0.0139104</v>
      </c>
      <c r="AA49" s="56">
        <f ca="1" t="shared" si="9"/>
        <v>0.0139104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0.05268</v>
      </c>
      <c r="D50" s="55">
        <f>$E$17</f>
        <v>0.05268</v>
      </c>
      <c r="E50" s="55">
        <f>$E$17</f>
        <v>0.05268</v>
      </c>
      <c r="F50" s="55">
        <f>$E$17</f>
        <v>0.05268</v>
      </c>
      <c r="G50" s="55">
        <f>$E$17</f>
        <v>0.05268</v>
      </c>
      <c r="H50" s="55">
        <f>$E$17</f>
        <v>0.05268</v>
      </c>
      <c r="I50" s="55">
        <f>$E$17</f>
        <v>0.05268</v>
      </c>
      <c r="J50" s="55">
        <f>$E$17</f>
        <v>0.05268</v>
      </c>
      <c r="K50" s="55">
        <f>$E$17</f>
        <v>0.05268</v>
      </c>
      <c r="L50" s="55">
        <f>$E$17</f>
        <v>0.05268</v>
      </c>
      <c r="M50" s="55">
        <f>$E$17</f>
        <v>0.05268</v>
      </c>
      <c r="N50" s="55">
        <f>$E$17</f>
        <v>0.05268</v>
      </c>
      <c r="O50" s="55">
        <f>$E$17</f>
        <v>0.05268</v>
      </c>
      <c r="P50" s="55">
        <f>$E$17</f>
        <v>0.05268</v>
      </c>
      <c r="Q50" s="55">
        <f>$E$17</f>
        <v>0.05268</v>
      </c>
      <c r="R50" s="55">
        <f>$E$17</f>
        <v>0.05268</v>
      </c>
      <c r="S50" s="55">
        <f>$E$17</f>
        <v>0.05268</v>
      </c>
      <c r="T50" s="55">
        <f>$E$17</f>
        <v>0.05268</v>
      </c>
      <c r="U50" s="55">
        <f>$E$17</f>
        <v>0.05268</v>
      </c>
      <c r="V50" s="55">
        <f>$E$17</f>
        <v>0.05268</v>
      </c>
      <c r="W50" s="55">
        <f>$E$17</f>
        <v>0.05268</v>
      </c>
      <c r="X50" s="55">
        <f>$E$17</f>
        <v>0.05268</v>
      </c>
      <c r="Y50" s="55">
        <f>$E$17</f>
        <v>0.05268</v>
      </c>
      <c r="Z50" s="55">
        <f>$E$17</f>
        <v>0.05268</v>
      </c>
      <c r="AA50" s="55">
        <f>$E$17</f>
        <v>0.05268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0.1111548</v>
      </c>
      <c r="D51" s="55">
        <f ca="1" t="shared" si="10"/>
        <v>0.1111548</v>
      </c>
      <c r="E51" s="55">
        <f ca="1" t="shared" si="10"/>
        <v>0.1111548</v>
      </c>
      <c r="F51" s="55">
        <f ca="1" t="shared" si="10"/>
        <v>0.1111548</v>
      </c>
      <c r="G51" s="55">
        <f ca="1" t="shared" si="10"/>
        <v>0.1111548</v>
      </c>
      <c r="H51" s="55">
        <f ca="1" t="shared" si="10"/>
        <v>0.1111548</v>
      </c>
      <c r="I51" s="55">
        <f ca="1" t="shared" si="10"/>
        <v>0.1111548</v>
      </c>
      <c r="J51" s="55">
        <f ca="1" t="shared" si="10"/>
        <v>0.1111548</v>
      </c>
      <c r="K51" s="55">
        <f ca="1" t="shared" si="10"/>
        <v>0.1111548</v>
      </c>
      <c r="L51" s="55">
        <f ca="1" t="shared" si="10"/>
        <v>0.1111548</v>
      </c>
      <c r="M51" s="55">
        <f ca="1" t="shared" si="10"/>
        <v>0.1111548</v>
      </c>
      <c r="N51" s="55">
        <f ca="1" t="shared" si="10"/>
        <v>0.1111548</v>
      </c>
      <c r="O51" s="55">
        <f ca="1" t="shared" si="10"/>
        <v>0.1111548</v>
      </c>
      <c r="P51" s="55">
        <f ca="1" t="shared" si="10"/>
        <v>0.1111548</v>
      </c>
      <c r="Q51" s="55">
        <f ca="1" t="shared" si="10"/>
        <v>0.1111548</v>
      </c>
      <c r="R51" s="55">
        <f ca="1" t="shared" si="10"/>
        <v>0.1111548</v>
      </c>
      <c r="S51" s="55">
        <f ca="1" t="shared" si="10"/>
        <v>0.1111548</v>
      </c>
      <c r="T51" s="55">
        <f ca="1" t="shared" si="10"/>
        <v>0.1111548</v>
      </c>
      <c r="U51" s="55">
        <f ca="1" t="shared" si="10"/>
        <v>0.1111548</v>
      </c>
      <c r="V51" s="55">
        <f ca="1" t="shared" si="10"/>
        <v>0.1111548</v>
      </c>
      <c r="W51" s="55">
        <f ca="1" t="shared" si="10"/>
        <v>0.1111548</v>
      </c>
      <c r="X51" s="55">
        <f ca="1" t="shared" si="10"/>
        <v>0.1111548</v>
      </c>
      <c r="Y51" s="55">
        <f ca="1" t="shared" si="10"/>
        <v>0.1111548</v>
      </c>
      <c r="Z51" s="55">
        <f ca="1" t="shared" si="10"/>
        <v>0.1111548</v>
      </c>
      <c r="AA51" s="55">
        <f ca="1" t="shared" si="10"/>
        <v>0.1111548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0.0916632</v>
      </c>
      <c r="D53" s="56">
        <f ca="1" t="shared" si="12"/>
        <v>0.0916632</v>
      </c>
      <c r="E53" s="56">
        <f ca="1" t="shared" si="12"/>
        <v>0.0916632</v>
      </c>
      <c r="F53" s="56">
        <f ca="1" t="shared" si="12"/>
        <v>0.0916632</v>
      </c>
      <c r="G53" s="56">
        <f ca="1" t="shared" si="12"/>
        <v>0.0916632</v>
      </c>
      <c r="H53" s="56">
        <f ca="1" t="shared" si="12"/>
        <v>0.0916632</v>
      </c>
      <c r="I53" s="56">
        <f ca="1" t="shared" si="12"/>
        <v>0.0916632</v>
      </c>
      <c r="J53" s="56">
        <f ca="1" t="shared" si="12"/>
        <v>0.0916632</v>
      </c>
      <c r="K53" s="56">
        <f ca="1" t="shared" si="12"/>
        <v>0.0916632</v>
      </c>
      <c r="L53" s="56">
        <f ca="1" t="shared" si="12"/>
        <v>0.0916632</v>
      </c>
      <c r="M53" s="56">
        <f ca="1" t="shared" si="12"/>
        <v>0.0916632</v>
      </c>
      <c r="N53" s="56">
        <f ca="1" t="shared" si="12"/>
        <v>0.0916632</v>
      </c>
      <c r="O53" s="56">
        <f ca="1" t="shared" si="12"/>
        <v>0.0916632</v>
      </c>
      <c r="P53" s="56">
        <f ca="1" t="shared" si="12"/>
        <v>0.0916632</v>
      </c>
      <c r="Q53" s="56">
        <f ca="1" t="shared" si="12"/>
        <v>0.0916632</v>
      </c>
      <c r="R53" s="56">
        <f ca="1" t="shared" si="12"/>
        <v>0.0916632</v>
      </c>
      <c r="S53" s="56">
        <f ca="1" t="shared" si="12"/>
        <v>0.0916632</v>
      </c>
      <c r="T53" s="56">
        <f ca="1" t="shared" si="12"/>
        <v>0.0916632</v>
      </c>
      <c r="U53" s="56">
        <f ca="1" t="shared" si="12"/>
        <v>0.0916632</v>
      </c>
      <c r="V53" s="56">
        <f ca="1" t="shared" si="12"/>
        <v>0.0916632</v>
      </c>
      <c r="W53" s="56">
        <f ca="1" t="shared" si="12"/>
        <v>0.0916632</v>
      </c>
      <c r="X53" s="56">
        <f ca="1" t="shared" si="12"/>
        <v>0.0916632</v>
      </c>
      <c r="Y53" s="56">
        <f ca="1" t="shared" si="12"/>
        <v>0.0916632</v>
      </c>
      <c r="Z53" s="56">
        <f ca="1" t="shared" si="12"/>
        <v>0.0916632</v>
      </c>
      <c r="AA53" s="56">
        <f ca="1" t="shared" si="12"/>
        <v>0.0916632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0.0721716</v>
      </c>
      <c r="D54" s="56">
        <f ca="1" t="shared" si="13"/>
        <v>0.0721716</v>
      </c>
      <c r="E54" s="56">
        <f ca="1" t="shared" si="13"/>
        <v>0.0721716</v>
      </c>
      <c r="F54" s="56">
        <f ca="1" t="shared" si="13"/>
        <v>0.0721716</v>
      </c>
      <c r="G54" s="56">
        <f ca="1" t="shared" si="13"/>
        <v>0.0721716</v>
      </c>
      <c r="H54" s="56">
        <f ca="1" t="shared" si="13"/>
        <v>0.0721716</v>
      </c>
      <c r="I54" s="56">
        <f ca="1" t="shared" si="13"/>
        <v>0.0721716</v>
      </c>
      <c r="J54" s="56">
        <f ca="1" t="shared" si="13"/>
        <v>0.0721716</v>
      </c>
      <c r="K54" s="56">
        <f ca="1" t="shared" si="13"/>
        <v>0.0721716</v>
      </c>
      <c r="L54" s="56">
        <f ca="1" t="shared" si="13"/>
        <v>0.0721716</v>
      </c>
      <c r="M54" s="56">
        <f ca="1" t="shared" si="13"/>
        <v>0.0721716</v>
      </c>
      <c r="N54" s="56">
        <f ca="1" t="shared" si="13"/>
        <v>0.0721716</v>
      </c>
      <c r="O54" s="56">
        <f ca="1" t="shared" si="13"/>
        <v>0.0721716</v>
      </c>
      <c r="P54" s="56">
        <f ca="1" t="shared" si="13"/>
        <v>0.0721716</v>
      </c>
      <c r="Q54" s="56">
        <f ca="1" t="shared" si="13"/>
        <v>0.0721716</v>
      </c>
      <c r="R54" s="56">
        <f ca="1" t="shared" si="13"/>
        <v>0.0721716</v>
      </c>
      <c r="S54" s="56">
        <f ca="1" t="shared" si="13"/>
        <v>0.0721716</v>
      </c>
      <c r="T54" s="56">
        <f ca="1" t="shared" si="13"/>
        <v>0.0721716</v>
      </c>
      <c r="U54" s="56">
        <f ca="1" t="shared" si="13"/>
        <v>0.0721716</v>
      </c>
      <c r="V54" s="56">
        <f ca="1" t="shared" si="13"/>
        <v>0.0721716</v>
      </c>
      <c r="W54" s="56">
        <f ca="1" t="shared" si="13"/>
        <v>0.0721716</v>
      </c>
      <c r="X54" s="56">
        <f ca="1" t="shared" si="13"/>
        <v>0.0721716</v>
      </c>
      <c r="Y54" s="56">
        <f ca="1" t="shared" si="13"/>
        <v>0.0721716</v>
      </c>
      <c r="Z54" s="56">
        <f ca="1" t="shared" si="13"/>
        <v>0.0721716</v>
      </c>
      <c r="AA54" s="56">
        <f ca="1" t="shared" si="13"/>
        <v>0.0721716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0.03512</v>
      </c>
      <c r="D55" s="56">
        <f t="shared" si="14"/>
        <v>0.03512</v>
      </c>
      <c r="E55" s="56">
        <f t="shared" si="14"/>
        <v>0.03512</v>
      </c>
      <c r="F55" s="56">
        <f t="shared" si="14"/>
        <v>0.03512</v>
      </c>
      <c r="G55" s="56">
        <f t="shared" si="14"/>
        <v>0.03512</v>
      </c>
      <c r="H55" s="56">
        <f t="shared" si="14"/>
        <v>0.03512</v>
      </c>
      <c r="I55" s="56">
        <f t="shared" si="14"/>
        <v>0.03512</v>
      </c>
      <c r="J55" s="56">
        <f t="shared" si="14"/>
        <v>0.03512</v>
      </c>
      <c r="K55" s="56">
        <f t="shared" si="14"/>
        <v>0.03512</v>
      </c>
      <c r="L55" s="56">
        <f t="shared" si="14"/>
        <v>0.03512</v>
      </c>
      <c r="M55" s="56">
        <f t="shared" si="14"/>
        <v>0.03512</v>
      </c>
      <c r="N55" s="56">
        <f t="shared" si="14"/>
        <v>0.03512</v>
      </c>
      <c r="O55" s="56">
        <f t="shared" si="14"/>
        <v>0.03512</v>
      </c>
      <c r="P55" s="56">
        <f t="shared" si="14"/>
        <v>0.03512</v>
      </c>
      <c r="Q55" s="56">
        <f t="shared" si="14"/>
        <v>0.03512</v>
      </c>
      <c r="R55" s="56">
        <f t="shared" si="14"/>
        <v>0.03512</v>
      </c>
      <c r="S55" s="56">
        <f t="shared" si="14"/>
        <v>0.03512</v>
      </c>
      <c r="T55" s="56">
        <f t="shared" si="14"/>
        <v>0.03512</v>
      </c>
      <c r="U55" s="56">
        <f t="shared" si="14"/>
        <v>0.03512</v>
      </c>
      <c r="V55" s="56">
        <f t="shared" si="14"/>
        <v>0.03512</v>
      </c>
      <c r="W55" s="56">
        <f t="shared" si="14"/>
        <v>0.03512</v>
      </c>
      <c r="X55" s="56">
        <f t="shared" si="14"/>
        <v>0.03512</v>
      </c>
      <c r="Y55" s="56">
        <f t="shared" si="14"/>
        <v>0.03512</v>
      </c>
      <c r="Z55" s="56">
        <f t="shared" si="14"/>
        <v>0.03512</v>
      </c>
      <c r="AA55" s="56">
        <f t="shared" si="14"/>
        <v>0.03512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0.01756</v>
      </c>
      <c r="D56" s="56">
        <f t="shared" si="15"/>
        <v>0.01756</v>
      </c>
      <c r="E56" s="56">
        <f t="shared" si="15"/>
        <v>0.01756</v>
      </c>
      <c r="F56" s="56">
        <f t="shared" si="15"/>
        <v>0.01756</v>
      </c>
      <c r="G56" s="56">
        <f t="shared" si="15"/>
        <v>0.01756</v>
      </c>
      <c r="H56" s="56">
        <f t="shared" si="15"/>
        <v>0.01756</v>
      </c>
      <c r="I56" s="56">
        <f t="shared" si="15"/>
        <v>0.01756</v>
      </c>
      <c r="J56" s="56">
        <f t="shared" si="15"/>
        <v>0.01756</v>
      </c>
      <c r="K56" s="56">
        <f t="shared" si="15"/>
        <v>0.01756</v>
      </c>
      <c r="L56" s="56">
        <f t="shared" si="15"/>
        <v>0.01756</v>
      </c>
      <c r="M56" s="56">
        <f t="shared" si="15"/>
        <v>0.01756</v>
      </c>
      <c r="N56" s="56">
        <f t="shared" si="15"/>
        <v>0.01756</v>
      </c>
      <c r="O56" s="56">
        <f t="shared" si="15"/>
        <v>0.01756</v>
      </c>
      <c r="P56" s="56">
        <f t="shared" si="15"/>
        <v>0.01756</v>
      </c>
      <c r="Q56" s="56">
        <f t="shared" si="15"/>
        <v>0.01756</v>
      </c>
      <c r="R56" s="56">
        <f t="shared" si="15"/>
        <v>0.01756</v>
      </c>
      <c r="S56" s="56">
        <f t="shared" si="15"/>
        <v>0.01756</v>
      </c>
      <c r="T56" s="56">
        <f t="shared" si="15"/>
        <v>0.01756</v>
      </c>
      <c r="U56" s="56">
        <f t="shared" si="15"/>
        <v>0.01756</v>
      </c>
      <c r="V56" s="56">
        <f t="shared" si="15"/>
        <v>0.01756</v>
      </c>
      <c r="W56" s="56">
        <f t="shared" si="15"/>
        <v>0.01756</v>
      </c>
      <c r="X56" s="56">
        <f t="shared" si="15"/>
        <v>0.01756</v>
      </c>
      <c r="Y56" s="56">
        <f t="shared" si="15"/>
        <v>0.01756</v>
      </c>
      <c r="Z56" s="56">
        <f t="shared" si="15"/>
        <v>0.01756</v>
      </c>
      <c r="AA56" s="56">
        <f t="shared" si="15"/>
        <v>0.01756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73</v>
      </c>
      <c r="J2" s="59"/>
      <c r="K2" s="12" t="s">
        <v>113</v>
      </c>
      <c r="L2" s="12"/>
      <c r="M2" s="60">
        <v>0.15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205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75</v>
      </c>
      <c r="J3" s="61"/>
      <c r="K3" s="16" t="s">
        <v>122</v>
      </c>
      <c r="L3" s="16"/>
      <c r="M3" s="62">
        <v>-0.15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0.010928</v>
      </c>
      <c r="F4" s="20"/>
      <c r="G4" s="21"/>
      <c r="H4" s="21"/>
      <c r="I4" s="27" t="s">
        <v>130</v>
      </c>
      <c r="J4" s="27"/>
      <c r="K4" s="27"/>
      <c r="L4" s="20">
        <f ca="1">E4+X18*E17</f>
        <v>0.01986</v>
      </c>
      <c r="M4" s="20"/>
      <c r="N4" s="21"/>
      <c r="O4" s="21"/>
      <c r="P4" s="27" t="s">
        <v>131</v>
      </c>
      <c r="Q4" s="27"/>
      <c r="R4" s="27"/>
      <c r="S4" s="20">
        <f ca="1">E4-X18*E17</f>
        <v>0.001996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0.0154</v>
      </c>
      <c r="F17" s="28"/>
      <c r="G17" s="21"/>
      <c r="H17" s="21"/>
      <c r="I17" s="27" t="s">
        <v>149</v>
      </c>
      <c r="J17" s="27"/>
      <c r="K17" s="27"/>
      <c r="L17" s="28">
        <f ca="1">E17*Z18</f>
        <v>0.032494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0.00655150315182608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0.00660944206008584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7.07583164642335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0.0728533333333333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7.56493506493506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7.01380432900433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0.011</v>
      </c>
      <c r="D32" s="38">
        <v>0.008</v>
      </c>
      <c r="E32" s="38">
        <v>0.003</v>
      </c>
      <c r="F32" s="38">
        <v>0.029</v>
      </c>
      <c r="G32" s="38">
        <v>0.006</v>
      </c>
      <c r="H32" s="38">
        <v>0.004</v>
      </c>
      <c r="I32" s="38">
        <v>0.002</v>
      </c>
      <c r="J32" s="38">
        <v>0.004</v>
      </c>
      <c r="K32" s="38">
        <v>0.011</v>
      </c>
      <c r="L32" s="38">
        <v>0.009</v>
      </c>
      <c r="M32" s="38">
        <v>0.002</v>
      </c>
      <c r="N32" s="38">
        <v>0.022</v>
      </c>
      <c r="O32" s="38">
        <v>0.006</v>
      </c>
      <c r="P32" s="38">
        <v>0.014</v>
      </c>
      <c r="Q32" s="38">
        <v>0.019</v>
      </c>
      <c r="R32" s="38">
        <v>0.014</v>
      </c>
      <c r="S32" s="38">
        <v>0.004</v>
      </c>
      <c r="T32" s="38">
        <v>0.025</v>
      </c>
      <c r="U32" s="38">
        <v>0.014</v>
      </c>
      <c r="V32" s="38">
        <v>0.003</v>
      </c>
      <c r="W32" s="38">
        <v>0.014</v>
      </c>
      <c r="X32" s="38">
        <v>0.007</v>
      </c>
      <c r="Y32" s="38">
        <v>0.013</v>
      </c>
      <c r="Z32" s="38">
        <v>0.014</v>
      </c>
      <c r="AA32" s="38">
        <v>0.019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0.002</v>
      </c>
      <c r="D33" s="38">
        <v>0.01</v>
      </c>
      <c r="E33" s="38">
        <v>0.019</v>
      </c>
      <c r="F33" s="38">
        <v>0.013</v>
      </c>
      <c r="G33" s="38">
        <v>0.024</v>
      </c>
      <c r="H33" s="38">
        <v>0.011</v>
      </c>
      <c r="I33" s="38">
        <v>0.003</v>
      </c>
      <c r="J33" s="38">
        <v>0.005</v>
      </c>
      <c r="K33" s="38">
        <v>0.003</v>
      </c>
      <c r="L33" s="38">
        <v>0.014</v>
      </c>
      <c r="M33" s="38">
        <v>0.013</v>
      </c>
      <c r="N33" s="38">
        <v>0.011</v>
      </c>
      <c r="O33" s="38">
        <v>0.011</v>
      </c>
      <c r="P33" s="38">
        <v>0.013</v>
      </c>
      <c r="Q33" s="38">
        <v>0.001</v>
      </c>
      <c r="R33" s="38">
        <v>0.008</v>
      </c>
      <c r="S33" s="38">
        <v>0.02</v>
      </c>
      <c r="T33" s="38">
        <v>0.013</v>
      </c>
      <c r="U33" s="38">
        <v>0.008</v>
      </c>
      <c r="V33" s="38">
        <v>0.011</v>
      </c>
      <c r="W33" s="38">
        <v>0.006</v>
      </c>
      <c r="X33" s="38">
        <v>0.015</v>
      </c>
      <c r="Y33" s="38">
        <v>0.002</v>
      </c>
      <c r="Z33" s="38">
        <v>0.016</v>
      </c>
      <c r="AA33" s="38">
        <v>0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0.008</v>
      </c>
      <c r="D34" s="38">
        <v>0.02</v>
      </c>
      <c r="E34" s="38">
        <v>0.001</v>
      </c>
      <c r="F34" s="38">
        <v>0.014</v>
      </c>
      <c r="G34" s="38">
        <v>0.007</v>
      </c>
      <c r="H34" s="38">
        <v>0.012</v>
      </c>
      <c r="I34" s="38">
        <v>0.009</v>
      </c>
      <c r="J34" s="38">
        <v>0.014</v>
      </c>
      <c r="K34" s="38">
        <v>0.009</v>
      </c>
      <c r="L34" s="38">
        <v>0.009</v>
      </c>
      <c r="M34" s="38">
        <v>0.006</v>
      </c>
      <c r="N34" s="38">
        <v>0.007</v>
      </c>
      <c r="O34" s="38">
        <v>0.017</v>
      </c>
      <c r="P34" s="38">
        <v>0.016</v>
      </c>
      <c r="Q34" s="38">
        <v>0.007</v>
      </c>
      <c r="R34" s="38">
        <v>0.014</v>
      </c>
      <c r="S34" s="38">
        <v>0.003</v>
      </c>
      <c r="T34" s="38">
        <v>0.009</v>
      </c>
      <c r="U34" s="38">
        <v>0.018</v>
      </c>
      <c r="V34" s="38">
        <v>0.01</v>
      </c>
      <c r="W34" s="38">
        <v>0.011</v>
      </c>
      <c r="X34" s="38">
        <v>0</v>
      </c>
      <c r="Y34" s="38">
        <v>0.02</v>
      </c>
      <c r="Z34" s="38">
        <v>0.011</v>
      </c>
      <c r="AA34" s="38">
        <v>0.003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0.014</v>
      </c>
      <c r="D35" s="38">
        <v>0.002</v>
      </c>
      <c r="E35" s="38">
        <v>0.023</v>
      </c>
      <c r="F35" s="38">
        <v>0.003</v>
      </c>
      <c r="G35" s="38">
        <v>0.008</v>
      </c>
      <c r="H35" s="38">
        <v>0.009</v>
      </c>
      <c r="I35" s="38">
        <v>0.013</v>
      </c>
      <c r="J35" s="38">
        <v>0.005</v>
      </c>
      <c r="K35" s="38">
        <v>0.012</v>
      </c>
      <c r="L35" s="38">
        <v>0.002</v>
      </c>
      <c r="M35" s="38">
        <v>0.009</v>
      </c>
      <c r="N35" s="38">
        <v>0.018</v>
      </c>
      <c r="O35" s="38">
        <v>0.014</v>
      </c>
      <c r="P35" s="38">
        <v>0.001</v>
      </c>
      <c r="Q35" s="38">
        <v>0.01</v>
      </c>
      <c r="R35" s="38">
        <v>0.022</v>
      </c>
      <c r="S35" s="38">
        <v>0.002</v>
      </c>
      <c r="T35" s="38">
        <v>0.01</v>
      </c>
      <c r="U35" s="38">
        <v>0.004</v>
      </c>
      <c r="V35" s="38">
        <v>0.007</v>
      </c>
      <c r="W35" s="38">
        <v>0.015</v>
      </c>
      <c r="X35" s="38">
        <v>0.001</v>
      </c>
      <c r="Y35" s="38">
        <v>0.012</v>
      </c>
      <c r="Z35" s="38">
        <v>0.014</v>
      </c>
      <c r="AA35" s="38">
        <v>0.017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0.003</v>
      </c>
      <c r="D36" s="38">
        <v>0.019</v>
      </c>
      <c r="E36" s="38">
        <v>0.004</v>
      </c>
      <c r="F36" s="38">
        <v>0.012</v>
      </c>
      <c r="G36" s="38">
        <v>0.016</v>
      </c>
      <c r="H36" s="38">
        <v>0.027</v>
      </c>
      <c r="I36" s="38">
        <v>0.014</v>
      </c>
      <c r="J36" s="38">
        <v>0.01</v>
      </c>
      <c r="K36" s="38">
        <v>0.012</v>
      </c>
      <c r="L36" s="38">
        <v>0.003</v>
      </c>
      <c r="M36" s="38">
        <v>0.01</v>
      </c>
      <c r="N36" s="38">
        <v>0.01</v>
      </c>
      <c r="O36" s="38">
        <v>0.013</v>
      </c>
      <c r="P36" s="38">
        <v>0.006</v>
      </c>
      <c r="Q36" s="38">
        <v>0.015</v>
      </c>
      <c r="R36" s="38">
        <v>0.018</v>
      </c>
      <c r="S36" s="38">
        <v>0.017</v>
      </c>
      <c r="T36" s="38">
        <v>0.015</v>
      </c>
      <c r="U36" s="38">
        <v>0.011</v>
      </c>
      <c r="V36" s="38">
        <v>0.011</v>
      </c>
      <c r="W36" s="38">
        <v>0.007</v>
      </c>
      <c r="X36" s="38">
        <v>0.032</v>
      </c>
      <c r="Y36" s="38">
        <v>0.019</v>
      </c>
      <c r="Z36" s="38">
        <v>0.015</v>
      </c>
      <c r="AA36" s="38">
        <v>0.016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0.038</v>
      </c>
      <c r="D37" s="42">
        <f t="shared" si="1"/>
        <v>0.059</v>
      </c>
      <c r="E37" s="42">
        <f t="shared" si="1"/>
        <v>0.05</v>
      </c>
      <c r="F37" s="42">
        <f t="shared" si="1"/>
        <v>0.071</v>
      </c>
      <c r="G37" s="42">
        <f t="shared" si="1"/>
        <v>0.061</v>
      </c>
      <c r="H37" s="42">
        <f t="shared" si="1"/>
        <v>0.063</v>
      </c>
      <c r="I37" s="42">
        <f t="shared" si="1"/>
        <v>0.041</v>
      </c>
      <c r="J37" s="42">
        <f t="shared" si="1"/>
        <v>0.038</v>
      </c>
      <c r="K37" s="42">
        <f t="shared" si="1"/>
        <v>0.047</v>
      </c>
      <c r="L37" s="42">
        <f t="shared" si="1"/>
        <v>0.037</v>
      </c>
      <c r="M37" s="42">
        <f t="shared" si="1"/>
        <v>0.04</v>
      </c>
      <c r="N37" s="42">
        <f t="shared" si="1"/>
        <v>0.068</v>
      </c>
      <c r="O37" s="42">
        <f t="shared" si="1"/>
        <v>0.061</v>
      </c>
      <c r="P37" s="42">
        <f t="shared" si="1"/>
        <v>0.05</v>
      </c>
      <c r="Q37" s="42">
        <f t="shared" si="1"/>
        <v>0.052</v>
      </c>
      <c r="R37" s="42">
        <f t="shared" si="1"/>
        <v>0.076</v>
      </c>
      <c r="S37" s="42">
        <f t="shared" si="1"/>
        <v>0.046</v>
      </c>
      <c r="T37" s="42">
        <f t="shared" si="1"/>
        <v>0.072</v>
      </c>
      <c r="U37" s="42">
        <f t="shared" si="1"/>
        <v>0.055</v>
      </c>
      <c r="V37" s="42">
        <f t="shared" si="1"/>
        <v>0.042</v>
      </c>
      <c r="W37" s="42">
        <f t="shared" si="1"/>
        <v>0.053</v>
      </c>
      <c r="X37" s="42">
        <f t="shared" si="1"/>
        <v>0.055</v>
      </c>
      <c r="Y37" s="42">
        <f t="shared" si="1"/>
        <v>0.066</v>
      </c>
      <c r="Z37" s="42">
        <f t="shared" si="1"/>
        <v>0.07</v>
      </c>
      <c r="AA37" s="42">
        <f t="shared" si="1"/>
        <v>0.055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0.0076</v>
      </c>
      <c r="D38" s="42">
        <f t="shared" si="2"/>
        <v>0.0118</v>
      </c>
      <c r="E38" s="42">
        <f t="shared" si="2"/>
        <v>0.01</v>
      </c>
      <c r="F38" s="42">
        <f t="shared" si="2"/>
        <v>0.0142</v>
      </c>
      <c r="G38" s="42">
        <f t="shared" si="2"/>
        <v>0.0122</v>
      </c>
      <c r="H38" s="42">
        <f t="shared" si="2"/>
        <v>0.0126</v>
      </c>
      <c r="I38" s="42">
        <f t="shared" si="2"/>
        <v>0.0082</v>
      </c>
      <c r="J38" s="42">
        <f t="shared" si="2"/>
        <v>0.0076</v>
      </c>
      <c r="K38" s="42">
        <f t="shared" si="2"/>
        <v>0.0094</v>
      </c>
      <c r="L38" s="42">
        <f t="shared" si="2"/>
        <v>0.0074</v>
      </c>
      <c r="M38" s="42">
        <f t="shared" si="2"/>
        <v>0.008</v>
      </c>
      <c r="N38" s="42">
        <f t="shared" si="2"/>
        <v>0.0136</v>
      </c>
      <c r="O38" s="42">
        <f t="shared" si="2"/>
        <v>0.0122</v>
      </c>
      <c r="P38" s="42">
        <f t="shared" si="2"/>
        <v>0.01</v>
      </c>
      <c r="Q38" s="42">
        <f t="shared" si="2"/>
        <v>0.0104</v>
      </c>
      <c r="R38" s="42">
        <f t="shared" si="2"/>
        <v>0.0152</v>
      </c>
      <c r="S38" s="42">
        <f t="shared" si="2"/>
        <v>0.0092</v>
      </c>
      <c r="T38" s="42">
        <f t="shared" si="2"/>
        <v>0.0144</v>
      </c>
      <c r="U38" s="42">
        <f t="shared" si="2"/>
        <v>0.011</v>
      </c>
      <c r="V38" s="42">
        <f t="shared" si="2"/>
        <v>0.0084</v>
      </c>
      <c r="W38" s="42">
        <f t="shared" si="2"/>
        <v>0.0106</v>
      </c>
      <c r="X38" s="42">
        <f t="shared" si="2"/>
        <v>0.011</v>
      </c>
      <c r="Y38" s="42">
        <f t="shared" si="2"/>
        <v>0.0132</v>
      </c>
      <c r="Z38" s="42">
        <f t="shared" si="2"/>
        <v>0.014</v>
      </c>
      <c r="AA38" s="42">
        <f t="shared" si="2"/>
        <v>0.011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0.012</v>
      </c>
      <c r="D39" s="43">
        <f t="shared" si="3"/>
        <v>0.018</v>
      </c>
      <c r="E39" s="43">
        <f t="shared" si="3"/>
        <v>0.022</v>
      </c>
      <c r="F39" s="43">
        <f t="shared" si="3"/>
        <v>0.026</v>
      </c>
      <c r="G39" s="43">
        <f t="shared" si="3"/>
        <v>0.018</v>
      </c>
      <c r="H39" s="43">
        <f t="shared" si="3"/>
        <v>0.023</v>
      </c>
      <c r="I39" s="43">
        <f t="shared" si="3"/>
        <v>0.012</v>
      </c>
      <c r="J39" s="43">
        <f t="shared" si="3"/>
        <v>0.01</v>
      </c>
      <c r="K39" s="43">
        <f t="shared" si="3"/>
        <v>0.009</v>
      </c>
      <c r="L39" s="43">
        <f t="shared" si="3"/>
        <v>0.012</v>
      </c>
      <c r="M39" s="43">
        <f t="shared" si="3"/>
        <v>0.011</v>
      </c>
      <c r="N39" s="43">
        <f t="shared" si="3"/>
        <v>0.015</v>
      </c>
      <c r="O39" s="43">
        <f t="shared" si="3"/>
        <v>0.011</v>
      </c>
      <c r="P39" s="43">
        <f t="shared" si="3"/>
        <v>0.015</v>
      </c>
      <c r="Q39" s="43">
        <f t="shared" si="3"/>
        <v>0.018</v>
      </c>
      <c r="R39" s="43">
        <f t="shared" si="3"/>
        <v>0.014</v>
      </c>
      <c r="S39" s="43">
        <f t="shared" si="3"/>
        <v>0.018</v>
      </c>
      <c r="T39" s="43">
        <f t="shared" si="3"/>
        <v>0.016</v>
      </c>
      <c r="U39" s="43">
        <f t="shared" si="3"/>
        <v>0.014</v>
      </c>
      <c r="V39" s="43">
        <f t="shared" si="3"/>
        <v>0.008</v>
      </c>
      <c r="W39" s="43">
        <f t="shared" si="3"/>
        <v>0.009</v>
      </c>
      <c r="X39" s="43">
        <f t="shared" si="3"/>
        <v>0.032</v>
      </c>
      <c r="Y39" s="43">
        <f t="shared" si="3"/>
        <v>0.018</v>
      </c>
      <c r="Z39" s="43">
        <f t="shared" si="3"/>
        <v>0.005</v>
      </c>
      <c r="AA39" s="43">
        <f t="shared" si="3"/>
        <v>0.019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0.010928</v>
      </c>
      <c r="D43" s="55">
        <f>$E$4</f>
        <v>0.010928</v>
      </c>
      <c r="E43" s="55">
        <f>$E$4</f>
        <v>0.010928</v>
      </c>
      <c r="F43" s="55">
        <f>$E$4</f>
        <v>0.010928</v>
      </c>
      <c r="G43" s="55">
        <f>$E$4</f>
        <v>0.010928</v>
      </c>
      <c r="H43" s="55">
        <f>$E$4</f>
        <v>0.010928</v>
      </c>
      <c r="I43" s="55">
        <f>$E$4</f>
        <v>0.010928</v>
      </c>
      <c r="J43" s="55">
        <f>$E$4</f>
        <v>0.010928</v>
      </c>
      <c r="K43" s="55">
        <f>$E$4</f>
        <v>0.010928</v>
      </c>
      <c r="L43" s="55">
        <f>$E$4</f>
        <v>0.010928</v>
      </c>
      <c r="M43" s="55">
        <f>$E$4</f>
        <v>0.010928</v>
      </c>
      <c r="N43" s="55">
        <f>$E$4</f>
        <v>0.010928</v>
      </c>
      <c r="O43" s="55">
        <f>$E$4</f>
        <v>0.010928</v>
      </c>
      <c r="P43" s="55">
        <f>$E$4</f>
        <v>0.010928</v>
      </c>
      <c r="Q43" s="55">
        <f>$E$4</f>
        <v>0.010928</v>
      </c>
      <c r="R43" s="55">
        <f>$E$4</f>
        <v>0.010928</v>
      </c>
      <c r="S43" s="55">
        <f>$E$4</f>
        <v>0.010928</v>
      </c>
      <c r="T43" s="55">
        <f>$E$4</f>
        <v>0.010928</v>
      </c>
      <c r="U43" s="55">
        <f>$E$4</f>
        <v>0.010928</v>
      </c>
      <c r="V43" s="55">
        <f>$E$4</f>
        <v>0.010928</v>
      </c>
      <c r="W43" s="55">
        <f>$E$4</f>
        <v>0.010928</v>
      </c>
      <c r="X43" s="55">
        <f>$E$4</f>
        <v>0.010928</v>
      </c>
      <c r="Y43" s="55">
        <f>$E$4</f>
        <v>0.010928</v>
      </c>
      <c r="Z43" s="55">
        <f>$E$4</f>
        <v>0.010928</v>
      </c>
      <c r="AA43" s="55">
        <f>$E$4</f>
        <v>0.010928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0.01986</v>
      </c>
      <c r="D44" s="55">
        <f ca="1" t="shared" si="4"/>
        <v>0.01986</v>
      </c>
      <c r="E44" s="55">
        <f ca="1" t="shared" si="4"/>
        <v>0.01986</v>
      </c>
      <c r="F44" s="55">
        <f ca="1" t="shared" si="4"/>
        <v>0.01986</v>
      </c>
      <c r="G44" s="55">
        <f ca="1" t="shared" si="4"/>
        <v>0.01986</v>
      </c>
      <c r="H44" s="55">
        <f ca="1" t="shared" si="4"/>
        <v>0.01986</v>
      </c>
      <c r="I44" s="55">
        <f ca="1" t="shared" si="4"/>
        <v>0.01986</v>
      </c>
      <c r="J44" s="55">
        <f ca="1" t="shared" si="4"/>
        <v>0.01986</v>
      </c>
      <c r="K44" s="55">
        <f ca="1" t="shared" si="4"/>
        <v>0.01986</v>
      </c>
      <c r="L44" s="55">
        <f ca="1" t="shared" si="4"/>
        <v>0.01986</v>
      </c>
      <c r="M44" s="55">
        <f ca="1" t="shared" si="4"/>
        <v>0.01986</v>
      </c>
      <c r="N44" s="55">
        <f ca="1" t="shared" si="4"/>
        <v>0.01986</v>
      </c>
      <c r="O44" s="55">
        <f ca="1" t="shared" si="4"/>
        <v>0.01986</v>
      </c>
      <c r="P44" s="55">
        <f ca="1" t="shared" si="4"/>
        <v>0.01986</v>
      </c>
      <c r="Q44" s="55">
        <f ca="1" t="shared" si="4"/>
        <v>0.01986</v>
      </c>
      <c r="R44" s="55">
        <f ca="1" t="shared" si="4"/>
        <v>0.01986</v>
      </c>
      <c r="S44" s="55">
        <f ca="1" t="shared" si="4"/>
        <v>0.01986</v>
      </c>
      <c r="T44" s="55">
        <f ca="1" t="shared" si="4"/>
        <v>0.01986</v>
      </c>
      <c r="U44" s="55">
        <f ca="1" t="shared" si="4"/>
        <v>0.01986</v>
      </c>
      <c r="V44" s="55">
        <f ca="1" t="shared" si="4"/>
        <v>0.01986</v>
      </c>
      <c r="W44" s="55">
        <f ca="1" t="shared" si="4"/>
        <v>0.01986</v>
      </c>
      <c r="X44" s="55">
        <f ca="1" t="shared" si="4"/>
        <v>0.01986</v>
      </c>
      <c r="Y44" s="55">
        <f ca="1" t="shared" si="4"/>
        <v>0.01986</v>
      </c>
      <c r="Z44" s="55">
        <f ca="1" t="shared" si="4"/>
        <v>0.01986</v>
      </c>
      <c r="AA44" s="55">
        <f ca="1" t="shared" si="4"/>
        <v>0.01986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0.001996</v>
      </c>
      <c r="D45" s="55">
        <f ca="1" t="shared" si="5"/>
        <v>0.001996</v>
      </c>
      <c r="E45" s="55">
        <f ca="1" t="shared" si="5"/>
        <v>0.001996</v>
      </c>
      <c r="F45" s="55">
        <f ca="1" t="shared" si="5"/>
        <v>0.001996</v>
      </c>
      <c r="G45" s="55">
        <f ca="1" t="shared" si="5"/>
        <v>0.001996</v>
      </c>
      <c r="H45" s="55">
        <f ca="1" t="shared" si="5"/>
        <v>0.001996</v>
      </c>
      <c r="I45" s="55">
        <f ca="1" t="shared" si="5"/>
        <v>0.001996</v>
      </c>
      <c r="J45" s="55">
        <f ca="1" t="shared" si="5"/>
        <v>0.001996</v>
      </c>
      <c r="K45" s="55">
        <f ca="1" t="shared" si="5"/>
        <v>0.001996</v>
      </c>
      <c r="L45" s="55">
        <f ca="1" t="shared" si="5"/>
        <v>0.001996</v>
      </c>
      <c r="M45" s="55">
        <f ca="1" t="shared" si="5"/>
        <v>0.001996</v>
      </c>
      <c r="N45" s="55">
        <f ca="1" t="shared" si="5"/>
        <v>0.001996</v>
      </c>
      <c r="O45" s="55">
        <f ca="1" t="shared" si="5"/>
        <v>0.001996</v>
      </c>
      <c r="P45" s="55">
        <f ca="1" t="shared" si="5"/>
        <v>0.001996</v>
      </c>
      <c r="Q45" s="55">
        <f ca="1" t="shared" si="5"/>
        <v>0.001996</v>
      </c>
      <c r="R45" s="55">
        <f ca="1" t="shared" si="5"/>
        <v>0.001996</v>
      </c>
      <c r="S45" s="55">
        <f ca="1" t="shared" si="5"/>
        <v>0.001996</v>
      </c>
      <c r="T45" s="55">
        <f ca="1" t="shared" si="5"/>
        <v>0.001996</v>
      </c>
      <c r="U45" s="55">
        <f ca="1" t="shared" si="5"/>
        <v>0.001996</v>
      </c>
      <c r="V45" s="55">
        <f ca="1" t="shared" si="5"/>
        <v>0.001996</v>
      </c>
      <c r="W45" s="55">
        <f ca="1" t="shared" si="5"/>
        <v>0.001996</v>
      </c>
      <c r="X45" s="55">
        <f ca="1" t="shared" si="5"/>
        <v>0.001996</v>
      </c>
      <c r="Y45" s="55">
        <f ca="1" t="shared" si="5"/>
        <v>0.001996</v>
      </c>
      <c r="Z45" s="55">
        <f ca="1" t="shared" si="5"/>
        <v>0.001996</v>
      </c>
      <c r="AA45" s="55">
        <f ca="1" t="shared" si="5"/>
        <v>0.001996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0.0168826666666667</v>
      </c>
      <c r="D46" s="56">
        <f ca="1" t="shared" si="6"/>
        <v>0.0168826666666667</v>
      </c>
      <c r="E46" s="56">
        <f ca="1" t="shared" si="6"/>
        <v>0.0168826666666667</v>
      </c>
      <c r="F46" s="56">
        <f ca="1" t="shared" si="6"/>
        <v>0.0168826666666667</v>
      </c>
      <c r="G46" s="56">
        <f ca="1" t="shared" si="6"/>
        <v>0.0168826666666667</v>
      </c>
      <c r="H46" s="56">
        <f ca="1" t="shared" si="6"/>
        <v>0.0168826666666667</v>
      </c>
      <c r="I46" s="56">
        <f ca="1" t="shared" si="6"/>
        <v>0.0168826666666667</v>
      </c>
      <c r="J46" s="56">
        <f ca="1" t="shared" si="6"/>
        <v>0.0168826666666667</v>
      </c>
      <c r="K46" s="56">
        <f ca="1" t="shared" si="6"/>
        <v>0.0168826666666667</v>
      </c>
      <c r="L46" s="56">
        <f ca="1" t="shared" si="6"/>
        <v>0.0168826666666667</v>
      </c>
      <c r="M46" s="56">
        <f ca="1" t="shared" si="6"/>
        <v>0.0168826666666667</v>
      </c>
      <c r="N46" s="56">
        <f ca="1" t="shared" si="6"/>
        <v>0.0168826666666667</v>
      </c>
      <c r="O46" s="56">
        <f ca="1" t="shared" si="6"/>
        <v>0.0168826666666667</v>
      </c>
      <c r="P46" s="56">
        <f ca="1" t="shared" si="6"/>
        <v>0.0168826666666667</v>
      </c>
      <c r="Q46" s="56">
        <f ca="1" t="shared" si="6"/>
        <v>0.0168826666666667</v>
      </c>
      <c r="R46" s="56">
        <f ca="1" t="shared" si="6"/>
        <v>0.0168826666666667</v>
      </c>
      <c r="S46" s="56">
        <f ca="1" t="shared" si="6"/>
        <v>0.0168826666666667</v>
      </c>
      <c r="T46" s="56">
        <f ca="1" t="shared" si="6"/>
        <v>0.0168826666666667</v>
      </c>
      <c r="U46" s="56">
        <f ca="1" t="shared" si="6"/>
        <v>0.0168826666666667</v>
      </c>
      <c r="V46" s="56">
        <f ca="1" t="shared" si="6"/>
        <v>0.0168826666666667</v>
      </c>
      <c r="W46" s="56">
        <f ca="1" t="shared" si="6"/>
        <v>0.0168826666666667</v>
      </c>
      <c r="X46" s="56">
        <f ca="1" t="shared" si="6"/>
        <v>0.0168826666666667</v>
      </c>
      <c r="Y46" s="56">
        <f ca="1" t="shared" si="6"/>
        <v>0.0168826666666667</v>
      </c>
      <c r="Z46" s="56">
        <f ca="1" t="shared" si="6"/>
        <v>0.0168826666666667</v>
      </c>
      <c r="AA46" s="56">
        <f ca="1" t="shared" si="6"/>
        <v>0.0168826666666667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0.0139053333333333</v>
      </c>
      <c r="D47" s="56">
        <f ca="1" t="shared" si="7"/>
        <v>0.0139053333333333</v>
      </c>
      <c r="E47" s="56">
        <f ca="1" t="shared" si="7"/>
        <v>0.0139053333333333</v>
      </c>
      <c r="F47" s="56">
        <f ca="1" t="shared" si="7"/>
        <v>0.0139053333333333</v>
      </c>
      <c r="G47" s="56">
        <f ca="1" t="shared" si="7"/>
        <v>0.0139053333333333</v>
      </c>
      <c r="H47" s="56">
        <f ca="1" t="shared" si="7"/>
        <v>0.0139053333333333</v>
      </c>
      <c r="I47" s="56">
        <f ca="1" t="shared" si="7"/>
        <v>0.0139053333333333</v>
      </c>
      <c r="J47" s="56">
        <f ca="1" t="shared" si="7"/>
        <v>0.0139053333333333</v>
      </c>
      <c r="K47" s="56">
        <f ca="1" t="shared" si="7"/>
        <v>0.0139053333333333</v>
      </c>
      <c r="L47" s="56">
        <f ca="1" t="shared" si="7"/>
        <v>0.0139053333333333</v>
      </c>
      <c r="M47" s="56">
        <f ca="1" t="shared" si="7"/>
        <v>0.0139053333333333</v>
      </c>
      <c r="N47" s="56">
        <f ca="1" t="shared" si="7"/>
        <v>0.0139053333333333</v>
      </c>
      <c r="O47" s="56">
        <f ca="1" t="shared" si="7"/>
        <v>0.0139053333333333</v>
      </c>
      <c r="P47" s="56">
        <f ca="1" t="shared" si="7"/>
        <v>0.0139053333333333</v>
      </c>
      <c r="Q47" s="56">
        <f ca="1" t="shared" si="7"/>
        <v>0.0139053333333333</v>
      </c>
      <c r="R47" s="56">
        <f ca="1" t="shared" si="7"/>
        <v>0.0139053333333333</v>
      </c>
      <c r="S47" s="56">
        <f ca="1" t="shared" si="7"/>
        <v>0.0139053333333333</v>
      </c>
      <c r="T47" s="56">
        <f ca="1" t="shared" si="7"/>
        <v>0.0139053333333333</v>
      </c>
      <c r="U47" s="56">
        <f ca="1" t="shared" si="7"/>
        <v>0.0139053333333333</v>
      </c>
      <c r="V47" s="56">
        <f ca="1" t="shared" si="7"/>
        <v>0.0139053333333333</v>
      </c>
      <c r="W47" s="56">
        <f ca="1" t="shared" si="7"/>
        <v>0.0139053333333333</v>
      </c>
      <c r="X47" s="56">
        <f ca="1" t="shared" si="7"/>
        <v>0.0139053333333333</v>
      </c>
      <c r="Y47" s="56">
        <f ca="1" t="shared" si="7"/>
        <v>0.0139053333333333</v>
      </c>
      <c r="Z47" s="56">
        <f ca="1" t="shared" si="7"/>
        <v>0.0139053333333333</v>
      </c>
      <c r="AA47" s="56">
        <f ca="1" t="shared" si="7"/>
        <v>0.0139053333333333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0.00795066666666667</v>
      </c>
      <c r="D48" s="56">
        <f ca="1" t="shared" si="8"/>
        <v>0.00795066666666667</v>
      </c>
      <c r="E48" s="56">
        <f ca="1" t="shared" si="8"/>
        <v>0.00795066666666667</v>
      </c>
      <c r="F48" s="56">
        <f ca="1" t="shared" si="8"/>
        <v>0.00795066666666667</v>
      </c>
      <c r="G48" s="56">
        <f ca="1" t="shared" si="8"/>
        <v>0.00795066666666667</v>
      </c>
      <c r="H48" s="56">
        <f ca="1" t="shared" si="8"/>
        <v>0.00795066666666667</v>
      </c>
      <c r="I48" s="56">
        <f ca="1" t="shared" si="8"/>
        <v>0.00795066666666667</v>
      </c>
      <c r="J48" s="56">
        <f ca="1" t="shared" si="8"/>
        <v>0.00795066666666667</v>
      </c>
      <c r="K48" s="56">
        <f ca="1" t="shared" si="8"/>
        <v>0.00795066666666667</v>
      </c>
      <c r="L48" s="56">
        <f ca="1" t="shared" si="8"/>
        <v>0.00795066666666667</v>
      </c>
      <c r="M48" s="56">
        <f ca="1" t="shared" si="8"/>
        <v>0.00795066666666667</v>
      </c>
      <c r="N48" s="56">
        <f ca="1" t="shared" si="8"/>
        <v>0.00795066666666667</v>
      </c>
      <c r="O48" s="56">
        <f ca="1" t="shared" si="8"/>
        <v>0.00795066666666667</v>
      </c>
      <c r="P48" s="56">
        <f ca="1" t="shared" si="8"/>
        <v>0.00795066666666667</v>
      </c>
      <c r="Q48" s="56">
        <f ca="1" t="shared" si="8"/>
        <v>0.00795066666666667</v>
      </c>
      <c r="R48" s="56">
        <f ca="1" t="shared" si="8"/>
        <v>0.00795066666666667</v>
      </c>
      <c r="S48" s="56">
        <f ca="1" t="shared" si="8"/>
        <v>0.00795066666666667</v>
      </c>
      <c r="T48" s="56">
        <f ca="1" t="shared" si="8"/>
        <v>0.00795066666666667</v>
      </c>
      <c r="U48" s="56">
        <f ca="1" t="shared" si="8"/>
        <v>0.00795066666666667</v>
      </c>
      <c r="V48" s="56">
        <f ca="1" t="shared" si="8"/>
        <v>0.00795066666666667</v>
      </c>
      <c r="W48" s="56">
        <f ca="1" t="shared" si="8"/>
        <v>0.00795066666666667</v>
      </c>
      <c r="X48" s="56">
        <f ca="1" t="shared" si="8"/>
        <v>0.00795066666666667</v>
      </c>
      <c r="Y48" s="56">
        <f ca="1" t="shared" si="8"/>
        <v>0.00795066666666667</v>
      </c>
      <c r="Z48" s="56">
        <f ca="1" t="shared" si="8"/>
        <v>0.00795066666666667</v>
      </c>
      <c r="AA48" s="56">
        <f ca="1" t="shared" si="8"/>
        <v>0.00795066666666667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0.00497333333333333</v>
      </c>
      <c r="D49" s="56">
        <f ca="1" t="shared" si="9"/>
        <v>0.00497333333333333</v>
      </c>
      <c r="E49" s="56">
        <f ca="1" t="shared" si="9"/>
        <v>0.00497333333333333</v>
      </c>
      <c r="F49" s="56">
        <f ca="1" t="shared" si="9"/>
        <v>0.00497333333333333</v>
      </c>
      <c r="G49" s="56">
        <f ca="1" t="shared" si="9"/>
        <v>0.00497333333333333</v>
      </c>
      <c r="H49" s="56">
        <f ca="1" t="shared" si="9"/>
        <v>0.00497333333333333</v>
      </c>
      <c r="I49" s="56">
        <f ca="1" t="shared" si="9"/>
        <v>0.00497333333333333</v>
      </c>
      <c r="J49" s="56">
        <f ca="1" t="shared" si="9"/>
        <v>0.00497333333333333</v>
      </c>
      <c r="K49" s="56">
        <f ca="1" t="shared" si="9"/>
        <v>0.00497333333333333</v>
      </c>
      <c r="L49" s="56">
        <f ca="1" t="shared" si="9"/>
        <v>0.00497333333333333</v>
      </c>
      <c r="M49" s="56">
        <f ca="1" t="shared" si="9"/>
        <v>0.00497333333333333</v>
      </c>
      <c r="N49" s="56">
        <f ca="1" t="shared" si="9"/>
        <v>0.00497333333333333</v>
      </c>
      <c r="O49" s="56">
        <f ca="1" t="shared" si="9"/>
        <v>0.00497333333333333</v>
      </c>
      <c r="P49" s="56">
        <f ca="1" t="shared" si="9"/>
        <v>0.00497333333333333</v>
      </c>
      <c r="Q49" s="56">
        <f ca="1" t="shared" si="9"/>
        <v>0.00497333333333333</v>
      </c>
      <c r="R49" s="56">
        <f ca="1" t="shared" si="9"/>
        <v>0.00497333333333333</v>
      </c>
      <c r="S49" s="56">
        <f ca="1" t="shared" si="9"/>
        <v>0.00497333333333333</v>
      </c>
      <c r="T49" s="56">
        <f ca="1" t="shared" si="9"/>
        <v>0.00497333333333333</v>
      </c>
      <c r="U49" s="56">
        <f ca="1" t="shared" si="9"/>
        <v>0.00497333333333333</v>
      </c>
      <c r="V49" s="56">
        <f ca="1" t="shared" si="9"/>
        <v>0.00497333333333333</v>
      </c>
      <c r="W49" s="56">
        <f ca="1" t="shared" si="9"/>
        <v>0.00497333333333333</v>
      </c>
      <c r="X49" s="56">
        <f ca="1" t="shared" si="9"/>
        <v>0.00497333333333333</v>
      </c>
      <c r="Y49" s="56">
        <f ca="1" t="shared" si="9"/>
        <v>0.00497333333333333</v>
      </c>
      <c r="Z49" s="56">
        <f ca="1" t="shared" si="9"/>
        <v>0.00497333333333333</v>
      </c>
      <c r="AA49" s="56">
        <f ca="1" t="shared" si="9"/>
        <v>0.00497333333333333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0.0154</v>
      </c>
      <c r="D50" s="55">
        <f>$E$17</f>
        <v>0.0154</v>
      </c>
      <c r="E50" s="55">
        <f>$E$17</f>
        <v>0.0154</v>
      </c>
      <c r="F50" s="55">
        <f>$E$17</f>
        <v>0.0154</v>
      </c>
      <c r="G50" s="55">
        <f>$E$17</f>
        <v>0.0154</v>
      </c>
      <c r="H50" s="55">
        <f>$E$17</f>
        <v>0.0154</v>
      </c>
      <c r="I50" s="55">
        <f>$E$17</f>
        <v>0.0154</v>
      </c>
      <c r="J50" s="55">
        <f>$E$17</f>
        <v>0.0154</v>
      </c>
      <c r="K50" s="55">
        <f>$E$17</f>
        <v>0.0154</v>
      </c>
      <c r="L50" s="55">
        <f>$E$17</f>
        <v>0.0154</v>
      </c>
      <c r="M50" s="55">
        <f>$E$17</f>
        <v>0.0154</v>
      </c>
      <c r="N50" s="55">
        <f>$E$17</f>
        <v>0.0154</v>
      </c>
      <c r="O50" s="55">
        <f>$E$17</f>
        <v>0.0154</v>
      </c>
      <c r="P50" s="55">
        <f>$E$17</f>
        <v>0.0154</v>
      </c>
      <c r="Q50" s="55">
        <f>$E$17</f>
        <v>0.0154</v>
      </c>
      <c r="R50" s="55">
        <f>$E$17</f>
        <v>0.0154</v>
      </c>
      <c r="S50" s="55">
        <f>$E$17</f>
        <v>0.0154</v>
      </c>
      <c r="T50" s="55">
        <f>$E$17</f>
        <v>0.0154</v>
      </c>
      <c r="U50" s="55">
        <f>$E$17</f>
        <v>0.0154</v>
      </c>
      <c r="V50" s="55">
        <f>$E$17</f>
        <v>0.0154</v>
      </c>
      <c r="W50" s="55">
        <f>$E$17</f>
        <v>0.0154</v>
      </c>
      <c r="X50" s="55">
        <f>$E$17</f>
        <v>0.0154</v>
      </c>
      <c r="Y50" s="55">
        <f>$E$17</f>
        <v>0.0154</v>
      </c>
      <c r="Z50" s="55">
        <f>$E$17</f>
        <v>0.0154</v>
      </c>
      <c r="AA50" s="55">
        <f>$E$17</f>
        <v>0.0154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0.032494</v>
      </c>
      <c r="D51" s="55">
        <f ca="1" t="shared" si="10"/>
        <v>0.032494</v>
      </c>
      <c r="E51" s="55">
        <f ca="1" t="shared" si="10"/>
        <v>0.032494</v>
      </c>
      <c r="F51" s="55">
        <f ca="1" t="shared" si="10"/>
        <v>0.032494</v>
      </c>
      <c r="G51" s="55">
        <f ca="1" t="shared" si="10"/>
        <v>0.032494</v>
      </c>
      <c r="H51" s="55">
        <f ca="1" t="shared" si="10"/>
        <v>0.032494</v>
      </c>
      <c r="I51" s="55">
        <f ca="1" t="shared" si="10"/>
        <v>0.032494</v>
      </c>
      <c r="J51" s="55">
        <f ca="1" t="shared" si="10"/>
        <v>0.032494</v>
      </c>
      <c r="K51" s="55">
        <f ca="1" t="shared" si="10"/>
        <v>0.032494</v>
      </c>
      <c r="L51" s="55">
        <f ca="1" t="shared" si="10"/>
        <v>0.032494</v>
      </c>
      <c r="M51" s="55">
        <f ca="1" t="shared" si="10"/>
        <v>0.032494</v>
      </c>
      <c r="N51" s="55">
        <f ca="1" t="shared" si="10"/>
        <v>0.032494</v>
      </c>
      <c r="O51" s="55">
        <f ca="1" t="shared" si="10"/>
        <v>0.032494</v>
      </c>
      <c r="P51" s="55">
        <f ca="1" t="shared" si="10"/>
        <v>0.032494</v>
      </c>
      <c r="Q51" s="55">
        <f ca="1" t="shared" si="10"/>
        <v>0.032494</v>
      </c>
      <c r="R51" s="55">
        <f ca="1" t="shared" si="10"/>
        <v>0.032494</v>
      </c>
      <c r="S51" s="55">
        <f ca="1" t="shared" si="10"/>
        <v>0.032494</v>
      </c>
      <c r="T51" s="55">
        <f ca="1" t="shared" si="10"/>
        <v>0.032494</v>
      </c>
      <c r="U51" s="55">
        <f ca="1" t="shared" si="10"/>
        <v>0.032494</v>
      </c>
      <c r="V51" s="55">
        <f ca="1" t="shared" si="10"/>
        <v>0.032494</v>
      </c>
      <c r="W51" s="55">
        <f ca="1" t="shared" si="10"/>
        <v>0.032494</v>
      </c>
      <c r="X51" s="55">
        <f ca="1" t="shared" si="10"/>
        <v>0.032494</v>
      </c>
      <c r="Y51" s="55">
        <f ca="1" t="shared" si="10"/>
        <v>0.032494</v>
      </c>
      <c r="Z51" s="55">
        <f ca="1" t="shared" si="10"/>
        <v>0.032494</v>
      </c>
      <c r="AA51" s="55">
        <f ca="1" t="shared" si="10"/>
        <v>0.032494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0.026796</v>
      </c>
      <c r="D53" s="56">
        <f ca="1" t="shared" si="12"/>
        <v>0.026796</v>
      </c>
      <c r="E53" s="56">
        <f ca="1" t="shared" si="12"/>
        <v>0.026796</v>
      </c>
      <c r="F53" s="56">
        <f ca="1" t="shared" si="12"/>
        <v>0.026796</v>
      </c>
      <c r="G53" s="56">
        <f ca="1" t="shared" si="12"/>
        <v>0.026796</v>
      </c>
      <c r="H53" s="56">
        <f ca="1" t="shared" si="12"/>
        <v>0.026796</v>
      </c>
      <c r="I53" s="56">
        <f ca="1" t="shared" si="12"/>
        <v>0.026796</v>
      </c>
      <c r="J53" s="56">
        <f ca="1" t="shared" si="12"/>
        <v>0.026796</v>
      </c>
      <c r="K53" s="56">
        <f ca="1" t="shared" si="12"/>
        <v>0.026796</v>
      </c>
      <c r="L53" s="56">
        <f ca="1" t="shared" si="12"/>
        <v>0.026796</v>
      </c>
      <c r="M53" s="56">
        <f ca="1" t="shared" si="12"/>
        <v>0.026796</v>
      </c>
      <c r="N53" s="56">
        <f ca="1" t="shared" si="12"/>
        <v>0.026796</v>
      </c>
      <c r="O53" s="56">
        <f ca="1" t="shared" si="12"/>
        <v>0.026796</v>
      </c>
      <c r="P53" s="56">
        <f ca="1" t="shared" si="12"/>
        <v>0.026796</v>
      </c>
      <c r="Q53" s="56">
        <f ca="1" t="shared" si="12"/>
        <v>0.026796</v>
      </c>
      <c r="R53" s="56">
        <f ca="1" t="shared" si="12"/>
        <v>0.026796</v>
      </c>
      <c r="S53" s="56">
        <f ca="1" t="shared" si="12"/>
        <v>0.026796</v>
      </c>
      <c r="T53" s="56">
        <f ca="1" t="shared" si="12"/>
        <v>0.026796</v>
      </c>
      <c r="U53" s="56">
        <f ca="1" t="shared" si="12"/>
        <v>0.026796</v>
      </c>
      <c r="V53" s="56">
        <f ca="1" t="shared" si="12"/>
        <v>0.026796</v>
      </c>
      <c r="W53" s="56">
        <f ca="1" t="shared" si="12"/>
        <v>0.026796</v>
      </c>
      <c r="X53" s="56">
        <f ca="1" t="shared" si="12"/>
        <v>0.026796</v>
      </c>
      <c r="Y53" s="56">
        <f ca="1" t="shared" si="12"/>
        <v>0.026796</v>
      </c>
      <c r="Z53" s="56">
        <f ca="1" t="shared" si="12"/>
        <v>0.026796</v>
      </c>
      <c r="AA53" s="56">
        <f ca="1" t="shared" si="12"/>
        <v>0.026796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0.021098</v>
      </c>
      <c r="D54" s="56">
        <f ca="1" t="shared" si="13"/>
        <v>0.021098</v>
      </c>
      <c r="E54" s="56">
        <f ca="1" t="shared" si="13"/>
        <v>0.021098</v>
      </c>
      <c r="F54" s="56">
        <f ca="1" t="shared" si="13"/>
        <v>0.021098</v>
      </c>
      <c r="G54" s="56">
        <f ca="1" t="shared" si="13"/>
        <v>0.021098</v>
      </c>
      <c r="H54" s="56">
        <f ca="1" t="shared" si="13"/>
        <v>0.021098</v>
      </c>
      <c r="I54" s="56">
        <f ca="1" t="shared" si="13"/>
        <v>0.021098</v>
      </c>
      <c r="J54" s="56">
        <f ca="1" t="shared" si="13"/>
        <v>0.021098</v>
      </c>
      <c r="K54" s="56">
        <f ca="1" t="shared" si="13"/>
        <v>0.021098</v>
      </c>
      <c r="L54" s="56">
        <f ca="1" t="shared" si="13"/>
        <v>0.021098</v>
      </c>
      <c r="M54" s="56">
        <f ca="1" t="shared" si="13"/>
        <v>0.021098</v>
      </c>
      <c r="N54" s="56">
        <f ca="1" t="shared" si="13"/>
        <v>0.021098</v>
      </c>
      <c r="O54" s="56">
        <f ca="1" t="shared" si="13"/>
        <v>0.021098</v>
      </c>
      <c r="P54" s="56">
        <f ca="1" t="shared" si="13"/>
        <v>0.021098</v>
      </c>
      <c r="Q54" s="56">
        <f ca="1" t="shared" si="13"/>
        <v>0.021098</v>
      </c>
      <c r="R54" s="56">
        <f ca="1" t="shared" si="13"/>
        <v>0.021098</v>
      </c>
      <c r="S54" s="56">
        <f ca="1" t="shared" si="13"/>
        <v>0.021098</v>
      </c>
      <c r="T54" s="56">
        <f ca="1" t="shared" si="13"/>
        <v>0.021098</v>
      </c>
      <c r="U54" s="56">
        <f ca="1" t="shared" si="13"/>
        <v>0.021098</v>
      </c>
      <c r="V54" s="56">
        <f ca="1" t="shared" si="13"/>
        <v>0.021098</v>
      </c>
      <c r="W54" s="56">
        <f ca="1" t="shared" si="13"/>
        <v>0.021098</v>
      </c>
      <c r="X54" s="56">
        <f ca="1" t="shared" si="13"/>
        <v>0.021098</v>
      </c>
      <c r="Y54" s="56">
        <f ca="1" t="shared" si="13"/>
        <v>0.021098</v>
      </c>
      <c r="Z54" s="56">
        <f ca="1" t="shared" si="13"/>
        <v>0.021098</v>
      </c>
      <c r="AA54" s="56">
        <f ca="1" t="shared" si="13"/>
        <v>0.021098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0.0102666666666667</v>
      </c>
      <c r="D55" s="56">
        <f t="shared" si="14"/>
        <v>0.0102666666666667</v>
      </c>
      <c r="E55" s="56">
        <f t="shared" si="14"/>
        <v>0.0102666666666667</v>
      </c>
      <c r="F55" s="56">
        <f t="shared" si="14"/>
        <v>0.0102666666666667</v>
      </c>
      <c r="G55" s="56">
        <f t="shared" si="14"/>
        <v>0.0102666666666667</v>
      </c>
      <c r="H55" s="56">
        <f t="shared" si="14"/>
        <v>0.0102666666666667</v>
      </c>
      <c r="I55" s="56">
        <f t="shared" si="14"/>
        <v>0.0102666666666667</v>
      </c>
      <c r="J55" s="56">
        <f t="shared" si="14"/>
        <v>0.0102666666666667</v>
      </c>
      <c r="K55" s="56">
        <f t="shared" si="14"/>
        <v>0.0102666666666667</v>
      </c>
      <c r="L55" s="56">
        <f t="shared" si="14"/>
        <v>0.0102666666666667</v>
      </c>
      <c r="M55" s="56">
        <f t="shared" si="14"/>
        <v>0.0102666666666667</v>
      </c>
      <c r="N55" s="56">
        <f t="shared" si="14"/>
        <v>0.0102666666666667</v>
      </c>
      <c r="O55" s="56">
        <f t="shared" si="14"/>
        <v>0.0102666666666667</v>
      </c>
      <c r="P55" s="56">
        <f t="shared" si="14"/>
        <v>0.0102666666666667</v>
      </c>
      <c r="Q55" s="56">
        <f t="shared" si="14"/>
        <v>0.0102666666666667</v>
      </c>
      <c r="R55" s="56">
        <f t="shared" si="14"/>
        <v>0.0102666666666667</v>
      </c>
      <c r="S55" s="56">
        <f t="shared" si="14"/>
        <v>0.0102666666666667</v>
      </c>
      <c r="T55" s="56">
        <f t="shared" si="14"/>
        <v>0.0102666666666667</v>
      </c>
      <c r="U55" s="56">
        <f t="shared" si="14"/>
        <v>0.0102666666666667</v>
      </c>
      <c r="V55" s="56">
        <f t="shared" si="14"/>
        <v>0.0102666666666667</v>
      </c>
      <c r="W55" s="56">
        <f t="shared" si="14"/>
        <v>0.0102666666666667</v>
      </c>
      <c r="X55" s="56">
        <f t="shared" si="14"/>
        <v>0.0102666666666667</v>
      </c>
      <c r="Y55" s="56">
        <f t="shared" si="14"/>
        <v>0.0102666666666667</v>
      </c>
      <c r="Z55" s="56">
        <f t="shared" si="14"/>
        <v>0.0102666666666667</v>
      </c>
      <c r="AA55" s="56">
        <f t="shared" si="14"/>
        <v>0.0102666666666667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0.00513333333333334</v>
      </c>
      <c r="D56" s="56">
        <f t="shared" si="15"/>
        <v>0.00513333333333334</v>
      </c>
      <c r="E56" s="56">
        <f t="shared" si="15"/>
        <v>0.00513333333333334</v>
      </c>
      <c r="F56" s="56">
        <f t="shared" si="15"/>
        <v>0.00513333333333334</v>
      </c>
      <c r="G56" s="56">
        <f t="shared" si="15"/>
        <v>0.00513333333333334</v>
      </c>
      <c r="H56" s="56">
        <f t="shared" si="15"/>
        <v>0.00513333333333334</v>
      </c>
      <c r="I56" s="56">
        <f t="shared" si="15"/>
        <v>0.00513333333333334</v>
      </c>
      <c r="J56" s="56">
        <f t="shared" si="15"/>
        <v>0.00513333333333334</v>
      </c>
      <c r="K56" s="56">
        <f t="shared" si="15"/>
        <v>0.00513333333333334</v>
      </c>
      <c r="L56" s="56">
        <f t="shared" si="15"/>
        <v>0.00513333333333334</v>
      </c>
      <c r="M56" s="56">
        <f t="shared" si="15"/>
        <v>0.00513333333333334</v>
      </c>
      <c r="N56" s="56">
        <f t="shared" si="15"/>
        <v>0.00513333333333334</v>
      </c>
      <c r="O56" s="56">
        <f t="shared" si="15"/>
        <v>0.00513333333333334</v>
      </c>
      <c r="P56" s="56">
        <f t="shared" si="15"/>
        <v>0.00513333333333334</v>
      </c>
      <c r="Q56" s="56">
        <f t="shared" si="15"/>
        <v>0.00513333333333334</v>
      </c>
      <c r="R56" s="56">
        <f t="shared" si="15"/>
        <v>0.00513333333333334</v>
      </c>
      <c r="S56" s="56">
        <f t="shared" si="15"/>
        <v>0.00513333333333334</v>
      </c>
      <c r="T56" s="56">
        <f t="shared" si="15"/>
        <v>0.00513333333333334</v>
      </c>
      <c r="U56" s="56">
        <f t="shared" si="15"/>
        <v>0.00513333333333334</v>
      </c>
      <c r="V56" s="56">
        <f t="shared" si="15"/>
        <v>0.00513333333333334</v>
      </c>
      <c r="W56" s="56">
        <f t="shared" si="15"/>
        <v>0.00513333333333334</v>
      </c>
      <c r="X56" s="56">
        <f t="shared" si="15"/>
        <v>0.00513333333333334</v>
      </c>
      <c r="Y56" s="56">
        <f t="shared" si="15"/>
        <v>0.00513333333333334</v>
      </c>
      <c r="Z56" s="56">
        <f t="shared" si="15"/>
        <v>0.00513333333333334</v>
      </c>
      <c r="AA56" s="56">
        <f t="shared" si="15"/>
        <v>0.00513333333333334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76</v>
      </c>
      <c r="J2" s="59"/>
      <c r="K2" s="12" t="s">
        <v>113</v>
      </c>
      <c r="L2" s="12"/>
      <c r="M2" s="60">
        <v>0.15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206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75</v>
      </c>
      <c r="J3" s="61"/>
      <c r="K3" s="16" t="s">
        <v>122</v>
      </c>
      <c r="L3" s="16"/>
      <c r="M3" s="62">
        <v>-0.15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0.009696</v>
      </c>
      <c r="F4" s="20"/>
      <c r="G4" s="21"/>
      <c r="H4" s="21"/>
      <c r="I4" s="27" t="s">
        <v>130</v>
      </c>
      <c r="J4" s="27"/>
      <c r="K4" s="27"/>
      <c r="L4" s="20">
        <f ca="1">E4+X18*E17</f>
        <v>0.0191616</v>
      </c>
      <c r="M4" s="20"/>
      <c r="N4" s="21"/>
      <c r="O4" s="21"/>
      <c r="P4" s="27" t="s">
        <v>131</v>
      </c>
      <c r="Q4" s="27"/>
      <c r="R4" s="27"/>
      <c r="S4" s="20">
        <f ca="1">E4-X18*E17</f>
        <v>0.000230399999999999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0.01632</v>
      </c>
      <c r="F17" s="28"/>
      <c r="G17" s="21"/>
      <c r="H17" s="21"/>
      <c r="I17" s="27" t="s">
        <v>149</v>
      </c>
      <c r="J17" s="27"/>
      <c r="K17" s="27"/>
      <c r="L17" s="28">
        <f ca="1">E17*Z18</f>
        <v>0.0344352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0.00667472845889629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0.00700429184549356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7.00672698342749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0.06464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7.13848039215686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6.67704901960784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0.014</v>
      </c>
      <c r="D32" s="38">
        <v>0.009</v>
      </c>
      <c r="E32" s="38">
        <v>0.005</v>
      </c>
      <c r="F32" s="38">
        <v>0.004</v>
      </c>
      <c r="G32" s="38">
        <v>0.005</v>
      </c>
      <c r="H32" s="38">
        <v>0.015</v>
      </c>
      <c r="I32" s="38">
        <v>0.008</v>
      </c>
      <c r="J32" s="38">
        <v>0.02</v>
      </c>
      <c r="K32" s="38">
        <v>0.016</v>
      </c>
      <c r="L32" s="38">
        <v>0.011</v>
      </c>
      <c r="M32" s="38">
        <v>0.002</v>
      </c>
      <c r="N32" s="38">
        <v>0.007</v>
      </c>
      <c r="O32" s="38">
        <v>0.01</v>
      </c>
      <c r="P32" s="38">
        <v>0.009</v>
      </c>
      <c r="Q32" s="38">
        <v>0.02</v>
      </c>
      <c r="R32" s="38">
        <v>0.001</v>
      </c>
      <c r="S32" s="38">
        <v>0.006</v>
      </c>
      <c r="T32" s="38">
        <v>0.024</v>
      </c>
      <c r="U32" s="38">
        <v>0.002</v>
      </c>
      <c r="V32" s="38">
        <v>0.008</v>
      </c>
      <c r="W32" s="38">
        <v>0.017</v>
      </c>
      <c r="X32" s="38">
        <v>0.003</v>
      </c>
      <c r="Y32" s="38">
        <v>0.015</v>
      </c>
      <c r="Z32" s="38">
        <v>0.002</v>
      </c>
      <c r="AA32" s="38">
        <v>0.003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0.002</v>
      </c>
      <c r="D33" s="38">
        <v>0.012</v>
      </c>
      <c r="E33" s="38">
        <v>0.022</v>
      </c>
      <c r="F33" s="38">
        <v>0.003</v>
      </c>
      <c r="G33" s="38">
        <v>0.023</v>
      </c>
      <c r="H33" s="38">
        <v>0.002</v>
      </c>
      <c r="I33" s="38">
        <v>0.006</v>
      </c>
      <c r="J33" s="38">
        <v>0.013</v>
      </c>
      <c r="K33" s="38">
        <v>0.007</v>
      </c>
      <c r="L33" s="38">
        <v>0</v>
      </c>
      <c r="M33" s="38">
        <v>0.008</v>
      </c>
      <c r="N33" s="38">
        <v>0.022</v>
      </c>
      <c r="O33" s="38">
        <v>0.015</v>
      </c>
      <c r="P33" s="38">
        <v>0.01</v>
      </c>
      <c r="Q33" s="38">
        <v>0.003</v>
      </c>
      <c r="R33" s="38">
        <v>0</v>
      </c>
      <c r="S33" s="38">
        <v>0.009</v>
      </c>
      <c r="T33" s="38">
        <v>0.015</v>
      </c>
      <c r="U33" s="38">
        <v>0.003</v>
      </c>
      <c r="V33" s="38">
        <v>0.011</v>
      </c>
      <c r="W33" s="38">
        <v>0.011</v>
      </c>
      <c r="X33" s="38">
        <v>0.015</v>
      </c>
      <c r="Y33" s="38">
        <v>0.005</v>
      </c>
      <c r="Z33" s="38">
        <v>0.019</v>
      </c>
      <c r="AA33" s="38">
        <v>0.012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0.014</v>
      </c>
      <c r="D34" s="38">
        <v>0.013</v>
      </c>
      <c r="E34" s="38">
        <v>0.001</v>
      </c>
      <c r="F34" s="38">
        <v>0.027</v>
      </c>
      <c r="G34" s="38">
        <v>0.004</v>
      </c>
      <c r="H34" s="38">
        <v>0.015</v>
      </c>
      <c r="I34" s="38">
        <v>0.004</v>
      </c>
      <c r="J34" s="38">
        <v>0.022</v>
      </c>
      <c r="K34" s="38">
        <v>0.008</v>
      </c>
      <c r="L34" s="38">
        <v>0.007</v>
      </c>
      <c r="M34" s="38">
        <v>0.008</v>
      </c>
      <c r="N34" s="38">
        <v>0.001</v>
      </c>
      <c r="O34" s="38">
        <v>0.013</v>
      </c>
      <c r="P34" s="38">
        <v>0.011</v>
      </c>
      <c r="Q34" s="38">
        <v>0.002</v>
      </c>
      <c r="R34" s="38">
        <v>0.024</v>
      </c>
      <c r="S34" s="38">
        <v>0.02</v>
      </c>
      <c r="T34" s="38">
        <v>0.004</v>
      </c>
      <c r="U34" s="38">
        <v>0.006</v>
      </c>
      <c r="V34" s="38">
        <v>0.003</v>
      </c>
      <c r="W34" s="38">
        <v>0.008</v>
      </c>
      <c r="X34" s="38">
        <v>0.004</v>
      </c>
      <c r="Y34" s="38">
        <v>0.01</v>
      </c>
      <c r="Z34" s="38">
        <v>0.005</v>
      </c>
      <c r="AA34" s="38">
        <v>0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0.017</v>
      </c>
      <c r="D35" s="38">
        <v>0.001</v>
      </c>
      <c r="E35" s="38">
        <v>0.021</v>
      </c>
      <c r="F35" s="38">
        <v>0.009</v>
      </c>
      <c r="G35" s="38">
        <v>0.023</v>
      </c>
      <c r="H35" s="38">
        <v>0.006</v>
      </c>
      <c r="I35" s="38">
        <v>0.016</v>
      </c>
      <c r="J35" s="38">
        <v>0.001</v>
      </c>
      <c r="K35" s="38">
        <v>0.007</v>
      </c>
      <c r="L35" s="38">
        <v>0.01</v>
      </c>
      <c r="M35" s="38">
        <v>0.013</v>
      </c>
      <c r="N35" s="38">
        <v>0.012</v>
      </c>
      <c r="O35" s="38">
        <v>0.006</v>
      </c>
      <c r="P35" s="38">
        <v>0.01</v>
      </c>
      <c r="Q35" s="38">
        <v>0.014</v>
      </c>
      <c r="R35" s="38">
        <v>0.01</v>
      </c>
      <c r="S35" s="38">
        <v>0.012</v>
      </c>
      <c r="T35" s="38">
        <v>0.01</v>
      </c>
      <c r="U35" s="38">
        <v>0.011</v>
      </c>
      <c r="V35" s="38">
        <v>0</v>
      </c>
      <c r="W35" s="38">
        <v>0.018</v>
      </c>
      <c r="X35" s="38">
        <v>0.009</v>
      </c>
      <c r="Y35" s="38">
        <v>0.001</v>
      </c>
      <c r="Z35" s="38">
        <v>0.003</v>
      </c>
      <c r="AA35" s="38">
        <v>0.006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0.007</v>
      </c>
      <c r="D36" s="38">
        <v>0.025</v>
      </c>
      <c r="E36" s="38">
        <v>0.005</v>
      </c>
      <c r="F36" s="38">
        <v>0.004</v>
      </c>
      <c r="G36" s="38">
        <v>0.001</v>
      </c>
      <c r="H36" s="38">
        <v>0.011</v>
      </c>
      <c r="I36" s="38">
        <v>0.007</v>
      </c>
      <c r="J36" s="38">
        <v>0.009</v>
      </c>
      <c r="K36" s="38">
        <v>0.001</v>
      </c>
      <c r="L36" s="38">
        <v>0.016</v>
      </c>
      <c r="M36" s="38">
        <v>0.011</v>
      </c>
      <c r="N36" s="38">
        <v>0.021</v>
      </c>
      <c r="O36" s="38">
        <v>0.005</v>
      </c>
      <c r="P36" s="38">
        <v>0.005</v>
      </c>
      <c r="Q36" s="38">
        <v>0.01</v>
      </c>
      <c r="R36" s="38">
        <v>0.015</v>
      </c>
      <c r="S36" s="38">
        <v>0.019</v>
      </c>
      <c r="T36" s="38">
        <v>0.015</v>
      </c>
      <c r="U36" s="38">
        <v>0.021</v>
      </c>
      <c r="V36" s="38">
        <v>0.011</v>
      </c>
      <c r="W36" s="38">
        <v>0.002</v>
      </c>
      <c r="X36" s="38">
        <v>0.007</v>
      </c>
      <c r="Y36" s="38">
        <v>0.008</v>
      </c>
      <c r="Z36" s="38">
        <v>0.007</v>
      </c>
      <c r="AA36" s="38">
        <v>0.005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0.054</v>
      </c>
      <c r="D37" s="42">
        <f t="shared" si="1"/>
        <v>0.06</v>
      </c>
      <c r="E37" s="42">
        <f t="shared" si="1"/>
        <v>0.054</v>
      </c>
      <c r="F37" s="42">
        <f t="shared" si="1"/>
        <v>0.047</v>
      </c>
      <c r="G37" s="42">
        <f t="shared" si="1"/>
        <v>0.056</v>
      </c>
      <c r="H37" s="42">
        <f t="shared" si="1"/>
        <v>0.049</v>
      </c>
      <c r="I37" s="42">
        <f t="shared" si="1"/>
        <v>0.041</v>
      </c>
      <c r="J37" s="42">
        <f t="shared" si="1"/>
        <v>0.065</v>
      </c>
      <c r="K37" s="42">
        <f t="shared" si="1"/>
        <v>0.039</v>
      </c>
      <c r="L37" s="42">
        <f t="shared" si="1"/>
        <v>0.044</v>
      </c>
      <c r="M37" s="42">
        <f t="shared" si="1"/>
        <v>0.042</v>
      </c>
      <c r="N37" s="42">
        <f t="shared" si="1"/>
        <v>0.063</v>
      </c>
      <c r="O37" s="42">
        <f t="shared" si="1"/>
        <v>0.049</v>
      </c>
      <c r="P37" s="42">
        <f t="shared" si="1"/>
        <v>0.045</v>
      </c>
      <c r="Q37" s="42">
        <f t="shared" si="1"/>
        <v>0.049</v>
      </c>
      <c r="R37" s="42">
        <f t="shared" si="1"/>
        <v>0.05</v>
      </c>
      <c r="S37" s="42">
        <f t="shared" si="1"/>
        <v>0.066</v>
      </c>
      <c r="T37" s="42">
        <f t="shared" si="1"/>
        <v>0.068</v>
      </c>
      <c r="U37" s="42">
        <f t="shared" si="1"/>
        <v>0.043</v>
      </c>
      <c r="V37" s="42">
        <f t="shared" si="1"/>
        <v>0.033</v>
      </c>
      <c r="W37" s="42">
        <f t="shared" si="1"/>
        <v>0.056</v>
      </c>
      <c r="X37" s="42">
        <f t="shared" si="1"/>
        <v>0.038</v>
      </c>
      <c r="Y37" s="42">
        <f t="shared" si="1"/>
        <v>0.039</v>
      </c>
      <c r="Z37" s="42">
        <f t="shared" si="1"/>
        <v>0.036</v>
      </c>
      <c r="AA37" s="42">
        <f t="shared" si="1"/>
        <v>0.026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0.0108</v>
      </c>
      <c r="D38" s="42">
        <f t="shared" si="2"/>
        <v>0.012</v>
      </c>
      <c r="E38" s="42">
        <f t="shared" si="2"/>
        <v>0.0108</v>
      </c>
      <c r="F38" s="42">
        <f t="shared" si="2"/>
        <v>0.0094</v>
      </c>
      <c r="G38" s="42">
        <f t="shared" si="2"/>
        <v>0.0112</v>
      </c>
      <c r="H38" s="42">
        <f t="shared" si="2"/>
        <v>0.0098</v>
      </c>
      <c r="I38" s="42">
        <f t="shared" si="2"/>
        <v>0.0082</v>
      </c>
      <c r="J38" s="42">
        <f t="shared" si="2"/>
        <v>0.013</v>
      </c>
      <c r="K38" s="42">
        <f t="shared" si="2"/>
        <v>0.0078</v>
      </c>
      <c r="L38" s="42">
        <f t="shared" si="2"/>
        <v>0.0088</v>
      </c>
      <c r="M38" s="42">
        <f t="shared" si="2"/>
        <v>0.0084</v>
      </c>
      <c r="N38" s="42">
        <f t="shared" si="2"/>
        <v>0.0126</v>
      </c>
      <c r="O38" s="42">
        <f t="shared" si="2"/>
        <v>0.0098</v>
      </c>
      <c r="P38" s="42">
        <f t="shared" si="2"/>
        <v>0.009</v>
      </c>
      <c r="Q38" s="42">
        <f t="shared" si="2"/>
        <v>0.0098</v>
      </c>
      <c r="R38" s="42">
        <f t="shared" si="2"/>
        <v>0.01</v>
      </c>
      <c r="S38" s="42">
        <f t="shared" si="2"/>
        <v>0.0132</v>
      </c>
      <c r="T38" s="42">
        <f t="shared" si="2"/>
        <v>0.0136</v>
      </c>
      <c r="U38" s="42">
        <f t="shared" si="2"/>
        <v>0.0086</v>
      </c>
      <c r="V38" s="42">
        <f t="shared" si="2"/>
        <v>0.0066</v>
      </c>
      <c r="W38" s="42">
        <f t="shared" si="2"/>
        <v>0.0112</v>
      </c>
      <c r="X38" s="42">
        <f t="shared" si="2"/>
        <v>0.0076</v>
      </c>
      <c r="Y38" s="42">
        <f t="shared" si="2"/>
        <v>0.0078</v>
      </c>
      <c r="Z38" s="42">
        <f t="shared" si="2"/>
        <v>0.0072</v>
      </c>
      <c r="AA38" s="42">
        <f t="shared" si="2"/>
        <v>0.0052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0.015</v>
      </c>
      <c r="D39" s="43">
        <f t="shared" si="3"/>
        <v>0.024</v>
      </c>
      <c r="E39" s="43">
        <f t="shared" si="3"/>
        <v>0.021</v>
      </c>
      <c r="F39" s="43">
        <f t="shared" si="3"/>
        <v>0.024</v>
      </c>
      <c r="G39" s="43">
        <f t="shared" si="3"/>
        <v>0.022</v>
      </c>
      <c r="H39" s="43">
        <f t="shared" si="3"/>
        <v>0.013</v>
      </c>
      <c r="I39" s="43">
        <f t="shared" si="3"/>
        <v>0.012</v>
      </c>
      <c r="J39" s="43">
        <f t="shared" si="3"/>
        <v>0.021</v>
      </c>
      <c r="K39" s="43">
        <f t="shared" si="3"/>
        <v>0.015</v>
      </c>
      <c r="L39" s="43">
        <f t="shared" si="3"/>
        <v>0.016</v>
      </c>
      <c r="M39" s="43">
        <f t="shared" si="3"/>
        <v>0.011</v>
      </c>
      <c r="N39" s="43">
        <f t="shared" si="3"/>
        <v>0.021</v>
      </c>
      <c r="O39" s="43">
        <f t="shared" si="3"/>
        <v>0.01</v>
      </c>
      <c r="P39" s="43">
        <f t="shared" si="3"/>
        <v>0.006</v>
      </c>
      <c r="Q39" s="43">
        <f t="shared" si="3"/>
        <v>0.018</v>
      </c>
      <c r="R39" s="43">
        <f t="shared" si="3"/>
        <v>0.024</v>
      </c>
      <c r="S39" s="43">
        <f t="shared" si="3"/>
        <v>0.014</v>
      </c>
      <c r="T39" s="43">
        <f t="shared" si="3"/>
        <v>0.02</v>
      </c>
      <c r="U39" s="43">
        <f t="shared" si="3"/>
        <v>0.019</v>
      </c>
      <c r="V39" s="43">
        <f t="shared" si="3"/>
        <v>0.011</v>
      </c>
      <c r="W39" s="43">
        <f t="shared" si="3"/>
        <v>0.016</v>
      </c>
      <c r="X39" s="43">
        <f t="shared" si="3"/>
        <v>0.012</v>
      </c>
      <c r="Y39" s="43">
        <f t="shared" si="3"/>
        <v>0.014</v>
      </c>
      <c r="Z39" s="43">
        <f t="shared" si="3"/>
        <v>0.017</v>
      </c>
      <c r="AA39" s="43">
        <f t="shared" si="3"/>
        <v>0.012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0.009696</v>
      </c>
      <c r="D43" s="55">
        <f>$E$4</f>
        <v>0.009696</v>
      </c>
      <c r="E43" s="55">
        <f>$E$4</f>
        <v>0.009696</v>
      </c>
      <c r="F43" s="55">
        <f>$E$4</f>
        <v>0.009696</v>
      </c>
      <c r="G43" s="55">
        <f>$E$4</f>
        <v>0.009696</v>
      </c>
      <c r="H43" s="55">
        <f>$E$4</f>
        <v>0.009696</v>
      </c>
      <c r="I43" s="55">
        <f>$E$4</f>
        <v>0.009696</v>
      </c>
      <c r="J43" s="55">
        <f>$E$4</f>
        <v>0.009696</v>
      </c>
      <c r="K43" s="55">
        <f>$E$4</f>
        <v>0.009696</v>
      </c>
      <c r="L43" s="55">
        <f>$E$4</f>
        <v>0.009696</v>
      </c>
      <c r="M43" s="55">
        <f>$E$4</f>
        <v>0.009696</v>
      </c>
      <c r="N43" s="55">
        <f>$E$4</f>
        <v>0.009696</v>
      </c>
      <c r="O43" s="55">
        <f>$E$4</f>
        <v>0.009696</v>
      </c>
      <c r="P43" s="55">
        <f>$E$4</f>
        <v>0.009696</v>
      </c>
      <c r="Q43" s="55">
        <f>$E$4</f>
        <v>0.009696</v>
      </c>
      <c r="R43" s="55">
        <f>$E$4</f>
        <v>0.009696</v>
      </c>
      <c r="S43" s="55">
        <f>$E$4</f>
        <v>0.009696</v>
      </c>
      <c r="T43" s="55">
        <f>$E$4</f>
        <v>0.009696</v>
      </c>
      <c r="U43" s="55">
        <f>$E$4</f>
        <v>0.009696</v>
      </c>
      <c r="V43" s="55">
        <f>$E$4</f>
        <v>0.009696</v>
      </c>
      <c r="W43" s="55">
        <f>$E$4</f>
        <v>0.009696</v>
      </c>
      <c r="X43" s="55">
        <f>$E$4</f>
        <v>0.009696</v>
      </c>
      <c r="Y43" s="55">
        <f>$E$4</f>
        <v>0.009696</v>
      </c>
      <c r="Z43" s="55">
        <f>$E$4</f>
        <v>0.009696</v>
      </c>
      <c r="AA43" s="55">
        <f>$E$4</f>
        <v>0.009696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0.0191616</v>
      </c>
      <c r="D44" s="55">
        <f ca="1" t="shared" si="4"/>
        <v>0.0191616</v>
      </c>
      <c r="E44" s="55">
        <f ca="1" t="shared" si="4"/>
        <v>0.0191616</v>
      </c>
      <c r="F44" s="55">
        <f ca="1" t="shared" si="4"/>
        <v>0.0191616</v>
      </c>
      <c r="G44" s="55">
        <f ca="1" t="shared" si="4"/>
        <v>0.0191616</v>
      </c>
      <c r="H44" s="55">
        <f ca="1" t="shared" si="4"/>
        <v>0.0191616</v>
      </c>
      <c r="I44" s="55">
        <f ca="1" t="shared" si="4"/>
        <v>0.0191616</v>
      </c>
      <c r="J44" s="55">
        <f ca="1" t="shared" si="4"/>
        <v>0.0191616</v>
      </c>
      <c r="K44" s="55">
        <f ca="1" t="shared" si="4"/>
        <v>0.0191616</v>
      </c>
      <c r="L44" s="55">
        <f ca="1" t="shared" si="4"/>
        <v>0.0191616</v>
      </c>
      <c r="M44" s="55">
        <f ca="1" t="shared" si="4"/>
        <v>0.0191616</v>
      </c>
      <c r="N44" s="55">
        <f ca="1" t="shared" si="4"/>
        <v>0.0191616</v>
      </c>
      <c r="O44" s="55">
        <f ca="1" t="shared" si="4"/>
        <v>0.0191616</v>
      </c>
      <c r="P44" s="55">
        <f ca="1" t="shared" si="4"/>
        <v>0.0191616</v>
      </c>
      <c r="Q44" s="55">
        <f ca="1" t="shared" si="4"/>
        <v>0.0191616</v>
      </c>
      <c r="R44" s="55">
        <f ca="1" t="shared" si="4"/>
        <v>0.0191616</v>
      </c>
      <c r="S44" s="55">
        <f ca="1" t="shared" si="4"/>
        <v>0.0191616</v>
      </c>
      <c r="T44" s="55">
        <f ca="1" t="shared" si="4"/>
        <v>0.0191616</v>
      </c>
      <c r="U44" s="55">
        <f ca="1" t="shared" si="4"/>
        <v>0.0191616</v>
      </c>
      <c r="V44" s="55">
        <f ca="1" t="shared" si="4"/>
        <v>0.0191616</v>
      </c>
      <c r="W44" s="55">
        <f ca="1" t="shared" si="4"/>
        <v>0.0191616</v>
      </c>
      <c r="X44" s="55">
        <f ca="1" t="shared" si="4"/>
        <v>0.0191616</v>
      </c>
      <c r="Y44" s="55">
        <f ca="1" t="shared" si="4"/>
        <v>0.0191616</v>
      </c>
      <c r="Z44" s="55">
        <f ca="1" t="shared" si="4"/>
        <v>0.0191616</v>
      </c>
      <c r="AA44" s="55">
        <f ca="1" t="shared" si="4"/>
        <v>0.0191616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0.000230399999999999</v>
      </c>
      <c r="D45" s="55">
        <f ca="1" t="shared" si="5"/>
        <v>0.000230399999999999</v>
      </c>
      <c r="E45" s="55">
        <f ca="1" t="shared" si="5"/>
        <v>0.000230399999999999</v>
      </c>
      <c r="F45" s="55">
        <f ca="1" t="shared" si="5"/>
        <v>0.000230399999999999</v>
      </c>
      <c r="G45" s="55">
        <f ca="1" t="shared" si="5"/>
        <v>0.000230399999999999</v>
      </c>
      <c r="H45" s="55">
        <f ca="1" t="shared" si="5"/>
        <v>0.000230399999999999</v>
      </c>
      <c r="I45" s="55">
        <f ca="1" t="shared" si="5"/>
        <v>0.000230399999999999</v>
      </c>
      <c r="J45" s="55">
        <f ca="1" t="shared" si="5"/>
        <v>0.000230399999999999</v>
      </c>
      <c r="K45" s="55">
        <f ca="1" t="shared" si="5"/>
        <v>0.000230399999999999</v>
      </c>
      <c r="L45" s="55">
        <f ca="1" t="shared" si="5"/>
        <v>0.000230399999999999</v>
      </c>
      <c r="M45" s="55">
        <f ca="1" t="shared" si="5"/>
        <v>0.000230399999999999</v>
      </c>
      <c r="N45" s="55">
        <f ca="1" t="shared" si="5"/>
        <v>0.000230399999999999</v>
      </c>
      <c r="O45" s="55">
        <f ca="1" t="shared" si="5"/>
        <v>0.000230399999999999</v>
      </c>
      <c r="P45" s="55">
        <f ca="1" t="shared" si="5"/>
        <v>0.000230399999999999</v>
      </c>
      <c r="Q45" s="55">
        <f ca="1" t="shared" si="5"/>
        <v>0.000230399999999999</v>
      </c>
      <c r="R45" s="55">
        <f ca="1" t="shared" si="5"/>
        <v>0.000230399999999999</v>
      </c>
      <c r="S45" s="55">
        <f ca="1" t="shared" si="5"/>
        <v>0.000230399999999999</v>
      </c>
      <c r="T45" s="55">
        <f ca="1" t="shared" si="5"/>
        <v>0.000230399999999999</v>
      </c>
      <c r="U45" s="55">
        <f ca="1" t="shared" si="5"/>
        <v>0.000230399999999999</v>
      </c>
      <c r="V45" s="55">
        <f ca="1" t="shared" si="5"/>
        <v>0.000230399999999999</v>
      </c>
      <c r="W45" s="55">
        <f ca="1" t="shared" si="5"/>
        <v>0.000230399999999999</v>
      </c>
      <c r="X45" s="55">
        <f ca="1" t="shared" si="5"/>
        <v>0.000230399999999999</v>
      </c>
      <c r="Y45" s="55">
        <f ca="1" t="shared" si="5"/>
        <v>0.000230399999999999</v>
      </c>
      <c r="Z45" s="55">
        <f ca="1" t="shared" si="5"/>
        <v>0.000230399999999999</v>
      </c>
      <c r="AA45" s="55">
        <f ca="1" t="shared" si="5"/>
        <v>0.000230399999999999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0.0160064</v>
      </c>
      <c r="D46" s="56">
        <f ca="1" t="shared" si="6"/>
        <v>0.0160064</v>
      </c>
      <c r="E46" s="56">
        <f ca="1" t="shared" si="6"/>
        <v>0.0160064</v>
      </c>
      <c r="F46" s="56">
        <f ca="1" t="shared" si="6"/>
        <v>0.0160064</v>
      </c>
      <c r="G46" s="56">
        <f ca="1" t="shared" si="6"/>
        <v>0.0160064</v>
      </c>
      <c r="H46" s="56">
        <f ca="1" t="shared" si="6"/>
        <v>0.0160064</v>
      </c>
      <c r="I46" s="56">
        <f ca="1" t="shared" si="6"/>
        <v>0.0160064</v>
      </c>
      <c r="J46" s="56">
        <f ca="1" t="shared" si="6"/>
        <v>0.0160064</v>
      </c>
      <c r="K46" s="56">
        <f ca="1" t="shared" si="6"/>
        <v>0.0160064</v>
      </c>
      <c r="L46" s="56">
        <f ca="1" t="shared" si="6"/>
        <v>0.0160064</v>
      </c>
      <c r="M46" s="56">
        <f ca="1" t="shared" si="6"/>
        <v>0.0160064</v>
      </c>
      <c r="N46" s="56">
        <f ca="1" t="shared" si="6"/>
        <v>0.0160064</v>
      </c>
      <c r="O46" s="56">
        <f ca="1" t="shared" si="6"/>
        <v>0.0160064</v>
      </c>
      <c r="P46" s="56">
        <f ca="1" t="shared" si="6"/>
        <v>0.0160064</v>
      </c>
      <c r="Q46" s="56">
        <f ca="1" t="shared" si="6"/>
        <v>0.0160064</v>
      </c>
      <c r="R46" s="56">
        <f ca="1" t="shared" si="6"/>
        <v>0.0160064</v>
      </c>
      <c r="S46" s="56">
        <f ca="1" t="shared" si="6"/>
        <v>0.0160064</v>
      </c>
      <c r="T46" s="56">
        <f ca="1" t="shared" si="6"/>
        <v>0.0160064</v>
      </c>
      <c r="U46" s="56">
        <f ca="1" t="shared" si="6"/>
        <v>0.0160064</v>
      </c>
      <c r="V46" s="56">
        <f ca="1" t="shared" si="6"/>
        <v>0.0160064</v>
      </c>
      <c r="W46" s="56">
        <f ca="1" t="shared" si="6"/>
        <v>0.0160064</v>
      </c>
      <c r="X46" s="56">
        <f ca="1" t="shared" si="6"/>
        <v>0.0160064</v>
      </c>
      <c r="Y46" s="56">
        <f ca="1" t="shared" si="6"/>
        <v>0.0160064</v>
      </c>
      <c r="Z46" s="56">
        <f ca="1" t="shared" si="6"/>
        <v>0.0160064</v>
      </c>
      <c r="AA46" s="56">
        <f ca="1" t="shared" si="6"/>
        <v>0.0160064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0.0128512</v>
      </c>
      <c r="D47" s="56">
        <f ca="1" t="shared" si="7"/>
        <v>0.0128512</v>
      </c>
      <c r="E47" s="56">
        <f ca="1" t="shared" si="7"/>
        <v>0.0128512</v>
      </c>
      <c r="F47" s="56">
        <f ca="1" t="shared" si="7"/>
        <v>0.0128512</v>
      </c>
      <c r="G47" s="56">
        <f ca="1" t="shared" si="7"/>
        <v>0.0128512</v>
      </c>
      <c r="H47" s="56">
        <f ca="1" t="shared" si="7"/>
        <v>0.0128512</v>
      </c>
      <c r="I47" s="56">
        <f ca="1" t="shared" si="7"/>
        <v>0.0128512</v>
      </c>
      <c r="J47" s="56">
        <f ca="1" t="shared" si="7"/>
        <v>0.0128512</v>
      </c>
      <c r="K47" s="56">
        <f ca="1" t="shared" si="7"/>
        <v>0.0128512</v>
      </c>
      <c r="L47" s="56">
        <f ca="1" t="shared" si="7"/>
        <v>0.0128512</v>
      </c>
      <c r="M47" s="56">
        <f ca="1" t="shared" si="7"/>
        <v>0.0128512</v>
      </c>
      <c r="N47" s="56">
        <f ca="1" t="shared" si="7"/>
        <v>0.0128512</v>
      </c>
      <c r="O47" s="56">
        <f ca="1" t="shared" si="7"/>
        <v>0.0128512</v>
      </c>
      <c r="P47" s="56">
        <f ca="1" t="shared" si="7"/>
        <v>0.0128512</v>
      </c>
      <c r="Q47" s="56">
        <f ca="1" t="shared" si="7"/>
        <v>0.0128512</v>
      </c>
      <c r="R47" s="56">
        <f ca="1" t="shared" si="7"/>
        <v>0.0128512</v>
      </c>
      <c r="S47" s="56">
        <f ca="1" t="shared" si="7"/>
        <v>0.0128512</v>
      </c>
      <c r="T47" s="56">
        <f ca="1" t="shared" si="7"/>
        <v>0.0128512</v>
      </c>
      <c r="U47" s="56">
        <f ca="1" t="shared" si="7"/>
        <v>0.0128512</v>
      </c>
      <c r="V47" s="56">
        <f ca="1" t="shared" si="7"/>
        <v>0.0128512</v>
      </c>
      <c r="W47" s="56">
        <f ca="1" t="shared" si="7"/>
        <v>0.0128512</v>
      </c>
      <c r="X47" s="56">
        <f ca="1" t="shared" si="7"/>
        <v>0.0128512</v>
      </c>
      <c r="Y47" s="56">
        <f ca="1" t="shared" si="7"/>
        <v>0.0128512</v>
      </c>
      <c r="Z47" s="56">
        <f ca="1" t="shared" si="7"/>
        <v>0.0128512</v>
      </c>
      <c r="AA47" s="56">
        <f ca="1" t="shared" si="7"/>
        <v>0.0128512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0.0065408</v>
      </c>
      <c r="D48" s="56">
        <f ca="1" t="shared" si="8"/>
        <v>0.0065408</v>
      </c>
      <c r="E48" s="56">
        <f ca="1" t="shared" si="8"/>
        <v>0.0065408</v>
      </c>
      <c r="F48" s="56">
        <f ca="1" t="shared" si="8"/>
        <v>0.0065408</v>
      </c>
      <c r="G48" s="56">
        <f ca="1" t="shared" si="8"/>
        <v>0.0065408</v>
      </c>
      <c r="H48" s="56">
        <f ca="1" t="shared" si="8"/>
        <v>0.0065408</v>
      </c>
      <c r="I48" s="56">
        <f ca="1" t="shared" si="8"/>
        <v>0.0065408</v>
      </c>
      <c r="J48" s="56">
        <f ca="1" t="shared" si="8"/>
        <v>0.0065408</v>
      </c>
      <c r="K48" s="56">
        <f ca="1" t="shared" si="8"/>
        <v>0.0065408</v>
      </c>
      <c r="L48" s="56">
        <f ca="1" t="shared" si="8"/>
        <v>0.0065408</v>
      </c>
      <c r="M48" s="56">
        <f ca="1" t="shared" si="8"/>
        <v>0.0065408</v>
      </c>
      <c r="N48" s="56">
        <f ca="1" t="shared" si="8"/>
        <v>0.0065408</v>
      </c>
      <c r="O48" s="56">
        <f ca="1" t="shared" si="8"/>
        <v>0.0065408</v>
      </c>
      <c r="P48" s="56">
        <f ca="1" t="shared" si="8"/>
        <v>0.0065408</v>
      </c>
      <c r="Q48" s="56">
        <f ca="1" t="shared" si="8"/>
        <v>0.0065408</v>
      </c>
      <c r="R48" s="56">
        <f ca="1" t="shared" si="8"/>
        <v>0.0065408</v>
      </c>
      <c r="S48" s="56">
        <f ca="1" t="shared" si="8"/>
        <v>0.0065408</v>
      </c>
      <c r="T48" s="56">
        <f ca="1" t="shared" si="8"/>
        <v>0.0065408</v>
      </c>
      <c r="U48" s="56">
        <f ca="1" t="shared" si="8"/>
        <v>0.0065408</v>
      </c>
      <c r="V48" s="56">
        <f ca="1" t="shared" si="8"/>
        <v>0.0065408</v>
      </c>
      <c r="W48" s="56">
        <f ca="1" t="shared" si="8"/>
        <v>0.0065408</v>
      </c>
      <c r="X48" s="56">
        <f ca="1" t="shared" si="8"/>
        <v>0.0065408</v>
      </c>
      <c r="Y48" s="56">
        <f ca="1" t="shared" si="8"/>
        <v>0.0065408</v>
      </c>
      <c r="Z48" s="56">
        <f ca="1" t="shared" si="8"/>
        <v>0.0065408</v>
      </c>
      <c r="AA48" s="56">
        <f ca="1" t="shared" si="8"/>
        <v>0.0065408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0.0033856</v>
      </c>
      <c r="D49" s="56">
        <f ca="1" t="shared" si="9"/>
        <v>0.0033856</v>
      </c>
      <c r="E49" s="56">
        <f ca="1" t="shared" si="9"/>
        <v>0.0033856</v>
      </c>
      <c r="F49" s="56">
        <f ca="1" t="shared" si="9"/>
        <v>0.0033856</v>
      </c>
      <c r="G49" s="56">
        <f ca="1" t="shared" si="9"/>
        <v>0.0033856</v>
      </c>
      <c r="H49" s="56">
        <f ca="1" t="shared" si="9"/>
        <v>0.0033856</v>
      </c>
      <c r="I49" s="56">
        <f ca="1" t="shared" si="9"/>
        <v>0.0033856</v>
      </c>
      <c r="J49" s="56">
        <f ca="1" t="shared" si="9"/>
        <v>0.0033856</v>
      </c>
      <c r="K49" s="56">
        <f ca="1" t="shared" si="9"/>
        <v>0.0033856</v>
      </c>
      <c r="L49" s="56">
        <f ca="1" t="shared" si="9"/>
        <v>0.0033856</v>
      </c>
      <c r="M49" s="56">
        <f ca="1" t="shared" si="9"/>
        <v>0.0033856</v>
      </c>
      <c r="N49" s="56">
        <f ca="1" t="shared" si="9"/>
        <v>0.0033856</v>
      </c>
      <c r="O49" s="56">
        <f ca="1" t="shared" si="9"/>
        <v>0.0033856</v>
      </c>
      <c r="P49" s="56">
        <f ca="1" t="shared" si="9"/>
        <v>0.0033856</v>
      </c>
      <c r="Q49" s="56">
        <f ca="1" t="shared" si="9"/>
        <v>0.0033856</v>
      </c>
      <c r="R49" s="56">
        <f ca="1" t="shared" si="9"/>
        <v>0.0033856</v>
      </c>
      <c r="S49" s="56">
        <f ca="1" t="shared" si="9"/>
        <v>0.0033856</v>
      </c>
      <c r="T49" s="56">
        <f ca="1" t="shared" si="9"/>
        <v>0.0033856</v>
      </c>
      <c r="U49" s="56">
        <f ca="1" t="shared" si="9"/>
        <v>0.0033856</v>
      </c>
      <c r="V49" s="56">
        <f ca="1" t="shared" si="9"/>
        <v>0.0033856</v>
      </c>
      <c r="W49" s="56">
        <f ca="1" t="shared" si="9"/>
        <v>0.0033856</v>
      </c>
      <c r="X49" s="56">
        <f ca="1" t="shared" si="9"/>
        <v>0.0033856</v>
      </c>
      <c r="Y49" s="56">
        <f ca="1" t="shared" si="9"/>
        <v>0.0033856</v>
      </c>
      <c r="Z49" s="56">
        <f ca="1" t="shared" si="9"/>
        <v>0.0033856</v>
      </c>
      <c r="AA49" s="56">
        <f ca="1" t="shared" si="9"/>
        <v>0.0033856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0.01632</v>
      </c>
      <c r="D50" s="55">
        <f>$E$17</f>
        <v>0.01632</v>
      </c>
      <c r="E50" s="55">
        <f>$E$17</f>
        <v>0.01632</v>
      </c>
      <c r="F50" s="55">
        <f>$E$17</f>
        <v>0.01632</v>
      </c>
      <c r="G50" s="55">
        <f>$E$17</f>
        <v>0.01632</v>
      </c>
      <c r="H50" s="55">
        <f>$E$17</f>
        <v>0.01632</v>
      </c>
      <c r="I50" s="55">
        <f>$E$17</f>
        <v>0.01632</v>
      </c>
      <c r="J50" s="55">
        <f>$E$17</f>
        <v>0.01632</v>
      </c>
      <c r="K50" s="55">
        <f>$E$17</f>
        <v>0.01632</v>
      </c>
      <c r="L50" s="55">
        <f>$E$17</f>
        <v>0.01632</v>
      </c>
      <c r="M50" s="55">
        <f>$E$17</f>
        <v>0.01632</v>
      </c>
      <c r="N50" s="55">
        <f>$E$17</f>
        <v>0.01632</v>
      </c>
      <c r="O50" s="55">
        <f>$E$17</f>
        <v>0.01632</v>
      </c>
      <c r="P50" s="55">
        <f>$E$17</f>
        <v>0.01632</v>
      </c>
      <c r="Q50" s="55">
        <f>$E$17</f>
        <v>0.01632</v>
      </c>
      <c r="R50" s="55">
        <f>$E$17</f>
        <v>0.01632</v>
      </c>
      <c r="S50" s="55">
        <f>$E$17</f>
        <v>0.01632</v>
      </c>
      <c r="T50" s="55">
        <f>$E$17</f>
        <v>0.01632</v>
      </c>
      <c r="U50" s="55">
        <f>$E$17</f>
        <v>0.01632</v>
      </c>
      <c r="V50" s="55">
        <f>$E$17</f>
        <v>0.01632</v>
      </c>
      <c r="W50" s="55">
        <f>$E$17</f>
        <v>0.01632</v>
      </c>
      <c r="X50" s="55">
        <f>$E$17</f>
        <v>0.01632</v>
      </c>
      <c r="Y50" s="55">
        <f>$E$17</f>
        <v>0.01632</v>
      </c>
      <c r="Z50" s="55">
        <f>$E$17</f>
        <v>0.01632</v>
      </c>
      <c r="AA50" s="55">
        <f>$E$17</f>
        <v>0.01632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0.0344352</v>
      </c>
      <c r="D51" s="55">
        <f ca="1" t="shared" si="10"/>
        <v>0.0344352</v>
      </c>
      <c r="E51" s="55">
        <f ca="1" t="shared" si="10"/>
        <v>0.0344352</v>
      </c>
      <c r="F51" s="55">
        <f ca="1" t="shared" si="10"/>
        <v>0.0344352</v>
      </c>
      <c r="G51" s="55">
        <f ca="1" t="shared" si="10"/>
        <v>0.0344352</v>
      </c>
      <c r="H51" s="55">
        <f ca="1" t="shared" si="10"/>
        <v>0.0344352</v>
      </c>
      <c r="I51" s="55">
        <f ca="1" t="shared" si="10"/>
        <v>0.0344352</v>
      </c>
      <c r="J51" s="55">
        <f ca="1" t="shared" si="10"/>
        <v>0.0344352</v>
      </c>
      <c r="K51" s="55">
        <f ca="1" t="shared" si="10"/>
        <v>0.0344352</v>
      </c>
      <c r="L51" s="55">
        <f ca="1" t="shared" si="10"/>
        <v>0.0344352</v>
      </c>
      <c r="M51" s="55">
        <f ca="1" t="shared" si="10"/>
        <v>0.0344352</v>
      </c>
      <c r="N51" s="55">
        <f ca="1" t="shared" si="10"/>
        <v>0.0344352</v>
      </c>
      <c r="O51" s="55">
        <f ca="1" t="shared" si="10"/>
        <v>0.0344352</v>
      </c>
      <c r="P51" s="55">
        <f ca="1" t="shared" si="10"/>
        <v>0.0344352</v>
      </c>
      <c r="Q51" s="55">
        <f ca="1" t="shared" si="10"/>
        <v>0.0344352</v>
      </c>
      <c r="R51" s="55">
        <f ca="1" t="shared" si="10"/>
        <v>0.0344352</v>
      </c>
      <c r="S51" s="55">
        <f ca="1" t="shared" si="10"/>
        <v>0.0344352</v>
      </c>
      <c r="T51" s="55">
        <f ca="1" t="shared" si="10"/>
        <v>0.0344352</v>
      </c>
      <c r="U51" s="55">
        <f ca="1" t="shared" si="10"/>
        <v>0.0344352</v>
      </c>
      <c r="V51" s="55">
        <f ca="1" t="shared" si="10"/>
        <v>0.0344352</v>
      </c>
      <c r="W51" s="55">
        <f ca="1" t="shared" si="10"/>
        <v>0.0344352</v>
      </c>
      <c r="X51" s="55">
        <f ca="1" t="shared" si="10"/>
        <v>0.0344352</v>
      </c>
      <c r="Y51" s="55">
        <f ca="1" t="shared" si="10"/>
        <v>0.0344352</v>
      </c>
      <c r="Z51" s="55">
        <f ca="1" t="shared" si="10"/>
        <v>0.0344352</v>
      </c>
      <c r="AA51" s="55">
        <f ca="1" t="shared" si="10"/>
        <v>0.0344352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0.0283968</v>
      </c>
      <c r="D53" s="56">
        <f ca="1" t="shared" si="12"/>
        <v>0.0283968</v>
      </c>
      <c r="E53" s="56">
        <f ca="1" t="shared" si="12"/>
        <v>0.0283968</v>
      </c>
      <c r="F53" s="56">
        <f ca="1" t="shared" si="12"/>
        <v>0.0283968</v>
      </c>
      <c r="G53" s="56">
        <f ca="1" t="shared" si="12"/>
        <v>0.0283968</v>
      </c>
      <c r="H53" s="56">
        <f ca="1" t="shared" si="12"/>
        <v>0.0283968</v>
      </c>
      <c r="I53" s="56">
        <f ca="1" t="shared" si="12"/>
        <v>0.0283968</v>
      </c>
      <c r="J53" s="56">
        <f ca="1" t="shared" si="12"/>
        <v>0.0283968</v>
      </c>
      <c r="K53" s="56">
        <f ca="1" t="shared" si="12"/>
        <v>0.0283968</v>
      </c>
      <c r="L53" s="56">
        <f ca="1" t="shared" si="12"/>
        <v>0.0283968</v>
      </c>
      <c r="M53" s="56">
        <f ca="1" t="shared" si="12"/>
        <v>0.0283968</v>
      </c>
      <c r="N53" s="56">
        <f ca="1" t="shared" si="12"/>
        <v>0.0283968</v>
      </c>
      <c r="O53" s="56">
        <f ca="1" t="shared" si="12"/>
        <v>0.0283968</v>
      </c>
      <c r="P53" s="56">
        <f ca="1" t="shared" si="12"/>
        <v>0.0283968</v>
      </c>
      <c r="Q53" s="56">
        <f ca="1" t="shared" si="12"/>
        <v>0.0283968</v>
      </c>
      <c r="R53" s="56">
        <f ca="1" t="shared" si="12"/>
        <v>0.0283968</v>
      </c>
      <c r="S53" s="56">
        <f ca="1" t="shared" si="12"/>
        <v>0.0283968</v>
      </c>
      <c r="T53" s="56">
        <f ca="1" t="shared" si="12"/>
        <v>0.0283968</v>
      </c>
      <c r="U53" s="56">
        <f ca="1" t="shared" si="12"/>
        <v>0.0283968</v>
      </c>
      <c r="V53" s="56">
        <f ca="1" t="shared" si="12"/>
        <v>0.0283968</v>
      </c>
      <c r="W53" s="56">
        <f ca="1" t="shared" si="12"/>
        <v>0.0283968</v>
      </c>
      <c r="X53" s="56">
        <f ca="1" t="shared" si="12"/>
        <v>0.0283968</v>
      </c>
      <c r="Y53" s="56">
        <f ca="1" t="shared" si="12"/>
        <v>0.0283968</v>
      </c>
      <c r="Z53" s="56">
        <f ca="1" t="shared" si="12"/>
        <v>0.0283968</v>
      </c>
      <c r="AA53" s="56">
        <f ca="1" t="shared" si="12"/>
        <v>0.0283968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0.0223584</v>
      </c>
      <c r="D54" s="56">
        <f ca="1" t="shared" si="13"/>
        <v>0.0223584</v>
      </c>
      <c r="E54" s="56">
        <f ca="1" t="shared" si="13"/>
        <v>0.0223584</v>
      </c>
      <c r="F54" s="56">
        <f ca="1" t="shared" si="13"/>
        <v>0.0223584</v>
      </c>
      <c r="G54" s="56">
        <f ca="1" t="shared" si="13"/>
        <v>0.0223584</v>
      </c>
      <c r="H54" s="56">
        <f ca="1" t="shared" si="13"/>
        <v>0.0223584</v>
      </c>
      <c r="I54" s="56">
        <f ca="1" t="shared" si="13"/>
        <v>0.0223584</v>
      </c>
      <c r="J54" s="56">
        <f ca="1" t="shared" si="13"/>
        <v>0.0223584</v>
      </c>
      <c r="K54" s="56">
        <f ca="1" t="shared" si="13"/>
        <v>0.0223584</v>
      </c>
      <c r="L54" s="56">
        <f ca="1" t="shared" si="13"/>
        <v>0.0223584</v>
      </c>
      <c r="M54" s="56">
        <f ca="1" t="shared" si="13"/>
        <v>0.0223584</v>
      </c>
      <c r="N54" s="56">
        <f ca="1" t="shared" si="13"/>
        <v>0.0223584</v>
      </c>
      <c r="O54" s="56">
        <f ca="1" t="shared" si="13"/>
        <v>0.0223584</v>
      </c>
      <c r="P54" s="56">
        <f ca="1" t="shared" si="13"/>
        <v>0.0223584</v>
      </c>
      <c r="Q54" s="56">
        <f ca="1" t="shared" si="13"/>
        <v>0.0223584</v>
      </c>
      <c r="R54" s="56">
        <f ca="1" t="shared" si="13"/>
        <v>0.0223584</v>
      </c>
      <c r="S54" s="56">
        <f ca="1" t="shared" si="13"/>
        <v>0.0223584</v>
      </c>
      <c r="T54" s="56">
        <f ca="1" t="shared" si="13"/>
        <v>0.0223584</v>
      </c>
      <c r="U54" s="56">
        <f ca="1" t="shared" si="13"/>
        <v>0.0223584</v>
      </c>
      <c r="V54" s="56">
        <f ca="1" t="shared" si="13"/>
        <v>0.0223584</v>
      </c>
      <c r="W54" s="56">
        <f ca="1" t="shared" si="13"/>
        <v>0.0223584</v>
      </c>
      <c r="X54" s="56">
        <f ca="1" t="shared" si="13"/>
        <v>0.0223584</v>
      </c>
      <c r="Y54" s="56">
        <f ca="1" t="shared" si="13"/>
        <v>0.0223584</v>
      </c>
      <c r="Z54" s="56">
        <f ca="1" t="shared" si="13"/>
        <v>0.0223584</v>
      </c>
      <c r="AA54" s="56">
        <f ca="1" t="shared" si="13"/>
        <v>0.0223584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0.01088</v>
      </c>
      <c r="D55" s="56">
        <f t="shared" si="14"/>
        <v>0.01088</v>
      </c>
      <c r="E55" s="56">
        <f t="shared" si="14"/>
        <v>0.01088</v>
      </c>
      <c r="F55" s="56">
        <f t="shared" si="14"/>
        <v>0.01088</v>
      </c>
      <c r="G55" s="56">
        <f t="shared" si="14"/>
        <v>0.01088</v>
      </c>
      <c r="H55" s="56">
        <f t="shared" si="14"/>
        <v>0.01088</v>
      </c>
      <c r="I55" s="56">
        <f t="shared" si="14"/>
        <v>0.01088</v>
      </c>
      <c r="J55" s="56">
        <f t="shared" si="14"/>
        <v>0.01088</v>
      </c>
      <c r="K55" s="56">
        <f t="shared" si="14"/>
        <v>0.01088</v>
      </c>
      <c r="L55" s="56">
        <f t="shared" si="14"/>
        <v>0.01088</v>
      </c>
      <c r="M55" s="56">
        <f t="shared" si="14"/>
        <v>0.01088</v>
      </c>
      <c r="N55" s="56">
        <f t="shared" si="14"/>
        <v>0.01088</v>
      </c>
      <c r="O55" s="56">
        <f t="shared" si="14"/>
        <v>0.01088</v>
      </c>
      <c r="P55" s="56">
        <f t="shared" si="14"/>
        <v>0.01088</v>
      </c>
      <c r="Q55" s="56">
        <f t="shared" si="14"/>
        <v>0.01088</v>
      </c>
      <c r="R55" s="56">
        <f t="shared" si="14"/>
        <v>0.01088</v>
      </c>
      <c r="S55" s="56">
        <f t="shared" si="14"/>
        <v>0.01088</v>
      </c>
      <c r="T55" s="56">
        <f t="shared" si="14"/>
        <v>0.01088</v>
      </c>
      <c r="U55" s="56">
        <f t="shared" si="14"/>
        <v>0.01088</v>
      </c>
      <c r="V55" s="56">
        <f t="shared" si="14"/>
        <v>0.01088</v>
      </c>
      <c r="W55" s="56">
        <f t="shared" si="14"/>
        <v>0.01088</v>
      </c>
      <c r="X55" s="56">
        <f t="shared" si="14"/>
        <v>0.01088</v>
      </c>
      <c r="Y55" s="56">
        <f t="shared" si="14"/>
        <v>0.01088</v>
      </c>
      <c r="Z55" s="56">
        <f t="shared" si="14"/>
        <v>0.01088</v>
      </c>
      <c r="AA55" s="56">
        <f t="shared" si="14"/>
        <v>0.01088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0.00544</v>
      </c>
      <c r="D56" s="56">
        <f t="shared" si="15"/>
        <v>0.00544</v>
      </c>
      <c r="E56" s="56">
        <f t="shared" si="15"/>
        <v>0.00544</v>
      </c>
      <c r="F56" s="56">
        <f t="shared" si="15"/>
        <v>0.00544</v>
      </c>
      <c r="G56" s="56">
        <f t="shared" si="15"/>
        <v>0.00544</v>
      </c>
      <c r="H56" s="56">
        <f t="shared" si="15"/>
        <v>0.00544</v>
      </c>
      <c r="I56" s="56">
        <f t="shared" si="15"/>
        <v>0.00544</v>
      </c>
      <c r="J56" s="56">
        <f t="shared" si="15"/>
        <v>0.00544</v>
      </c>
      <c r="K56" s="56">
        <f t="shared" si="15"/>
        <v>0.00544</v>
      </c>
      <c r="L56" s="56">
        <f t="shared" si="15"/>
        <v>0.00544</v>
      </c>
      <c r="M56" s="56">
        <f t="shared" si="15"/>
        <v>0.00544</v>
      </c>
      <c r="N56" s="56">
        <f t="shared" si="15"/>
        <v>0.00544</v>
      </c>
      <c r="O56" s="56">
        <f t="shared" si="15"/>
        <v>0.00544</v>
      </c>
      <c r="P56" s="56">
        <f t="shared" si="15"/>
        <v>0.00544</v>
      </c>
      <c r="Q56" s="56">
        <f t="shared" si="15"/>
        <v>0.00544</v>
      </c>
      <c r="R56" s="56">
        <f t="shared" si="15"/>
        <v>0.00544</v>
      </c>
      <c r="S56" s="56">
        <f t="shared" si="15"/>
        <v>0.00544</v>
      </c>
      <c r="T56" s="56">
        <f t="shared" si="15"/>
        <v>0.00544</v>
      </c>
      <c r="U56" s="56">
        <f t="shared" si="15"/>
        <v>0.00544</v>
      </c>
      <c r="V56" s="56">
        <f t="shared" si="15"/>
        <v>0.00544</v>
      </c>
      <c r="W56" s="56">
        <f t="shared" si="15"/>
        <v>0.00544</v>
      </c>
      <c r="X56" s="56">
        <f t="shared" si="15"/>
        <v>0.00544</v>
      </c>
      <c r="Y56" s="56">
        <f t="shared" si="15"/>
        <v>0.00544</v>
      </c>
      <c r="Z56" s="56">
        <f t="shared" si="15"/>
        <v>0.00544</v>
      </c>
      <c r="AA56" s="56">
        <f t="shared" si="15"/>
        <v>0.00544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76</v>
      </c>
      <c r="J2" s="59"/>
      <c r="K2" s="12" t="s">
        <v>113</v>
      </c>
      <c r="L2" s="12"/>
      <c r="M2" s="60">
        <v>0.15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207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75</v>
      </c>
      <c r="J3" s="61"/>
      <c r="K3" s="16" t="s">
        <v>122</v>
      </c>
      <c r="L3" s="16"/>
      <c r="M3" s="62">
        <v>-0.15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0.012696</v>
      </c>
      <c r="F4" s="20"/>
      <c r="G4" s="21"/>
      <c r="H4" s="21"/>
      <c r="I4" s="27" t="s">
        <v>130</v>
      </c>
      <c r="J4" s="27"/>
      <c r="K4" s="27"/>
      <c r="L4" s="20">
        <f ca="1">E4+X18*E17</f>
        <v>0.0226952</v>
      </c>
      <c r="M4" s="20"/>
      <c r="N4" s="21"/>
      <c r="O4" s="21"/>
      <c r="P4" s="27" t="s">
        <v>131</v>
      </c>
      <c r="Q4" s="27"/>
      <c r="R4" s="27"/>
      <c r="S4" s="20">
        <f ca="1">E4-X18*E17</f>
        <v>0.0026968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0.01724</v>
      </c>
      <c r="F17" s="28"/>
      <c r="G17" s="21"/>
      <c r="H17" s="21"/>
      <c r="I17" s="27" t="s">
        <v>149</v>
      </c>
      <c r="J17" s="27"/>
      <c r="K17" s="27"/>
      <c r="L17" s="28">
        <f ca="1">E17*Z18</f>
        <v>0.0363764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0.00718783021681832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0.00739914163090129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6.36742919899674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0.08464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6.75754060324826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6.18558236658933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0.021</v>
      </c>
      <c r="D32" s="38">
        <v>0.002</v>
      </c>
      <c r="E32" s="38">
        <v>0.006</v>
      </c>
      <c r="F32" s="38">
        <v>0</v>
      </c>
      <c r="G32" s="38">
        <v>0.02</v>
      </c>
      <c r="H32" s="38">
        <v>0</v>
      </c>
      <c r="I32" s="38">
        <v>0.017</v>
      </c>
      <c r="J32" s="38">
        <v>0.007</v>
      </c>
      <c r="K32" s="38">
        <v>0.013</v>
      </c>
      <c r="L32" s="38">
        <v>0.019</v>
      </c>
      <c r="M32" s="38">
        <v>0.003</v>
      </c>
      <c r="N32" s="38">
        <v>0.01</v>
      </c>
      <c r="O32" s="38">
        <v>0.024</v>
      </c>
      <c r="P32" s="38">
        <v>0.018</v>
      </c>
      <c r="Q32" s="38">
        <v>0.008</v>
      </c>
      <c r="R32" s="38">
        <v>0.032</v>
      </c>
      <c r="S32" s="38">
        <v>0.005</v>
      </c>
      <c r="T32" s="38">
        <v>0.005</v>
      </c>
      <c r="U32" s="38">
        <v>0.018</v>
      </c>
      <c r="V32" s="38">
        <v>0.002</v>
      </c>
      <c r="W32" s="38">
        <v>0.012</v>
      </c>
      <c r="X32" s="38">
        <v>0.015</v>
      </c>
      <c r="Y32" s="38">
        <v>0.028</v>
      </c>
      <c r="Z32" s="38">
        <v>0.019</v>
      </c>
      <c r="AA32" s="38">
        <v>0.004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0.005</v>
      </c>
      <c r="D33" s="38">
        <v>0.019</v>
      </c>
      <c r="E33" s="38">
        <v>0.005</v>
      </c>
      <c r="F33" s="38">
        <v>0.015</v>
      </c>
      <c r="G33" s="38">
        <v>0.006</v>
      </c>
      <c r="H33" s="38">
        <v>0.012</v>
      </c>
      <c r="I33" s="38">
        <v>0.008</v>
      </c>
      <c r="J33" s="38">
        <v>0.014</v>
      </c>
      <c r="K33" s="38">
        <v>0.008</v>
      </c>
      <c r="L33" s="38">
        <v>0.022</v>
      </c>
      <c r="M33" s="38">
        <v>0.014</v>
      </c>
      <c r="N33" s="38">
        <v>0.013</v>
      </c>
      <c r="O33" s="38">
        <v>0.001</v>
      </c>
      <c r="P33" s="38">
        <v>0.011</v>
      </c>
      <c r="Q33" s="38">
        <v>0.006</v>
      </c>
      <c r="R33" s="38">
        <v>0.001</v>
      </c>
      <c r="S33" s="38">
        <v>0.021</v>
      </c>
      <c r="T33" s="38">
        <v>0.011</v>
      </c>
      <c r="U33" s="38">
        <v>0.009</v>
      </c>
      <c r="V33" s="38">
        <v>0.011</v>
      </c>
      <c r="W33" s="38">
        <v>0.022</v>
      </c>
      <c r="X33" s="38">
        <v>0.016</v>
      </c>
      <c r="Y33" s="38">
        <v>0.015</v>
      </c>
      <c r="Z33" s="38">
        <v>0.008</v>
      </c>
      <c r="AA33" s="38">
        <v>0.01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0.007</v>
      </c>
      <c r="D34" s="38">
        <v>0.017</v>
      </c>
      <c r="E34" s="38">
        <v>0.014</v>
      </c>
      <c r="F34" s="38">
        <v>0.014</v>
      </c>
      <c r="G34" s="38">
        <v>0.008</v>
      </c>
      <c r="H34" s="38">
        <v>0.018</v>
      </c>
      <c r="I34" s="38">
        <v>0.009</v>
      </c>
      <c r="J34" s="38">
        <v>0.025</v>
      </c>
      <c r="K34" s="38">
        <v>0.005</v>
      </c>
      <c r="L34" s="38">
        <v>0.018</v>
      </c>
      <c r="M34" s="38">
        <v>0.015</v>
      </c>
      <c r="N34" s="38">
        <v>0.018</v>
      </c>
      <c r="O34" s="38">
        <v>0.011</v>
      </c>
      <c r="P34" s="38">
        <v>0.012</v>
      </c>
      <c r="Q34" s="38">
        <v>0.01</v>
      </c>
      <c r="R34" s="38">
        <v>0.021</v>
      </c>
      <c r="S34" s="38">
        <v>0.022</v>
      </c>
      <c r="T34" s="38">
        <v>0.017</v>
      </c>
      <c r="U34" s="38">
        <v>0.002</v>
      </c>
      <c r="V34" s="38">
        <v>0.011</v>
      </c>
      <c r="W34" s="38">
        <v>0.015</v>
      </c>
      <c r="X34" s="38">
        <v>0.016</v>
      </c>
      <c r="Y34" s="38">
        <v>0.008</v>
      </c>
      <c r="Z34" s="38">
        <v>0.002</v>
      </c>
      <c r="AA34" s="38">
        <v>0.004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0.009</v>
      </c>
      <c r="D35" s="38">
        <v>0.005</v>
      </c>
      <c r="E35" s="38">
        <v>0.024</v>
      </c>
      <c r="F35" s="38">
        <v>0.01</v>
      </c>
      <c r="G35" s="38">
        <v>0.02</v>
      </c>
      <c r="H35" s="38">
        <v>0.01</v>
      </c>
      <c r="I35" s="38">
        <v>0.016</v>
      </c>
      <c r="J35" s="38">
        <v>0.005</v>
      </c>
      <c r="K35" s="38">
        <v>0.023</v>
      </c>
      <c r="L35" s="38">
        <v>0.004</v>
      </c>
      <c r="M35" s="38">
        <v>0.014</v>
      </c>
      <c r="N35" s="38">
        <v>0.003</v>
      </c>
      <c r="O35" s="38">
        <v>0.015</v>
      </c>
      <c r="P35" s="38">
        <v>0.003</v>
      </c>
      <c r="Q35" s="38">
        <v>0.002</v>
      </c>
      <c r="R35" s="38">
        <v>0.016</v>
      </c>
      <c r="S35" s="38">
        <v>0.006</v>
      </c>
      <c r="T35" s="38">
        <v>0.02</v>
      </c>
      <c r="U35" s="38">
        <v>0.011</v>
      </c>
      <c r="V35" s="38">
        <v>0.013</v>
      </c>
      <c r="W35" s="38">
        <v>0.012</v>
      </c>
      <c r="X35" s="38">
        <v>0.013</v>
      </c>
      <c r="Y35" s="38">
        <v>0.02</v>
      </c>
      <c r="Z35" s="38">
        <v>0.018</v>
      </c>
      <c r="AA35" s="38">
        <v>0.002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0.007</v>
      </c>
      <c r="D36" s="38">
        <v>0.022</v>
      </c>
      <c r="E36" s="38">
        <v>0.016</v>
      </c>
      <c r="F36" s="38">
        <v>0.012</v>
      </c>
      <c r="G36" s="38">
        <v>0.021</v>
      </c>
      <c r="H36" s="38">
        <v>0.016</v>
      </c>
      <c r="I36" s="38">
        <v>0.008</v>
      </c>
      <c r="J36" s="38">
        <v>0.016</v>
      </c>
      <c r="K36" s="38">
        <v>0.003</v>
      </c>
      <c r="L36" s="38">
        <v>0.018</v>
      </c>
      <c r="M36" s="38">
        <v>0.007</v>
      </c>
      <c r="N36" s="38">
        <v>0.019</v>
      </c>
      <c r="O36" s="38">
        <v>0.014</v>
      </c>
      <c r="P36" s="38">
        <v>0.014</v>
      </c>
      <c r="Q36" s="38">
        <v>0.004</v>
      </c>
      <c r="R36" s="38">
        <v>0.022</v>
      </c>
      <c r="S36" s="38">
        <v>0.03</v>
      </c>
      <c r="T36" s="38">
        <v>0.01</v>
      </c>
      <c r="U36" s="38">
        <v>0.026</v>
      </c>
      <c r="V36" s="38">
        <v>0.015</v>
      </c>
      <c r="W36" s="38">
        <v>0.018</v>
      </c>
      <c r="X36" s="38">
        <v>0.022</v>
      </c>
      <c r="Y36" s="38">
        <v>0.018</v>
      </c>
      <c r="Z36" s="38">
        <v>0.001</v>
      </c>
      <c r="AA36" s="38">
        <v>0.024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0.049</v>
      </c>
      <c r="D37" s="42">
        <f t="shared" si="1"/>
        <v>0.065</v>
      </c>
      <c r="E37" s="42">
        <f t="shared" si="1"/>
        <v>0.065</v>
      </c>
      <c r="F37" s="42">
        <f t="shared" si="1"/>
        <v>0.051</v>
      </c>
      <c r="G37" s="42">
        <f t="shared" si="1"/>
        <v>0.075</v>
      </c>
      <c r="H37" s="42">
        <f t="shared" si="1"/>
        <v>0.056</v>
      </c>
      <c r="I37" s="42">
        <f t="shared" si="1"/>
        <v>0.058</v>
      </c>
      <c r="J37" s="42">
        <f t="shared" si="1"/>
        <v>0.067</v>
      </c>
      <c r="K37" s="42">
        <f t="shared" si="1"/>
        <v>0.052</v>
      </c>
      <c r="L37" s="42">
        <f t="shared" si="1"/>
        <v>0.081</v>
      </c>
      <c r="M37" s="42">
        <f t="shared" si="1"/>
        <v>0.053</v>
      </c>
      <c r="N37" s="42">
        <f t="shared" si="1"/>
        <v>0.063</v>
      </c>
      <c r="O37" s="42">
        <f t="shared" si="1"/>
        <v>0.065</v>
      </c>
      <c r="P37" s="42">
        <f t="shared" si="1"/>
        <v>0.058</v>
      </c>
      <c r="Q37" s="42">
        <f t="shared" si="1"/>
        <v>0.03</v>
      </c>
      <c r="R37" s="42">
        <f t="shared" si="1"/>
        <v>0.092</v>
      </c>
      <c r="S37" s="42">
        <f t="shared" si="1"/>
        <v>0.084</v>
      </c>
      <c r="T37" s="42">
        <f t="shared" si="1"/>
        <v>0.063</v>
      </c>
      <c r="U37" s="42">
        <f t="shared" si="1"/>
        <v>0.066</v>
      </c>
      <c r="V37" s="42">
        <f t="shared" si="1"/>
        <v>0.052</v>
      </c>
      <c r="W37" s="42">
        <f t="shared" si="1"/>
        <v>0.079</v>
      </c>
      <c r="X37" s="42">
        <f t="shared" si="1"/>
        <v>0.082</v>
      </c>
      <c r="Y37" s="42">
        <f t="shared" si="1"/>
        <v>0.089</v>
      </c>
      <c r="Z37" s="42">
        <f t="shared" si="1"/>
        <v>0.048</v>
      </c>
      <c r="AA37" s="42">
        <f t="shared" si="1"/>
        <v>0.044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0.0098</v>
      </c>
      <c r="D38" s="42">
        <f t="shared" si="2"/>
        <v>0.013</v>
      </c>
      <c r="E38" s="42">
        <f t="shared" si="2"/>
        <v>0.013</v>
      </c>
      <c r="F38" s="42">
        <f t="shared" si="2"/>
        <v>0.0102</v>
      </c>
      <c r="G38" s="42">
        <f t="shared" si="2"/>
        <v>0.015</v>
      </c>
      <c r="H38" s="42">
        <f t="shared" si="2"/>
        <v>0.0112</v>
      </c>
      <c r="I38" s="42">
        <f t="shared" si="2"/>
        <v>0.0116</v>
      </c>
      <c r="J38" s="42">
        <f t="shared" si="2"/>
        <v>0.0134</v>
      </c>
      <c r="K38" s="42">
        <f t="shared" si="2"/>
        <v>0.0104</v>
      </c>
      <c r="L38" s="42">
        <f t="shared" si="2"/>
        <v>0.0162</v>
      </c>
      <c r="M38" s="42">
        <f t="shared" si="2"/>
        <v>0.0106</v>
      </c>
      <c r="N38" s="42">
        <f t="shared" si="2"/>
        <v>0.0126</v>
      </c>
      <c r="O38" s="42">
        <f t="shared" si="2"/>
        <v>0.013</v>
      </c>
      <c r="P38" s="42">
        <f t="shared" si="2"/>
        <v>0.0116</v>
      </c>
      <c r="Q38" s="42">
        <f t="shared" si="2"/>
        <v>0.006</v>
      </c>
      <c r="R38" s="42">
        <f t="shared" si="2"/>
        <v>0.0184</v>
      </c>
      <c r="S38" s="42">
        <f t="shared" si="2"/>
        <v>0.0168</v>
      </c>
      <c r="T38" s="42">
        <f t="shared" si="2"/>
        <v>0.0126</v>
      </c>
      <c r="U38" s="42">
        <f t="shared" si="2"/>
        <v>0.0132</v>
      </c>
      <c r="V38" s="42">
        <f t="shared" si="2"/>
        <v>0.0104</v>
      </c>
      <c r="W38" s="42">
        <f t="shared" si="2"/>
        <v>0.0158</v>
      </c>
      <c r="X38" s="42">
        <f t="shared" si="2"/>
        <v>0.0164</v>
      </c>
      <c r="Y38" s="42">
        <f t="shared" si="2"/>
        <v>0.0178</v>
      </c>
      <c r="Z38" s="42">
        <f t="shared" si="2"/>
        <v>0.0096</v>
      </c>
      <c r="AA38" s="42">
        <f t="shared" si="2"/>
        <v>0.0088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0.016</v>
      </c>
      <c r="D39" s="43">
        <f t="shared" si="3"/>
        <v>0.02</v>
      </c>
      <c r="E39" s="43">
        <f t="shared" si="3"/>
        <v>0.019</v>
      </c>
      <c r="F39" s="43">
        <f t="shared" si="3"/>
        <v>0.015</v>
      </c>
      <c r="G39" s="43">
        <f t="shared" si="3"/>
        <v>0.015</v>
      </c>
      <c r="H39" s="43">
        <f t="shared" si="3"/>
        <v>0.018</v>
      </c>
      <c r="I39" s="43">
        <f t="shared" si="3"/>
        <v>0.009</v>
      </c>
      <c r="J39" s="43">
        <f t="shared" si="3"/>
        <v>0.02</v>
      </c>
      <c r="K39" s="43">
        <f t="shared" si="3"/>
        <v>0.02</v>
      </c>
      <c r="L39" s="43">
        <f t="shared" si="3"/>
        <v>0.018</v>
      </c>
      <c r="M39" s="43">
        <f t="shared" si="3"/>
        <v>0.012</v>
      </c>
      <c r="N39" s="43">
        <f t="shared" si="3"/>
        <v>0.016</v>
      </c>
      <c r="O39" s="43">
        <f t="shared" si="3"/>
        <v>0.023</v>
      </c>
      <c r="P39" s="43">
        <f t="shared" si="3"/>
        <v>0.015</v>
      </c>
      <c r="Q39" s="43">
        <f t="shared" si="3"/>
        <v>0.008</v>
      </c>
      <c r="R39" s="43">
        <f t="shared" si="3"/>
        <v>0.031</v>
      </c>
      <c r="S39" s="43">
        <f t="shared" si="3"/>
        <v>0.025</v>
      </c>
      <c r="T39" s="43">
        <f t="shared" si="3"/>
        <v>0.015</v>
      </c>
      <c r="U39" s="43">
        <f t="shared" si="3"/>
        <v>0.024</v>
      </c>
      <c r="V39" s="43">
        <f t="shared" si="3"/>
        <v>0.013</v>
      </c>
      <c r="W39" s="43">
        <f t="shared" si="3"/>
        <v>0.01</v>
      </c>
      <c r="X39" s="43">
        <f t="shared" si="3"/>
        <v>0.009</v>
      </c>
      <c r="Y39" s="43">
        <f t="shared" si="3"/>
        <v>0.02</v>
      </c>
      <c r="Z39" s="43">
        <f t="shared" si="3"/>
        <v>0.018</v>
      </c>
      <c r="AA39" s="43">
        <f t="shared" si="3"/>
        <v>0.022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0.012696</v>
      </c>
      <c r="D43" s="55">
        <f>$E$4</f>
        <v>0.012696</v>
      </c>
      <c r="E43" s="55">
        <f>$E$4</f>
        <v>0.012696</v>
      </c>
      <c r="F43" s="55">
        <f>$E$4</f>
        <v>0.012696</v>
      </c>
      <c r="G43" s="55">
        <f>$E$4</f>
        <v>0.012696</v>
      </c>
      <c r="H43" s="55">
        <f>$E$4</f>
        <v>0.012696</v>
      </c>
      <c r="I43" s="55">
        <f>$E$4</f>
        <v>0.012696</v>
      </c>
      <c r="J43" s="55">
        <f>$E$4</f>
        <v>0.012696</v>
      </c>
      <c r="K43" s="55">
        <f>$E$4</f>
        <v>0.012696</v>
      </c>
      <c r="L43" s="55">
        <f>$E$4</f>
        <v>0.012696</v>
      </c>
      <c r="M43" s="55">
        <f>$E$4</f>
        <v>0.012696</v>
      </c>
      <c r="N43" s="55">
        <f>$E$4</f>
        <v>0.012696</v>
      </c>
      <c r="O43" s="55">
        <f>$E$4</f>
        <v>0.012696</v>
      </c>
      <c r="P43" s="55">
        <f>$E$4</f>
        <v>0.012696</v>
      </c>
      <c r="Q43" s="55">
        <f>$E$4</f>
        <v>0.012696</v>
      </c>
      <c r="R43" s="55">
        <f>$E$4</f>
        <v>0.012696</v>
      </c>
      <c r="S43" s="55">
        <f>$E$4</f>
        <v>0.012696</v>
      </c>
      <c r="T43" s="55">
        <f>$E$4</f>
        <v>0.012696</v>
      </c>
      <c r="U43" s="55">
        <f>$E$4</f>
        <v>0.012696</v>
      </c>
      <c r="V43" s="55">
        <f>$E$4</f>
        <v>0.012696</v>
      </c>
      <c r="W43" s="55">
        <f>$E$4</f>
        <v>0.012696</v>
      </c>
      <c r="X43" s="55">
        <f>$E$4</f>
        <v>0.012696</v>
      </c>
      <c r="Y43" s="55">
        <f>$E$4</f>
        <v>0.012696</v>
      </c>
      <c r="Z43" s="55">
        <f>$E$4</f>
        <v>0.012696</v>
      </c>
      <c r="AA43" s="55">
        <f>$E$4</f>
        <v>0.012696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0.0226952</v>
      </c>
      <c r="D44" s="55">
        <f ca="1" t="shared" si="4"/>
        <v>0.0226952</v>
      </c>
      <c r="E44" s="55">
        <f ca="1" t="shared" si="4"/>
        <v>0.0226952</v>
      </c>
      <c r="F44" s="55">
        <f ca="1" t="shared" si="4"/>
        <v>0.0226952</v>
      </c>
      <c r="G44" s="55">
        <f ca="1" t="shared" si="4"/>
        <v>0.0226952</v>
      </c>
      <c r="H44" s="55">
        <f ca="1" t="shared" si="4"/>
        <v>0.0226952</v>
      </c>
      <c r="I44" s="55">
        <f ca="1" t="shared" si="4"/>
        <v>0.0226952</v>
      </c>
      <c r="J44" s="55">
        <f ca="1" t="shared" si="4"/>
        <v>0.0226952</v>
      </c>
      <c r="K44" s="55">
        <f ca="1" t="shared" si="4"/>
        <v>0.0226952</v>
      </c>
      <c r="L44" s="55">
        <f ca="1" t="shared" si="4"/>
        <v>0.0226952</v>
      </c>
      <c r="M44" s="55">
        <f ca="1" t="shared" si="4"/>
        <v>0.0226952</v>
      </c>
      <c r="N44" s="55">
        <f ca="1" t="shared" si="4"/>
        <v>0.0226952</v>
      </c>
      <c r="O44" s="55">
        <f ca="1" t="shared" si="4"/>
        <v>0.0226952</v>
      </c>
      <c r="P44" s="55">
        <f ca="1" t="shared" si="4"/>
        <v>0.0226952</v>
      </c>
      <c r="Q44" s="55">
        <f ca="1" t="shared" si="4"/>
        <v>0.0226952</v>
      </c>
      <c r="R44" s="55">
        <f ca="1" t="shared" si="4"/>
        <v>0.0226952</v>
      </c>
      <c r="S44" s="55">
        <f ca="1" t="shared" si="4"/>
        <v>0.0226952</v>
      </c>
      <c r="T44" s="55">
        <f ca="1" t="shared" si="4"/>
        <v>0.0226952</v>
      </c>
      <c r="U44" s="55">
        <f ca="1" t="shared" si="4"/>
        <v>0.0226952</v>
      </c>
      <c r="V44" s="55">
        <f ca="1" t="shared" si="4"/>
        <v>0.0226952</v>
      </c>
      <c r="W44" s="55">
        <f ca="1" t="shared" si="4"/>
        <v>0.0226952</v>
      </c>
      <c r="X44" s="55">
        <f ca="1" t="shared" si="4"/>
        <v>0.0226952</v>
      </c>
      <c r="Y44" s="55">
        <f ca="1" t="shared" si="4"/>
        <v>0.0226952</v>
      </c>
      <c r="Z44" s="55">
        <f ca="1" t="shared" si="4"/>
        <v>0.0226952</v>
      </c>
      <c r="AA44" s="55">
        <f ca="1" t="shared" si="4"/>
        <v>0.0226952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0.0026968</v>
      </c>
      <c r="D45" s="55">
        <f ca="1" t="shared" si="5"/>
        <v>0.0026968</v>
      </c>
      <c r="E45" s="55">
        <f ca="1" t="shared" si="5"/>
        <v>0.0026968</v>
      </c>
      <c r="F45" s="55">
        <f ca="1" t="shared" si="5"/>
        <v>0.0026968</v>
      </c>
      <c r="G45" s="55">
        <f ca="1" t="shared" si="5"/>
        <v>0.0026968</v>
      </c>
      <c r="H45" s="55">
        <f ca="1" t="shared" si="5"/>
        <v>0.0026968</v>
      </c>
      <c r="I45" s="55">
        <f ca="1" t="shared" si="5"/>
        <v>0.0026968</v>
      </c>
      <c r="J45" s="55">
        <f ca="1" t="shared" si="5"/>
        <v>0.0026968</v>
      </c>
      <c r="K45" s="55">
        <f ca="1" t="shared" si="5"/>
        <v>0.0026968</v>
      </c>
      <c r="L45" s="55">
        <f ca="1" t="shared" si="5"/>
        <v>0.0026968</v>
      </c>
      <c r="M45" s="55">
        <f ca="1" t="shared" si="5"/>
        <v>0.0026968</v>
      </c>
      <c r="N45" s="55">
        <f ca="1" t="shared" si="5"/>
        <v>0.0026968</v>
      </c>
      <c r="O45" s="55">
        <f ca="1" t="shared" si="5"/>
        <v>0.0026968</v>
      </c>
      <c r="P45" s="55">
        <f ca="1" t="shared" si="5"/>
        <v>0.0026968</v>
      </c>
      <c r="Q45" s="55">
        <f ca="1" t="shared" si="5"/>
        <v>0.0026968</v>
      </c>
      <c r="R45" s="55">
        <f ca="1" t="shared" si="5"/>
        <v>0.0026968</v>
      </c>
      <c r="S45" s="55">
        <f ca="1" t="shared" si="5"/>
        <v>0.0026968</v>
      </c>
      <c r="T45" s="55">
        <f ca="1" t="shared" si="5"/>
        <v>0.0026968</v>
      </c>
      <c r="U45" s="55">
        <f ca="1" t="shared" si="5"/>
        <v>0.0026968</v>
      </c>
      <c r="V45" s="55">
        <f ca="1" t="shared" si="5"/>
        <v>0.0026968</v>
      </c>
      <c r="W45" s="55">
        <f ca="1" t="shared" si="5"/>
        <v>0.0026968</v>
      </c>
      <c r="X45" s="55">
        <f ca="1" t="shared" si="5"/>
        <v>0.0026968</v>
      </c>
      <c r="Y45" s="55">
        <f ca="1" t="shared" si="5"/>
        <v>0.0026968</v>
      </c>
      <c r="Z45" s="55">
        <f ca="1" t="shared" si="5"/>
        <v>0.0026968</v>
      </c>
      <c r="AA45" s="55">
        <f ca="1" t="shared" si="5"/>
        <v>0.0026968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0.0193621333333333</v>
      </c>
      <c r="D46" s="56">
        <f ca="1" t="shared" si="6"/>
        <v>0.0193621333333333</v>
      </c>
      <c r="E46" s="56">
        <f ca="1" t="shared" si="6"/>
        <v>0.0193621333333333</v>
      </c>
      <c r="F46" s="56">
        <f ca="1" t="shared" si="6"/>
        <v>0.0193621333333333</v>
      </c>
      <c r="G46" s="56">
        <f ca="1" t="shared" si="6"/>
        <v>0.0193621333333333</v>
      </c>
      <c r="H46" s="56">
        <f ca="1" t="shared" si="6"/>
        <v>0.0193621333333333</v>
      </c>
      <c r="I46" s="56">
        <f ca="1" t="shared" si="6"/>
        <v>0.0193621333333333</v>
      </c>
      <c r="J46" s="56">
        <f ca="1" t="shared" si="6"/>
        <v>0.0193621333333333</v>
      </c>
      <c r="K46" s="56">
        <f ca="1" t="shared" si="6"/>
        <v>0.0193621333333333</v>
      </c>
      <c r="L46" s="56">
        <f ca="1" t="shared" si="6"/>
        <v>0.0193621333333333</v>
      </c>
      <c r="M46" s="56">
        <f ca="1" t="shared" si="6"/>
        <v>0.0193621333333333</v>
      </c>
      <c r="N46" s="56">
        <f ca="1" t="shared" si="6"/>
        <v>0.0193621333333333</v>
      </c>
      <c r="O46" s="56">
        <f ca="1" t="shared" si="6"/>
        <v>0.0193621333333333</v>
      </c>
      <c r="P46" s="56">
        <f ca="1" t="shared" si="6"/>
        <v>0.0193621333333333</v>
      </c>
      <c r="Q46" s="56">
        <f ca="1" t="shared" si="6"/>
        <v>0.0193621333333333</v>
      </c>
      <c r="R46" s="56">
        <f ca="1" t="shared" si="6"/>
        <v>0.0193621333333333</v>
      </c>
      <c r="S46" s="56">
        <f ca="1" t="shared" si="6"/>
        <v>0.0193621333333333</v>
      </c>
      <c r="T46" s="56">
        <f ca="1" t="shared" si="6"/>
        <v>0.0193621333333333</v>
      </c>
      <c r="U46" s="56">
        <f ca="1" t="shared" si="6"/>
        <v>0.0193621333333333</v>
      </c>
      <c r="V46" s="56">
        <f ca="1" t="shared" si="6"/>
        <v>0.0193621333333333</v>
      </c>
      <c r="W46" s="56">
        <f ca="1" t="shared" si="6"/>
        <v>0.0193621333333333</v>
      </c>
      <c r="X46" s="56">
        <f ca="1" t="shared" si="6"/>
        <v>0.0193621333333333</v>
      </c>
      <c r="Y46" s="56">
        <f ca="1" t="shared" si="6"/>
        <v>0.0193621333333333</v>
      </c>
      <c r="Z46" s="56">
        <f ca="1" t="shared" si="6"/>
        <v>0.0193621333333333</v>
      </c>
      <c r="AA46" s="56">
        <f ca="1" t="shared" si="6"/>
        <v>0.0193621333333333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0.0160290666666667</v>
      </c>
      <c r="D47" s="56">
        <f ca="1" t="shared" si="7"/>
        <v>0.0160290666666667</v>
      </c>
      <c r="E47" s="56">
        <f ca="1" t="shared" si="7"/>
        <v>0.0160290666666667</v>
      </c>
      <c r="F47" s="56">
        <f ca="1" t="shared" si="7"/>
        <v>0.0160290666666667</v>
      </c>
      <c r="G47" s="56">
        <f ca="1" t="shared" si="7"/>
        <v>0.0160290666666667</v>
      </c>
      <c r="H47" s="56">
        <f ca="1" t="shared" si="7"/>
        <v>0.0160290666666667</v>
      </c>
      <c r="I47" s="56">
        <f ca="1" t="shared" si="7"/>
        <v>0.0160290666666667</v>
      </c>
      <c r="J47" s="56">
        <f ca="1" t="shared" si="7"/>
        <v>0.0160290666666667</v>
      </c>
      <c r="K47" s="56">
        <f ca="1" t="shared" si="7"/>
        <v>0.0160290666666667</v>
      </c>
      <c r="L47" s="56">
        <f ca="1" t="shared" si="7"/>
        <v>0.0160290666666667</v>
      </c>
      <c r="M47" s="56">
        <f ca="1" t="shared" si="7"/>
        <v>0.0160290666666667</v>
      </c>
      <c r="N47" s="56">
        <f ca="1" t="shared" si="7"/>
        <v>0.0160290666666667</v>
      </c>
      <c r="O47" s="56">
        <f ca="1" t="shared" si="7"/>
        <v>0.0160290666666667</v>
      </c>
      <c r="P47" s="56">
        <f ca="1" t="shared" si="7"/>
        <v>0.0160290666666667</v>
      </c>
      <c r="Q47" s="56">
        <f ca="1" t="shared" si="7"/>
        <v>0.0160290666666667</v>
      </c>
      <c r="R47" s="56">
        <f ca="1" t="shared" si="7"/>
        <v>0.0160290666666667</v>
      </c>
      <c r="S47" s="56">
        <f ca="1" t="shared" si="7"/>
        <v>0.0160290666666667</v>
      </c>
      <c r="T47" s="56">
        <f ca="1" t="shared" si="7"/>
        <v>0.0160290666666667</v>
      </c>
      <c r="U47" s="56">
        <f ca="1" t="shared" si="7"/>
        <v>0.0160290666666667</v>
      </c>
      <c r="V47" s="56">
        <f ca="1" t="shared" si="7"/>
        <v>0.0160290666666667</v>
      </c>
      <c r="W47" s="56">
        <f ca="1" t="shared" si="7"/>
        <v>0.0160290666666667</v>
      </c>
      <c r="X47" s="56">
        <f ca="1" t="shared" si="7"/>
        <v>0.0160290666666667</v>
      </c>
      <c r="Y47" s="56">
        <f ca="1" t="shared" si="7"/>
        <v>0.0160290666666667</v>
      </c>
      <c r="Z47" s="56">
        <f ca="1" t="shared" si="7"/>
        <v>0.0160290666666667</v>
      </c>
      <c r="AA47" s="56">
        <f ca="1" t="shared" si="7"/>
        <v>0.0160290666666667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0.00936293333333333</v>
      </c>
      <c r="D48" s="56">
        <f ca="1" t="shared" si="8"/>
        <v>0.00936293333333333</v>
      </c>
      <c r="E48" s="56">
        <f ca="1" t="shared" si="8"/>
        <v>0.00936293333333333</v>
      </c>
      <c r="F48" s="56">
        <f ca="1" t="shared" si="8"/>
        <v>0.00936293333333333</v>
      </c>
      <c r="G48" s="56">
        <f ca="1" t="shared" si="8"/>
        <v>0.00936293333333333</v>
      </c>
      <c r="H48" s="56">
        <f ca="1" t="shared" si="8"/>
        <v>0.00936293333333333</v>
      </c>
      <c r="I48" s="56">
        <f ca="1" t="shared" si="8"/>
        <v>0.00936293333333333</v>
      </c>
      <c r="J48" s="56">
        <f ca="1" t="shared" si="8"/>
        <v>0.00936293333333333</v>
      </c>
      <c r="K48" s="56">
        <f ca="1" t="shared" si="8"/>
        <v>0.00936293333333333</v>
      </c>
      <c r="L48" s="56">
        <f ca="1" t="shared" si="8"/>
        <v>0.00936293333333333</v>
      </c>
      <c r="M48" s="56">
        <f ca="1" t="shared" si="8"/>
        <v>0.00936293333333333</v>
      </c>
      <c r="N48" s="56">
        <f ca="1" t="shared" si="8"/>
        <v>0.00936293333333333</v>
      </c>
      <c r="O48" s="56">
        <f ca="1" t="shared" si="8"/>
        <v>0.00936293333333333</v>
      </c>
      <c r="P48" s="56">
        <f ca="1" t="shared" si="8"/>
        <v>0.00936293333333333</v>
      </c>
      <c r="Q48" s="56">
        <f ca="1" t="shared" si="8"/>
        <v>0.00936293333333333</v>
      </c>
      <c r="R48" s="56">
        <f ca="1" t="shared" si="8"/>
        <v>0.00936293333333333</v>
      </c>
      <c r="S48" s="56">
        <f ca="1" t="shared" si="8"/>
        <v>0.00936293333333333</v>
      </c>
      <c r="T48" s="56">
        <f ca="1" t="shared" si="8"/>
        <v>0.00936293333333333</v>
      </c>
      <c r="U48" s="56">
        <f ca="1" t="shared" si="8"/>
        <v>0.00936293333333333</v>
      </c>
      <c r="V48" s="56">
        <f ca="1" t="shared" si="8"/>
        <v>0.00936293333333333</v>
      </c>
      <c r="W48" s="56">
        <f ca="1" t="shared" si="8"/>
        <v>0.00936293333333333</v>
      </c>
      <c r="X48" s="56">
        <f ca="1" t="shared" si="8"/>
        <v>0.00936293333333333</v>
      </c>
      <c r="Y48" s="56">
        <f ca="1" t="shared" si="8"/>
        <v>0.00936293333333333</v>
      </c>
      <c r="Z48" s="56">
        <f ca="1" t="shared" si="8"/>
        <v>0.00936293333333333</v>
      </c>
      <c r="AA48" s="56">
        <f ca="1" t="shared" si="8"/>
        <v>0.00936293333333333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0.00602986666666667</v>
      </c>
      <c r="D49" s="56">
        <f ca="1" t="shared" si="9"/>
        <v>0.00602986666666667</v>
      </c>
      <c r="E49" s="56">
        <f ca="1" t="shared" si="9"/>
        <v>0.00602986666666667</v>
      </c>
      <c r="F49" s="56">
        <f ca="1" t="shared" si="9"/>
        <v>0.00602986666666667</v>
      </c>
      <c r="G49" s="56">
        <f ca="1" t="shared" si="9"/>
        <v>0.00602986666666667</v>
      </c>
      <c r="H49" s="56">
        <f ca="1" t="shared" si="9"/>
        <v>0.00602986666666667</v>
      </c>
      <c r="I49" s="56">
        <f ca="1" t="shared" si="9"/>
        <v>0.00602986666666667</v>
      </c>
      <c r="J49" s="56">
        <f ca="1" t="shared" si="9"/>
        <v>0.00602986666666667</v>
      </c>
      <c r="K49" s="56">
        <f ca="1" t="shared" si="9"/>
        <v>0.00602986666666667</v>
      </c>
      <c r="L49" s="56">
        <f ca="1" t="shared" si="9"/>
        <v>0.00602986666666667</v>
      </c>
      <c r="M49" s="56">
        <f ca="1" t="shared" si="9"/>
        <v>0.00602986666666667</v>
      </c>
      <c r="N49" s="56">
        <f ca="1" t="shared" si="9"/>
        <v>0.00602986666666667</v>
      </c>
      <c r="O49" s="56">
        <f ca="1" t="shared" si="9"/>
        <v>0.00602986666666667</v>
      </c>
      <c r="P49" s="56">
        <f ca="1" t="shared" si="9"/>
        <v>0.00602986666666667</v>
      </c>
      <c r="Q49" s="56">
        <f ca="1" t="shared" si="9"/>
        <v>0.00602986666666667</v>
      </c>
      <c r="R49" s="56">
        <f ca="1" t="shared" si="9"/>
        <v>0.00602986666666667</v>
      </c>
      <c r="S49" s="56">
        <f ca="1" t="shared" si="9"/>
        <v>0.00602986666666667</v>
      </c>
      <c r="T49" s="56">
        <f ca="1" t="shared" si="9"/>
        <v>0.00602986666666667</v>
      </c>
      <c r="U49" s="56">
        <f ca="1" t="shared" si="9"/>
        <v>0.00602986666666667</v>
      </c>
      <c r="V49" s="56">
        <f ca="1" t="shared" si="9"/>
        <v>0.00602986666666667</v>
      </c>
      <c r="W49" s="56">
        <f ca="1" t="shared" si="9"/>
        <v>0.00602986666666667</v>
      </c>
      <c r="X49" s="56">
        <f ca="1" t="shared" si="9"/>
        <v>0.00602986666666667</v>
      </c>
      <c r="Y49" s="56">
        <f ca="1" t="shared" si="9"/>
        <v>0.00602986666666667</v>
      </c>
      <c r="Z49" s="56">
        <f ca="1" t="shared" si="9"/>
        <v>0.00602986666666667</v>
      </c>
      <c r="AA49" s="56">
        <f ca="1" t="shared" si="9"/>
        <v>0.00602986666666667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0.01724</v>
      </c>
      <c r="D50" s="55">
        <f>$E$17</f>
        <v>0.01724</v>
      </c>
      <c r="E50" s="55">
        <f>$E$17</f>
        <v>0.01724</v>
      </c>
      <c r="F50" s="55">
        <f>$E$17</f>
        <v>0.01724</v>
      </c>
      <c r="G50" s="55">
        <f>$E$17</f>
        <v>0.01724</v>
      </c>
      <c r="H50" s="55">
        <f>$E$17</f>
        <v>0.01724</v>
      </c>
      <c r="I50" s="55">
        <f>$E$17</f>
        <v>0.01724</v>
      </c>
      <c r="J50" s="55">
        <f>$E$17</f>
        <v>0.01724</v>
      </c>
      <c r="K50" s="55">
        <f>$E$17</f>
        <v>0.01724</v>
      </c>
      <c r="L50" s="55">
        <f>$E$17</f>
        <v>0.01724</v>
      </c>
      <c r="M50" s="55">
        <f>$E$17</f>
        <v>0.01724</v>
      </c>
      <c r="N50" s="55">
        <f>$E$17</f>
        <v>0.01724</v>
      </c>
      <c r="O50" s="55">
        <f>$E$17</f>
        <v>0.01724</v>
      </c>
      <c r="P50" s="55">
        <f>$E$17</f>
        <v>0.01724</v>
      </c>
      <c r="Q50" s="55">
        <f>$E$17</f>
        <v>0.01724</v>
      </c>
      <c r="R50" s="55">
        <f>$E$17</f>
        <v>0.01724</v>
      </c>
      <c r="S50" s="55">
        <f>$E$17</f>
        <v>0.01724</v>
      </c>
      <c r="T50" s="55">
        <f>$E$17</f>
        <v>0.01724</v>
      </c>
      <c r="U50" s="55">
        <f>$E$17</f>
        <v>0.01724</v>
      </c>
      <c r="V50" s="55">
        <f>$E$17</f>
        <v>0.01724</v>
      </c>
      <c r="W50" s="55">
        <f>$E$17</f>
        <v>0.01724</v>
      </c>
      <c r="X50" s="55">
        <f>$E$17</f>
        <v>0.01724</v>
      </c>
      <c r="Y50" s="55">
        <f>$E$17</f>
        <v>0.01724</v>
      </c>
      <c r="Z50" s="55">
        <f>$E$17</f>
        <v>0.01724</v>
      </c>
      <c r="AA50" s="55">
        <f>$E$17</f>
        <v>0.01724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0.0363764</v>
      </c>
      <c r="D51" s="55">
        <f ca="1" t="shared" si="10"/>
        <v>0.0363764</v>
      </c>
      <c r="E51" s="55">
        <f ca="1" t="shared" si="10"/>
        <v>0.0363764</v>
      </c>
      <c r="F51" s="55">
        <f ca="1" t="shared" si="10"/>
        <v>0.0363764</v>
      </c>
      <c r="G51" s="55">
        <f ca="1" t="shared" si="10"/>
        <v>0.0363764</v>
      </c>
      <c r="H51" s="55">
        <f ca="1" t="shared" si="10"/>
        <v>0.0363764</v>
      </c>
      <c r="I51" s="55">
        <f ca="1" t="shared" si="10"/>
        <v>0.0363764</v>
      </c>
      <c r="J51" s="55">
        <f ca="1" t="shared" si="10"/>
        <v>0.0363764</v>
      </c>
      <c r="K51" s="55">
        <f ca="1" t="shared" si="10"/>
        <v>0.0363764</v>
      </c>
      <c r="L51" s="55">
        <f ca="1" t="shared" si="10"/>
        <v>0.0363764</v>
      </c>
      <c r="M51" s="55">
        <f ca="1" t="shared" si="10"/>
        <v>0.0363764</v>
      </c>
      <c r="N51" s="55">
        <f ca="1" t="shared" si="10"/>
        <v>0.0363764</v>
      </c>
      <c r="O51" s="55">
        <f ca="1" t="shared" si="10"/>
        <v>0.0363764</v>
      </c>
      <c r="P51" s="55">
        <f ca="1" t="shared" si="10"/>
        <v>0.0363764</v>
      </c>
      <c r="Q51" s="55">
        <f ca="1" t="shared" si="10"/>
        <v>0.0363764</v>
      </c>
      <c r="R51" s="55">
        <f ca="1" t="shared" si="10"/>
        <v>0.0363764</v>
      </c>
      <c r="S51" s="55">
        <f ca="1" t="shared" si="10"/>
        <v>0.0363764</v>
      </c>
      <c r="T51" s="55">
        <f ca="1" t="shared" si="10"/>
        <v>0.0363764</v>
      </c>
      <c r="U51" s="55">
        <f ca="1" t="shared" si="10"/>
        <v>0.0363764</v>
      </c>
      <c r="V51" s="55">
        <f ca="1" t="shared" si="10"/>
        <v>0.0363764</v>
      </c>
      <c r="W51" s="55">
        <f ca="1" t="shared" si="10"/>
        <v>0.0363764</v>
      </c>
      <c r="X51" s="55">
        <f ca="1" t="shared" si="10"/>
        <v>0.0363764</v>
      </c>
      <c r="Y51" s="55">
        <f ca="1" t="shared" si="10"/>
        <v>0.0363764</v>
      </c>
      <c r="Z51" s="55">
        <f ca="1" t="shared" si="10"/>
        <v>0.0363764</v>
      </c>
      <c r="AA51" s="55">
        <f ca="1" t="shared" si="10"/>
        <v>0.0363764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0.0299976</v>
      </c>
      <c r="D53" s="56">
        <f ca="1" t="shared" si="12"/>
        <v>0.0299976</v>
      </c>
      <c r="E53" s="56">
        <f ca="1" t="shared" si="12"/>
        <v>0.0299976</v>
      </c>
      <c r="F53" s="56">
        <f ca="1" t="shared" si="12"/>
        <v>0.0299976</v>
      </c>
      <c r="G53" s="56">
        <f ca="1" t="shared" si="12"/>
        <v>0.0299976</v>
      </c>
      <c r="H53" s="56">
        <f ca="1" t="shared" si="12"/>
        <v>0.0299976</v>
      </c>
      <c r="I53" s="56">
        <f ca="1" t="shared" si="12"/>
        <v>0.0299976</v>
      </c>
      <c r="J53" s="56">
        <f ca="1" t="shared" si="12"/>
        <v>0.0299976</v>
      </c>
      <c r="K53" s="56">
        <f ca="1" t="shared" si="12"/>
        <v>0.0299976</v>
      </c>
      <c r="L53" s="56">
        <f ca="1" t="shared" si="12"/>
        <v>0.0299976</v>
      </c>
      <c r="M53" s="56">
        <f ca="1" t="shared" si="12"/>
        <v>0.0299976</v>
      </c>
      <c r="N53" s="56">
        <f ca="1" t="shared" si="12"/>
        <v>0.0299976</v>
      </c>
      <c r="O53" s="56">
        <f ca="1" t="shared" si="12"/>
        <v>0.0299976</v>
      </c>
      <c r="P53" s="56">
        <f ca="1" t="shared" si="12"/>
        <v>0.0299976</v>
      </c>
      <c r="Q53" s="56">
        <f ca="1" t="shared" si="12"/>
        <v>0.0299976</v>
      </c>
      <c r="R53" s="56">
        <f ca="1" t="shared" si="12"/>
        <v>0.0299976</v>
      </c>
      <c r="S53" s="56">
        <f ca="1" t="shared" si="12"/>
        <v>0.0299976</v>
      </c>
      <c r="T53" s="56">
        <f ca="1" t="shared" si="12"/>
        <v>0.0299976</v>
      </c>
      <c r="U53" s="56">
        <f ca="1" t="shared" si="12"/>
        <v>0.0299976</v>
      </c>
      <c r="V53" s="56">
        <f ca="1" t="shared" si="12"/>
        <v>0.0299976</v>
      </c>
      <c r="W53" s="56">
        <f ca="1" t="shared" si="12"/>
        <v>0.0299976</v>
      </c>
      <c r="X53" s="56">
        <f ca="1" t="shared" si="12"/>
        <v>0.0299976</v>
      </c>
      <c r="Y53" s="56">
        <f ca="1" t="shared" si="12"/>
        <v>0.0299976</v>
      </c>
      <c r="Z53" s="56">
        <f ca="1" t="shared" si="12"/>
        <v>0.0299976</v>
      </c>
      <c r="AA53" s="56">
        <f ca="1" t="shared" si="12"/>
        <v>0.0299976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0.0236188</v>
      </c>
      <c r="D54" s="56">
        <f ca="1" t="shared" si="13"/>
        <v>0.0236188</v>
      </c>
      <c r="E54" s="56">
        <f ca="1" t="shared" si="13"/>
        <v>0.0236188</v>
      </c>
      <c r="F54" s="56">
        <f ca="1" t="shared" si="13"/>
        <v>0.0236188</v>
      </c>
      <c r="G54" s="56">
        <f ca="1" t="shared" si="13"/>
        <v>0.0236188</v>
      </c>
      <c r="H54" s="56">
        <f ca="1" t="shared" si="13"/>
        <v>0.0236188</v>
      </c>
      <c r="I54" s="56">
        <f ca="1" t="shared" si="13"/>
        <v>0.0236188</v>
      </c>
      <c r="J54" s="56">
        <f ca="1" t="shared" si="13"/>
        <v>0.0236188</v>
      </c>
      <c r="K54" s="56">
        <f ca="1" t="shared" si="13"/>
        <v>0.0236188</v>
      </c>
      <c r="L54" s="56">
        <f ca="1" t="shared" si="13"/>
        <v>0.0236188</v>
      </c>
      <c r="M54" s="56">
        <f ca="1" t="shared" si="13"/>
        <v>0.0236188</v>
      </c>
      <c r="N54" s="56">
        <f ca="1" t="shared" si="13"/>
        <v>0.0236188</v>
      </c>
      <c r="O54" s="56">
        <f ca="1" t="shared" si="13"/>
        <v>0.0236188</v>
      </c>
      <c r="P54" s="56">
        <f ca="1" t="shared" si="13"/>
        <v>0.0236188</v>
      </c>
      <c r="Q54" s="56">
        <f ca="1" t="shared" si="13"/>
        <v>0.0236188</v>
      </c>
      <c r="R54" s="56">
        <f ca="1" t="shared" si="13"/>
        <v>0.0236188</v>
      </c>
      <c r="S54" s="56">
        <f ca="1" t="shared" si="13"/>
        <v>0.0236188</v>
      </c>
      <c r="T54" s="56">
        <f ca="1" t="shared" si="13"/>
        <v>0.0236188</v>
      </c>
      <c r="U54" s="56">
        <f ca="1" t="shared" si="13"/>
        <v>0.0236188</v>
      </c>
      <c r="V54" s="56">
        <f ca="1" t="shared" si="13"/>
        <v>0.0236188</v>
      </c>
      <c r="W54" s="56">
        <f ca="1" t="shared" si="13"/>
        <v>0.0236188</v>
      </c>
      <c r="X54" s="56">
        <f ca="1" t="shared" si="13"/>
        <v>0.0236188</v>
      </c>
      <c r="Y54" s="56">
        <f ca="1" t="shared" si="13"/>
        <v>0.0236188</v>
      </c>
      <c r="Z54" s="56">
        <f ca="1" t="shared" si="13"/>
        <v>0.0236188</v>
      </c>
      <c r="AA54" s="56">
        <f ca="1" t="shared" si="13"/>
        <v>0.0236188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0.0114933333333333</v>
      </c>
      <c r="D55" s="56">
        <f t="shared" si="14"/>
        <v>0.0114933333333333</v>
      </c>
      <c r="E55" s="56">
        <f t="shared" si="14"/>
        <v>0.0114933333333333</v>
      </c>
      <c r="F55" s="56">
        <f t="shared" si="14"/>
        <v>0.0114933333333333</v>
      </c>
      <c r="G55" s="56">
        <f t="shared" si="14"/>
        <v>0.0114933333333333</v>
      </c>
      <c r="H55" s="56">
        <f t="shared" si="14"/>
        <v>0.0114933333333333</v>
      </c>
      <c r="I55" s="56">
        <f t="shared" si="14"/>
        <v>0.0114933333333333</v>
      </c>
      <c r="J55" s="56">
        <f t="shared" si="14"/>
        <v>0.0114933333333333</v>
      </c>
      <c r="K55" s="56">
        <f t="shared" si="14"/>
        <v>0.0114933333333333</v>
      </c>
      <c r="L55" s="56">
        <f t="shared" si="14"/>
        <v>0.0114933333333333</v>
      </c>
      <c r="M55" s="56">
        <f t="shared" si="14"/>
        <v>0.0114933333333333</v>
      </c>
      <c r="N55" s="56">
        <f t="shared" si="14"/>
        <v>0.0114933333333333</v>
      </c>
      <c r="O55" s="56">
        <f t="shared" si="14"/>
        <v>0.0114933333333333</v>
      </c>
      <c r="P55" s="56">
        <f t="shared" si="14"/>
        <v>0.0114933333333333</v>
      </c>
      <c r="Q55" s="56">
        <f t="shared" si="14"/>
        <v>0.0114933333333333</v>
      </c>
      <c r="R55" s="56">
        <f t="shared" si="14"/>
        <v>0.0114933333333333</v>
      </c>
      <c r="S55" s="56">
        <f t="shared" si="14"/>
        <v>0.0114933333333333</v>
      </c>
      <c r="T55" s="56">
        <f t="shared" si="14"/>
        <v>0.0114933333333333</v>
      </c>
      <c r="U55" s="56">
        <f t="shared" si="14"/>
        <v>0.0114933333333333</v>
      </c>
      <c r="V55" s="56">
        <f t="shared" si="14"/>
        <v>0.0114933333333333</v>
      </c>
      <c r="W55" s="56">
        <f t="shared" si="14"/>
        <v>0.0114933333333333</v>
      </c>
      <c r="X55" s="56">
        <f t="shared" si="14"/>
        <v>0.0114933333333333</v>
      </c>
      <c r="Y55" s="56">
        <f t="shared" si="14"/>
        <v>0.0114933333333333</v>
      </c>
      <c r="Z55" s="56">
        <f t="shared" si="14"/>
        <v>0.0114933333333333</v>
      </c>
      <c r="AA55" s="56">
        <f t="shared" si="14"/>
        <v>0.0114933333333333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0.00574666666666667</v>
      </c>
      <c r="D56" s="56">
        <f t="shared" si="15"/>
        <v>0.00574666666666667</v>
      </c>
      <c r="E56" s="56">
        <f t="shared" si="15"/>
        <v>0.00574666666666667</v>
      </c>
      <c r="F56" s="56">
        <f t="shared" si="15"/>
        <v>0.00574666666666667</v>
      </c>
      <c r="G56" s="56">
        <f t="shared" si="15"/>
        <v>0.00574666666666667</v>
      </c>
      <c r="H56" s="56">
        <f t="shared" si="15"/>
        <v>0.00574666666666667</v>
      </c>
      <c r="I56" s="56">
        <f t="shared" si="15"/>
        <v>0.00574666666666667</v>
      </c>
      <c r="J56" s="56">
        <f t="shared" si="15"/>
        <v>0.00574666666666667</v>
      </c>
      <c r="K56" s="56">
        <f t="shared" si="15"/>
        <v>0.00574666666666667</v>
      </c>
      <c r="L56" s="56">
        <f t="shared" si="15"/>
        <v>0.00574666666666667</v>
      </c>
      <c r="M56" s="56">
        <f t="shared" si="15"/>
        <v>0.00574666666666667</v>
      </c>
      <c r="N56" s="56">
        <f t="shared" si="15"/>
        <v>0.00574666666666667</v>
      </c>
      <c r="O56" s="56">
        <f t="shared" si="15"/>
        <v>0.00574666666666667</v>
      </c>
      <c r="P56" s="56">
        <f t="shared" si="15"/>
        <v>0.00574666666666667</v>
      </c>
      <c r="Q56" s="56">
        <f t="shared" si="15"/>
        <v>0.00574666666666667</v>
      </c>
      <c r="R56" s="56">
        <f t="shared" si="15"/>
        <v>0.00574666666666667</v>
      </c>
      <c r="S56" s="56">
        <f t="shared" si="15"/>
        <v>0.00574666666666667</v>
      </c>
      <c r="T56" s="56">
        <f t="shared" si="15"/>
        <v>0.00574666666666667</v>
      </c>
      <c r="U56" s="56">
        <f t="shared" si="15"/>
        <v>0.00574666666666667</v>
      </c>
      <c r="V56" s="56">
        <f t="shared" si="15"/>
        <v>0.00574666666666667</v>
      </c>
      <c r="W56" s="56">
        <f t="shared" si="15"/>
        <v>0.00574666666666667</v>
      </c>
      <c r="X56" s="56">
        <f t="shared" si="15"/>
        <v>0.00574666666666667</v>
      </c>
      <c r="Y56" s="56">
        <f t="shared" si="15"/>
        <v>0.00574666666666667</v>
      </c>
      <c r="Z56" s="56">
        <f t="shared" si="15"/>
        <v>0.00574666666666667</v>
      </c>
      <c r="AA56" s="56">
        <f t="shared" si="15"/>
        <v>0.00574666666666667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80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208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0.998136</v>
      </c>
      <c r="F4" s="20"/>
      <c r="G4" s="21"/>
      <c r="H4" s="21"/>
      <c r="I4" s="27" t="s">
        <v>130</v>
      </c>
      <c r="J4" s="27"/>
      <c r="K4" s="27"/>
      <c r="L4" s="20">
        <f ca="1">E4+X18*E17</f>
        <v>1.0016856</v>
      </c>
      <c r="M4" s="20"/>
      <c r="N4" s="21"/>
      <c r="O4" s="21"/>
      <c r="P4" s="27" t="s">
        <v>131</v>
      </c>
      <c r="Q4" s="27"/>
      <c r="R4" s="27"/>
      <c r="S4" s="20">
        <f ca="1">E4-X18*E17</f>
        <v>0.9945864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0.00611999999999995</v>
      </c>
      <c r="F17" s="28"/>
      <c r="G17" s="21"/>
      <c r="H17" s="21"/>
      <c r="I17" s="27" t="s">
        <v>149</v>
      </c>
      <c r="J17" s="27"/>
      <c r="K17" s="27"/>
      <c r="L17" s="28">
        <f ca="1">E17*Z18</f>
        <v>0.0129131999999999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0.00250594132722292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0.00262660944206007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6.40291660424261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0.0372799999999951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6.34531590413949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6.1087625272332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0.996</v>
      </c>
      <c r="D32" s="38">
        <v>0.996</v>
      </c>
      <c r="E32" s="38">
        <v>0.995</v>
      </c>
      <c r="F32" s="38">
        <v>0.998</v>
      </c>
      <c r="G32" s="38">
        <v>1</v>
      </c>
      <c r="H32" s="38">
        <v>0.994</v>
      </c>
      <c r="I32" s="38">
        <v>0.998</v>
      </c>
      <c r="J32" s="38">
        <v>0.998</v>
      </c>
      <c r="K32" s="38">
        <v>0.997</v>
      </c>
      <c r="L32" s="38">
        <v>0.998</v>
      </c>
      <c r="M32" s="38">
        <v>0.998</v>
      </c>
      <c r="N32" s="38">
        <v>0.995</v>
      </c>
      <c r="O32" s="38">
        <v>0.999</v>
      </c>
      <c r="P32" s="38">
        <v>0.993</v>
      </c>
      <c r="Q32" s="38">
        <v>0.999</v>
      </c>
      <c r="R32" s="38">
        <v>1.001</v>
      </c>
      <c r="S32" s="38">
        <v>0.999</v>
      </c>
      <c r="T32" s="38">
        <v>0.996</v>
      </c>
      <c r="U32" s="38">
        <v>1</v>
      </c>
      <c r="V32" s="38">
        <v>0.997</v>
      </c>
      <c r="W32" s="38">
        <v>0.996</v>
      </c>
      <c r="X32" s="38">
        <v>1.001</v>
      </c>
      <c r="Y32" s="38">
        <v>0.996</v>
      </c>
      <c r="Z32" s="38">
        <v>0.998</v>
      </c>
      <c r="AA32" s="38">
        <v>0.998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0.999</v>
      </c>
      <c r="D33" s="38">
        <v>1</v>
      </c>
      <c r="E33" s="38">
        <v>0.997</v>
      </c>
      <c r="F33" s="38">
        <v>0.997</v>
      </c>
      <c r="G33" s="38">
        <v>0.995</v>
      </c>
      <c r="H33" s="38">
        <v>0.998</v>
      </c>
      <c r="I33" s="38">
        <v>0.998</v>
      </c>
      <c r="J33" s="38">
        <v>0.996</v>
      </c>
      <c r="K33" s="38">
        <v>0.994</v>
      </c>
      <c r="L33" s="38">
        <v>0.999</v>
      </c>
      <c r="M33" s="38">
        <v>0.994</v>
      </c>
      <c r="N33" s="38">
        <v>0.999</v>
      </c>
      <c r="O33" s="38">
        <v>0.995</v>
      </c>
      <c r="P33" s="38">
        <v>0.998</v>
      </c>
      <c r="Q33" s="38">
        <v>0.996</v>
      </c>
      <c r="R33" s="38">
        <v>0.996</v>
      </c>
      <c r="S33" s="38">
        <v>0.995</v>
      </c>
      <c r="T33" s="38">
        <v>0.995</v>
      </c>
      <c r="U33" s="38">
        <v>0.995</v>
      </c>
      <c r="V33" s="38">
        <v>0.999</v>
      </c>
      <c r="W33" s="38">
        <v>1</v>
      </c>
      <c r="X33" s="38">
        <v>0.995</v>
      </c>
      <c r="Y33" s="38">
        <v>0.997</v>
      </c>
      <c r="Z33" s="38">
        <v>0.996</v>
      </c>
      <c r="AA33" s="38">
        <v>0.999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0.998</v>
      </c>
      <c r="D34" s="38">
        <v>0.997</v>
      </c>
      <c r="E34" s="38">
        <v>0.998</v>
      </c>
      <c r="F34" s="38">
        <v>0.999</v>
      </c>
      <c r="G34" s="38">
        <v>0.999</v>
      </c>
      <c r="H34" s="38">
        <v>1</v>
      </c>
      <c r="I34" s="38">
        <v>0.994</v>
      </c>
      <c r="J34" s="38">
        <v>0.999</v>
      </c>
      <c r="K34" s="38">
        <v>1.001</v>
      </c>
      <c r="L34" s="38">
        <v>1</v>
      </c>
      <c r="M34" s="38">
        <v>0.997</v>
      </c>
      <c r="N34" s="38">
        <v>0.996</v>
      </c>
      <c r="O34" s="38">
        <v>0.999</v>
      </c>
      <c r="P34" s="38">
        <v>0.995</v>
      </c>
      <c r="Q34" s="38">
        <v>0.997</v>
      </c>
      <c r="R34" s="38">
        <v>0.997</v>
      </c>
      <c r="S34" s="38">
        <v>0.996</v>
      </c>
      <c r="T34" s="38">
        <v>1.001</v>
      </c>
      <c r="U34" s="38">
        <v>0.997</v>
      </c>
      <c r="V34" s="38">
        <v>0.997</v>
      </c>
      <c r="W34" s="38">
        <v>1</v>
      </c>
      <c r="X34" s="38">
        <v>1</v>
      </c>
      <c r="Y34" s="38">
        <v>0.997</v>
      </c>
      <c r="Z34" s="38">
        <v>1.001</v>
      </c>
      <c r="AA34" s="38">
        <v>0.997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1</v>
      </c>
      <c r="D35" s="38">
        <v>0.994</v>
      </c>
      <c r="E35" s="38">
        <v>0.999</v>
      </c>
      <c r="F35" s="38">
        <v>0.999</v>
      </c>
      <c r="G35" s="38">
        <v>0.995</v>
      </c>
      <c r="H35" s="38">
        <v>0.996</v>
      </c>
      <c r="I35" s="38">
        <v>1.001</v>
      </c>
      <c r="J35" s="38">
        <v>0.997</v>
      </c>
      <c r="K35" s="38">
        <v>0.996</v>
      </c>
      <c r="L35" s="38">
        <v>0.996</v>
      </c>
      <c r="M35" s="38">
        <v>0.993</v>
      </c>
      <c r="N35" s="38">
        <v>0.999</v>
      </c>
      <c r="O35" s="38">
        <v>0.999</v>
      </c>
      <c r="P35" s="38">
        <v>0.998</v>
      </c>
      <c r="Q35" s="38">
        <v>1.003</v>
      </c>
      <c r="R35" s="38">
        <v>1</v>
      </c>
      <c r="S35" s="38">
        <v>0.996</v>
      </c>
      <c r="T35" s="38">
        <v>0.999</v>
      </c>
      <c r="U35" s="38">
        <v>1.001</v>
      </c>
      <c r="V35" s="38">
        <v>1.005</v>
      </c>
      <c r="W35" s="38">
        <v>0.999</v>
      </c>
      <c r="X35" s="38">
        <v>0.999</v>
      </c>
      <c r="Y35" s="38">
        <v>1</v>
      </c>
      <c r="Z35" s="38">
        <v>0.998</v>
      </c>
      <c r="AA35" s="38">
        <v>1.004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0.995</v>
      </c>
      <c r="D36" s="38">
        <v>0.995</v>
      </c>
      <c r="E36" s="38">
        <v>0.999</v>
      </c>
      <c r="F36" s="38">
        <v>1.002</v>
      </c>
      <c r="G36" s="38">
        <v>1</v>
      </c>
      <c r="H36" s="38">
        <v>1.001</v>
      </c>
      <c r="I36" s="38">
        <v>1.002</v>
      </c>
      <c r="J36" s="38">
        <v>1.001</v>
      </c>
      <c r="K36" s="38">
        <v>1.001</v>
      </c>
      <c r="L36" s="38">
        <v>1</v>
      </c>
      <c r="M36" s="38">
        <v>1.002</v>
      </c>
      <c r="N36" s="38">
        <v>1.002</v>
      </c>
      <c r="O36" s="38">
        <v>0.999</v>
      </c>
      <c r="P36" s="38">
        <v>1.004</v>
      </c>
      <c r="Q36" s="38">
        <v>1.003</v>
      </c>
      <c r="R36" s="38">
        <v>0.997</v>
      </c>
      <c r="S36" s="38">
        <v>0.996</v>
      </c>
      <c r="T36" s="38">
        <v>1</v>
      </c>
      <c r="U36" s="38">
        <v>0.995</v>
      </c>
      <c r="V36" s="38">
        <v>0.997</v>
      </c>
      <c r="W36" s="38">
        <v>1.001</v>
      </c>
      <c r="X36" s="38">
        <v>0.997</v>
      </c>
      <c r="Y36" s="38">
        <v>1.003</v>
      </c>
      <c r="Z36" s="38">
        <v>0.997</v>
      </c>
      <c r="AA36" s="38">
        <v>1.002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4.988</v>
      </c>
      <c r="D37" s="42">
        <f t="shared" si="1"/>
        <v>4.982</v>
      </c>
      <c r="E37" s="42">
        <f t="shared" si="1"/>
        <v>4.988</v>
      </c>
      <c r="F37" s="42">
        <f t="shared" si="1"/>
        <v>4.995</v>
      </c>
      <c r="G37" s="42">
        <f t="shared" si="1"/>
        <v>4.989</v>
      </c>
      <c r="H37" s="42">
        <f t="shared" si="1"/>
        <v>4.989</v>
      </c>
      <c r="I37" s="42">
        <f t="shared" si="1"/>
        <v>4.993</v>
      </c>
      <c r="J37" s="42">
        <f t="shared" si="1"/>
        <v>4.991</v>
      </c>
      <c r="K37" s="42">
        <f t="shared" si="1"/>
        <v>4.989</v>
      </c>
      <c r="L37" s="42">
        <f t="shared" si="1"/>
        <v>4.993</v>
      </c>
      <c r="M37" s="42">
        <f t="shared" si="1"/>
        <v>4.984</v>
      </c>
      <c r="N37" s="42">
        <f t="shared" si="1"/>
        <v>4.991</v>
      </c>
      <c r="O37" s="42">
        <f t="shared" si="1"/>
        <v>4.991</v>
      </c>
      <c r="P37" s="42">
        <f t="shared" si="1"/>
        <v>4.988</v>
      </c>
      <c r="Q37" s="42">
        <f t="shared" si="1"/>
        <v>4.998</v>
      </c>
      <c r="R37" s="42">
        <f t="shared" si="1"/>
        <v>4.991</v>
      </c>
      <c r="S37" s="42">
        <f t="shared" si="1"/>
        <v>4.982</v>
      </c>
      <c r="T37" s="42">
        <f t="shared" si="1"/>
        <v>4.991</v>
      </c>
      <c r="U37" s="42">
        <f t="shared" si="1"/>
        <v>4.988</v>
      </c>
      <c r="V37" s="42">
        <f t="shared" si="1"/>
        <v>4.995</v>
      </c>
      <c r="W37" s="42">
        <f t="shared" si="1"/>
        <v>4.996</v>
      </c>
      <c r="X37" s="42">
        <f t="shared" si="1"/>
        <v>4.992</v>
      </c>
      <c r="Y37" s="42">
        <f t="shared" si="1"/>
        <v>4.993</v>
      </c>
      <c r="Z37" s="42">
        <f t="shared" si="1"/>
        <v>4.99</v>
      </c>
      <c r="AA37" s="42">
        <f t="shared" si="1"/>
        <v>5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0.9976</v>
      </c>
      <c r="D38" s="42">
        <f t="shared" si="2"/>
        <v>0.9964</v>
      </c>
      <c r="E38" s="42">
        <f t="shared" si="2"/>
        <v>0.9976</v>
      </c>
      <c r="F38" s="42">
        <f t="shared" si="2"/>
        <v>0.999</v>
      </c>
      <c r="G38" s="42">
        <f t="shared" si="2"/>
        <v>0.9978</v>
      </c>
      <c r="H38" s="42">
        <f t="shared" si="2"/>
        <v>0.9978</v>
      </c>
      <c r="I38" s="42">
        <f t="shared" si="2"/>
        <v>0.9986</v>
      </c>
      <c r="J38" s="42">
        <f t="shared" si="2"/>
        <v>0.9982</v>
      </c>
      <c r="K38" s="42">
        <f t="shared" si="2"/>
        <v>0.9978</v>
      </c>
      <c r="L38" s="42">
        <f t="shared" si="2"/>
        <v>0.9986</v>
      </c>
      <c r="M38" s="42">
        <f t="shared" si="2"/>
        <v>0.9968</v>
      </c>
      <c r="N38" s="42">
        <f t="shared" si="2"/>
        <v>0.9982</v>
      </c>
      <c r="O38" s="42">
        <f t="shared" si="2"/>
        <v>0.9982</v>
      </c>
      <c r="P38" s="42">
        <f t="shared" si="2"/>
        <v>0.9976</v>
      </c>
      <c r="Q38" s="42">
        <f t="shared" si="2"/>
        <v>0.9996</v>
      </c>
      <c r="R38" s="42">
        <f t="shared" si="2"/>
        <v>0.9982</v>
      </c>
      <c r="S38" s="42">
        <f t="shared" si="2"/>
        <v>0.9964</v>
      </c>
      <c r="T38" s="42">
        <f t="shared" si="2"/>
        <v>0.9982</v>
      </c>
      <c r="U38" s="42">
        <f t="shared" si="2"/>
        <v>0.9976</v>
      </c>
      <c r="V38" s="42">
        <f t="shared" si="2"/>
        <v>0.999</v>
      </c>
      <c r="W38" s="42">
        <f t="shared" si="2"/>
        <v>0.9992</v>
      </c>
      <c r="X38" s="42">
        <f t="shared" si="2"/>
        <v>0.9984</v>
      </c>
      <c r="Y38" s="42">
        <f t="shared" si="2"/>
        <v>0.9986</v>
      </c>
      <c r="Z38" s="42">
        <f t="shared" si="2"/>
        <v>0.998</v>
      </c>
      <c r="AA38" s="42">
        <f t="shared" si="2"/>
        <v>1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0.005</v>
      </c>
      <c r="D39" s="43">
        <f t="shared" si="3"/>
        <v>0.00600000000000001</v>
      </c>
      <c r="E39" s="43">
        <f t="shared" si="3"/>
        <v>0.004</v>
      </c>
      <c r="F39" s="43">
        <f t="shared" si="3"/>
        <v>0.005</v>
      </c>
      <c r="G39" s="43">
        <f t="shared" si="3"/>
        <v>0.005</v>
      </c>
      <c r="H39" s="43">
        <f t="shared" si="3"/>
        <v>0.0069999999999999</v>
      </c>
      <c r="I39" s="43">
        <f t="shared" si="3"/>
        <v>0.00800000000000001</v>
      </c>
      <c r="J39" s="43">
        <f t="shared" si="3"/>
        <v>0.00499999999999989</v>
      </c>
      <c r="K39" s="43">
        <f t="shared" si="3"/>
        <v>0.0069999999999999</v>
      </c>
      <c r="L39" s="43">
        <f t="shared" si="3"/>
        <v>0.004</v>
      </c>
      <c r="M39" s="43">
        <f t="shared" si="3"/>
        <v>0.00900000000000001</v>
      </c>
      <c r="N39" s="43">
        <f t="shared" si="3"/>
        <v>0.00700000000000001</v>
      </c>
      <c r="O39" s="43">
        <f t="shared" si="3"/>
        <v>0.004</v>
      </c>
      <c r="P39" s="43">
        <f t="shared" si="3"/>
        <v>0.011</v>
      </c>
      <c r="Q39" s="43">
        <f t="shared" si="3"/>
        <v>0.0069999999999999</v>
      </c>
      <c r="R39" s="43">
        <f t="shared" si="3"/>
        <v>0.00499999999999989</v>
      </c>
      <c r="S39" s="43">
        <f t="shared" si="3"/>
        <v>0.004</v>
      </c>
      <c r="T39" s="43">
        <f t="shared" si="3"/>
        <v>0.00599999999999989</v>
      </c>
      <c r="U39" s="43">
        <f t="shared" si="3"/>
        <v>0.00599999999999989</v>
      </c>
      <c r="V39" s="43">
        <f t="shared" si="3"/>
        <v>0.0079999999999999</v>
      </c>
      <c r="W39" s="43">
        <f t="shared" si="3"/>
        <v>0.00499999999999989</v>
      </c>
      <c r="X39" s="43">
        <f t="shared" si="3"/>
        <v>0.00599999999999989</v>
      </c>
      <c r="Y39" s="43">
        <f t="shared" si="3"/>
        <v>0.0069999999999999</v>
      </c>
      <c r="Z39" s="43">
        <f t="shared" si="3"/>
        <v>0.00499999999999989</v>
      </c>
      <c r="AA39" s="43">
        <f t="shared" si="3"/>
        <v>0.00700000000000001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0.998136</v>
      </c>
      <c r="D43" s="55">
        <f>$E$4</f>
        <v>0.998136</v>
      </c>
      <c r="E43" s="55">
        <f>$E$4</f>
        <v>0.998136</v>
      </c>
      <c r="F43" s="55">
        <f>$E$4</f>
        <v>0.998136</v>
      </c>
      <c r="G43" s="55">
        <f>$E$4</f>
        <v>0.998136</v>
      </c>
      <c r="H43" s="55">
        <f>$E$4</f>
        <v>0.998136</v>
      </c>
      <c r="I43" s="55">
        <f>$E$4</f>
        <v>0.998136</v>
      </c>
      <c r="J43" s="55">
        <f>$E$4</f>
        <v>0.998136</v>
      </c>
      <c r="K43" s="55">
        <f>$E$4</f>
        <v>0.998136</v>
      </c>
      <c r="L43" s="55">
        <f>$E$4</f>
        <v>0.998136</v>
      </c>
      <c r="M43" s="55">
        <f>$E$4</f>
        <v>0.998136</v>
      </c>
      <c r="N43" s="55">
        <f>$E$4</f>
        <v>0.998136</v>
      </c>
      <c r="O43" s="55">
        <f>$E$4</f>
        <v>0.998136</v>
      </c>
      <c r="P43" s="55">
        <f>$E$4</f>
        <v>0.998136</v>
      </c>
      <c r="Q43" s="55">
        <f>$E$4</f>
        <v>0.998136</v>
      </c>
      <c r="R43" s="55">
        <f>$E$4</f>
        <v>0.998136</v>
      </c>
      <c r="S43" s="55">
        <f>$E$4</f>
        <v>0.998136</v>
      </c>
      <c r="T43" s="55">
        <f>$E$4</f>
        <v>0.998136</v>
      </c>
      <c r="U43" s="55">
        <f>$E$4</f>
        <v>0.998136</v>
      </c>
      <c r="V43" s="55">
        <f>$E$4</f>
        <v>0.998136</v>
      </c>
      <c r="W43" s="55">
        <f>$E$4</f>
        <v>0.998136</v>
      </c>
      <c r="X43" s="55">
        <f>$E$4</f>
        <v>0.998136</v>
      </c>
      <c r="Y43" s="55">
        <f>$E$4</f>
        <v>0.998136</v>
      </c>
      <c r="Z43" s="55">
        <f>$E$4</f>
        <v>0.998136</v>
      </c>
      <c r="AA43" s="55">
        <f>$E$4</f>
        <v>0.998136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1.0016856</v>
      </c>
      <c r="D44" s="55">
        <f ca="1" t="shared" si="4"/>
        <v>1.0016856</v>
      </c>
      <c r="E44" s="55">
        <f ca="1" t="shared" si="4"/>
        <v>1.0016856</v>
      </c>
      <c r="F44" s="55">
        <f ca="1" t="shared" si="4"/>
        <v>1.0016856</v>
      </c>
      <c r="G44" s="55">
        <f ca="1" t="shared" si="4"/>
        <v>1.0016856</v>
      </c>
      <c r="H44" s="55">
        <f ca="1" t="shared" si="4"/>
        <v>1.0016856</v>
      </c>
      <c r="I44" s="55">
        <f ca="1" t="shared" si="4"/>
        <v>1.0016856</v>
      </c>
      <c r="J44" s="55">
        <f ca="1" t="shared" si="4"/>
        <v>1.0016856</v>
      </c>
      <c r="K44" s="55">
        <f ca="1" t="shared" si="4"/>
        <v>1.0016856</v>
      </c>
      <c r="L44" s="55">
        <f ca="1" t="shared" si="4"/>
        <v>1.0016856</v>
      </c>
      <c r="M44" s="55">
        <f ca="1" t="shared" si="4"/>
        <v>1.0016856</v>
      </c>
      <c r="N44" s="55">
        <f ca="1" t="shared" si="4"/>
        <v>1.0016856</v>
      </c>
      <c r="O44" s="55">
        <f ca="1" t="shared" si="4"/>
        <v>1.0016856</v>
      </c>
      <c r="P44" s="55">
        <f ca="1" t="shared" si="4"/>
        <v>1.0016856</v>
      </c>
      <c r="Q44" s="55">
        <f ca="1" t="shared" si="4"/>
        <v>1.0016856</v>
      </c>
      <c r="R44" s="55">
        <f ca="1" t="shared" si="4"/>
        <v>1.0016856</v>
      </c>
      <c r="S44" s="55">
        <f ca="1" t="shared" si="4"/>
        <v>1.0016856</v>
      </c>
      <c r="T44" s="55">
        <f ca="1" t="shared" si="4"/>
        <v>1.0016856</v>
      </c>
      <c r="U44" s="55">
        <f ca="1" t="shared" si="4"/>
        <v>1.0016856</v>
      </c>
      <c r="V44" s="55">
        <f ca="1" t="shared" si="4"/>
        <v>1.0016856</v>
      </c>
      <c r="W44" s="55">
        <f ca="1" t="shared" si="4"/>
        <v>1.0016856</v>
      </c>
      <c r="X44" s="55">
        <f ca="1" t="shared" si="4"/>
        <v>1.0016856</v>
      </c>
      <c r="Y44" s="55">
        <f ca="1" t="shared" si="4"/>
        <v>1.0016856</v>
      </c>
      <c r="Z44" s="55">
        <f ca="1" t="shared" si="4"/>
        <v>1.0016856</v>
      </c>
      <c r="AA44" s="55">
        <f ca="1" t="shared" si="4"/>
        <v>1.0016856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0.9945864</v>
      </c>
      <c r="D45" s="55">
        <f ca="1" t="shared" si="5"/>
        <v>0.9945864</v>
      </c>
      <c r="E45" s="55">
        <f ca="1" t="shared" si="5"/>
        <v>0.9945864</v>
      </c>
      <c r="F45" s="55">
        <f ca="1" t="shared" si="5"/>
        <v>0.9945864</v>
      </c>
      <c r="G45" s="55">
        <f ca="1" t="shared" si="5"/>
        <v>0.9945864</v>
      </c>
      <c r="H45" s="55">
        <f ca="1" t="shared" si="5"/>
        <v>0.9945864</v>
      </c>
      <c r="I45" s="55">
        <f ca="1" t="shared" si="5"/>
        <v>0.9945864</v>
      </c>
      <c r="J45" s="55">
        <f ca="1" t="shared" si="5"/>
        <v>0.9945864</v>
      </c>
      <c r="K45" s="55">
        <f ca="1" t="shared" si="5"/>
        <v>0.9945864</v>
      </c>
      <c r="L45" s="55">
        <f ca="1" t="shared" si="5"/>
        <v>0.9945864</v>
      </c>
      <c r="M45" s="55">
        <f ca="1" t="shared" si="5"/>
        <v>0.9945864</v>
      </c>
      <c r="N45" s="55">
        <f ca="1" t="shared" si="5"/>
        <v>0.9945864</v>
      </c>
      <c r="O45" s="55">
        <f ca="1" t="shared" si="5"/>
        <v>0.9945864</v>
      </c>
      <c r="P45" s="55">
        <f ca="1" t="shared" si="5"/>
        <v>0.9945864</v>
      </c>
      <c r="Q45" s="55">
        <f ca="1" t="shared" si="5"/>
        <v>0.9945864</v>
      </c>
      <c r="R45" s="55">
        <f ca="1" t="shared" si="5"/>
        <v>0.9945864</v>
      </c>
      <c r="S45" s="55">
        <f ca="1" t="shared" si="5"/>
        <v>0.9945864</v>
      </c>
      <c r="T45" s="55">
        <f ca="1" t="shared" si="5"/>
        <v>0.9945864</v>
      </c>
      <c r="U45" s="55">
        <f ca="1" t="shared" si="5"/>
        <v>0.9945864</v>
      </c>
      <c r="V45" s="55">
        <f ca="1" t="shared" si="5"/>
        <v>0.9945864</v>
      </c>
      <c r="W45" s="55">
        <f ca="1" t="shared" si="5"/>
        <v>0.9945864</v>
      </c>
      <c r="X45" s="55">
        <f ca="1" t="shared" si="5"/>
        <v>0.9945864</v>
      </c>
      <c r="Y45" s="55">
        <f ca="1" t="shared" si="5"/>
        <v>0.9945864</v>
      </c>
      <c r="Z45" s="55">
        <f ca="1" t="shared" si="5"/>
        <v>0.9945864</v>
      </c>
      <c r="AA45" s="55">
        <f ca="1" t="shared" si="5"/>
        <v>0.9945864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1.0005024</v>
      </c>
      <c r="D46" s="56">
        <f ca="1" t="shared" si="6"/>
        <v>1.0005024</v>
      </c>
      <c r="E46" s="56">
        <f ca="1" t="shared" si="6"/>
        <v>1.0005024</v>
      </c>
      <c r="F46" s="56">
        <f ca="1" t="shared" si="6"/>
        <v>1.0005024</v>
      </c>
      <c r="G46" s="56">
        <f ca="1" t="shared" si="6"/>
        <v>1.0005024</v>
      </c>
      <c r="H46" s="56">
        <f ca="1" t="shared" si="6"/>
        <v>1.0005024</v>
      </c>
      <c r="I46" s="56">
        <f ca="1" t="shared" si="6"/>
        <v>1.0005024</v>
      </c>
      <c r="J46" s="56">
        <f ca="1" t="shared" si="6"/>
        <v>1.0005024</v>
      </c>
      <c r="K46" s="56">
        <f ca="1" t="shared" si="6"/>
        <v>1.0005024</v>
      </c>
      <c r="L46" s="56">
        <f ca="1" t="shared" si="6"/>
        <v>1.0005024</v>
      </c>
      <c r="M46" s="56">
        <f ca="1" t="shared" si="6"/>
        <v>1.0005024</v>
      </c>
      <c r="N46" s="56">
        <f ca="1" t="shared" si="6"/>
        <v>1.0005024</v>
      </c>
      <c r="O46" s="56">
        <f ca="1" t="shared" si="6"/>
        <v>1.0005024</v>
      </c>
      <c r="P46" s="56">
        <f ca="1" t="shared" si="6"/>
        <v>1.0005024</v>
      </c>
      <c r="Q46" s="56">
        <f ca="1" t="shared" si="6"/>
        <v>1.0005024</v>
      </c>
      <c r="R46" s="56">
        <f ca="1" t="shared" si="6"/>
        <v>1.0005024</v>
      </c>
      <c r="S46" s="56">
        <f ca="1" t="shared" si="6"/>
        <v>1.0005024</v>
      </c>
      <c r="T46" s="56">
        <f ca="1" t="shared" si="6"/>
        <v>1.0005024</v>
      </c>
      <c r="U46" s="56">
        <f ca="1" t="shared" si="6"/>
        <v>1.0005024</v>
      </c>
      <c r="V46" s="56">
        <f ca="1" t="shared" si="6"/>
        <v>1.0005024</v>
      </c>
      <c r="W46" s="56">
        <f ca="1" t="shared" si="6"/>
        <v>1.0005024</v>
      </c>
      <c r="X46" s="56">
        <f ca="1" t="shared" si="6"/>
        <v>1.0005024</v>
      </c>
      <c r="Y46" s="56">
        <f ca="1" t="shared" si="6"/>
        <v>1.0005024</v>
      </c>
      <c r="Z46" s="56">
        <f ca="1" t="shared" si="6"/>
        <v>1.0005024</v>
      </c>
      <c r="AA46" s="56">
        <f ca="1" t="shared" si="6"/>
        <v>1.0005024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0.9993192</v>
      </c>
      <c r="D47" s="56">
        <f ca="1" t="shared" si="7"/>
        <v>0.9993192</v>
      </c>
      <c r="E47" s="56">
        <f ca="1" t="shared" si="7"/>
        <v>0.9993192</v>
      </c>
      <c r="F47" s="56">
        <f ca="1" t="shared" si="7"/>
        <v>0.9993192</v>
      </c>
      <c r="G47" s="56">
        <f ca="1" t="shared" si="7"/>
        <v>0.9993192</v>
      </c>
      <c r="H47" s="56">
        <f ca="1" t="shared" si="7"/>
        <v>0.9993192</v>
      </c>
      <c r="I47" s="56">
        <f ca="1" t="shared" si="7"/>
        <v>0.9993192</v>
      </c>
      <c r="J47" s="56">
        <f ca="1" t="shared" si="7"/>
        <v>0.9993192</v>
      </c>
      <c r="K47" s="56">
        <f ca="1" t="shared" si="7"/>
        <v>0.9993192</v>
      </c>
      <c r="L47" s="56">
        <f ca="1" t="shared" si="7"/>
        <v>0.9993192</v>
      </c>
      <c r="M47" s="56">
        <f ca="1" t="shared" si="7"/>
        <v>0.9993192</v>
      </c>
      <c r="N47" s="56">
        <f ca="1" t="shared" si="7"/>
        <v>0.9993192</v>
      </c>
      <c r="O47" s="56">
        <f ca="1" t="shared" si="7"/>
        <v>0.9993192</v>
      </c>
      <c r="P47" s="56">
        <f ca="1" t="shared" si="7"/>
        <v>0.9993192</v>
      </c>
      <c r="Q47" s="56">
        <f ca="1" t="shared" si="7"/>
        <v>0.9993192</v>
      </c>
      <c r="R47" s="56">
        <f ca="1" t="shared" si="7"/>
        <v>0.9993192</v>
      </c>
      <c r="S47" s="56">
        <f ca="1" t="shared" si="7"/>
        <v>0.9993192</v>
      </c>
      <c r="T47" s="56">
        <f ca="1" t="shared" si="7"/>
        <v>0.9993192</v>
      </c>
      <c r="U47" s="56">
        <f ca="1" t="shared" si="7"/>
        <v>0.9993192</v>
      </c>
      <c r="V47" s="56">
        <f ca="1" t="shared" si="7"/>
        <v>0.9993192</v>
      </c>
      <c r="W47" s="56">
        <f ca="1" t="shared" si="7"/>
        <v>0.9993192</v>
      </c>
      <c r="X47" s="56">
        <f ca="1" t="shared" si="7"/>
        <v>0.9993192</v>
      </c>
      <c r="Y47" s="56">
        <f ca="1" t="shared" si="7"/>
        <v>0.9993192</v>
      </c>
      <c r="Z47" s="56">
        <f ca="1" t="shared" si="7"/>
        <v>0.9993192</v>
      </c>
      <c r="AA47" s="56">
        <f ca="1" t="shared" si="7"/>
        <v>0.9993192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0.9969528</v>
      </c>
      <c r="D48" s="56">
        <f ca="1" t="shared" si="8"/>
        <v>0.9969528</v>
      </c>
      <c r="E48" s="56">
        <f ca="1" t="shared" si="8"/>
        <v>0.9969528</v>
      </c>
      <c r="F48" s="56">
        <f ca="1" t="shared" si="8"/>
        <v>0.9969528</v>
      </c>
      <c r="G48" s="56">
        <f ca="1" t="shared" si="8"/>
        <v>0.9969528</v>
      </c>
      <c r="H48" s="56">
        <f ca="1" t="shared" si="8"/>
        <v>0.9969528</v>
      </c>
      <c r="I48" s="56">
        <f ca="1" t="shared" si="8"/>
        <v>0.9969528</v>
      </c>
      <c r="J48" s="56">
        <f ca="1" t="shared" si="8"/>
        <v>0.9969528</v>
      </c>
      <c r="K48" s="56">
        <f ca="1" t="shared" si="8"/>
        <v>0.9969528</v>
      </c>
      <c r="L48" s="56">
        <f ca="1" t="shared" si="8"/>
        <v>0.9969528</v>
      </c>
      <c r="M48" s="56">
        <f ca="1" t="shared" si="8"/>
        <v>0.9969528</v>
      </c>
      <c r="N48" s="56">
        <f ca="1" t="shared" si="8"/>
        <v>0.9969528</v>
      </c>
      <c r="O48" s="56">
        <f ca="1" t="shared" si="8"/>
        <v>0.9969528</v>
      </c>
      <c r="P48" s="56">
        <f ca="1" t="shared" si="8"/>
        <v>0.9969528</v>
      </c>
      <c r="Q48" s="56">
        <f ca="1" t="shared" si="8"/>
        <v>0.9969528</v>
      </c>
      <c r="R48" s="56">
        <f ca="1" t="shared" si="8"/>
        <v>0.9969528</v>
      </c>
      <c r="S48" s="56">
        <f ca="1" t="shared" si="8"/>
        <v>0.9969528</v>
      </c>
      <c r="T48" s="56">
        <f ca="1" t="shared" si="8"/>
        <v>0.9969528</v>
      </c>
      <c r="U48" s="56">
        <f ca="1" t="shared" si="8"/>
        <v>0.9969528</v>
      </c>
      <c r="V48" s="56">
        <f ca="1" t="shared" si="8"/>
        <v>0.9969528</v>
      </c>
      <c r="W48" s="56">
        <f ca="1" t="shared" si="8"/>
        <v>0.9969528</v>
      </c>
      <c r="X48" s="56">
        <f ca="1" t="shared" si="8"/>
        <v>0.9969528</v>
      </c>
      <c r="Y48" s="56">
        <f ca="1" t="shared" si="8"/>
        <v>0.9969528</v>
      </c>
      <c r="Z48" s="56">
        <f ca="1" t="shared" si="8"/>
        <v>0.9969528</v>
      </c>
      <c r="AA48" s="56">
        <f ca="1" t="shared" si="8"/>
        <v>0.9969528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0.9957696</v>
      </c>
      <c r="D49" s="56">
        <f ca="1" t="shared" si="9"/>
        <v>0.9957696</v>
      </c>
      <c r="E49" s="56">
        <f ca="1" t="shared" si="9"/>
        <v>0.9957696</v>
      </c>
      <c r="F49" s="56">
        <f ca="1" t="shared" si="9"/>
        <v>0.9957696</v>
      </c>
      <c r="G49" s="56">
        <f ca="1" t="shared" si="9"/>
        <v>0.9957696</v>
      </c>
      <c r="H49" s="56">
        <f ca="1" t="shared" si="9"/>
        <v>0.9957696</v>
      </c>
      <c r="I49" s="56">
        <f ca="1" t="shared" si="9"/>
        <v>0.9957696</v>
      </c>
      <c r="J49" s="56">
        <f ca="1" t="shared" si="9"/>
        <v>0.9957696</v>
      </c>
      <c r="K49" s="56">
        <f ca="1" t="shared" si="9"/>
        <v>0.9957696</v>
      </c>
      <c r="L49" s="56">
        <f ca="1" t="shared" si="9"/>
        <v>0.9957696</v>
      </c>
      <c r="M49" s="56">
        <f ca="1" t="shared" si="9"/>
        <v>0.9957696</v>
      </c>
      <c r="N49" s="56">
        <f ca="1" t="shared" si="9"/>
        <v>0.9957696</v>
      </c>
      <c r="O49" s="56">
        <f ca="1" t="shared" si="9"/>
        <v>0.9957696</v>
      </c>
      <c r="P49" s="56">
        <f ca="1" t="shared" si="9"/>
        <v>0.9957696</v>
      </c>
      <c r="Q49" s="56">
        <f ca="1" t="shared" si="9"/>
        <v>0.9957696</v>
      </c>
      <c r="R49" s="56">
        <f ca="1" t="shared" si="9"/>
        <v>0.9957696</v>
      </c>
      <c r="S49" s="56">
        <f ca="1" t="shared" si="9"/>
        <v>0.9957696</v>
      </c>
      <c r="T49" s="56">
        <f ca="1" t="shared" si="9"/>
        <v>0.9957696</v>
      </c>
      <c r="U49" s="56">
        <f ca="1" t="shared" si="9"/>
        <v>0.9957696</v>
      </c>
      <c r="V49" s="56">
        <f ca="1" t="shared" si="9"/>
        <v>0.9957696</v>
      </c>
      <c r="W49" s="56">
        <f ca="1" t="shared" si="9"/>
        <v>0.9957696</v>
      </c>
      <c r="X49" s="56">
        <f ca="1" t="shared" si="9"/>
        <v>0.9957696</v>
      </c>
      <c r="Y49" s="56">
        <f ca="1" t="shared" si="9"/>
        <v>0.9957696</v>
      </c>
      <c r="Z49" s="56">
        <f ca="1" t="shared" si="9"/>
        <v>0.9957696</v>
      </c>
      <c r="AA49" s="56">
        <f ca="1" t="shared" si="9"/>
        <v>0.9957696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0.00611999999999995</v>
      </c>
      <c r="D50" s="55">
        <f>$E$17</f>
        <v>0.00611999999999995</v>
      </c>
      <c r="E50" s="55">
        <f>$E$17</f>
        <v>0.00611999999999995</v>
      </c>
      <c r="F50" s="55">
        <f>$E$17</f>
        <v>0.00611999999999995</v>
      </c>
      <c r="G50" s="55">
        <f>$E$17</f>
        <v>0.00611999999999995</v>
      </c>
      <c r="H50" s="55">
        <f>$E$17</f>
        <v>0.00611999999999995</v>
      </c>
      <c r="I50" s="55">
        <f>$E$17</f>
        <v>0.00611999999999995</v>
      </c>
      <c r="J50" s="55">
        <f>$E$17</f>
        <v>0.00611999999999995</v>
      </c>
      <c r="K50" s="55">
        <f>$E$17</f>
        <v>0.00611999999999995</v>
      </c>
      <c r="L50" s="55">
        <f>$E$17</f>
        <v>0.00611999999999995</v>
      </c>
      <c r="M50" s="55">
        <f>$E$17</f>
        <v>0.00611999999999995</v>
      </c>
      <c r="N50" s="55">
        <f>$E$17</f>
        <v>0.00611999999999995</v>
      </c>
      <c r="O50" s="55">
        <f>$E$17</f>
        <v>0.00611999999999995</v>
      </c>
      <c r="P50" s="55">
        <f>$E$17</f>
        <v>0.00611999999999995</v>
      </c>
      <c r="Q50" s="55">
        <f>$E$17</f>
        <v>0.00611999999999995</v>
      </c>
      <c r="R50" s="55">
        <f>$E$17</f>
        <v>0.00611999999999995</v>
      </c>
      <c r="S50" s="55">
        <f>$E$17</f>
        <v>0.00611999999999995</v>
      </c>
      <c r="T50" s="55">
        <f>$E$17</f>
        <v>0.00611999999999995</v>
      </c>
      <c r="U50" s="55">
        <f>$E$17</f>
        <v>0.00611999999999995</v>
      </c>
      <c r="V50" s="55">
        <f>$E$17</f>
        <v>0.00611999999999995</v>
      </c>
      <c r="W50" s="55">
        <f>$E$17</f>
        <v>0.00611999999999995</v>
      </c>
      <c r="X50" s="55">
        <f>$E$17</f>
        <v>0.00611999999999995</v>
      </c>
      <c r="Y50" s="55">
        <f>$E$17</f>
        <v>0.00611999999999995</v>
      </c>
      <c r="Z50" s="55">
        <f>$E$17</f>
        <v>0.00611999999999995</v>
      </c>
      <c r="AA50" s="55">
        <f>$E$17</f>
        <v>0.00611999999999995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0.0129131999999999</v>
      </c>
      <c r="D51" s="55">
        <f ca="1" t="shared" si="10"/>
        <v>0.0129131999999999</v>
      </c>
      <c r="E51" s="55">
        <f ca="1" t="shared" si="10"/>
        <v>0.0129131999999999</v>
      </c>
      <c r="F51" s="55">
        <f ca="1" t="shared" si="10"/>
        <v>0.0129131999999999</v>
      </c>
      <c r="G51" s="55">
        <f ca="1" t="shared" si="10"/>
        <v>0.0129131999999999</v>
      </c>
      <c r="H51" s="55">
        <f ca="1" t="shared" si="10"/>
        <v>0.0129131999999999</v>
      </c>
      <c r="I51" s="55">
        <f ca="1" t="shared" si="10"/>
        <v>0.0129131999999999</v>
      </c>
      <c r="J51" s="55">
        <f ca="1" t="shared" si="10"/>
        <v>0.0129131999999999</v>
      </c>
      <c r="K51" s="55">
        <f ca="1" t="shared" si="10"/>
        <v>0.0129131999999999</v>
      </c>
      <c r="L51" s="55">
        <f ca="1" t="shared" si="10"/>
        <v>0.0129131999999999</v>
      </c>
      <c r="M51" s="55">
        <f ca="1" t="shared" si="10"/>
        <v>0.0129131999999999</v>
      </c>
      <c r="N51" s="55">
        <f ca="1" t="shared" si="10"/>
        <v>0.0129131999999999</v>
      </c>
      <c r="O51" s="55">
        <f ca="1" t="shared" si="10"/>
        <v>0.0129131999999999</v>
      </c>
      <c r="P51" s="55">
        <f ca="1" t="shared" si="10"/>
        <v>0.0129131999999999</v>
      </c>
      <c r="Q51" s="55">
        <f ca="1" t="shared" si="10"/>
        <v>0.0129131999999999</v>
      </c>
      <c r="R51" s="55">
        <f ca="1" t="shared" si="10"/>
        <v>0.0129131999999999</v>
      </c>
      <c r="S51" s="55">
        <f ca="1" t="shared" si="10"/>
        <v>0.0129131999999999</v>
      </c>
      <c r="T51" s="55">
        <f ca="1" t="shared" si="10"/>
        <v>0.0129131999999999</v>
      </c>
      <c r="U51" s="55">
        <f ca="1" t="shared" si="10"/>
        <v>0.0129131999999999</v>
      </c>
      <c r="V51" s="55">
        <f ca="1" t="shared" si="10"/>
        <v>0.0129131999999999</v>
      </c>
      <c r="W51" s="55">
        <f ca="1" t="shared" si="10"/>
        <v>0.0129131999999999</v>
      </c>
      <c r="X51" s="55">
        <f ca="1" t="shared" si="10"/>
        <v>0.0129131999999999</v>
      </c>
      <c r="Y51" s="55">
        <f ca="1" t="shared" si="10"/>
        <v>0.0129131999999999</v>
      </c>
      <c r="Z51" s="55">
        <f ca="1" t="shared" si="10"/>
        <v>0.0129131999999999</v>
      </c>
      <c r="AA51" s="55">
        <f ca="1" t="shared" si="10"/>
        <v>0.0129131999999999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0.0106487999999999</v>
      </c>
      <c r="D53" s="56">
        <f ca="1" t="shared" si="12"/>
        <v>0.0106487999999999</v>
      </c>
      <c r="E53" s="56">
        <f ca="1" t="shared" si="12"/>
        <v>0.0106487999999999</v>
      </c>
      <c r="F53" s="56">
        <f ca="1" t="shared" si="12"/>
        <v>0.0106487999999999</v>
      </c>
      <c r="G53" s="56">
        <f ca="1" t="shared" si="12"/>
        <v>0.0106487999999999</v>
      </c>
      <c r="H53" s="56">
        <f ca="1" t="shared" si="12"/>
        <v>0.0106487999999999</v>
      </c>
      <c r="I53" s="56">
        <f ca="1" t="shared" si="12"/>
        <v>0.0106487999999999</v>
      </c>
      <c r="J53" s="56">
        <f ca="1" t="shared" si="12"/>
        <v>0.0106487999999999</v>
      </c>
      <c r="K53" s="56">
        <f ca="1" t="shared" si="12"/>
        <v>0.0106487999999999</v>
      </c>
      <c r="L53" s="56">
        <f ca="1" t="shared" si="12"/>
        <v>0.0106487999999999</v>
      </c>
      <c r="M53" s="56">
        <f ca="1" t="shared" si="12"/>
        <v>0.0106487999999999</v>
      </c>
      <c r="N53" s="56">
        <f ca="1" t="shared" si="12"/>
        <v>0.0106487999999999</v>
      </c>
      <c r="O53" s="56">
        <f ca="1" t="shared" si="12"/>
        <v>0.0106487999999999</v>
      </c>
      <c r="P53" s="56">
        <f ca="1" t="shared" si="12"/>
        <v>0.0106487999999999</v>
      </c>
      <c r="Q53" s="56">
        <f ca="1" t="shared" si="12"/>
        <v>0.0106487999999999</v>
      </c>
      <c r="R53" s="56">
        <f ca="1" t="shared" si="12"/>
        <v>0.0106487999999999</v>
      </c>
      <c r="S53" s="56">
        <f ca="1" t="shared" si="12"/>
        <v>0.0106487999999999</v>
      </c>
      <c r="T53" s="56">
        <f ca="1" t="shared" si="12"/>
        <v>0.0106487999999999</v>
      </c>
      <c r="U53" s="56">
        <f ca="1" t="shared" si="12"/>
        <v>0.0106487999999999</v>
      </c>
      <c r="V53" s="56">
        <f ca="1" t="shared" si="12"/>
        <v>0.0106487999999999</v>
      </c>
      <c r="W53" s="56">
        <f ca="1" t="shared" si="12"/>
        <v>0.0106487999999999</v>
      </c>
      <c r="X53" s="56">
        <f ca="1" t="shared" si="12"/>
        <v>0.0106487999999999</v>
      </c>
      <c r="Y53" s="56">
        <f ca="1" t="shared" si="12"/>
        <v>0.0106487999999999</v>
      </c>
      <c r="Z53" s="56">
        <f ca="1" t="shared" si="12"/>
        <v>0.0106487999999999</v>
      </c>
      <c r="AA53" s="56">
        <f ca="1" t="shared" si="12"/>
        <v>0.0106487999999999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0.00838439999999993</v>
      </c>
      <c r="D54" s="56">
        <f ca="1" t="shared" si="13"/>
        <v>0.00838439999999993</v>
      </c>
      <c r="E54" s="56">
        <f ca="1" t="shared" si="13"/>
        <v>0.00838439999999993</v>
      </c>
      <c r="F54" s="56">
        <f ca="1" t="shared" si="13"/>
        <v>0.00838439999999993</v>
      </c>
      <c r="G54" s="56">
        <f ca="1" t="shared" si="13"/>
        <v>0.00838439999999993</v>
      </c>
      <c r="H54" s="56">
        <f ca="1" t="shared" si="13"/>
        <v>0.00838439999999993</v>
      </c>
      <c r="I54" s="56">
        <f ca="1" t="shared" si="13"/>
        <v>0.00838439999999993</v>
      </c>
      <c r="J54" s="56">
        <f ca="1" t="shared" si="13"/>
        <v>0.00838439999999993</v>
      </c>
      <c r="K54" s="56">
        <f ca="1" t="shared" si="13"/>
        <v>0.00838439999999993</v>
      </c>
      <c r="L54" s="56">
        <f ca="1" t="shared" si="13"/>
        <v>0.00838439999999993</v>
      </c>
      <c r="M54" s="56">
        <f ca="1" t="shared" si="13"/>
        <v>0.00838439999999993</v>
      </c>
      <c r="N54" s="56">
        <f ca="1" t="shared" si="13"/>
        <v>0.00838439999999993</v>
      </c>
      <c r="O54" s="56">
        <f ca="1" t="shared" si="13"/>
        <v>0.00838439999999993</v>
      </c>
      <c r="P54" s="56">
        <f ca="1" t="shared" si="13"/>
        <v>0.00838439999999993</v>
      </c>
      <c r="Q54" s="56">
        <f ca="1" t="shared" si="13"/>
        <v>0.00838439999999993</v>
      </c>
      <c r="R54" s="56">
        <f ca="1" t="shared" si="13"/>
        <v>0.00838439999999993</v>
      </c>
      <c r="S54" s="56">
        <f ca="1" t="shared" si="13"/>
        <v>0.00838439999999993</v>
      </c>
      <c r="T54" s="56">
        <f ca="1" t="shared" si="13"/>
        <v>0.00838439999999993</v>
      </c>
      <c r="U54" s="56">
        <f ca="1" t="shared" si="13"/>
        <v>0.00838439999999993</v>
      </c>
      <c r="V54" s="56">
        <f ca="1" t="shared" si="13"/>
        <v>0.00838439999999993</v>
      </c>
      <c r="W54" s="56">
        <f ca="1" t="shared" si="13"/>
        <v>0.00838439999999993</v>
      </c>
      <c r="X54" s="56">
        <f ca="1" t="shared" si="13"/>
        <v>0.00838439999999993</v>
      </c>
      <c r="Y54" s="56">
        <f ca="1" t="shared" si="13"/>
        <v>0.00838439999999993</v>
      </c>
      <c r="Z54" s="56">
        <f ca="1" t="shared" si="13"/>
        <v>0.00838439999999993</v>
      </c>
      <c r="AA54" s="56">
        <f ca="1" t="shared" si="13"/>
        <v>0.00838439999999993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0.00407999999999997</v>
      </c>
      <c r="D55" s="56">
        <f t="shared" si="14"/>
        <v>0.00407999999999997</v>
      </c>
      <c r="E55" s="56">
        <f t="shared" si="14"/>
        <v>0.00407999999999997</v>
      </c>
      <c r="F55" s="56">
        <f t="shared" si="14"/>
        <v>0.00407999999999997</v>
      </c>
      <c r="G55" s="56">
        <f t="shared" si="14"/>
        <v>0.00407999999999997</v>
      </c>
      <c r="H55" s="56">
        <f t="shared" si="14"/>
        <v>0.00407999999999997</v>
      </c>
      <c r="I55" s="56">
        <f t="shared" si="14"/>
        <v>0.00407999999999997</v>
      </c>
      <c r="J55" s="56">
        <f t="shared" si="14"/>
        <v>0.00407999999999997</v>
      </c>
      <c r="K55" s="56">
        <f t="shared" si="14"/>
        <v>0.00407999999999997</v>
      </c>
      <c r="L55" s="56">
        <f t="shared" si="14"/>
        <v>0.00407999999999997</v>
      </c>
      <c r="M55" s="56">
        <f t="shared" si="14"/>
        <v>0.00407999999999997</v>
      </c>
      <c r="N55" s="56">
        <f t="shared" si="14"/>
        <v>0.00407999999999997</v>
      </c>
      <c r="O55" s="56">
        <f t="shared" si="14"/>
        <v>0.00407999999999997</v>
      </c>
      <c r="P55" s="56">
        <f t="shared" si="14"/>
        <v>0.00407999999999997</v>
      </c>
      <c r="Q55" s="56">
        <f t="shared" si="14"/>
        <v>0.00407999999999997</v>
      </c>
      <c r="R55" s="56">
        <f t="shared" si="14"/>
        <v>0.00407999999999997</v>
      </c>
      <c r="S55" s="56">
        <f t="shared" si="14"/>
        <v>0.00407999999999997</v>
      </c>
      <c r="T55" s="56">
        <f t="shared" si="14"/>
        <v>0.00407999999999997</v>
      </c>
      <c r="U55" s="56">
        <f t="shared" si="14"/>
        <v>0.00407999999999997</v>
      </c>
      <c r="V55" s="56">
        <f t="shared" si="14"/>
        <v>0.00407999999999997</v>
      </c>
      <c r="W55" s="56">
        <f t="shared" si="14"/>
        <v>0.00407999999999997</v>
      </c>
      <c r="X55" s="56">
        <f t="shared" si="14"/>
        <v>0.00407999999999997</v>
      </c>
      <c r="Y55" s="56">
        <f t="shared" si="14"/>
        <v>0.00407999999999997</v>
      </c>
      <c r="Z55" s="56">
        <f t="shared" si="14"/>
        <v>0.00407999999999997</v>
      </c>
      <c r="AA55" s="56">
        <f t="shared" si="14"/>
        <v>0.00407999999999997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0.00203999999999998</v>
      </c>
      <c r="D56" s="56">
        <f t="shared" si="15"/>
        <v>0.00203999999999998</v>
      </c>
      <c r="E56" s="56">
        <f t="shared" si="15"/>
        <v>0.00203999999999998</v>
      </c>
      <c r="F56" s="56">
        <f t="shared" si="15"/>
        <v>0.00203999999999998</v>
      </c>
      <c r="G56" s="56">
        <f t="shared" si="15"/>
        <v>0.00203999999999998</v>
      </c>
      <c r="H56" s="56">
        <f t="shared" si="15"/>
        <v>0.00203999999999998</v>
      </c>
      <c r="I56" s="56">
        <f t="shared" si="15"/>
        <v>0.00203999999999998</v>
      </c>
      <c r="J56" s="56">
        <f t="shared" si="15"/>
        <v>0.00203999999999998</v>
      </c>
      <c r="K56" s="56">
        <f t="shared" si="15"/>
        <v>0.00203999999999998</v>
      </c>
      <c r="L56" s="56">
        <f t="shared" si="15"/>
        <v>0.00203999999999998</v>
      </c>
      <c r="M56" s="56">
        <f t="shared" si="15"/>
        <v>0.00203999999999998</v>
      </c>
      <c r="N56" s="56">
        <f t="shared" si="15"/>
        <v>0.00203999999999998</v>
      </c>
      <c r="O56" s="56">
        <f t="shared" si="15"/>
        <v>0.00203999999999998</v>
      </c>
      <c r="P56" s="56">
        <f t="shared" si="15"/>
        <v>0.00203999999999998</v>
      </c>
      <c r="Q56" s="56">
        <f t="shared" si="15"/>
        <v>0.00203999999999998</v>
      </c>
      <c r="R56" s="56">
        <f t="shared" si="15"/>
        <v>0.00203999999999998</v>
      </c>
      <c r="S56" s="56">
        <f t="shared" si="15"/>
        <v>0.00203999999999998</v>
      </c>
      <c r="T56" s="56">
        <f t="shared" si="15"/>
        <v>0.00203999999999998</v>
      </c>
      <c r="U56" s="56">
        <f t="shared" si="15"/>
        <v>0.00203999999999998</v>
      </c>
      <c r="V56" s="56">
        <f t="shared" si="15"/>
        <v>0.00203999999999998</v>
      </c>
      <c r="W56" s="56">
        <f t="shared" si="15"/>
        <v>0.00203999999999998</v>
      </c>
      <c r="X56" s="56">
        <f t="shared" si="15"/>
        <v>0.00203999999999998</v>
      </c>
      <c r="Y56" s="56">
        <f t="shared" si="15"/>
        <v>0.00203999999999998</v>
      </c>
      <c r="Z56" s="56">
        <f t="shared" si="15"/>
        <v>0.00203999999999998</v>
      </c>
      <c r="AA56" s="56">
        <f t="shared" si="15"/>
        <v>0.00203999999999998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83</v>
      </c>
      <c r="J2" s="59"/>
      <c r="K2" s="12" t="s">
        <v>113</v>
      </c>
      <c r="L2" s="12"/>
      <c r="M2" s="60">
        <v>10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209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85</v>
      </c>
      <c r="J3" s="61"/>
      <c r="K3" s="16" t="s">
        <v>122</v>
      </c>
      <c r="L3" s="16"/>
      <c r="M3" s="62">
        <v>-10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-1.260936</v>
      </c>
      <c r="F4" s="20"/>
      <c r="G4" s="21"/>
      <c r="H4" s="21"/>
      <c r="I4" s="27" t="s">
        <v>130</v>
      </c>
      <c r="J4" s="27"/>
      <c r="K4" s="27"/>
      <c r="L4" s="20">
        <f ca="1">E4+X18*E17</f>
        <v>-0.0585728000000001</v>
      </c>
      <c r="M4" s="20"/>
      <c r="N4" s="21"/>
      <c r="O4" s="21"/>
      <c r="P4" s="27" t="s">
        <v>131</v>
      </c>
      <c r="Q4" s="27"/>
      <c r="R4" s="27"/>
      <c r="S4" s="20">
        <f ca="1">E4-X18*E17</f>
        <v>-2.4632992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2.07304</v>
      </c>
      <c r="F17" s="28"/>
      <c r="G17" s="21"/>
      <c r="H17" s="21"/>
      <c r="I17" s="27" t="s">
        <v>149</v>
      </c>
      <c r="J17" s="27"/>
      <c r="K17" s="27"/>
      <c r="L17" s="28">
        <f ca="1">E17*Z18</f>
        <v>4.3741144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0.917078942181941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0.889716738197425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3.17641284664392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0.1260936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3.74651076036481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3.27409973115167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-2.086</v>
      </c>
      <c r="D32" s="38">
        <v>-1.975</v>
      </c>
      <c r="E32" s="38">
        <v>-2.038</v>
      </c>
      <c r="F32" s="38">
        <v>-1.926</v>
      </c>
      <c r="G32" s="38">
        <v>-0.81</v>
      </c>
      <c r="H32" s="38">
        <v>-0.618</v>
      </c>
      <c r="I32" s="38">
        <v>-0.73</v>
      </c>
      <c r="J32" s="38">
        <v>-2.305</v>
      </c>
      <c r="K32" s="38">
        <v>-2.334</v>
      </c>
      <c r="L32" s="38">
        <v>-0.111</v>
      </c>
      <c r="M32" s="38">
        <v>-2.644</v>
      </c>
      <c r="N32" s="38">
        <v>-0.764</v>
      </c>
      <c r="O32" s="38">
        <v>-0.01</v>
      </c>
      <c r="P32" s="38">
        <v>-2.987</v>
      </c>
      <c r="Q32" s="38">
        <v>-1.578</v>
      </c>
      <c r="R32" s="38">
        <v>-0.822</v>
      </c>
      <c r="S32" s="38">
        <v>-1.997</v>
      </c>
      <c r="T32" s="38">
        <v>0.036</v>
      </c>
      <c r="U32" s="38">
        <v>-1.41</v>
      </c>
      <c r="V32" s="38">
        <v>-1.406</v>
      </c>
      <c r="W32" s="38">
        <v>-0.87</v>
      </c>
      <c r="X32" s="38">
        <v>-2.244</v>
      </c>
      <c r="Y32" s="38">
        <v>-1.896</v>
      </c>
      <c r="Z32" s="38">
        <v>-0.32</v>
      </c>
      <c r="AA32" s="38">
        <v>-2.674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-2.557</v>
      </c>
      <c r="D33" s="38">
        <v>-1.63</v>
      </c>
      <c r="E33" s="38">
        <v>0.856</v>
      </c>
      <c r="F33" s="38">
        <v>-2.692</v>
      </c>
      <c r="G33" s="38">
        <v>-1.441</v>
      </c>
      <c r="H33" s="38">
        <v>-2.187</v>
      </c>
      <c r="I33" s="38">
        <v>-0.858</v>
      </c>
      <c r="J33" s="38">
        <v>-2.587</v>
      </c>
      <c r="K33" s="38">
        <v>-2.388</v>
      </c>
      <c r="L33" s="38">
        <v>-1.638</v>
      </c>
      <c r="M33" s="38">
        <v>-1.384</v>
      </c>
      <c r="N33" s="38">
        <v>-0.859</v>
      </c>
      <c r="O33" s="38">
        <v>-1.057</v>
      </c>
      <c r="P33" s="38">
        <v>-1.468</v>
      </c>
      <c r="Q33" s="38">
        <v>-0.463</v>
      </c>
      <c r="R33" s="38">
        <v>-1.12</v>
      </c>
      <c r="S33" s="38">
        <v>-2.388</v>
      </c>
      <c r="T33" s="38">
        <v>0.077</v>
      </c>
      <c r="U33" s="38">
        <v>-0.874</v>
      </c>
      <c r="V33" s="38">
        <v>-1.468</v>
      </c>
      <c r="W33" s="38">
        <v>-0.57</v>
      </c>
      <c r="X33" s="38">
        <v>-0.995</v>
      </c>
      <c r="Y33" s="38">
        <v>-0.839</v>
      </c>
      <c r="Z33" s="38">
        <v>-2.256</v>
      </c>
      <c r="AA33" s="38">
        <v>-0.938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-1.547</v>
      </c>
      <c r="D34" s="38">
        <v>-2.684</v>
      </c>
      <c r="E34" s="38">
        <v>-1.327</v>
      </c>
      <c r="F34" s="38">
        <v>-0.829</v>
      </c>
      <c r="G34" s="38">
        <v>-0.938</v>
      </c>
      <c r="H34" s="38">
        <v>-2.03</v>
      </c>
      <c r="I34" s="38">
        <v>-3.185</v>
      </c>
      <c r="J34" s="38">
        <v>-0.889</v>
      </c>
      <c r="K34" s="38">
        <v>-0.983</v>
      </c>
      <c r="L34" s="38">
        <v>-0.15</v>
      </c>
      <c r="M34" s="38">
        <v>-0.691</v>
      </c>
      <c r="N34" s="38">
        <v>-1.284</v>
      </c>
      <c r="O34" s="38">
        <v>-1.399</v>
      </c>
      <c r="P34" s="38">
        <v>-1.224</v>
      </c>
      <c r="Q34" s="38">
        <v>-1.329</v>
      </c>
      <c r="R34" s="38">
        <v>-1.599</v>
      </c>
      <c r="S34" s="38">
        <v>-1.298</v>
      </c>
      <c r="T34" s="38">
        <v>-0.912</v>
      </c>
      <c r="U34" s="38">
        <v>-0.382</v>
      </c>
      <c r="V34" s="38">
        <v>-1.657</v>
      </c>
      <c r="W34" s="38">
        <v>-0.08</v>
      </c>
      <c r="X34" s="38">
        <v>-1.42</v>
      </c>
      <c r="Y34" s="38">
        <v>-1.937</v>
      </c>
      <c r="Z34" s="38">
        <v>-0.172</v>
      </c>
      <c r="AA34" s="38">
        <v>-0.381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-2.12</v>
      </c>
      <c r="D35" s="38">
        <v>-1.474</v>
      </c>
      <c r="E35" s="38">
        <v>-1.059</v>
      </c>
      <c r="F35" s="38">
        <v>-1.857</v>
      </c>
      <c r="G35" s="38">
        <v>-2.26</v>
      </c>
      <c r="H35" s="38">
        <v>-1.221</v>
      </c>
      <c r="I35" s="38">
        <v>-1.152</v>
      </c>
      <c r="J35" s="38">
        <v>-0.331</v>
      </c>
      <c r="K35" s="38">
        <v>-1.511</v>
      </c>
      <c r="L35" s="38">
        <v>0.084</v>
      </c>
      <c r="M35" s="38">
        <v>-1.48</v>
      </c>
      <c r="N35" s="38">
        <v>0.24</v>
      </c>
      <c r="O35" s="38">
        <v>-1.029</v>
      </c>
      <c r="P35" s="38">
        <v>-1.856</v>
      </c>
      <c r="Q35" s="38">
        <v>-0.379</v>
      </c>
      <c r="R35" s="38">
        <v>0.84</v>
      </c>
      <c r="S35" s="38">
        <v>-2.613</v>
      </c>
      <c r="T35" s="38">
        <v>-1.798</v>
      </c>
      <c r="U35" s="38">
        <v>-0.352</v>
      </c>
      <c r="V35" s="38">
        <v>-0.892</v>
      </c>
      <c r="W35" s="38">
        <v>-1.538</v>
      </c>
      <c r="X35" s="38">
        <v>-2.567</v>
      </c>
      <c r="Y35" s="38">
        <v>0.35</v>
      </c>
      <c r="Z35" s="38">
        <v>-1.159</v>
      </c>
      <c r="AA35" s="38">
        <v>-0.054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-1.371</v>
      </c>
      <c r="D36" s="38">
        <v>-3.025</v>
      </c>
      <c r="E36" s="38">
        <v>-2.807</v>
      </c>
      <c r="F36" s="38">
        <v>-0.135</v>
      </c>
      <c r="G36" s="38">
        <v>-2.32</v>
      </c>
      <c r="H36" s="38">
        <v>-1.703</v>
      </c>
      <c r="I36" s="38">
        <v>0.657</v>
      </c>
      <c r="J36" s="38">
        <v>-0.982</v>
      </c>
      <c r="K36" s="38">
        <v>1.06</v>
      </c>
      <c r="L36" s="38">
        <v>-1.85</v>
      </c>
      <c r="M36" s="38">
        <v>-0.135</v>
      </c>
      <c r="N36" s="38">
        <v>-0.895</v>
      </c>
      <c r="O36" s="38">
        <v>-1.708</v>
      </c>
      <c r="P36" s="38">
        <v>-1.517</v>
      </c>
      <c r="Q36" s="38">
        <v>0.042</v>
      </c>
      <c r="R36" s="38">
        <v>-2.426</v>
      </c>
      <c r="S36" s="38">
        <v>-1.87</v>
      </c>
      <c r="T36" s="38">
        <v>0.43</v>
      </c>
      <c r="U36" s="38">
        <v>-1.734</v>
      </c>
      <c r="V36" s="38">
        <v>-1.251</v>
      </c>
      <c r="W36" s="38">
        <v>0.139</v>
      </c>
      <c r="X36" s="38">
        <v>-1.958</v>
      </c>
      <c r="Y36" s="38">
        <v>-1.541</v>
      </c>
      <c r="Z36" s="38">
        <v>-0.551</v>
      </c>
      <c r="AA36" s="38">
        <v>-2.408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-9.681</v>
      </c>
      <c r="D37" s="42">
        <f t="shared" si="1"/>
        <v>-10.788</v>
      </c>
      <c r="E37" s="42">
        <f t="shared" si="1"/>
        <v>-6.375</v>
      </c>
      <c r="F37" s="42">
        <f t="shared" si="1"/>
        <v>-7.439</v>
      </c>
      <c r="G37" s="42">
        <f t="shared" si="1"/>
        <v>-7.769</v>
      </c>
      <c r="H37" s="42">
        <f t="shared" si="1"/>
        <v>-7.759</v>
      </c>
      <c r="I37" s="42">
        <f t="shared" si="1"/>
        <v>-5.268</v>
      </c>
      <c r="J37" s="42">
        <f t="shared" si="1"/>
        <v>-7.094</v>
      </c>
      <c r="K37" s="42">
        <f t="shared" si="1"/>
        <v>-6.156</v>
      </c>
      <c r="L37" s="42">
        <f t="shared" si="1"/>
        <v>-3.665</v>
      </c>
      <c r="M37" s="42">
        <f t="shared" si="1"/>
        <v>-6.334</v>
      </c>
      <c r="N37" s="42">
        <f t="shared" si="1"/>
        <v>-3.562</v>
      </c>
      <c r="O37" s="42">
        <f t="shared" si="1"/>
        <v>-5.203</v>
      </c>
      <c r="P37" s="42">
        <f t="shared" si="1"/>
        <v>-9.052</v>
      </c>
      <c r="Q37" s="42">
        <f t="shared" si="1"/>
        <v>-3.707</v>
      </c>
      <c r="R37" s="42">
        <f t="shared" si="1"/>
        <v>-5.127</v>
      </c>
      <c r="S37" s="42">
        <f t="shared" si="1"/>
        <v>-10.166</v>
      </c>
      <c r="T37" s="42">
        <f t="shared" si="1"/>
        <v>-2.167</v>
      </c>
      <c r="U37" s="42">
        <f t="shared" si="1"/>
        <v>-4.752</v>
      </c>
      <c r="V37" s="42">
        <f t="shared" si="1"/>
        <v>-6.674</v>
      </c>
      <c r="W37" s="42">
        <f t="shared" si="1"/>
        <v>-2.919</v>
      </c>
      <c r="X37" s="42">
        <f t="shared" si="1"/>
        <v>-9.184</v>
      </c>
      <c r="Y37" s="42">
        <f t="shared" si="1"/>
        <v>-5.863</v>
      </c>
      <c r="Z37" s="42">
        <f t="shared" si="1"/>
        <v>-4.458</v>
      </c>
      <c r="AA37" s="42">
        <f t="shared" si="1"/>
        <v>-6.455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-1.9362</v>
      </c>
      <c r="D38" s="42">
        <f t="shared" si="2"/>
        <v>-2.1576</v>
      </c>
      <c r="E38" s="42">
        <f t="shared" si="2"/>
        <v>-1.275</v>
      </c>
      <c r="F38" s="42">
        <f t="shared" si="2"/>
        <v>-1.4878</v>
      </c>
      <c r="G38" s="42">
        <f t="shared" si="2"/>
        <v>-1.5538</v>
      </c>
      <c r="H38" s="42">
        <f t="shared" si="2"/>
        <v>-1.5518</v>
      </c>
      <c r="I38" s="42">
        <f t="shared" si="2"/>
        <v>-1.0536</v>
      </c>
      <c r="J38" s="42">
        <f t="shared" si="2"/>
        <v>-1.4188</v>
      </c>
      <c r="K38" s="42">
        <f t="shared" si="2"/>
        <v>-1.2312</v>
      </c>
      <c r="L38" s="42">
        <f t="shared" si="2"/>
        <v>-0.733</v>
      </c>
      <c r="M38" s="42">
        <f t="shared" si="2"/>
        <v>-1.2668</v>
      </c>
      <c r="N38" s="42">
        <f t="shared" si="2"/>
        <v>-0.7124</v>
      </c>
      <c r="O38" s="42">
        <f t="shared" si="2"/>
        <v>-1.0406</v>
      </c>
      <c r="P38" s="42">
        <f t="shared" si="2"/>
        <v>-1.8104</v>
      </c>
      <c r="Q38" s="42">
        <f t="shared" si="2"/>
        <v>-0.7414</v>
      </c>
      <c r="R38" s="42">
        <f t="shared" si="2"/>
        <v>-1.0254</v>
      </c>
      <c r="S38" s="42">
        <f t="shared" si="2"/>
        <v>-2.0332</v>
      </c>
      <c r="T38" s="42">
        <f t="shared" si="2"/>
        <v>-0.4334</v>
      </c>
      <c r="U38" s="42">
        <f t="shared" si="2"/>
        <v>-0.9504</v>
      </c>
      <c r="V38" s="42">
        <f t="shared" si="2"/>
        <v>-1.3348</v>
      </c>
      <c r="W38" s="42">
        <f t="shared" si="2"/>
        <v>-0.5838</v>
      </c>
      <c r="X38" s="42">
        <f t="shared" si="2"/>
        <v>-1.8368</v>
      </c>
      <c r="Y38" s="42">
        <f t="shared" si="2"/>
        <v>-1.1726</v>
      </c>
      <c r="Z38" s="42">
        <f t="shared" si="2"/>
        <v>-0.8916</v>
      </c>
      <c r="AA38" s="42">
        <f t="shared" si="2"/>
        <v>-1.291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1.186</v>
      </c>
      <c r="D39" s="43">
        <f t="shared" si="3"/>
        <v>1.551</v>
      </c>
      <c r="E39" s="43">
        <f t="shared" si="3"/>
        <v>3.663</v>
      </c>
      <c r="F39" s="43">
        <f t="shared" si="3"/>
        <v>2.557</v>
      </c>
      <c r="G39" s="43">
        <f t="shared" si="3"/>
        <v>1.51</v>
      </c>
      <c r="H39" s="43">
        <f t="shared" si="3"/>
        <v>1.569</v>
      </c>
      <c r="I39" s="43">
        <f t="shared" si="3"/>
        <v>3.842</v>
      </c>
      <c r="J39" s="43">
        <f t="shared" si="3"/>
        <v>2.256</v>
      </c>
      <c r="K39" s="43">
        <f t="shared" si="3"/>
        <v>3.448</v>
      </c>
      <c r="L39" s="43">
        <f t="shared" si="3"/>
        <v>1.934</v>
      </c>
      <c r="M39" s="43">
        <f t="shared" si="3"/>
        <v>2.509</v>
      </c>
      <c r="N39" s="43">
        <f t="shared" si="3"/>
        <v>1.524</v>
      </c>
      <c r="O39" s="43">
        <f t="shared" si="3"/>
        <v>1.698</v>
      </c>
      <c r="P39" s="43">
        <f t="shared" si="3"/>
        <v>1.763</v>
      </c>
      <c r="Q39" s="43">
        <f t="shared" si="3"/>
        <v>1.62</v>
      </c>
      <c r="R39" s="43">
        <f t="shared" si="3"/>
        <v>3.266</v>
      </c>
      <c r="S39" s="43">
        <f t="shared" si="3"/>
        <v>1.315</v>
      </c>
      <c r="T39" s="43">
        <f t="shared" si="3"/>
        <v>2.228</v>
      </c>
      <c r="U39" s="43">
        <f t="shared" si="3"/>
        <v>1.382</v>
      </c>
      <c r="V39" s="43">
        <f t="shared" si="3"/>
        <v>0.765</v>
      </c>
      <c r="W39" s="43">
        <f t="shared" si="3"/>
        <v>1.677</v>
      </c>
      <c r="X39" s="43">
        <f t="shared" si="3"/>
        <v>1.572</v>
      </c>
      <c r="Y39" s="43">
        <f t="shared" si="3"/>
        <v>2.287</v>
      </c>
      <c r="Z39" s="43">
        <f t="shared" si="3"/>
        <v>2.084</v>
      </c>
      <c r="AA39" s="43">
        <f t="shared" si="3"/>
        <v>2.62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-1.260936</v>
      </c>
      <c r="D43" s="55">
        <f>$E$4</f>
        <v>-1.260936</v>
      </c>
      <c r="E43" s="55">
        <f>$E$4</f>
        <v>-1.260936</v>
      </c>
      <c r="F43" s="55">
        <f>$E$4</f>
        <v>-1.260936</v>
      </c>
      <c r="G43" s="55">
        <f>$E$4</f>
        <v>-1.260936</v>
      </c>
      <c r="H43" s="55">
        <f>$E$4</f>
        <v>-1.260936</v>
      </c>
      <c r="I43" s="55">
        <f>$E$4</f>
        <v>-1.260936</v>
      </c>
      <c r="J43" s="55">
        <f>$E$4</f>
        <v>-1.260936</v>
      </c>
      <c r="K43" s="55">
        <f>$E$4</f>
        <v>-1.260936</v>
      </c>
      <c r="L43" s="55">
        <f>$E$4</f>
        <v>-1.260936</v>
      </c>
      <c r="M43" s="55">
        <f>$E$4</f>
        <v>-1.260936</v>
      </c>
      <c r="N43" s="55">
        <f>$E$4</f>
        <v>-1.260936</v>
      </c>
      <c r="O43" s="55">
        <f>$E$4</f>
        <v>-1.260936</v>
      </c>
      <c r="P43" s="55">
        <f>$E$4</f>
        <v>-1.260936</v>
      </c>
      <c r="Q43" s="55">
        <f>$E$4</f>
        <v>-1.260936</v>
      </c>
      <c r="R43" s="55">
        <f>$E$4</f>
        <v>-1.260936</v>
      </c>
      <c r="S43" s="55">
        <f>$E$4</f>
        <v>-1.260936</v>
      </c>
      <c r="T43" s="55">
        <f>$E$4</f>
        <v>-1.260936</v>
      </c>
      <c r="U43" s="55">
        <f>$E$4</f>
        <v>-1.260936</v>
      </c>
      <c r="V43" s="55">
        <f>$E$4</f>
        <v>-1.260936</v>
      </c>
      <c r="W43" s="55">
        <f>$E$4</f>
        <v>-1.260936</v>
      </c>
      <c r="X43" s="55">
        <f>$E$4</f>
        <v>-1.260936</v>
      </c>
      <c r="Y43" s="55">
        <f>$E$4</f>
        <v>-1.260936</v>
      </c>
      <c r="Z43" s="55">
        <f>$E$4</f>
        <v>-1.260936</v>
      </c>
      <c r="AA43" s="55">
        <f>$E$4</f>
        <v>-1.260936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-0.0585728000000001</v>
      </c>
      <c r="D44" s="55">
        <f ca="1" t="shared" si="4"/>
        <v>-0.0585728000000001</v>
      </c>
      <c r="E44" s="55">
        <f ca="1" t="shared" si="4"/>
        <v>-0.0585728000000001</v>
      </c>
      <c r="F44" s="55">
        <f ca="1" t="shared" si="4"/>
        <v>-0.0585728000000001</v>
      </c>
      <c r="G44" s="55">
        <f ca="1" t="shared" si="4"/>
        <v>-0.0585728000000001</v>
      </c>
      <c r="H44" s="55">
        <f ca="1" t="shared" si="4"/>
        <v>-0.0585728000000001</v>
      </c>
      <c r="I44" s="55">
        <f ca="1" t="shared" si="4"/>
        <v>-0.0585728000000001</v>
      </c>
      <c r="J44" s="55">
        <f ca="1" t="shared" si="4"/>
        <v>-0.0585728000000001</v>
      </c>
      <c r="K44" s="55">
        <f ca="1" t="shared" si="4"/>
        <v>-0.0585728000000001</v>
      </c>
      <c r="L44" s="55">
        <f ca="1" t="shared" si="4"/>
        <v>-0.0585728000000001</v>
      </c>
      <c r="M44" s="55">
        <f ca="1" t="shared" si="4"/>
        <v>-0.0585728000000001</v>
      </c>
      <c r="N44" s="55">
        <f ca="1" t="shared" si="4"/>
        <v>-0.0585728000000001</v>
      </c>
      <c r="O44" s="55">
        <f ca="1" t="shared" si="4"/>
        <v>-0.0585728000000001</v>
      </c>
      <c r="P44" s="55">
        <f ca="1" t="shared" si="4"/>
        <v>-0.0585728000000001</v>
      </c>
      <c r="Q44" s="55">
        <f ca="1" t="shared" si="4"/>
        <v>-0.0585728000000001</v>
      </c>
      <c r="R44" s="55">
        <f ca="1" t="shared" si="4"/>
        <v>-0.0585728000000001</v>
      </c>
      <c r="S44" s="55">
        <f ca="1" t="shared" si="4"/>
        <v>-0.0585728000000001</v>
      </c>
      <c r="T44" s="55">
        <f ca="1" t="shared" si="4"/>
        <v>-0.0585728000000001</v>
      </c>
      <c r="U44" s="55">
        <f ca="1" t="shared" si="4"/>
        <v>-0.0585728000000001</v>
      </c>
      <c r="V44" s="55">
        <f ca="1" t="shared" si="4"/>
        <v>-0.0585728000000001</v>
      </c>
      <c r="W44" s="55">
        <f ca="1" t="shared" si="4"/>
        <v>-0.0585728000000001</v>
      </c>
      <c r="X44" s="55">
        <f ca="1" t="shared" si="4"/>
        <v>-0.0585728000000001</v>
      </c>
      <c r="Y44" s="55">
        <f ca="1" t="shared" si="4"/>
        <v>-0.0585728000000001</v>
      </c>
      <c r="Z44" s="55">
        <f ca="1" t="shared" si="4"/>
        <v>-0.0585728000000001</v>
      </c>
      <c r="AA44" s="55">
        <f ca="1" t="shared" si="4"/>
        <v>-0.0585728000000001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-2.4632992</v>
      </c>
      <c r="D45" s="55">
        <f ca="1" t="shared" si="5"/>
        <v>-2.4632992</v>
      </c>
      <c r="E45" s="55">
        <f ca="1" t="shared" si="5"/>
        <v>-2.4632992</v>
      </c>
      <c r="F45" s="55">
        <f ca="1" t="shared" si="5"/>
        <v>-2.4632992</v>
      </c>
      <c r="G45" s="55">
        <f ca="1" t="shared" si="5"/>
        <v>-2.4632992</v>
      </c>
      <c r="H45" s="55">
        <f ca="1" t="shared" si="5"/>
        <v>-2.4632992</v>
      </c>
      <c r="I45" s="55">
        <f ca="1" t="shared" si="5"/>
        <v>-2.4632992</v>
      </c>
      <c r="J45" s="55">
        <f ca="1" t="shared" si="5"/>
        <v>-2.4632992</v>
      </c>
      <c r="K45" s="55">
        <f ca="1" t="shared" si="5"/>
        <v>-2.4632992</v>
      </c>
      <c r="L45" s="55">
        <f ca="1" t="shared" si="5"/>
        <v>-2.4632992</v>
      </c>
      <c r="M45" s="55">
        <f ca="1" t="shared" si="5"/>
        <v>-2.4632992</v>
      </c>
      <c r="N45" s="55">
        <f ca="1" t="shared" si="5"/>
        <v>-2.4632992</v>
      </c>
      <c r="O45" s="55">
        <f ca="1" t="shared" si="5"/>
        <v>-2.4632992</v>
      </c>
      <c r="P45" s="55">
        <f ca="1" t="shared" si="5"/>
        <v>-2.4632992</v>
      </c>
      <c r="Q45" s="55">
        <f ca="1" t="shared" si="5"/>
        <v>-2.4632992</v>
      </c>
      <c r="R45" s="55">
        <f ca="1" t="shared" si="5"/>
        <v>-2.4632992</v>
      </c>
      <c r="S45" s="55">
        <f ca="1" t="shared" si="5"/>
        <v>-2.4632992</v>
      </c>
      <c r="T45" s="55">
        <f ca="1" t="shared" si="5"/>
        <v>-2.4632992</v>
      </c>
      <c r="U45" s="55">
        <f ca="1" t="shared" si="5"/>
        <v>-2.4632992</v>
      </c>
      <c r="V45" s="55">
        <f ca="1" t="shared" si="5"/>
        <v>-2.4632992</v>
      </c>
      <c r="W45" s="55">
        <f ca="1" t="shared" si="5"/>
        <v>-2.4632992</v>
      </c>
      <c r="X45" s="55">
        <f ca="1" t="shared" si="5"/>
        <v>-2.4632992</v>
      </c>
      <c r="Y45" s="55">
        <f ca="1" t="shared" si="5"/>
        <v>-2.4632992</v>
      </c>
      <c r="Z45" s="55">
        <f ca="1" t="shared" si="5"/>
        <v>-2.4632992</v>
      </c>
      <c r="AA45" s="55">
        <f ca="1" t="shared" si="5"/>
        <v>-2.4632992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-0.459360533333333</v>
      </c>
      <c r="D46" s="56">
        <f ca="1" t="shared" si="6"/>
        <v>-0.459360533333333</v>
      </c>
      <c r="E46" s="56">
        <f ca="1" t="shared" si="6"/>
        <v>-0.459360533333333</v>
      </c>
      <c r="F46" s="56">
        <f ca="1" t="shared" si="6"/>
        <v>-0.459360533333333</v>
      </c>
      <c r="G46" s="56">
        <f ca="1" t="shared" si="6"/>
        <v>-0.459360533333333</v>
      </c>
      <c r="H46" s="56">
        <f ca="1" t="shared" si="6"/>
        <v>-0.459360533333333</v>
      </c>
      <c r="I46" s="56">
        <f ca="1" t="shared" si="6"/>
        <v>-0.459360533333333</v>
      </c>
      <c r="J46" s="56">
        <f ca="1" t="shared" si="6"/>
        <v>-0.459360533333333</v>
      </c>
      <c r="K46" s="56">
        <f ca="1" t="shared" si="6"/>
        <v>-0.459360533333333</v>
      </c>
      <c r="L46" s="56">
        <f ca="1" t="shared" si="6"/>
        <v>-0.459360533333333</v>
      </c>
      <c r="M46" s="56">
        <f ca="1" t="shared" si="6"/>
        <v>-0.459360533333333</v>
      </c>
      <c r="N46" s="56">
        <f ca="1" t="shared" si="6"/>
        <v>-0.459360533333333</v>
      </c>
      <c r="O46" s="56">
        <f ca="1" t="shared" si="6"/>
        <v>-0.459360533333333</v>
      </c>
      <c r="P46" s="56">
        <f ca="1" t="shared" si="6"/>
        <v>-0.459360533333333</v>
      </c>
      <c r="Q46" s="56">
        <f ca="1" t="shared" si="6"/>
        <v>-0.459360533333333</v>
      </c>
      <c r="R46" s="56">
        <f ca="1" t="shared" si="6"/>
        <v>-0.459360533333333</v>
      </c>
      <c r="S46" s="56">
        <f ca="1" t="shared" si="6"/>
        <v>-0.459360533333333</v>
      </c>
      <c r="T46" s="56">
        <f ca="1" t="shared" si="6"/>
        <v>-0.459360533333333</v>
      </c>
      <c r="U46" s="56">
        <f ca="1" t="shared" si="6"/>
        <v>-0.459360533333333</v>
      </c>
      <c r="V46" s="56">
        <f ca="1" t="shared" si="6"/>
        <v>-0.459360533333333</v>
      </c>
      <c r="W46" s="56">
        <f ca="1" t="shared" si="6"/>
        <v>-0.459360533333333</v>
      </c>
      <c r="X46" s="56">
        <f ca="1" t="shared" si="6"/>
        <v>-0.459360533333333</v>
      </c>
      <c r="Y46" s="56">
        <f ca="1" t="shared" si="6"/>
        <v>-0.459360533333333</v>
      </c>
      <c r="Z46" s="56">
        <f ca="1" t="shared" si="6"/>
        <v>-0.459360533333333</v>
      </c>
      <c r="AA46" s="56">
        <f ca="1" t="shared" si="6"/>
        <v>-0.459360533333333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-0.860148266666667</v>
      </c>
      <c r="D47" s="56">
        <f ca="1" t="shared" si="7"/>
        <v>-0.860148266666667</v>
      </c>
      <c r="E47" s="56">
        <f ca="1" t="shared" si="7"/>
        <v>-0.860148266666667</v>
      </c>
      <c r="F47" s="56">
        <f ca="1" t="shared" si="7"/>
        <v>-0.860148266666667</v>
      </c>
      <c r="G47" s="56">
        <f ca="1" t="shared" si="7"/>
        <v>-0.860148266666667</v>
      </c>
      <c r="H47" s="56">
        <f ca="1" t="shared" si="7"/>
        <v>-0.860148266666667</v>
      </c>
      <c r="I47" s="56">
        <f ca="1" t="shared" si="7"/>
        <v>-0.860148266666667</v>
      </c>
      <c r="J47" s="56">
        <f ca="1" t="shared" si="7"/>
        <v>-0.860148266666667</v>
      </c>
      <c r="K47" s="56">
        <f ca="1" t="shared" si="7"/>
        <v>-0.860148266666667</v>
      </c>
      <c r="L47" s="56">
        <f ca="1" t="shared" si="7"/>
        <v>-0.860148266666667</v>
      </c>
      <c r="M47" s="56">
        <f ca="1" t="shared" si="7"/>
        <v>-0.860148266666667</v>
      </c>
      <c r="N47" s="56">
        <f ca="1" t="shared" si="7"/>
        <v>-0.860148266666667</v>
      </c>
      <c r="O47" s="56">
        <f ca="1" t="shared" si="7"/>
        <v>-0.860148266666667</v>
      </c>
      <c r="P47" s="56">
        <f ca="1" t="shared" si="7"/>
        <v>-0.860148266666667</v>
      </c>
      <c r="Q47" s="56">
        <f ca="1" t="shared" si="7"/>
        <v>-0.860148266666667</v>
      </c>
      <c r="R47" s="56">
        <f ca="1" t="shared" si="7"/>
        <v>-0.860148266666667</v>
      </c>
      <c r="S47" s="56">
        <f ca="1" t="shared" si="7"/>
        <v>-0.860148266666667</v>
      </c>
      <c r="T47" s="56">
        <f ca="1" t="shared" si="7"/>
        <v>-0.860148266666667</v>
      </c>
      <c r="U47" s="56">
        <f ca="1" t="shared" si="7"/>
        <v>-0.860148266666667</v>
      </c>
      <c r="V47" s="56">
        <f ca="1" t="shared" si="7"/>
        <v>-0.860148266666667</v>
      </c>
      <c r="W47" s="56">
        <f ca="1" t="shared" si="7"/>
        <v>-0.860148266666667</v>
      </c>
      <c r="X47" s="56">
        <f ca="1" t="shared" si="7"/>
        <v>-0.860148266666667</v>
      </c>
      <c r="Y47" s="56">
        <f ca="1" t="shared" si="7"/>
        <v>-0.860148266666667</v>
      </c>
      <c r="Z47" s="56">
        <f ca="1" t="shared" si="7"/>
        <v>-0.860148266666667</v>
      </c>
      <c r="AA47" s="56">
        <f ca="1" t="shared" si="7"/>
        <v>-0.860148266666667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-1.66172373333333</v>
      </c>
      <c r="D48" s="56">
        <f ca="1" t="shared" si="8"/>
        <v>-1.66172373333333</v>
      </c>
      <c r="E48" s="56">
        <f ca="1" t="shared" si="8"/>
        <v>-1.66172373333333</v>
      </c>
      <c r="F48" s="56">
        <f ca="1" t="shared" si="8"/>
        <v>-1.66172373333333</v>
      </c>
      <c r="G48" s="56">
        <f ca="1" t="shared" si="8"/>
        <v>-1.66172373333333</v>
      </c>
      <c r="H48" s="56">
        <f ca="1" t="shared" si="8"/>
        <v>-1.66172373333333</v>
      </c>
      <c r="I48" s="56">
        <f ca="1" t="shared" si="8"/>
        <v>-1.66172373333333</v>
      </c>
      <c r="J48" s="56">
        <f ca="1" t="shared" si="8"/>
        <v>-1.66172373333333</v>
      </c>
      <c r="K48" s="56">
        <f ca="1" t="shared" si="8"/>
        <v>-1.66172373333333</v>
      </c>
      <c r="L48" s="56">
        <f ca="1" t="shared" si="8"/>
        <v>-1.66172373333333</v>
      </c>
      <c r="M48" s="56">
        <f ca="1" t="shared" si="8"/>
        <v>-1.66172373333333</v>
      </c>
      <c r="N48" s="56">
        <f ca="1" t="shared" si="8"/>
        <v>-1.66172373333333</v>
      </c>
      <c r="O48" s="56">
        <f ca="1" t="shared" si="8"/>
        <v>-1.66172373333333</v>
      </c>
      <c r="P48" s="56">
        <f ca="1" t="shared" si="8"/>
        <v>-1.66172373333333</v>
      </c>
      <c r="Q48" s="56">
        <f ca="1" t="shared" si="8"/>
        <v>-1.66172373333333</v>
      </c>
      <c r="R48" s="56">
        <f ca="1" t="shared" si="8"/>
        <v>-1.66172373333333</v>
      </c>
      <c r="S48" s="56">
        <f ca="1" t="shared" si="8"/>
        <v>-1.66172373333333</v>
      </c>
      <c r="T48" s="56">
        <f ca="1" t="shared" si="8"/>
        <v>-1.66172373333333</v>
      </c>
      <c r="U48" s="56">
        <f ca="1" t="shared" si="8"/>
        <v>-1.66172373333333</v>
      </c>
      <c r="V48" s="56">
        <f ca="1" t="shared" si="8"/>
        <v>-1.66172373333333</v>
      </c>
      <c r="W48" s="56">
        <f ca="1" t="shared" si="8"/>
        <v>-1.66172373333333</v>
      </c>
      <c r="X48" s="56">
        <f ca="1" t="shared" si="8"/>
        <v>-1.66172373333333</v>
      </c>
      <c r="Y48" s="56">
        <f ca="1" t="shared" si="8"/>
        <v>-1.66172373333333</v>
      </c>
      <c r="Z48" s="56">
        <f ca="1" t="shared" si="8"/>
        <v>-1.66172373333333</v>
      </c>
      <c r="AA48" s="56">
        <f ca="1" t="shared" si="8"/>
        <v>-1.66172373333333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-2.06251146666667</v>
      </c>
      <c r="D49" s="56">
        <f ca="1" t="shared" si="9"/>
        <v>-2.06251146666667</v>
      </c>
      <c r="E49" s="56">
        <f ca="1" t="shared" si="9"/>
        <v>-2.06251146666667</v>
      </c>
      <c r="F49" s="56">
        <f ca="1" t="shared" si="9"/>
        <v>-2.06251146666667</v>
      </c>
      <c r="G49" s="56">
        <f ca="1" t="shared" si="9"/>
        <v>-2.06251146666667</v>
      </c>
      <c r="H49" s="56">
        <f ca="1" t="shared" si="9"/>
        <v>-2.06251146666667</v>
      </c>
      <c r="I49" s="56">
        <f ca="1" t="shared" si="9"/>
        <v>-2.06251146666667</v>
      </c>
      <c r="J49" s="56">
        <f ca="1" t="shared" si="9"/>
        <v>-2.06251146666667</v>
      </c>
      <c r="K49" s="56">
        <f ca="1" t="shared" si="9"/>
        <v>-2.06251146666667</v>
      </c>
      <c r="L49" s="56">
        <f ca="1" t="shared" si="9"/>
        <v>-2.06251146666667</v>
      </c>
      <c r="M49" s="56">
        <f ca="1" t="shared" si="9"/>
        <v>-2.06251146666667</v>
      </c>
      <c r="N49" s="56">
        <f ca="1" t="shared" si="9"/>
        <v>-2.06251146666667</v>
      </c>
      <c r="O49" s="56">
        <f ca="1" t="shared" si="9"/>
        <v>-2.06251146666667</v>
      </c>
      <c r="P49" s="56">
        <f ca="1" t="shared" si="9"/>
        <v>-2.06251146666667</v>
      </c>
      <c r="Q49" s="56">
        <f ca="1" t="shared" si="9"/>
        <v>-2.06251146666667</v>
      </c>
      <c r="R49" s="56">
        <f ca="1" t="shared" si="9"/>
        <v>-2.06251146666667</v>
      </c>
      <c r="S49" s="56">
        <f ca="1" t="shared" si="9"/>
        <v>-2.06251146666667</v>
      </c>
      <c r="T49" s="56">
        <f ca="1" t="shared" si="9"/>
        <v>-2.06251146666667</v>
      </c>
      <c r="U49" s="56">
        <f ca="1" t="shared" si="9"/>
        <v>-2.06251146666667</v>
      </c>
      <c r="V49" s="56">
        <f ca="1" t="shared" si="9"/>
        <v>-2.06251146666667</v>
      </c>
      <c r="W49" s="56">
        <f ca="1" t="shared" si="9"/>
        <v>-2.06251146666667</v>
      </c>
      <c r="X49" s="56">
        <f ca="1" t="shared" si="9"/>
        <v>-2.06251146666667</v>
      </c>
      <c r="Y49" s="56">
        <f ca="1" t="shared" si="9"/>
        <v>-2.06251146666667</v>
      </c>
      <c r="Z49" s="56">
        <f ca="1" t="shared" si="9"/>
        <v>-2.06251146666667</v>
      </c>
      <c r="AA49" s="56">
        <f ca="1" t="shared" si="9"/>
        <v>-2.06251146666667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2.07304</v>
      </c>
      <c r="D50" s="55">
        <f>$E$17</f>
        <v>2.07304</v>
      </c>
      <c r="E50" s="55">
        <f>$E$17</f>
        <v>2.07304</v>
      </c>
      <c r="F50" s="55">
        <f>$E$17</f>
        <v>2.07304</v>
      </c>
      <c r="G50" s="55">
        <f>$E$17</f>
        <v>2.07304</v>
      </c>
      <c r="H50" s="55">
        <f>$E$17</f>
        <v>2.07304</v>
      </c>
      <c r="I50" s="55">
        <f>$E$17</f>
        <v>2.07304</v>
      </c>
      <c r="J50" s="55">
        <f>$E$17</f>
        <v>2.07304</v>
      </c>
      <c r="K50" s="55">
        <f>$E$17</f>
        <v>2.07304</v>
      </c>
      <c r="L50" s="55">
        <f>$E$17</f>
        <v>2.07304</v>
      </c>
      <c r="M50" s="55">
        <f>$E$17</f>
        <v>2.07304</v>
      </c>
      <c r="N50" s="55">
        <f>$E$17</f>
        <v>2.07304</v>
      </c>
      <c r="O50" s="55">
        <f>$E$17</f>
        <v>2.07304</v>
      </c>
      <c r="P50" s="55">
        <f>$E$17</f>
        <v>2.07304</v>
      </c>
      <c r="Q50" s="55">
        <f>$E$17</f>
        <v>2.07304</v>
      </c>
      <c r="R50" s="55">
        <f>$E$17</f>
        <v>2.07304</v>
      </c>
      <c r="S50" s="55">
        <f>$E$17</f>
        <v>2.07304</v>
      </c>
      <c r="T50" s="55">
        <f>$E$17</f>
        <v>2.07304</v>
      </c>
      <c r="U50" s="55">
        <f>$E$17</f>
        <v>2.07304</v>
      </c>
      <c r="V50" s="55">
        <f>$E$17</f>
        <v>2.07304</v>
      </c>
      <c r="W50" s="55">
        <f>$E$17</f>
        <v>2.07304</v>
      </c>
      <c r="X50" s="55">
        <f>$E$17</f>
        <v>2.07304</v>
      </c>
      <c r="Y50" s="55">
        <f>$E$17</f>
        <v>2.07304</v>
      </c>
      <c r="Z50" s="55">
        <f>$E$17</f>
        <v>2.07304</v>
      </c>
      <c r="AA50" s="55">
        <f>$E$17</f>
        <v>2.07304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4.3741144</v>
      </c>
      <c r="D51" s="55">
        <f ca="1" t="shared" si="10"/>
        <v>4.3741144</v>
      </c>
      <c r="E51" s="55">
        <f ca="1" t="shared" si="10"/>
        <v>4.3741144</v>
      </c>
      <c r="F51" s="55">
        <f ca="1" t="shared" si="10"/>
        <v>4.3741144</v>
      </c>
      <c r="G51" s="55">
        <f ca="1" t="shared" si="10"/>
        <v>4.3741144</v>
      </c>
      <c r="H51" s="55">
        <f ca="1" t="shared" si="10"/>
        <v>4.3741144</v>
      </c>
      <c r="I51" s="55">
        <f ca="1" t="shared" si="10"/>
        <v>4.3741144</v>
      </c>
      <c r="J51" s="55">
        <f ca="1" t="shared" si="10"/>
        <v>4.3741144</v>
      </c>
      <c r="K51" s="55">
        <f ca="1" t="shared" si="10"/>
        <v>4.3741144</v>
      </c>
      <c r="L51" s="55">
        <f ca="1" t="shared" si="10"/>
        <v>4.3741144</v>
      </c>
      <c r="M51" s="55">
        <f ca="1" t="shared" si="10"/>
        <v>4.3741144</v>
      </c>
      <c r="N51" s="55">
        <f ca="1" t="shared" si="10"/>
        <v>4.3741144</v>
      </c>
      <c r="O51" s="55">
        <f ca="1" t="shared" si="10"/>
        <v>4.3741144</v>
      </c>
      <c r="P51" s="55">
        <f ca="1" t="shared" si="10"/>
        <v>4.3741144</v>
      </c>
      <c r="Q51" s="55">
        <f ca="1" t="shared" si="10"/>
        <v>4.3741144</v>
      </c>
      <c r="R51" s="55">
        <f ca="1" t="shared" si="10"/>
        <v>4.3741144</v>
      </c>
      <c r="S51" s="55">
        <f ca="1" t="shared" si="10"/>
        <v>4.3741144</v>
      </c>
      <c r="T51" s="55">
        <f ca="1" t="shared" si="10"/>
        <v>4.3741144</v>
      </c>
      <c r="U51" s="55">
        <f ca="1" t="shared" si="10"/>
        <v>4.3741144</v>
      </c>
      <c r="V51" s="55">
        <f ca="1" t="shared" si="10"/>
        <v>4.3741144</v>
      </c>
      <c r="W51" s="55">
        <f ca="1" t="shared" si="10"/>
        <v>4.3741144</v>
      </c>
      <c r="X51" s="55">
        <f ca="1" t="shared" si="10"/>
        <v>4.3741144</v>
      </c>
      <c r="Y51" s="55">
        <f ca="1" t="shared" si="10"/>
        <v>4.3741144</v>
      </c>
      <c r="Z51" s="55">
        <f ca="1" t="shared" si="10"/>
        <v>4.3741144</v>
      </c>
      <c r="AA51" s="55">
        <f ca="1" t="shared" si="10"/>
        <v>4.3741144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3.6070896</v>
      </c>
      <c r="D53" s="56">
        <f ca="1" t="shared" si="12"/>
        <v>3.6070896</v>
      </c>
      <c r="E53" s="56">
        <f ca="1" t="shared" si="12"/>
        <v>3.6070896</v>
      </c>
      <c r="F53" s="56">
        <f ca="1" t="shared" si="12"/>
        <v>3.6070896</v>
      </c>
      <c r="G53" s="56">
        <f ca="1" t="shared" si="12"/>
        <v>3.6070896</v>
      </c>
      <c r="H53" s="56">
        <f ca="1" t="shared" si="12"/>
        <v>3.6070896</v>
      </c>
      <c r="I53" s="56">
        <f ca="1" t="shared" si="12"/>
        <v>3.6070896</v>
      </c>
      <c r="J53" s="56">
        <f ca="1" t="shared" si="12"/>
        <v>3.6070896</v>
      </c>
      <c r="K53" s="56">
        <f ca="1" t="shared" si="12"/>
        <v>3.6070896</v>
      </c>
      <c r="L53" s="56">
        <f ca="1" t="shared" si="12"/>
        <v>3.6070896</v>
      </c>
      <c r="M53" s="56">
        <f ca="1" t="shared" si="12"/>
        <v>3.6070896</v>
      </c>
      <c r="N53" s="56">
        <f ca="1" t="shared" si="12"/>
        <v>3.6070896</v>
      </c>
      <c r="O53" s="56">
        <f ca="1" t="shared" si="12"/>
        <v>3.6070896</v>
      </c>
      <c r="P53" s="56">
        <f ca="1" t="shared" si="12"/>
        <v>3.6070896</v>
      </c>
      <c r="Q53" s="56">
        <f ca="1" t="shared" si="12"/>
        <v>3.6070896</v>
      </c>
      <c r="R53" s="56">
        <f ca="1" t="shared" si="12"/>
        <v>3.6070896</v>
      </c>
      <c r="S53" s="56">
        <f ca="1" t="shared" si="12"/>
        <v>3.6070896</v>
      </c>
      <c r="T53" s="56">
        <f ca="1" t="shared" si="12"/>
        <v>3.6070896</v>
      </c>
      <c r="U53" s="56">
        <f ca="1" t="shared" si="12"/>
        <v>3.6070896</v>
      </c>
      <c r="V53" s="56">
        <f ca="1" t="shared" si="12"/>
        <v>3.6070896</v>
      </c>
      <c r="W53" s="56">
        <f ca="1" t="shared" si="12"/>
        <v>3.6070896</v>
      </c>
      <c r="X53" s="56">
        <f ca="1" t="shared" si="12"/>
        <v>3.6070896</v>
      </c>
      <c r="Y53" s="56">
        <f ca="1" t="shared" si="12"/>
        <v>3.6070896</v>
      </c>
      <c r="Z53" s="56">
        <f ca="1" t="shared" si="12"/>
        <v>3.6070896</v>
      </c>
      <c r="AA53" s="56">
        <f ca="1" t="shared" si="12"/>
        <v>3.6070896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2.8400648</v>
      </c>
      <c r="D54" s="56">
        <f ca="1" t="shared" si="13"/>
        <v>2.8400648</v>
      </c>
      <c r="E54" s="56">
        <f ca="1" t="shared" si="13"/>
        <v>2.8400648</v>
      </c>
      <c r="F54" s="56">
        <f ca="1" t="shared" si="13"/>
        <v>2.8400648</v>
      </c>
      <c r="G54" s="56">
        <f ca="1" t="shared" si="13"/>
        <v>2.8400648</v>
      </c>
      <c r="H54" s="56">
        <f ca="1" t="shared" si="13"/>
        <v>2.8400648</v>
      </c>
      <c r="I54" s="56">
        <f ca="1" t="shared" si="13"/>
        <v>2.8400648</v>
      </c>
      <c r="J54" s="56">
        <f ca="1" t="shared" si="13"/>
        <v>2.8400648</v>
      </c>
      <c r="K54" s="56">
        <f ca="1" t="shared" si="13"/>
        <v>2.8400648</v>
      </c>
      <c r="L54" s="56">
        <f ca="1" t="shared" si="13"/>
        <v>2.8400648</v>
      </c>
      <c r="M54" s="56">
        <f ca="1" t="shared" si="13"/>
        <v>2.8400648</v>
      </c>
      <c r="N54" s="56">
        <f ca="1" t="shared" si="13"/>
        <v>2.8400648</v>
      </c>
      <c r="O54" s="56">
        <f ca="1" t="shared" si="13"/>
        <v>2.8400648</v>
      </c>
      <c r="P54" s="56">
        <f ca="1" t="shared" si="13"/>
        <v>2.8400648</v>
      </c>
      <c r="Q54" s="56">
        <f ca="1" t="shared" si="13"/>
        <v>2.8400648</v>
      </c>
      <c r="R54" s="56">
        <f ca="1" t="shared" si="13"/>
        <v>2.8400648</v>
      </c>
      <c r="S54" s="56">
        <f ca="1" t="shared" si="13"/>
        <v>2.8400648</v>
      </c>
      <c r="T54" s="56">
        <f ca="1" t="shared" si="13"/>
        <v>2.8400648</v>
      </c>
      <c r="U54" s="56">
        <f ca="1" t="shared" si="13"/>
        <v>2.8400648</v>
      </c>
      <c r="V54" s="56">
        <f ca="1" t="shared" si="13"/>
        <v>2.8400648</v>
      </c>
      <c r="W54" s="56">
        <f ca="1" t="shared" si="13"/>
        <v>2.8400648</v>
      </c>
      <c r="X54" s="56">
        <f ca="1" t="shared" si="13"/>
        <v>2.8400648</v>
      </c>
      <c r="Y54" s="56">
        <f ca="1" t="shared" si="13"/>
        <v>2.8400648</v>
      </c>
      <c r="Z54" s="56">
        <f ca="1" t="shared" si="13"/>
        <v>2.8400648</v>
      </c>
      <c r="AA54" s="56">
        <f ca="1" t="shared" si="13"/>
        <v>2.8400648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1.38202666666667</v>
      </c>
      <c r="D55" s="56">
        <f t="shared" si="14"/>
        <v>1.38202666666667</v>
      </c>
      <c r="E55" s="56">
        <f t="shared" si="14"/>
        <v>1.38202666666667</v>
      </c>
      <c r="F55" s="56">
        <f t="shared" si="14"/>
        <v>1.38202666666667</v>
      </c>
      <c r="G55" s="56">
        <f t="shared" si="14"/>
        <v>1.38202666666667</v>
      </c>
      <c r="H55" s="56">
        <f t="shared" si="14"/>
        <v>1.38202666666667</v>
      </c>
      <c r="I55" s="56">
        <f t="shared" si="14"/>
        <v>1.38202666666667</v>
      </c>
      <c r="J55" s="56">
        <f t="shared" si="14"/>
        <v>1.38202666666667</v>
      </c>
      <c r="K55" s="56">
        <f t="shared" si="14"/>
        <v>1.38202666666667</v>
      </c>
      <c r="L55" s="56">
        <f t="shared" si="14"/>
        <v>1.38202666666667</v>
      </c>
      <c r="M55" s="56">
        <f t="shared" si="14"/>
        <v>1.38202666666667</v>
      </c>
      <c r="N55" s="56">
        <f t="shared" si="14"/>
        <v>1.38202666666667</v>
      </c>
      <c r="O55" s="56">
        <f t="shared" si="14"/>
        <v>1.38202666666667</v>
      </c>
      <c r="P55" s="56">
        <f t="shared" si="14"/>
        <v>1.38202666666667</v>
      </c>
      <c r="Q55" s="56">
        <f t="shared" si="14"/>
        <v>1.38202666666667</v>
      </c>
      <c r="R55" s="56">
        <f t="shared" si="14"/>
        <v>1.38202666666667</v>
      </c>
      <c r="S55" s="56">
        <f t="shared" si="14"/>
        <v>1.38202666666667</v>
      </c>
      <c r="T55" s="56">
        <f t="shared" si="14"/>
        <v>1.38202666666667</v>
      </c>
      <c r="U55" s="56">
        <f t="shared" si="14"/>
        <v>1.38202666666667</v>
      </c>
      <c r="V55" s="56">
        <f t="shared" si="14"/>
        <v>1.38202666666667</v>
      </c>
      <c r="W55" s="56">
        <f t="shared" si="14"/>
        <v>1.38202666666667</v>
      </c>
      <c r="X55" s="56">
        <f t="shared" si="14"/>
        <v>1.38202666666667</v>
      </c>
      <c r="Y55" s="56">
        <f t="shared" si="14"/>
        <v>1.38202666666667</v>
      </c>
      <c r="Z55" s="56">
        <f t="shared" si="14"/>
        <v>1.38202666666667</v>
      </c>
      <c r="AA55" s="56">
        <f t="shared" si="14"/>
        <v>1.38202666666667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0.691013333333333</v>
      </c>
      <c r="D56" s="56">
        <f t="shared" si="15"/>
        <v>0.691013333333333</v>
      </c>
      <c r="E56" s="56">
        <f t="shared" si="15"/>
        <v>0.691013333333333</v>
      </c>
      <c r="F56" s="56">
        <f t="shared" si="15"/>
        <v>0.691013333333333</v>
      </c>
      <c r="G56" s="56">
        <f t="shared" si="15"/>
        <v>0.691013333333333</v>
      </c>
      <c r="H56" s="56">
        <f t="shared" si="15"/>
        <v>0.691013333333333</v>
      </c>
      <c r="I56" s="56">
        <f t="shared" si="15"/>
        <v>0.691013333333333</v>
      </c>
      <c r="J56" s="56">
        <f t="shared" si="15"/>
        <v>0.691013333333333</v>
      </c>
      <c r="K56" s="56">
        <f t="shared" si="15"/>
        <v>0.691013333333333</v>
      </c>
      <c r="L56" s="56">
        <f t="shared" si="15"/>
        <v>0.691013333333333</v>
      </c>
      <c r="M56" s="56">
        <f t="shared" si="15"/>
        <v>0.691013333333333</v>
      </c>
      <c r="N56" s="56">
        <f t="shared" si="15"/>
        <v>0.691013333333333</v>
      </c>
      <c r="O56" s="56">
        <f t="shared" si="15"/>
        <v>0.691013333333333</v>
      </c>
      <c r="P56" s="56">
        <f t="shared" si="15"/>
        <v>0.691013333333333</v>
      </c>
      <c r="Q56" s="56">
        <f t="shared" si="15"/>
        <v>0.691013333333333</v>
      </c>
      <c r="R56" s="56">
        <f t="shared" si="15"/>
        <v>0.691013333333333</v>
      </c>
      <c r="S56" s="56">
        <f t="shared" si="15"/>
        <v>0.691013333333333</v>
      </c>
      <c r="T56" s="56">
        <f t="shared" si="15"/>
        <v>0.691013333333333</v>
      </c>
      <c r="U56" s="56">
        <f t="shared" si="15"/>
        <v>0.691013333333333</v>
      </c>
      <c r="V56" s="56">
        <f t="shared" si="15"/>
        <v>0.691013333333333</v>
      </c>
      <c r="W56" s="56">
        <f t="shared" si="15"/>
        <v>0.691013333333333</v>
      </c>
      <c r="X56" s="56">
        <f t="shared" si="15"/>
        <v>0.691013333333333</v>
      </c>
      <c r="Y56" s="56">
        <f t="shared" si="15"/>
        <v>0.691013333333333</v>
      </c>
      <c r="Z56" s="56">
        <f t="shared" si="15"/>
        <v>0.691013333333333</v>
      </c>
      <c r="AA56" s="56">
        <f t="shared" si="15"/>
        <v>0.691013333333333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25</v>
      </c>
      <c r="J2" s="59"/>
      <c r="K2" s="12" t="s">
        <v>113</v>
      </c>
      <c r="L2" s="12"/>
      <c r="M2" s="60">
        <v>10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181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27</v>
      </c>
      <c r="J3" s="61"/>
      <c r="K3" s="16" t="s">
        <v>122</v>
      </c>
      <c r="L3" s="16"/>
      <c r="M3" s="62">
        <v>-10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-0.37112</v>
      </c>
      <c r="F4" s="20"/>
      <c r="G4" s="21"/>
      <c r="H4" s="21"/>
      <c r="I4" s="27" t="s">
        <v>130</v>
      </c>
      <c r="J4" s="27"/>
      <c r="K4" s="27"/>
      <c r="L4" s="20">
        <f ca="1">E4+X18*E17</f>
        <v>0.531476</v>
      </c>
      <c r="M4" s="20"/>
      <c r="N4" s="21"/>
      <c r="O4" s="21"/>
      <c r="P4" s="27" t="s">
        <v>131</v>
      </c>
      <c r="Q4" s="27"/>
      <c r="R4" s="27"/>
      <c r="S4" s="20">
        <f ca="1">E4-X18*E17</f>
        <v>-1.273716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1.5562</v>
      </c>
      <c r="F17" s="28"/>
      <c r="G17" s="21"/>
      <c r="H17" s="21"/>
      <c r="I17" s="27" t="s">
        <v>149</v>
      </c>
      <c r="J17" s="27"/>
      <c r="K17" s="27"/>
      <c r="L17" s="28">
        <f ca="1">E17*Z18</f>
        <v>3.283582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0.669015557464124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0.667896995708155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4.79753666541422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0.037112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4.99078953005183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4.80557134901255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-1.187</v>
      </c>
      <c r="D32" s="38">
        <v>-0.592</v>
      </c>
      <c r="E32" s="38">
        <v>-1.058</v>
      </c>
      <c r="F32" s="38">
        <v>-0.054</v>
      </c>
      <c r="G32" s="38">
        <v>-0.45</v>
      </c>
      <c r="H32" s="38">
        <v>-0.781</v>
      </c>
      <c r="I32" s="38">
        <v>0.128</v>
      </c>
      <c r="J32" s="38">
        <v>-0.55</v>
      </c>
      <c r="K32" s="38">
        <v>-0.89</v>
      </c>
      <c r="L32" s="38">
        <v>0.05</v>
      </c>
      <c r="M32" s="38">
        <v>-0.339</v>
      </c>
      <c r="N32" s="38">
        <v>-0.778</v>
      </c>
      <c r="O32" s="38">
        <v>-0.42</v>
      </c>
      <c r="P32" s="38">
        <v>-1.537</v>
      </c>
      <c r="Q32" s="38">
        <v>-0.712</v>
      </c>
      <c r="R32" s="38">
        <v>-0.336</v>
      </c>
      <c r="S32" s="38">
        <v>-1.09</v>
      </c>
      <c r="T32" s="38">
        <v>-0.461</v>
      </c>
      <c r="U32" s="38">
        <v>-0.39</v>
      </c>
      <c r="V32" s="38">
        <v>-0.738</v>
      </c>
      <c r="W32" s="38">
        <v>-0.161</v>
      </c>
      <c r="X32" s="38">
        <v>0.49</v>
      </c>
      <c r="Y32" s="38">
        <v>-1.738</v>
      </c>
      <c r="Z32" s="38">
        <v>0.02</v>
      </c>
      <c r="AA32" s="38">
        <v>-1.386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-1.153</v>
      </c>
      <c r="D33" s="38">
        <v>-0.719</v>
      </c>
      <c r="E33" s="38">
        <v>0.115</v>
      </c>
      <c r="F33" s="38">
        <v>-0.659</v>
      </c>
      <c r="G33" s="38">
        <v>-0.099</v>
      </c>
      <c r="H33" s="38">
        <v>0.012</v>
      </c>
      <c r="I33" s="38">
        <v>-0.57</v>
      </c>
      <c r="J33" s="38">
        <v>0.13</v>
      </c>
      <c r="K33" s="38">
        <v>-0.281</v>
      </c>
      <c r="L33" s="38">
        <v>0.999</v>
      </c>
      <c r="M33" s="38">
        <v>-0.446</v>
      </c>
      <c r="N33" s="38">
        <v>-1.827</v>
      </c>
      <c r="O33" s="38">
        <v>-0.709</v>
      </c>
      <c r="P33" s="38">
        <v>-0.34</v>
      </c>
      <c r="Q33" s="38">
        <v>-0.869</v>
      </c>
      <c r="R33" s="38">
        <v>-0.848</v>
      </c>
      <c r="S33" s="38">
        <v>-1.323</v>
      </c>
      <c r="T33" s="38">
        <v>-0.101</v>
      </c>
      <c r="U33" s="38">
        <v>-1.11</v>
      </c>
      <c r="V33" s="38">
        <v>-1.128</v>
      </c>
      <c r="W33" s="38">
        <v>-0.848</v>
      </c>
      <c r="X33" s="38">
        <v>-1.045</v>
      </c>
      <c r="Y33" s="38">
        <v>-0.542</v>
      </c>
      <c r="Z33" s="38">
        <v>-0.404</v>
      </c>
      <c r="AA33" s="38">
        <v>-0.44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0.449</v>
      </c>
      <c r="D34" s="38">
        <v>-0.419</v>
      </c>
      <c r="E34" s="38">
        <v>-0.004</v>
      </c>
      <c r="F34" s="38">
        <v>-0.629</v>
      </c>
      <c r="G34" s="38">
        <v>-0.938</v>
      </c>
      <c r="H34" s="38">
        <v>-0.599</v>
      </c>
      <c r="I34" s="38">
        <v>-0.921</v>
      </c>
      <c r="J34" s="38">
        <v>0.168</v>
      </c>
      <c r="K34" s="38">
        <v>-0.86</v>
      </c>
      <c r="L34" s="38">
        <v>-1.135</v>
      </c>
      <c r="M34" s="38">
        <v>-0.392</v>
      </c>
      <c r="N34" s="38">
        <v>-0.01</v>
      </c>
      <c r="O34" s="38">
        <v>-0.396</v>
      </c>
      <c r="P34" s="38">
        <v>0.169</v>
      </c>
      <c r="Q34" s="38">
        <v>-0.432</v>
      </c>
      <c r="R34" s="38">
        <v>0.078</v>
      </c>
      <c r="S34" s="38">
        <v>-1.13</v>
      </c>
      <c r="T34" s="38">
        <v>0.387</v>
      </c>
      <c r="U34" s="38">
        <v>-1.009</v>
      </c>
      <c r="V34" s="38">
        <v>-0.666</v>
      </c>
      <c r="W34" s="38">
        <v>-0.171</v>
      </c>
      <c r="X34" s="38">
        <v>-0.309</v>
      </c>
      <c r="Y34" s="38">
        <v>-1.558</v>
      </c>
      <c r="Z34" s="38">
        <v>-0.429</v>
      </c>
      <c r="AA34" s="38">
        <v>-0.851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-0.021</v>
      </c>
      <c r="D35" s="38">
        <v>-0.954</v>
      </c>
      <c r="E35" s="38">
        <v>-0.143</v>
      </c>
      <c r="F35" s="38">
        <v>0.348</v>
      </c>
      <c r="G35" s="38">
        <v>0.515</v>
      </c>
      <c r="H35" s="38">
        <v>-0.09</v>
      </c>
      <c r="I35" s="38">
        <v>-0.183</v>
      </c>
      <c r="J35" s="38">
        <v>-0.769</v>
      </c>
      <c r="K35" s="38">
        <v>0.63</v>
      </c>
      <c r="L35" s="38">
        <v>-0.929</v>
      </c>
      <c r="M35" s="38">
        <v>-0.038</v>
      </c>
      <c r="N35" s="38">
        <v>0.637</v>
      </c>
      <c r="O35" s="38">
        <v>-0.329</v>
      </c>
      <c r="P35" s="38">
        <v>-0.219</v>
      </c>
      <c r="Q35" s="38">
        <v>1.12</v>
      </c>
      <c r="R35" s="38">
        <v>-0.48</v>
      </c>
      <c r="S35" s="38">
        <v>-0.66</v>
      </c>
      <c r="T35" s="38">
        <v>-1.049</v>
      </c>
      <c r="U35" s="38">
        <v>1.038</v>
      </c>
      <c r="V35" s="38">
        <v>-0.694</v>
      </c>
      <c r="W35" s="38">
        <v>-0.324</v>
      </c>
      <c r="X35" s="38">
        <v>-1.01</v>
      </c>
      <c r="Y35" s="38">
        <v>1.115</v>
      </c>
      <c r="Z35" s="38">
        <v>-0.434</v>
      </c>
      <c r="AA35" s="38">
        <v>0.609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-0.174</v>
      </c>
      <c r="D36" s="38">
        <v>-0.601</v>
      </c>
      <c r="E36" s="38">
        <v>-0.92</v>
      </c>
      <c r="F36" s="38">
        <v>1.138</v>
      </c>
      <c r="G36" s="38">
        <v>-0.324</v>
      </c>
      <c r="H36" s="38">
        <v>0.645</v>
      </c>
      <c r="I36" s="38">
        <v>-0.369</v>
      </c>
      <c r="J36" s="38">
        <v>-1.02</v>
      </c>
      <c r="K36" s="38">
        <v>1.34</v>
      </c>
      <c r="L36" s="38">
        <v>-0.232</v>
      </c>
      <c r="M36" s="38">
        <v>0.72</v>
      </c>
      <c r="N36" s="38">
        <v>0.017</v>
      </c>
      <c r="O36" s="38">
        <v>-1.14</v>
      </c>
      <c r="P36" s="38">
        <v>-0.292</v>
      </c>
      <c r="Q36" s="38">
        <v>1.439</v>
      </c>
      <c r="R36" s="38">
        <v>-1.433</v>
      </c>
      <c r="S36" s="38">
        <v>-1.285</v>
      </c>
      <c r="T36" s="38">
        <v>-0.666</v>
      </c>
      <c r="U36" s="38">
        <v>-0.946</v>
      </c>
      <c r="V36" s="38">
        <v>-0.572</v>
      </c>
      <c r="W36" s="38">
        <v>0.52</v>
      </c>
      <c r="X36" s="38">
        <v>-0.219</v>
      </c>
      <c r="Y36" s="38">
        <v>-0.237</v>
      </c>
      <c r="Z36" s="38">
        <v>1.33</v>
      </c>
      <c r="AA36" s="38">
        <v>-0.023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-2.086</v>
      </c>
      <c r="D37" s="42">
        <f t="shared" si="1"/>
        <v>-3.285</v>
      </c>
      <c r="E37" s="42">
        <f t="shared" si="1"/>
        <v>-2.01</v>
      </c>
      <c r="F37" s="42">
        <f t="shared" si="1"/>
        <v>0.144</v>
      </c>
      <c r="G37" s="42">
        <f t="shared" si="1"/>
        <v>-1.296</v>
      </c>
      <c r="H37" s="42">
        <f t="shared" si="1"/>
        <v>-0.813</v>
      </c>
      <c r="I37" s="42">
        <f t="shared" si="1"/>
        <v>-1.915</v>
      </c>
      <c r="J37" s="42">
        <f t="shared" si="1"/>
        <v>-2.041</v>
      </c>
      <c r="K37" s="42">
        <f t="shared" si="1"/>
        <v>-0.0610000000000002</v>
      </c>
      <c r="L37" s="42">
        <f t="shared" si="1"/>
        <v>-1.247</v>
      </c>
      <c r="M37" s="42">
        <f t="shared" si="1"/>
        <v>-0.495</v>
      </c>
      <c r="N37" s="42">
        <f t="shared" si="1"/>
        <v>-1.961</v>
      </c>
      <c r="O37" s="42">
        <f t="shared" si="1"/>
        <v>-2.994</v>
      </c>
      <c r="P37" s="42">
        <f t="shared" si="1"/>
        <v>-2.219</v>
      </c>
      <c r="Q37" s="42">
        <f t="shared" si="1"/>
        <v>0.546</v>
      </c>
      <c r="R37" s="42">
        <f t="shared" si="1"/>
        <v>-3.019</v>
      </c>
      <c r="S37" s="42">
        <f t="shared" si="1"/>
        <v>-5.488</v>
      </c>
      <c r="T37" s="42">
        <f t="shared" si="1"/>
        <v>-1.89</v>
      </c>
      <c r="U37" s="42">
        <f t="shared" si="1"/>
        <v>-2.417</v>
      </c>
      <c r="V37" s="42">
        <f t="shared" si="1"/>
        <v>-3.798</v>
      </c>
      <c r="W37" s="131">
        <f t="shared" si="1"/>
        <v>-0.984</v>
      </c>
      <c r="X37" s="131">
        <f t="shared" si="1"/>
        <v>-2.093</v>
      </c>
      <c r="Y37" s="131">
        <f t="shared" si="1"/>
        <v>-2.96</v>
      </c>
      <c r="Z37" s="131">
        <f t="shared" si="1"/>
        <v>0.0830000000000002</v>
      </c>
      <c r="AA37" s="132">
        <f t="shared" si="1"/>
        <v>-2.091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-0.4172</v>
      </c>
      <c r="D38" s="42">
        <f t="shared" si="2"/>
        <v>-0.657</v>
      </c>
      <c r="E38" s="42">
        <f t="shared" si="2"/>
        <v>-0.402</v>
      </c>
      <c r="F38" s="42">
        <f t="shared" si="2"/>
        <v>0.0288</v>
      </c>
      <c r="G38" s="42">
        <f t="shared" si="2"/>
        <v>-0.2592</v>
      </c>
      <c r="H38" s="42">
        <f t="shared" si="2"/>
        <v>-0.1626</v>
      </c>
      <c r="I38" s="42">
        <f t="shared" si="2"/>
        <v>-0.383</v>
      </c>
      <c r="J38" s="42">
        <f t="shared" si="2"/>
        <v>-0.4082</v>
      </c>
      <c r="K38" s="42">
        <f t="shared" si="2"/>
        <v>-0.0122</v>
      </c>
      <c r="L38" s="42">
        <f t="shared" si="2"/>
        <v>-0.2494</v>
      </c>
      <c r="M38" s="42">
        <f t="shared" si="2"/>
        <v>-0.099</v>
      </c>
      <c r="N38" s="42">
        <f t="shared" si="2"/>
        <v>-0.3922</v>
      </c>
      <c r="O38" s="42">
        <f t="shared" si="2"/>
        <v>-0.5988</v>
      </c>
      <c r="P38" s="42">
        <f t="shared" si="2"/>
        <v>-0.4438</v>
      </c>
      <c r="Q38" s="42">
        <f t="shared" si="2"/>
        <v>0.1092</v>
      </c>
      <c r="R38" s="42">
        <f t="shared" si="2"/>
        <v>-0.6038</v>
      </c>
      <c r="S38" s="42">
        <f t="shared" si="2"/>
        <v>-1.0976</v>
      </c>
      <c r="T38" s="42">
        <f t="shared" si="2"/>
        <v>-0.378</v>
      </c>
      <c r="U38" s="42">
        <f t="shared" si="2"/>
        <v>-0.4834</v>
      </c>
      <c r="V38" s="42">
        <f t="shared" si="2"/>
        <v>-0.7596</v>
      </c>
      <c r="W38" s="131">
        <f t="shared" si="2"/>
        <v>-0.1968</v>
      </c>
      <c r="X38" s="131">
        <f t="shared" si="2"/>
        <v>-0.4186</v>
      </c>
      <c r="Y38" s="131">
        <f t="shared" si="2"/>
        <v>-0.592</v>
      </c>
      <c r="Z38" s="131">
        <f t="shared" si="2"/>
        <v>0.0166</v>
      </c>
      <c r="AA38" s="132">
        <f t="shared" si="2"/>
        <v>-0.4182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1.636</v>
      </c>
      <c r="D39" s="43">
        <f t="shared" si="3"/>
        <v>0.535</v>
      </c>
      <c r="E39" s="43">
        <f t="shared" si="3"/>
        <v>1.173</v>
      </c>
      <c r="F39" s="43">
        <f t="shared" si="3"/>
        <v>1.797</v>
      </c>
      <c r="G39" s="43">
        <f t="shared" si="3"/>
        <v>1.453</v>
      </c>
      <c r="H39" s="43">
        <f t="shared" si="3"/>
        <v>1.426</v>
      </c>
      <c r="I39" s="43">
        <f t="shared" si="3"/>
        <v>1.049</v>
      </c>
      <c r="J39" s="43">
        <f t="shared" si="3"/>
        <v>1.188</v>
      </c>
      <c r="K39" s="43">
        <f t="shared" si="3"/>
        <v>2.23</v>
      </c>
      <c r="L39" s="43">
        <f t="shared" si="3"/>
        <v>2.134</v>
      </c>
      <c r="M39" s="43">
        <f t="shared" si="3"/>
        <v>1.166</v>
      </c>
      <c r="N39" s="43">
        <f t="shared" si="3"/>
        <v>2.464</v>
      </c>
      <c r="O39" s="43">
        <f t="shared" si="3"/>
        <v>0.811</v>
      </c>
      <c r="P39" s="43">
        <f t="shared" si="3"/>
        <v>1.706</v>
      </c>
      <c r="Q39" s="43">
        <f t="shared" si="3"/>
        <v>2.308</v>
      </c>
      <c r="R39" s="43">
        <f t="shared" si="3"/>
        <v>1.511</v>
      </c>
      <c r="S39" s="43">
        <f t="shared" si="3"/>
        <v>0.663</v>
      </c>
      <c r="T39" s="43">
        <f t="shared" si="3"/>
        <v>1.436</v>
      </c>
      <c r="U39" s="43">
        <f t="shared" si="3"/>
        <v>2.148</v>
      </c>
      <c r="V39" s="43">
        <f t="shared" si="3"/>
        <v>0.556</v>
      </c>
      <c r="W39" s="43">
        <f t="shared" si="3"/>
        <v>1.368</v>
      </c>
      <c r="X39" s="43">
        <f t="shared" si="3"/>
        <v>1.535</v>
      </c>
      <c r="Y39" s="43">
        <f t="shared" si="3"/>
        <v>2.853</v>
      </c>
      <c r="Z39" s="43">
        <f t="shared" si="3"/>
        <v>1.764</v>
      </c>
      <c r="AA39" s="133">
        <f t="shared" si="3"/>
        <v>1.995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-0.37112</v>
      </c>
      <c r="D43" s="55">
        <f>$E$4</f>
        <v>-0.37112</v>
      </c>
      <c r="E43" s="55">
        <f>$E$4</f>
        <v>-0.37112</v>
      </c>
      <c r="F43" s="55">
        <f>$E$4</f>
        <v>-0.37112</v>
      </c>
      <c r="G43" s="55">
        <f>$E$4</f>
        <v>-0.37112</v>
      </c>
      <c r="H43" s="55">
        <f>$E$4</f>
        <v>-0.37112</v>
      </c>
      <c r="I43" s="55">
        <f>$E$4</f>
        <v>-0.37112</v>
      </c>
      <c r="J43" s="55">
        <f>$E$4</f>
        <v>-0.37112</v>
      </c>
      <c r="K43" s="55">
        <f>$E$4</f>
        <v>-0.37112</v>
      </c>
      <c r="L43" s="55">
        <f>$E$4</f>
        <v>-0.37112</v>
      </c>
      <c r="M43" s="55">
        <f>$E$4</f>
        <v>-0.37112</v>
      </c>
      <c r="N43" s="55">
        <f>$E$4</f>
        <v>-0.37112</v>
      </c>
      <c r="O43" s="55">
        <f>$E$4</f>
        <v>-0.37112</v>
      </c>
      <c r="P43" s="55">
        <f>$E$4</f>
        <v>-0.37112</v>
      </c>
      <c r="Q43" s="55">
        <f>$E$4</f>
        <v>-0.37112</v>
      </c>
      <c r="R43" s="55">
        <f>$E$4</f>
        <v>-0.37112</v>
      </c>
      <c r="S43" s="55">
        <f>$E$4</f>
        <v>-0.37112</v>
      </c>
      <c r="T43" s="55">
        <f>$E$4</f>
        <v>-0.37112</v>
      </c>
      <c r="U43" s="55">
        <f>$E$4</f>
        <v>-0.37112</v>
      </c>
      <c r="V43" s="55">
        <f>$E$4</f>
        <v>-0.37112</v>
      </c>
      <c r="W43" s="55">
        <f>$E$4</f>
        <v>-0.37112</v>
      </c>
      <c r="X43" s="55">
        <f>$E$4</f>
        <v>-0.37112</v>
      </c>
      <c r="Y43" s="55">
        <f>$E$4</f>
        <v>-0.37112</v>
      </c>
      <c r="Z43" s="55">
        <f>$E$4</f>
        <v>-0.37112</v>
      </c>
      <c r="AA43" s="55">
        <f>$E$4</f>
        <v>-0.37112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0.531476</v>
      </c>
      <c r="D44" s="55">
        <f ca="1" t="shared" si="4"/>
        <v>0.531476</v>
      </c>
      <c r="E44" s="55">
        <f ca="1" t="shared" si="4"/>
        <v>0.531476</v>
      </c>
      <c r="F44" s="55">
        <f ca="1" t="shared" si="4"/>
        <v>0.531476</v>
      </c>
      <c r="G44" s="55">
        <f ca="1" t="shared" si="4"/>
        <v>0.531476</v>
      </c>
      <c r="H44" s="55">
        <f ca="1" t="shared" si="4"/>
        <v>0.531476</v>
      </c>
      <c r="I44" s="55">
        <f ca="1" t="shared" si="4"/>
        <v>0.531476</v>
      </c>
      <c r="J44" s="55">
        <f ca="1" t="shared" si="4"/>
        <v>0.531476</v>
      </c>
      <c r="K44" s="55">
        <f ca="1" t="shared" si="4"/>
        <v>0.531476</v>
      </c>
      <c r="L44" s="55">
        <f ca="1" t="shared" si="4"/>
        <v>0.531476</v>
      </c>
      <c r="M44" s="55">
        <f ca="1" t="shared" si="4"/>
        <v>0.531476</v>
      </c>
      <c r="N44" s="55">
        <f ca="1" t="shared" si="4"/>
        <v>0.531476</v>
      </c>
      <c r="O44" s="55">
        <f ca="1" t="shared" si="4"/>
        <v>0.531476</v>
      </c>
      <c r="P44" s="55">
        <f ca="1" t="shared" si="4"/>
        <v>0.531476</v>
      </c>
      <c r="Q44" s="55">
        <f ca="1" t="shared" si="4"/>
        <v>0.531476</v>
      </c>
      <c r="R44" s="55">
        <f ca="1" t="shared" si="4"/>
        <v>0.531476</v>
      </c>
      <c r="S44" s="55">
        <f ca="1" t="shared" si="4"/>
        <v>0.531476</v>
      </c>
      <c r="T44" s="55">
        <f ca="1" t="shared" si="4"/>
        <v>0.531476</v>
      </c>
      <c r="U44" s="55">
        <f ca="1" t="shared" si="4"/>
        <v>0.531476</v>
      </c>
      <c r="V44" s="55">
        <f ca="1" t="shared" si="4"/>
        <v>0.531476</v>
      </c>
      <c r="W44" s="55">
        <f ca="1" t="shared" si="4"/>
        <v>0.531476</v>
      </c>
      <c r="X44" s="55">
        <f ca="1" t="shared" si="4"/>
        <v>0.531476</v>
      </c>
      <c r="Y44" s="55">
        <f ca="1" t="shared" si="4"/>
        <v>0.531476</v>
      </c>
      <c r="Z44" s="55">
        <f ca="1" t="shared" si="4"/>
        <v>0.531476</v>
      </c>
      <c r="AA44" s="55">
        <f ca="1" t="shared" si="4"/>
        <v>0.531476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-1.273716</v>
      </c>
      <c r="D45" s="55">
        <f ca="1" t="shared" si="5"/>
        <v>-1.273716</v>
      </c>
      <c r="E45" s="55">
        <f ca="1" t="shared" si="5"/>
        <v>-1.273716</v>
      </c>
      <c r="F45" s="55">
        <f ca="1" t="shared" si="5"/>
        <v>-1.273716</v>
      </c>
      <c r="G45" s="55">
        <f ca="1" t="shared" si="5"/>
        <v>-1.273716</v>
      </c>
      <c r="H45" s="55">
        <f ca="1" t="shared" si="5"/>
        <v>-1.273716</v>
      </c>
      <c r="I45" s="55">
        <f ca="1" t="shared" si="5"/>
        <v>-1.273716</v>
      </c>
      <c r="J45" s="55">
        <f ca="1" t="shared" si="5"/>
        <v>-1.273716</v>
      </c>
      <c r="K45" s="55">
        <f ca="1" t="shared" si="5"/>
        <v>-1.273716</v>
      </c>
      <c r="L45" s="55">
        <f ca="1" t="shared" si="5"/>
        <v>-1.273716</v>
      </c>
      <c r="M45" s="55">
        <f ca="1" t="shared" si="5"/>
        <v>-1.273716</v>
      </c>
      <c r="N45" s="55">
        <f ca="1" t="shared" si="5"/>
        <v>-1.273716</v>
      </c>
      <c r="O45" s="55">
        <f ca="1" t="shared" si="5"/>
        <v>-1.273716</v>
      </c>
      <c r="P45" s="55">
        <f ca="1" t="shared" si="5"/>
        <v>-1.273716</v>
      </c>
      <c r="Q45" s="55">
        <f ca="1" t="shared" si="5"/>
        <v>-1.273716</v>
      </c>
      <c r="R45" s="55">
        <f ca="1" t="shared" si="5"/>
        <v>-1.273716</v>
      </c>
      <c r="S45" s="55">
        <f ca="1" t="shared" si="5"/>
        <v>-1.273716</v>
      </c>
      <c r="T45" s="55">
        <f ca="1" t="shared" si="5"/>
        <v>-1.273716</v>
      </c>
      <c r="U45" s="55">
        <f ca="1" t="shared" si="5"/>
        <v>-1.273716</v>
      </c>
      <c r="V45" s="55">
        <f ca="1" t="shared" si="5"/>
        <v>-1.273716</v>
      </c>
      <c r="W45" s="55">
        <f ca="1" t="shared" si="5"/>
        <v>-1.273716</v>
      </c>
      <c r="X45" s="55">
        <f ca="1" t="shared" si="5"/>
        <v>-1.273716</v>
      </c>
      <c r="Y45" s="55">
        <f ca="1" t="shared" si="5"/>
        <v>-1.273716</v>
      </c>
      <c r="Z45" s="55">
        <f ca="1" t="shared" si="5"/>
        <v>-1.273716</v>
      </c>
      <c r="AA45" s="55">
        <f ca="1" t="shared" si="5"/>
        <v>-1.273716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0.230610666666667</v>
      </c>
      <c r="D46" s="56">
        <f ca="1" t="shared" si="6"/>
        <v>0.230610666666667</v>
      </c>
      <c r="E46" s="56">
        <f ca="1" t="shared" si="6"/>
        <v>0.230610666666667</v>
      </c>
      <c r="F46" s="56">
        <f ca="1" t="shared" si="6"/>
        <v>0.230610666666667</v>
      </c>
      <c r="G46" s="56">
        <f ca="1" t="shared" si="6"/>
        <v>0.230610666666667</v>
      </c>
      <c r="H46" s="56">
        <f ca="1" t="shared" si="6"/>
        <v>0.230610666666667</v>
      </c>
      <c r="I46" s="56">
        <f ca="1" t="shared" si="6"/>
        <v>0.230610666666667</v>
      </c>
      <c r="J46" s="56">
        <f ca="1" t="shared" si="6"/>
        <v>0.230610666666667</v>
      </c>
      <c r="K46" s="56">
        <f ca="1" t="shared" si="6"/>
        <v>0.230610666666667</v>
      </c>
      <c r="L46" s="56">
        <f ca="1" t="shared" si="6"/>
        <v>0.230610666666667</v>
      </c>
      <c r="M46" s="56">
        <f ca="1" t="shared" si="6"/>
        <v>0.230610666666667</v>
      </c>
      <c r="N46" s="56">
        <f ca="1" t="shared" si="6"/>
        <v>0.230610666666667</v>
      </c>
      <c r="O46" s="56">
        <f ca="1" t="shared" si="6"/>
        <v>0.230610666666667</v>
      </c>
      <c r="P46" s="56">
        <f ca="1" t="shared" si="6"/>
        <v>0.230610666666667</v>
      </c>
      <c r="Q46" s="56">
        <f ca="1" t="shared" si="6"/>
        <v>0.230610666666667</v>
      </c>
      <c r="R46" s="56">
        <f ca="1" t="shared" si="6"/>
        <v>0.230610666666667</v>
      </c>
      <c r="S46" s="56">
        <f ca="1" t="shared" si="6"/>
        <v>0.230610666666667</v>
      </c>
      <c r="T46" s="56">
        <f ca="1" t="shared" si="6"/>
        <v>0.230610666666667</v>
      </c>
      <c r="U46" s="56">
        <f ca="1" t="shared" si="6"/>
        <v>0.230610666666667</v>
      </c>
      <c r="V46" s="56">
        <f ca="1" t="shared" si="6"/>
        <v>0.230610666666667</v>
      </c>
      <c r="W46" s="56">
        <f ca="1" t="shared" si="6"/>
        <v>0.230610666666667</v>
      </c>
      <c r="X46" s="56">
        <f ca="1" t="shared" si="6"/>
        <v>0.230610666666667</v>
      </c>
      <c r="Y46" s="56">
        <f ca="1" t="shared" si="6"/>
        <v>0.230610666666667</v>
      </c>
      <c r="Z46" s="56">
        <f ca="1" t="shared" si="6"/>
        <v>0.230610666666667</v>
      </c>
      <c r="AA46" s="56">
        <f ca="1" t="shared" si="6"/>
        <v>0.230610666666667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-0.0702546666666666</v>
      </c>
      <c r="D47" s="56">
        <f ca="1" t="shared" si="7"/>
        <v>-0.0702546666666666</v>
      </c>
      <c r="E47" s="56">
        <f ca="1" t="shared" si="7"/>
        <v>-0.0702546666666666</v>
      </c>
      <c r="F47" s="56">
        <f ca="1" t="shared" si="7"/>
        <v>-0.0702546666666666</v>
      </c>
      <c r="G47" s="56">
        <f ca="1" t="shared" si="7"/>
        <v>-0.0702546666666666</v>
      </c>
      <c r="H47" s="56">
        <f ca="1" t="shared" si="7"/>
        <v>-0.0702546666666666</v>
      </c>
      <c r="I47" s="56">
        <f ca="1" t="shared" si="7"/>
        <v>-0.0702546666666666</v>
      </c>
      <c r="J47" s="56">
        <f ca="1" t="shared" si="7"/>
        <v>-0.0702546666666666</v>
      </c>
      <c r="K47" s="56">
        <f ca="1" t="shared" si="7"/>
        <v>-0.0702546666666666</v>
      </c>
      <c r="L47" s="56">
        <f ca="1" t="shared" si="7"/>
        <v>-0.0702546666666666</v>
      </c>
      <c r="M47" s="56">
        <f ca="1" t="shared" si="7"/>
        <v>-0.0702546666666666</v>
      </c>
      <c r="N47" s="56">
        <f ca="1" t="shared" si="7"/>
        <v>-0.0702546666666666</v>
      </c>
      <c r="O47" s="56">
        <f ca="1" t="shared" si="7"/>
        <v>-0.0702546666666666</v>
      </c>
      <c r="P47" s="56">
        <f ca="1" t="shared" si="7"/>
        <v>-0.0702546666666666</v>
      </c>
      <c r="Q47" s="56">
        <f ca="1" t="shared" si="7"/>
        <v>-0.0702546666666666</v>
      </c>
      <c r="R47" s="56">
        <f ca="1" t="shared" si="7"/>
        <v>-0.0702546666666666</v>
      </c>
      <c r="S47" s="56">
        <f ca="1" t="shared" si="7"/>
        <v>-0.0702546666666666</v>
      </c>
      <c r="T47" s="56">
        <f ca="1" t="shared" si="7"/>
        <v>-0.0702546666666666</v>
      </c>
      <c r="U47" s="56">
        <f ca="1" t="shared" si="7"/>
        <v>-0.0702546666666666</v>
      </c>
      <c r="V47" s="56">
        <f ca="1" t="shared" si="7"/>
        <v>-0.0702546666666666</v>
      </c>
      <c r="W47" s="56">
        <f ca="1" t="shared" si="7"/>
        <v>-0.0702546666666666</v>
      </c>
      <c r="X47" s="56">
        <f ca="1" t="shared" si="7"/>
        <v>-0.0702546666666666</v>
      </c>
      <c r="Y47" s="56">
        <f ca="1" t="shared" si="7"/>
        <v>-0.0702546666666666</v>
      </c>
      <c r="Z47" s="56">
        <f ca="1" t="shared" si="7"/>
        <v>-0.0702546666666666</v>
      </c>
      <c r="AA47" s="56">
        <f ca="1" t="shared" si="7"/>
        <v>-0.0702546666666666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-0.671985333333333</v>
      </c>
      <c r="D48" s="56">
        <f ca="1" t="shared" si="8"/>
        <v>-0.671985333333333</v>
      </c>
      <c r="E48" s="56">
        <f ca="1" t="shared" si="8"/>
        <v>-0.671985333333333</v>
      </c>
      <c r="F48" s="56">
        <f ca="1" t="shared" si="8"/>
        <v>-0.671985333333333</v>
      </c>
      <c r="G48" s="56">
        <f ca="1" t="shared" si="8"/>
        <v>-0.671985333333333</v>
      </c>
      <c r="H48" s="56">
        <f ca="1" t="shared" si="8"/>
        <v>-0.671985333333333</v>
      </c>
      <c r="I48" s="56">
        <f ca="1" t="shared" si="8"/>
        <v>-0.671985333333333</v>
      </c>
      <c r="J48" s="56">
        <f ca="1" t="shared" si="8"/>
        <v>-0.671985333333333</v>
      </c>
      <c r="K48" s="56">
        <f ca="1" t="shared" si="8"/>
        <v>-0.671985333333333</v>
      </c>
      <c r="L48" s="56">
        <f ca="1" t="shared" si="8"/>
        <v>-0.671985333333333</v>
      </c>
      <c r="M48" s="56">
        <f ca="1" t="shared" si="8"/>
        <v>-0.671985333333333</v>
      </c>
      <c r="N48" s="56">
        <f ca="1" t="shared" si="8"/>
        <v>-0.671985333333333</v>
      </c>
      <c r="O48" s="56">
        <f ca="1" t="shared" si="8"/>
        <v>-0.671985333333333</v>
      </c>
      <c r="P48" s="56">
        <f ca="1" t="shared" si="8"/>
        <v>-0.671985333333333</v>
      </c>
      <c r="Q48" s="56">
        <f ca="1" t="shared" si="8"/>
        <v>-0.671985333333333</v>
      </c>
      <c r="R48" s="56">
        <f ca="1" t="shared" si="8"/>
        <v>-0.671985333333333</v>
      </c>
      <c r="S48" s="56">
        <f ca="1" t="shared" si="8"/>
        <v>-0.671985333333333</v>
      </c>
      <c r="T48" s="56">
        <f ca="1" t="shared" si="8"/>
        <v>-0.671985333333333</v>
      </c>
      <c r="U48" s="56">
        <f ca="1" t="shared" si="8"/>
        <v>-0.671985333333333</v>
      </c>
      <c r="V48" s="56">
        <f ca="1" t="shared" si="8"/>
        <v>-0.671985333333333</v>
      </c>
      <c r="W48" s="56">
        <f ca="1" t="shared" si="8"/>
        <v>-0.671985333333333</v>
      </c>
      <c r="X48" s="56">
        <f ca="1" t="shared" si="8"/>
        <v>-0.671985333333333</v>
      </c>
      <c r="Y48" s="56">
        <f ca="1" t="shared" si="8"/>
        <v>-0.671985333333333</v>
      </c>
      <c r="Z48" s="56">
        <f ca="1" t="shared" si="8"/>
        <v>-0.671985333333333</v>
      </c>
      <c r="AA48" s="56">
        <f ca="1" t="shared" si="8"/>
        <v>-0.671985333333333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-0.972850666666667</v>
      </c>
      <c r="D49" s="56">
        <f ca="1" t="shared" si="9"/>
        <v>-0.972850666666667</v>
      </c>
      <c r="E49" s="56">
        <f ca="1" t="shared" si="9"/>
        <v>-0.972850666666667</v>
      </c>
      <c r="F49" s="56">
        <f ca="1" t="shared" si="9"/>
        <v>-0.972850666666667</v>
      </c>
      <c r="G49" s="56">
        <f ca="1" t="shared" si="9"/>
        <v>-0.972850666666667</v>
      </c>
      <c r="H49" s="56">
        <f ca="1" t="shared" si="9"/>
        <v>-0.972850666666667</v>
      </c>
      <c r="I49" s="56">
        <f ca="1" t="shared" si="9"/>
        <v>-0.972850666666667</v>
      </c>
      <c r="J49" s="56">
        <f ca="1" t="shared" si="9"/>
        <v>-0.972850666666667</v>
      </c>
      <c r="K49" s="56">
        <f ca="1" t="shared" si="9"/>
        <v>-0.972850666666667</v>
      </c>
      <c r="L49" s="56">
        <f ca="1" t="shared" si="9"/>
        <v>-0.972850666666667</v>
      </c>
      <c r="M49" s="56">
        <f ca="1" t="shared" si="9"/>
        <v>-0.972850666666667</v>
      </c>
      <c r="N49" s="56">
        <f ca="1" t="shared" si="9"/>
        <v>-0.972850666666667</v>
      </c>
      <c r="O49" s="56">
        <f ca="1" t="shared" si="9"/>
        <v>-0.972850666666667</v>
      </c>
      <c r="P49" s="56">
        <f ca="1" t="shared" si="9"/>
        <v>-0.972850666666667</v>
      </c>
      <c r="Q49" s="56">
        <f ca="1" t="shared" si="9"/>
        <v>-0.972850666666667</v>
      </c>
      <c r="R49" s="56">
        <f ca="1" t="shared" si="9"/>
        <v>-0.972850666666667</v>
      </c>
      <c r="S49" s="56">
        <f ca="1" t="shared" si="9"/>
        <v>-0.972850666666667</v>
      </c>
      <c r="T49" s="56">
        <f ca="1" t="shared" si="9"/>
        <v>-0.972850666666667</v>
      </c>
      <c r="U49" s="56">
        <f ca="1" t="shared" si="9"/>
        <v>-0.972850666666667</v>
      </c>
      <c r="V49" s="56">
        <f ca="1" t="shared" si="9"/>
        <v>-0.972850666666667</v>
      </c>
      <c r="W49" s="56">
        <f ca="1" t="shared" si="9"/>
        <v>-0.972850666666667</v>
      </c>
      <c r="X49" s="56">
        <f ca="1" t="shared" si="9"/>
        <v>-0.972850666666667</v>
      </c>
      <c r="Y49" s="56">
        <f ca="1" t="shared" si="9"/>
        <v>-0.972850666666667</v>
      </c>
      <c r="Z49" s="56">
        <f ca="1" t="shared" si="9"/>
        <v>-0.972850666666667</v>
      </c>
      <c r="AA49" s="56">
        <f ca="1" t="shared" si="9"/>
        <v>-0.972850666666667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1.5562</v>
      </c>
      <c r="D50" s="55">
        <f>$E$17</f>
        <v>1.5562</v>
      </c>
      <c r="E50" s="55">
        <f>$E$17</f>
        <v>1.5562</v>
      </c>
      <c r="F50" s="55">
        <f>$E$17</f>
        <v>1.5562</v>
      </c>
      <c r="G50" s="55">
        <f>$E$17</f>
        <v>1.5562</v>
      </c>
      <c r="H50" s="55">
        <f>$E$17</f>
        <v>1.5562</v>
      </c>
      <c r="I50" s="55">
        <f>$E$17</f>
        <v>1.5562</v>
      </c>
      <c r="J50" s="55">
        <f>$E$17</f>
        <v>1.5562</v>
      </c>
      <c r="K50" s="55">
        <f>$E$17</f>
        <v>1.5562</v>
      </c>
      <c r="L50" s="55">
        <f>$E$17</f>
        <v>1.5562</v>
      </c>
      <c r="M50" s="55">
        <f>$E$17</f>
        <v>1.5562</v>
      </c>
      <c r="N50" s="55">
        <f>$E$17</f>
        <v>1.5562</v>
      </c>
      <c r="O50" s="55">
        <f>$E$17</f>
        <v>1.5562</v>
      </c>
      <c r="P50" s="55">
        <f>$E$17</f>
        <v>1.5562</v>
      </c>
      <c r="Q50" s="55">
        <f>$E$17</f>
        <v>1.5562</v>
      </c>
      <c r="R50" s="55">
        <f>$E$17</f>
        <v>1.5562</v>
      </c>
      <c r="S50" s="55">
        <f>$E$17</f>
        <v>1.5562</v>
      </c>
      <c r="T50" s="55">
        <f>$E$17</f>
        <v>1.5562</v>
      </c>
      <c r="U50" s="55">
        <f>$E$17</f>
        <v>1.5562</v>
      </c>
      <c r="V50" s="55">
        <f>$E$17</f>
        <v>1.5562</v>
      </c>
      <c r="W50" s="55">
        <f>$E$17</f>
        <v>1.5562</v>
      </c>
      <c r="X50" s="55">
        <f>$E$17</f>
        <v>1.5562</v>
      </c>
      <c r="Y50" s="55">
        <f>$E$17</f>
        <v>1.5562</v>
      </c>
      <c r="Z50" s="55">
        <f>$E$17</f>
        <v>1.5562</v>
      </c>
      <c r="AA50" s="55">
        <f>$E$17</f>
        <v>1.5562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3.283582</v>
      </c>
      <c r="D51" s="55">
        <f ca="1" t="shared" si="10"/>
        <v>3.283582</v>
      </c>
      <c r="E51" s="55">
        <f ca="1" t="shared" si="10"/>
        <v>3.283582</v>
      </c>
      <c r="F51" s="55">
        <f ca="1" t="shared" si="10"/>
        <v>3.283582</v>
      </c>
      <c r="G51" s="55">
        <f ca="1" t="shared" si="10"/>
        <v>3.283582</v>
      </c>
      <c r="H51" s="55">
        <f ca="1" t="shared" si="10"/>
        <v>3.283582</v>
      </c>
      <c r="I51" s="55">
        <f ca="1" t="shared" si="10"/>
        <v>3.283582</v>
      </c>
      <c r="J51" s="55">
        <f ca="1" t="shared" si="10"/>
        <v>3.283582</v>
      </c>
      <c r="K51" s="55">
        <f ca="1" t="shared" si="10"/>
        <v>3.283582</v>
      </c>
      <c r="L51" s="55">
        <f ca="1" t="shared" si="10"/>
        <v>3.283582</v>
      </c>
      <c r="M51" s="55">
        <f ca="1" t="shared" si="10"/>
        <v>3.283582</v>
      </c>
      <c r="N51" s="55">
        <f ca="1" t="shared" si="10"/>
        <v>3.283582</v>
      </c>
      <c r="O51" s="55">
        <f ca="1" t="shared" si="10"/>
        <v>3.283582</v>
      </c>
      <c r="P51" s="55">
        <f ca="1" t="shared" si="10"/>
        <v>3.283582</v>
      </c>
      <c r="Q51" s="55">
        <f ca="1" t="shared" si="10"/>
        <v>3.283582</v>
      </c>
      <c r="R51" s="55">
        <f ca="1" t="shared" si="10"/>
        <v>3.283582</v>
      </c>
      <c r="S51" s="55">
        <f ca="1" t="shared" si="10"/>
        <v>3.283582</v>
      </c>
      <c r="T51" s="55">
        <f ca="1" t="shared" si="10"/>
        <v>3.283582</v>
      </c>
      <c r="U51" s="55">
        <f ca="1" t="shared" si="10"/>
        <v>3.283582</v>
      </c>
      <c r="V51" s="55">
        <f ca="1" t="shared" si="10"/>
        <v>3.283582</v>
      </c>
      <c r="W51" s="55">
        <f ca="1" t="shared" si="10"/>
        <v>3.283582</v>
      </c>
      <c r="X51" s="55">
        <f ca="1" t="shared" si="10"/>
        <v>3.283582</v>
      </c>
      <c r="Y51" s="55">
        <f ca="1" t="shared" si="10"/>
        <v>3.283582</v>
      </c>
      <c r="Z51" s="55">
        <f ca="1" t="shared" si="10"/>
        <v>3.283582</v>
      </c>
      <c r="AA51" s="55">
        <f ca="1" t="shared" si="10"/>
        <v>3.283582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2.707788</v>
      </c>
      <c r="D53" s="56">
        <f ca="1" t="shared" si="12"/>
        <v>2.707788</v>
      </c>
      <c r="E53" s="56">
        <f ca="1" t="shared" si="12"/>
        <v>2.707788</v>
      </c>
      <c r="F53" s="56">
        <f ca="1" t="shared" si="12"/>
        <v>2.707788</v>
      </c>
      <c r="G53" s="56">
        <f ca="1" t="shared" si="12"/>
        <v>2.707788</v>
      </c>
      <c r="H53" s="56">
        <f ca="1" t="shared" si="12"/>
        <v>2.707788</v>
      </c>
      <c r="I53" s="56">
        <f ca="1" t="shared" si="12"/>
        <v>2.707788</v>
      </c>
      <c r="J53" s="56">
        <f ca="1" t="shared" si="12"/>
        <v>2.707788</v>
      </c>
      <c r="K53" s="56">
        <f ca="1" t="shared" si="12"/>
        <v>2.707788</v>
      </c>
      <c r="L53" s="56">
        <f ca="1" t="shared" si="12"/>
        <v>2.707788</v>
      </c>
      <c r="M53" s="56">
        <f ca="1" t="shared" si="12"/>
        <v>2.707788</v>
      </c>
      <c r="N53" s="56">
        <f ca="1" t="shared" si="12"/>
        <v>2.707788</v>
      </c>
      <c r="O53" s="56">
        <f ca="1" t="shared" si="12"/>
        <v>2.707788</v>
      </c>
      <c r="P53" s="56">
        <f ca="1" t="shared" si="12"/>
        <v>2.707788</v>
      </c>
      <c r="Q53" s="56">
        <f ca="1" t="shared" si="12"/>
        <v>2.707788</v>
      </c>
      <c r="R53" s="56">
        <f ca="1" t="shared" si="12"/>
        <v>2.707788</v>
      </c>
      <c r="S53" s="56">
        <f ca="1" t="shared" si="12"/>
        <v>2.707788</v>
      </c>
      <c r="T53" s="56">
        <f ca="1" t="shared" si="12"/>
        <v>2.707788</v>
      </c>
      <c r="U53" s="56">
        <f ca="1" t="shared" si="12"/>
        <v>2.707788</v>
      </c>
      <c r="V53" s="56">
        <f ca="1" t="shared" si="12"/>
        <v>2.707788</v>
      </c>
      <c r="W53" s="56">
        <f ca="1" t="shared" si="12"/>
        <v>2.707788</v>
      </c>
      <c r="X53" s="56">
        <f ca="1" t="shared" si="12"/>
        <v>2.707788</v>
      </c>
      <c r="Y53" s="56">
        <f ca="1" t="shared" si="12"/>
        <v>2.707788</v>
      </c>
      <c r="Z53" s="56">
        <f ca="1" t="shared" si="12"/>
        <v>2.707788</v>
      </c>
      <c r="AA53" s="56">
        <f ca="1" t="shared" si="12"/>
        <v>2.707788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2.131994</v>
      </c>
      <c r="D54" s="56">
        <f ca="1" t="shared" si="13"/>
        <v>2.131994</v>
      </c>
      <c r="E54" s="56">
        <f ca="1" t="shared" si="13"/>
        <v>2.131994</v>
      </c>
      <c r="F54" s="56">
        <f ca="1" t="shared" si="13"/>
        <v>2.131994</v>
      </c>
      <c r="G54" s="56">
        <f ca="1" t="shared" si="13"/>
        <v>2.131994</v>
      </c>
      <c r="H54" s="56">
        <f ca="1" t="shared" si="13"/>
        <v>2.131994</v>
      </c>
      <c r="I54" s="56">
        <f ca="1" t="shared" si="13"/>
        <v>2.131994</v>
      </c>
      <c r="J54" s="56">
        <f ca="1" t="shared" si="13"/>
        <v>2.131994</v>
      </c>
      <c r="K54" s="56">
        <f ca="1" t="shared" si="13"/>
        <v>2.131994</v>
      </c>
      <c r="L54" s="56">
        <f ca="1" t="shared" si="13"/>
        <v>2.131994</v>
      </c>
      <c r="M54" s="56">
        <f ca="1" t="shared" si="13"/>
        <v>2.131994</v>
      </c>
      <c r="N54" s="56">
        <f ca="1" t="shared" si="13"/>
        <v>2.131994</v>
      </c>
      <c r="O54" s="56">
        <f ca="1" t="shared" si="13"/>
        <v>2.131994</v>
      </c>
      <c r="P54" s="56">
        <f ca="1" t="shared" si="13"/>
        <v>2.131994</v>
      </c>
      <c r="Q54" s="56">
        <f ca="1" t="shared" si="13"/>
        <v>2.131994</v>
      </c>
      <c r="R54" s="56">
        <f ca="1" t="shared" si="13"/>
        <v>2.131994</v>
      </c>
      <c r="S54" s="56">
        <f ca="1" t="shared" si="13"/>
        <v>2.131994</v>
      </c>
      <c r="T54" s="56">
        <f ca="1" t="shared" si="13"/>
        <v>2.131994</v>
      </c>
      <c r="U54" s="56">
        <f ca="1" t="shared" si="13"/>
        <v>2.131994</v>
      </c>
      <c r="V54" s="56">
        <f ca="1" t="shared" si="13"/>
        <v>2.131994</v>
      </c>
      <c r="W54" s="56">
        <f ca="1" t="shared" si="13"/>
        <v>2.131994</v>
      </c>
      <c r="X54" s="56">
        <f ca="1" t="shared" si="13"/>
        <v>2.131994</v>
      </c>
      <c r="Y54" s="56">
        <f ca="1" t="shared" si="13"/>
        <v>2.131994</v>
      </c>
      <c r="Z54" s="56">
        <f ca="1" t="shared" si="13"/>
        <v>2.131994</v>
      </c>
      <c r="AA54" s="56">
        <f ca="1" t="shared" si="13"/>
        <v>2.131994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1.03746666666667</v>
      </c>
      <c r="D55" s="56">
        <f t="shared" si="14"/>
        <v>1.03746666666667</v>
      </c>
      <c r="E55" s="56">
        <f t="shared" si="14"/>
        <v>1.03746666666667</v>
      </c>
      <c r="F55" s="56">
        <f t="shared" si="14"/>
        <v>1.03746666666667</v>
      </c>
      <c r="G55" s="56">
        <f t="shared" si="14"/>
        <v>1.03746666666667</v>
      </c>
      <c r="H55" s="56">
        <f t="shared" si="14"/>
        <v>1.03746666666667</v>
      </c>
      <c r="I55" s="56">
        <f t="shared" si="14"/>
        <v>1.03746666666667</v>
      </c>
      <c r="J55" s="56">
        <f t="shared" si="14"/>
        <v>1.03746666666667</v>
      </c>
      <c r="K55" s="56">
        <f t="shared" si="14"/>
        <v>1.03746666666667</v>
      </c>
      <c r="L55" s="56">
        <f t="shared" si="14"/>
        <v>1.03746666666667</v>
      </c>
      <c r="M55" s="56">
        <f t="shared" si="14"/>
        <v>1.03746666666667</v>
      </c>
      <c r="N55" s="56">
        <f t="shared" si="14"/>
        <v>1.03746666666667</v>
      </c>
      <c r="O55" s="56">
        <f t="shared" si="14"/>
        <v>1.03746666666667</v>
      </c>
      <c r="P55" s="56">
        <f t="shared" si="14"/>
        <v>1.03746666666667</v>
      </c>
      <c r="Q55" s="56">
        <f t="shared" si="14"/>
        <v>1.03746666666667</v>
      </c>
      <c r="R55" s="56">
        <f t="shared" si="14"/>
        <v>1.03746666666667</v>
      </c>
      <c r="S55" s="56">
        <f t="shared" si="14"/>
        <v>1.03746666666667</v>
      </c>
      <c r="T55" s="56">
        <f t="shared" si="14"/>
        <v>1.03746666666667</v>
      </c>
      <c r="U55" s="56">
        <f t="shared" si="14"/>
        <v>1.03746666666667</v>
      </c>
      <c r="V55" s="56">
        <f t="shared" si="14"/>
        <v>1.03746666666667</v>
      </c>
      <c r="W55" s="56">
        <f t="shared" si="14"/>
        <v>1.03746666666667</v>
      </c>
      <c r="X55" s="56">
        <f t="shared" si="14"/>
        <v>1.03746666666667</v>
      </c>
      <c r="Y55" s="56">
        <f t="shared" si="14"/>
        <v>1.03746666666667</v>
      </c>
      <c r="Z55" s="56">
        <f t="shared" si="14"/>
        <v>1.03746666666667</v>
      </c>
      <c r="AA55" s="56">
        <f t="shared" si="14"/>
        <v>1.03746666666667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0.518733333333333</v>
      </c>
      <c r="D56" s="56">
        <f t="shared" si="15"/>
        <v>0.518733333333333</v>
      </c>
      <c r="E56" s="56">
        <f t="shared" si="15"/>
        <v>0.518733333333333</v>
      </c>
      <c r="F56" s="56">
        <f t="shared" si="15"/>
        <v>0.518733333333333</v>
      </c>
      <c r="G56" s="56">
        <f t="shared" si="15"/>
        <v>0.518733333333333</v>
      </c>
      <c r="H56" s="56">
        <f t="shared" si="15"/>
        <v>0.518733333333333</v>
      </c>
      <c r="I56" s="56">
        <f t="shared" si="15"/>
        <v>0.518733333333333</v>
      </c>
      <c r="J56" s="56">
        <f t="shared" si="15"/>
        <v>0.518733333333333</v>
      </c>
      <c r="K56" s="56">
        <f t="shared" si="15"/>
        <v>0.518733333333333</v>
      </c>
      <c r="L56" s="56">
        <f t="shared" si="15"/>
        <v>0.518733333333333</v>
      </c>
      <c r="M56" s="56">
        <f t="shared" si="15"/>
        <v>0.518733333333333</v>
      </c>
      <c r="N56" s="56">
        <f t="shared" si="15"/>
        <v>0.518733333333333</v>
      </c>
      <c r="O56" s="56">
        <f t="shared" si="15"/>
        <v>0.518733333333333</v>
      </c>
      <c r="P56" s="56">
        <f t="shared" si="15"/>
        <v>0.518733333333333</v>
      </c>
      <c r="Q56" s="56">
        <f t="shared" si="15"/>
        <v>0.518733333333333</v>
      </c>
      <c r="R56" s="56">
        <f t="shared" si="15"/>
        <v>0.518733333333333</v>
      </c>
      <c r="S56" s="56">
        <f t="shared" si="15"/>
        <v>0.518733333333333</v>
      </c>
      <c r="T56" s="56">
        <f t="shared" si="15"/>
        <v>0.518733333333333</v>
      </c>
      <c r="U56" s="56">
        <f t="shared" si="15"/>
        <v>0.518733333333333</v>
      </c>
      <c r="V56" s="56">
        <f t="shared" si="15"/>
        <v>0.518733333333333</v>
      </c>
      <c r="W56" s="56">
        <f t="shared" si="15"/>
        <v>0.518733333333333</v>
      </c>
      <c r="X56" s="56">
        <f t="shared" si="15"/>
        <v>0.518733333333333</v>
      </c>
      <c r="Y56" s="56">
        <f t="shared" si="15"/>
        <v>0.518733333333333</v>
      </c>
      <c r="Z56" s="56">
        <f t="shared" si="15"/>
        <v>0.518733333333333</v>
      </c>
      <c r="AA56" s="56">
        <f t="shared" si="15"/>
        <v>0.518733333333333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D2:F3" name="区域1_7_1"/>
    <protectedRange sqref="U3:V3" name="区域1_3_1"/>
    <protectedRange sqref="C30:AA30" name="区域1_5_1"/>
    <protectedRange sqref="I2:J3" name="区域1_1"/>
    <protectedRange sqref="M2:N3" name="区域1_1_2"/>
    <protectedRange sqref="Q41 F41" name="区域1_4_1_1"/>
    <protectedRange sqref="Q3:R3" name="区域1_6_1_1_1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R37" sqref="R3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86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210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1.0046</v>
      </c>
      <c r="F4" s="20"/>
      <c r="G4" s="21"/>
      <c r="H4" s="21"/>
      <c r="I4" s="27" t="s">
        <v>130</v>
      </c>
      <c r="J4" s="27"/>
      <c r="K4" s="27"/>
      <c r="L4" s="20">
        <f ca="1">E4+X18*E17</f>
        <v>1.0106088</v>
      </c>
      <c r="M4" s="20"/>
      <c r="N4" s="21"/>
      <c r="O4" s="21"/>
      <c r="P4" s="27" t="s">
        <v>131</v>
      </c>
      <c r="Q4" s="27"/>
      <c r="R4" s="27"/>
      <c r="S4" s="20">
        <f ca="1">E4-X18*E17</f>
        <v>0.9985912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0.01036</v>
      </c>
      <c r="F17" s="28"/>
      <c r="G17" s="21"/>
      <c r="H17" s="21"/>
      <c r="I17" s="27" t="s">
        <v>149</v>
      </c>
      <c r="J17" s="27"/>
      <c r="K17" s="27"/>
      <c r="L17" s="28">
        <f ca="1">E17*Z18</f>
        <v>0.0218596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0.00487587874627611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0.00444635193133047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3.10371404229262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0.0920000000000031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3.74839124839126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3.40353925353925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1.011</v>
      </c>
      <c r="D32" s="38">
        <v>1.003</v>
      </c>
      <c r="E32" s="38">
        <v>1.005</v>
      </c>
      <c r="F32" s="38">
        <v>1.006</v>
      </c>
      <c r="G32" s="38">
        <v>1.004</v>
      </c>
      <c r="H32" s="38">
        <v>1.006</v>
      </c>
      <c r="I32" s="38">
        <v>1.004</v>
      </c>
      <c r="J32" s="38">
        <v>1.005</v>
      </c>
      <c r="K32" s="38">
        <v>1.002</v>
      </c>
      <c r="L32" s="38">
        <v>1.002</v>
      </c>
      <c r="M32" s="38">
        <v>1.004</v>
      </c>
      <c r="N32" s="38">
        <v>1.014</v>
      </c>
      <c r="O32" s="38">
        <v>1.005</v>
      </c>
      <c r="P32" s="38">
        <v>1.005</v>
      </c>
      <c r="Q32" s="38">
        <v>0.997</v>
      </c>
      <c r="R32" s="38">
        <v>1.004</v>
      </c>
      <c r="S32" s="38">
        <v>1.004</v>
      </c>
      <c r="T32" s="38">
        <v>1.009</v>
      </c>
      <c r="U32" s="38">
        <v>1.007</v>
      </c>
      <c r="V32" s="38">
        <v>1.001</v>
      </c>
      <c r="W32" s="38">
        <v>1.002</v>
      </c>
      <c r="X32" s="38">
        <v>1.003</v>
      </c>
      <c r="Y32" s="38">
        <v>0.999</v>
      </c>
      <c r="Z32" s="38">
        <v>1.001</v>
      </c>
      <c r="AA32" s="38">
        <v>1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1.009</v>
      </c>
      <c r="D33" s="38">
        <v>1.002</v>
      </c>
      <c r="E33" s="38">
        <v>1.001</v>
      </c>
      <c r="F33" s="38">
        <v>1.002</v>
      </c>
      <c r="G33" s="38">
        <v>0.992</v>
      </c>
      <c r="H33" s="38">
        <v>1.002</v>
      </c>
      <c r="I33" s="38">
        <v>1.009</v>
      </c>
      <c r="J33" s="38">
        <v>1.007</v>
      </c>
      <c r="K33" s="38">
        <v>1.015</v>
      </c>
      <c r="L33" s="38">
        <v>0.986</v>
      </c>
      <c r="M33" s="38">
        <v>0.997</v>
      </c>
      <c r="N33" s="38">
        <v>1.008</v>
      </c>
      <c r="O33" s="38">
        <v>1.006</v>
      </c>
      <c r="P33" s="38">
        <v>1.006</v>
      </c>
      <c r="Q33" s="38">
        <v>0.998</v>
      </c>
      <c r="R33" s="38">
        <v>1</v>
      </c>
      <c r="S33" s="38">
        <v>1.012</v>
      </c>
      <c r="T33" s="38">
        <v>1.007</v>
      </c>
      <c r="U33" s="38">
        <v>1.005</v>
      </c>
      <c r="V33" s="38">
        <v>1.003</v>
      </c>
      <c r="W33" s="38">
        <v>1.012</v>
      </c>
      <c r="X33" s="38">
        <v>1.006</v>
      </c>
      <c r="Y33" s="38">
        <v>1.005</v>
      </c>
      <c r="Z33" s="38">
        <v>1.002</v>
      </c>
      <c r="AA33" s="38">
        <v>1.002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1.006</v>
      </c>
      <c r="D34" s="38">
        <v>0.996</v>
      </c>
      <c r="E34" s="38">
        <v>1.003</v>
      </c>
      <c r="F34" s="38">
        <v>1.001</v>
      </c>
      <c r="G34" s="38">
        <v>0.994</v>
      </c>
      <c r="H34" s="38">
        <v>1.006</v>
      </c>
      <c r="I34" s="38">
        <v>1.003</v>
      </c>
      <c r="J34" s="38">
        <v>1.003</v>
      </c>
      <c r="K34" s="38">
        <v>1.006</v>
      </c>
      <c r="L34" s="38">
        <v>1.008</v>
      </c>
      <c r="M34" s="38">
        <v>1.016</v>
      </c>
      <c r="N34" s="38">
        <v>1</v>
      </c>
      <c r="O34" s="38">
        <v>1.007</v>
      </c>
      <c r="P34" s="38">
        <v>1.005</v>
      </c>
      <c r="Q34" s="38">
        <v>1</v>
      </c>
      <c r="R34" s="38">
        <v>1.008</v>
      </c>
      <c r="S34" s="38">
        <v>1.012</v>
      </c>
      <c r="T34" s="38">
        <v>1.009</v>
      </c>
      <c r="U34" s="38">
        <v>1.005</v>
      </c>
      <c r="V34" s="38">
        <v>1.001</v>
      </c>
      <c r="W34" s="38">
        <v>1.009</v>
      </c>
      <c r="X34" s="38">
        <v>1.005</v>
      </c>
      <c r="Y34" s="38">
        <v>1.007</v>
      </c>
      <c r="Z34" s="38">
        <v>1.008</v>
      </c>
      <c r="AA34" s="38">
        <v>1.007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1.002</v>
      </c>
      <c r="D35" s="38">
        <v>0.994</v>
      </c>
      <c r="E35" s="38">
        <v>1.003</v>
      </c>
      <c r="F35" s="38">
        <v>1.014</v>
      </c>
      <c r="G35" s="38">
        <v>1.015</v>
      </c>
      <c r="H35" s="38">
        <v>1.003</v>
      </c>
      <c r="I35" s="38">
        <v>1.009</v>
      </c>
      <c r="J35" s="38">
        <v>1.003</v>
      </c>
      <c r="K35" s="38">
        <v>1.003</v>
      </c>
      <c r="L35" s="38">
        <v>1.012</v>
      </c>
      <c r="M35" s="38">
        <v>1.011</v>
      </c>
      <c r="N35" s="38">
        <v>0.994</v>
      </c>
      <c r="O35" s="38">
        <v>1.001</v>
      </c>
      <c r="P35" s="38">
        <v>1</v>
      </c>
      <c r="Q35" s="38">
        <v>1.007</v>
      </c>
      <c r="R35" s="38">
        <v>1.001</v>
      </c>
      <c r="S35" s="38">
        <v>1.005</v>
      </c>
      <c r="T35" s="38">
        <v>1.006</v>
      </c>
      <c r="U35" s="38">
        <v>1.009</v>
      </c>
      <c r="V35" s="38">
        <v>1.003</v>
      </c>
      <c r="W35" s="38">
        <v>1.002</v>
      </c>
      <c r="X35" s="38">
        <v>1.012</v>
      </c>
      <c r="Y35" s="38">
        <v>1.011</v>
      </c>
      <c r="Z35" s="38">
        <v>1.008</v>
      </c>
      <c r="AA35" s="38">
        <v>1.007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1.004</v>
      </c>
      <c r="D36" s="38">
        <v>1.003</v>
      </c>
      <c r="E36" s="38">
        <v>1.001</v>
      </c>
      <c r="F36" s="38">
        <v>1.012</v>
      </c>
      <c r="G36" s="38">
        <v>1.002</v>
      </c>
      <c r="H36" s="38">
        <v>1.001</v>
      </c>
      <c r="I36" s="38">
        <v>1.002</v>
      </c>
      <c r="J36" s="38">
        <v>1.008</v>
      </c>
      <c r="K36" s="38">
        <v>1.001</v>
      </c>
      <c r="L36" s="38">
        <v>1.012</v>
      </c>
      <c r="M36" s="38">
        <v>1.007</v>
      </c>
      <c r="N36" s="38">
        <v>1.011</v>
      </c>
      <c r="O36" s="38">
        <v>1.004</v>
      </c>
      <c r="P36" s="38">
        <v>0.999</v>
      </c>
      <c r="Q36" s="38">
        <v>1.008</v>
      </c>
      <c r="R36" s="38">
        <v>1.006</v>
      </c>
      <c r="S36" s="38">
        <v>1.002</v>
      </c>
      <c r="T36" s="38">
        <v>1.009</v>
      </c>
      <c r="U36" s="38">
        <v>1</v>
      </c>
      <c r="V36" s="38">
        <v>0.999</v>
      </c>
      <c r="W36" s="38">
        <v>1.005</v>
      </c>
      <c r="X36" s="38">
        <v>1.005</v>
      </c>
      <c r="Y36" s="38">
        <v>1.005</v>
      </c>
      <c r="Z36" s="38">
        <v>1.003</v>
      </c>
      <c r="AA36" s="38">
        <v>1.009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5.032</v>
      </c>
      <c r="D37" s="42">
        <f t="shared" si="1"/>
        <v>4.998</v>
      </c>
      <c r="E37" s="42">
        <f t="shared" si="1"/>
        <v>5.013</v>
      </c>
      <c r="F37" s="42">
        <f t="shared" si="1"/>
        <v>5.035</v>
      </c>
      <c r="G37" s="42">
        <f t="shared" si="1"/>
        <v>5.007</v>
      </c>
      <c r="H37" s="42">
        <f t="shared" si="1"/>
        <v>5.018</v>
      </c>
      <c r="I37" s="42">
        <f t="shared" si="1"/>
        <v>5.027</v>
      </c>
      <c r="J37" s="42">
        <f t="shared" si="1"/>
        <v>5.026</v>
      </c>
      <c r="K37" s="42">
        <f t="shared" si="1"/>
        <v>5.027</v>
      </c>
      <c r="L37" s="42">
        <f t="shared" si="1"/>
        <v>5.02</v>
      </c>
      <c r="M37" s="42">
        <f t="shared" si="1"/>
        <v>5.035</v>
      </c>
      <c r="N37" s="42">
        <f t="shared" si="1"/>
        <v>5.027</v>
      </c>
      <c r="O37" s="42">
        <f t="shared" si="1"/>
        <v>5.023</v>
      </c>
      <c r="P37" s="42">
        <f t="shared" si="1"/>
        <v>5.015</v>
      </c>
      <c r="Q37" s="42">
        <f t="shared" si="1"/>
        <v>5.01</v>
      </c>
      <c r="R37" s="42">
        <f t="shared" si="1"/>
        <v>5.019</v>
      </c>
      <c r="S37" s="42">
        <f t="shared" si="1"/>
        <v>5.035</v>
      </c>
      <c r="T37" s="42">
        <f t="shared" si="1"/>
        <v>5.04</v>
      </c>
      <c r="U37" s="42">
        <f t="shared" si="1"/>
        <v>5.026</v>
      </c>
      <c r="V37" s="42">
        <f t="shared" si="1"/>
        <v>5.007</v>
      </c>
      <c r="W37" s="42">
        <f t="shared" si="1"/>
        <v>5.03</v>
      </c>
      <c r="X37" s="42">
        <f t="shared" si="1"/>
        <v>5.031</v>
      </c>
      <c r="Y37" s="42">
        <f t="shared" si="1"/>
        <v>5.027</v>
      </c>
      <c r="Z37" s="42">
        <f t="shared" si="1"/>
        <v>5.022</v>
      </c>
      <c r="AA37" s="42">
        <f t="shared" si="1"/>
        <v>5.025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1.0064</v>
      </c>
      <c r="D38" s="42">
        <f t="shared" si="2"/>
        <v>0.9996</v>
      </c>
      <c r="E38" s="42">
        <f t="shared" si="2"/>
        <v>1.0026</v>
      </c>
      <c r="F38" s="42">
        <f t="shared" si="2"/>
        <v>1.007</v>
      </c>
      <c r="G38" s="42">
        <f t="shared" si="2"/>
        <v>1.0014</v>
      </c>
      <c r="H38" s="42">
        <f t="shared" si="2"/>
        <v>1.0036</v>
      </c>
      <c r="I38" s="42">
        <f t="shared" si="2"/>
        <v>1.0054</v>
      </c>
      <c r="J38" s="42">
        <f t="shared" si="2"/>
        <v>1.0052</v>
      </c>
      <c r="K38" s="42">
        <f t="shared" si="2"/>
        <v>1.0054</v>
      </c>
      <c r="L38" s="42">
        <f t="shared" si="2"/>
        <v>1.004</v>
      </c>
      <c r="M38" s="42">
        <f t="shared" si="2"/>
        <v>1.007</v>
      </c>
      <c r="N38" s="42">
        <f t="shared" si="2"/>
        <v>1.0054</v>
      </c>
      <c r="O38" s="42">
        <f t="shared" si="2"/>
        <v>1.0046</v>
      </c>
      <c r="P38" s="42">
        <f t="shared" si="2"/>
        <v>1.003</v>
      </c>
      <c r="Q38" s="42">
        <f t="shared" si="2"/>
        <v>1.002</v>
      </c>
      <c r="R38" s="42">
        <f t="shared" si="2"/>
        <v>1.0038</v>
      </c>
      <c r="S38" s="42">
        <f t="shared" si="2"/>
        <v>1.007</v>
      </c>
      <c r="T38" s="42">
        <f t="shared" si="2"/>
        <v>1.008</v>
      </c>
      <c r="U38" s="42">
        <f t="shared" si="2"/>
        <v>1.0052</v>
      </c>
      <c r="V38" s="42">
        <f t="shared" si="2"/>
        <v>1.0014</v>
      </c>
      <c r="W38" s="42">
        <f t="shared" si="2"/>
        <v>1.006</v>
      </c>
      <c r="X38" s="42">
        <f t="shared" si="2"/>
        <v>1.0062</v>
      </c>
      <c r="Y38" s="42">
        <f t="shared" si="2"/>
        <v>1.0054</v>
      </c>
      <c r="Z38" s="42">
        <f t="shared" si="2"/>
        <v>1.0044</v>
      </c>
      <c r="AA38" s="42">
        <f t="shared" si="2"/>
        <v>1.005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0.0089999999999999</v>
      </c>
      <c r="D39" s="43">
        <f t="shared" si="3"/>
        <v>0.0089999999999999</v>
      </c>
      <c r="E39" s="43">
        <f t="shared" si="3"/>
        <v>0.004</v>
      </c>
      <c r="F39" s="43">
        <f t="shared" si="3"/>
        <v>0.0130000000000001</v>
      </c>
      <c r="G39" s="43">
        <f t="shared" si="3"/>
        <v>0.0229999999999999</v>
      </c>
      <c r="H39" s="43">
        <f t="shared" si="3"/>
        <v>0.00500000000000012</v>
      </c>
      <c r="I39" s="43">
        <f t="shared" si="3"/>
        <v>0.0069999999999999</v>
      </c>
      <c r="J39" s="43">
        <f t="shared" si="3"/>
        <v>0.00500000000000012</v>
      </c>
      <c r="K39" s="43">
        <f t="shared" si="3"/>
        <v>0.014</v>
      </c>
      <c r="L39" s="43">
        <f t="shared" si="3"/>
        <v>0.026</v>
      </c>
      <c r="M39" s="43">
        <f t="shared" si="3"/>
        <v>0.019</v>
      </c>
      <c r="N39" s="43">
        <f t="shared" si="3"/>
        <v>0.02</v>
      </c>
      <c r="O39" s="43">
        <f t="shared" si="3"/>
        <v>0.00600000000000001</v>
      </c>
      <c r="P39" s="43">
        <f t="shared" si="3"/>
        <v>0.00700000000000001</v>
      </c>
      <c r="Q39" s="43">
        <f t="shared" si="3"/>
        <v>0.011</v>
      </c>
      <c r="R39" s="43">
        <f t="shared" si="3"/>
        <v>0.00800000000000001</v>
      </c>
      <c r="S39" s="43">
        <f t="shared" si="3"/>
        <v>0.01</v>
      </c>
      <c r="T39" s="43">
        <f t="shared" si="3"/>
        <v>0.00299999999999989</v>
      </c>
      <c r="U39" s="43">
        <f t="shared" si="3"/>
        <v>0.0089999999999999</v>
      </c>
      <c r="V39" s="43">
        <f t="shared" si="3"/>
        <v>0.00399999999999989</v>
      </c>
      <c r="W39" s="43">
        <f t="shared" si="3"/>
        <v>0.01</v>
      </c>
      <c r="X39" s="43">
        <f t="shared" si="3"/>
        <v>0.00900000000000012</v>
      </c>
      <c r="Y39" s="43">
        <f t="shared" si="3"/>
        <v>0.0119999999999999</v>
      </c>
      <c r="Z39" s="43">
        <f t="shared" si="3"/>
        <v>0.00700000000000012</v>
      </c>
      <c r="AA39" s="43">
        <f t="shared" si="3"/>
        <v>0.0089999999999999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1.0046</v>
      </c>
      <c r="D43" s="55">
        <f>$E$4</f>
        <v>1.0046</v>
      </c>
      <c r="E43" s="55">
        <f>$E$4</f>
        <v>1.0046</v>
      </c>
      <c r="F43" s="55">
        <f>$E$4</f>
        <v>1.0046</v>
      </c>
      <c r="G43" s="55">
        <f>$E$4</f>
        <v>1.0046</v>
      </c>
      <c r="H43" s="55">
        <f>$E$4</f>
        <v>1.0046</v>
      </c>
      <c r="I43" s="55">
        <f>$E$4</f>
        <v>1.0046</v>
      </c>
      <c r="J43" s="55">
        <f>$E$4</f>
        <v>1.0046</v>
      </c>
      <c r="K43" s="55">
        <f>$E$4</f>
        <v>1.0046</v>
      </c>
      <c r="L43" s="55">
        <f>$E$4</f>
        <v>1.0046</v>
      </c>
      <c r="M43" s="55">
        <f>$E$4</f>
        <v>1.0046</v>
      </c>
      <c r="N43" s="55">
        <f>$E$4</f>
        <v>1.0046</v>
      </c>
      <c r="O43" s="55">
        <f>$E$4</f>
        <v>1.0046</v>
      </c>
      <c r="P43" s="55">
        <f>$E$4</f>
        <v>1.0046</v>
      </c>
      <c r="Q43" s="55">
        <f>$E$4</f>
        <v>1.0046</v>
      </c>
      <c r="R43" s="55">
        <f>$E$4</f>
        <v>1.0046</v>
      </c>
      <c r="S43" s="55">
        <f>$E$4</f>
        <v>1.0046</v>
      </c>
      <c r="T43" s="55">
        <f>$E$4</f>
        <v>1.0046</v>
      </c>
      <c r="U43" s="55">
        <f>$E$4</f>
        <v>1.0046</v>
      </c>
      <c r="V43" s="55">
        <f>$E$4</f>
        <v>1.0046</v>
      </c>
      <c r="W43" s="55">
        <f>$E$4</f>
        <v>1.0046</v>
      </c>
      <c r="X43" s="55">
        <f>$E$4</f>
        <v>1.0046</v>
      </c>
      <c r="Y43" s="55">
        <f>$E$4</f>
        <v>1.0046</v>
      </c>
      <c r="Z43" s="55">
        <f>$E$4</f>
        <v>1.0046</v>
      </c>
      <c r="AA43" s="55">
        <f>$E$4</f>
        <v>1.0046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1.0106088</v>
      </c>
      <c r="D44" s="55">
        <f ca="1" t="shared" si="4"/>
        <v>1.0106088</v>
      </c>
      <c r="E44" s="55">
        <f ca="1" t="shared" si="4"/>
        <v>1.0106088</v>
      </c>
      <c r="F44" s="55">
        <f ca="1" t="shared" si="4"/>
        <v>1.0106088</v>
      </c>
      <c r="G44" s="55">
        <f ca="1" t="shared" si="4"/>
        <v>1.0106088</v>
      </c>
      <c r="H44" s="55">
        <f ca="1" t="shared" si="4"/>
        <v>1.0106088</v>
      </c>
      <c r="I44" s="55">
        <f ca="1" t="shared" si="4"/>
        <v>1.0106088</v>
      </c>
      <c r="J44" s="55">
        <f ca="1" t="shared" si="4"/>
        <v>1.0106088</v>
      </c>
      <c r="K44" s="55">
        <f ca="1" t="shared" si="4"/>
        <v>1.0106088</v>
      </c>
      <c r="L44" s="55">
        <f ca="1" t="shared" si="4"/>
        <v>1.0106088</v>
      </c>
      <c r="M44" s="55">
        <f ca="1" t="shared" si="4"/>
        <v>1.0106088</v>
      </c>
      <c r="N44" s="55">
        <f ca="1" t="shared" si="4"/>
        <v>1.0106088</v>
      </c>
      <c r="O44" s="55">
        <f ca="1" t="shared" si="4"/>
        <v>1.0106088</v>
      </c>
      <c r="P44" s="55">
        <f ca="1" t="shared" si="4"/>
        <v>1.0106088</v>
      </c>
      <c r="Q44" s="55">
        <f ca="1" t="shared" si="4"/>
        <v>1.0106088</v>
      </c>
      <c r="R44" s="55">
        <f ca="1" t="shared" si="4"/>
        <v>1.0106088</v>
      </c>
      <c r="S44" s="55">
        <f ca="1" t="shared" si="4"/>
        <v>1.0106088</v>
      </c>
      <c r="T44" s="55">
        <f ca="1" t="shared" si="4"/>
        <v>1.0106088</v>
      </c>
      <c r="U44" s="55">
        <f ca="1" t="shared" si="4"/>
        <v>1.0106088</v>
      </c>
      <c r="V44" s="55">
        <f ca="1" t="shared" si="4"/>
        <v>1.0106088</v>
      </c>
      <c r="W44" s="55">
        <f ca="1" t="shared" si="4"/>
        <v>1.0106088</v>
      </c>
      <c r="X44" s="55">
        <f ca="1" t="shared" si="4"/>
        <v>1.0106088</v>
      </c>
      <c r="Y44" s="55">
        <f ca="1" t="shared" si="4"/>
        <v>1.0106088</v>
      </c>
      <c r="Z44" s="55">
        <f ca="1" t="shared" si="4"/>
        <v>1.0106088</v>
      </c>
      <c r="AA44" s="55">
        <f ca="1" t="shared" si="4"/>
        <v>1.0106088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0.9985912</v>
      </c>
      <c r="D45" s="55">
        <f ca="1" t="shared" si="5"/>
        <v>0.9985912</v>
      </c>
      <c r="E45" s="55">
        <f ca="1" t="shared" si="5"/>
        <v>0.9985912</v>
      </c>
      <c r="F45" s="55">
        <f ca="1" t="shared" si="5"/>
        <v>0.9985912</v>
      </c>
      <c r="G45" s="55">
        <f ca="1" t="shared" si="5"/>
        <v>0.9985912</v>
      </c>
      <c r="H45" s="55">
        <f ca="1" t="shared" si="5"/>
        <v>0.9985912</v>
      </c>
      <c r="I45" s="55">
        <f ca="1" t="shared" si="5"/>
        <v>0.9985912</v>
      </c>
      <c r="J45" s="55">
        <f ca="1" t="shared" si="5"/>
        <v>0.9985912</v>
      </c>
      <c r="K45" s="55">
        <f ca="1" t="shared" si="5"/>
        <v>0.9985912</v>
      </c>
      <c r="L45" s="55">
        <f ca="1" t="shared" si="5"/>
        <v>0.9985912</v>
      </c>
      <c r="M45" s="55">
        <f ca="1" t="shared" si="5"/>
        <v>0.9985912</v>
      </c>
      <c r="N45" s="55">
        <f ca="1" t="shared" si="5"/>
        <v>0.9985912</v>
      </c>
      <c r="O45" s="55">
        <f ca="1" t="shared" si="5"/>
        <v>0.9985912</v>
      </c>
      <c r="P45" s="55">
        <f ca="1" t="shared" si="5"/>
        <v>0.9985912</v>
      </c>
      <c r="Q45" s="55">
        <f ca="1" t="shared" si="5"/>
        <v>0.9985912</v>
      </c>
      <c r="R45" s="55">
        <f ca="1" t="shared" si="5"/>
        <v>0.9985912</v>
      </c>
      <c r="S45" s="55">
        <f ca="1" t="shared" si="5"/>
        <v>0.9985912</v>
      </c>
      <c r="T45" s="55">
        <f ca="1" t="shared" si="5"/>
        <v>0.9985912</v>
      </c>
      <c r="U45" s="55">
        <f ca="1" t="shared" si="5"/>
        <v>0.9985912</v>
      </c>
      <c r="V45" s="55">
        <f ca="1" t="shared" si="5"/>
        <v>0.9985912</v>
      </c>
      <c r="W45" s="55">
        <f ca="1" t="shared" si="5"/>
        <v>0.9985912</v>
      </c>
      <c r="X45" s="55">
        <f ca="1" t="shared" si="5"/>
        <v>0.9985912</v>
      </c>
      <c r="Y45" s="55">
        <f ca="1" t="shared" si="5"/>
        <v>0.9985912</v>
      </c>
      <c r="Z45" s="55">
        <f ca="1" t="shared" si="5"/>
        <v>0.9985912</v>
      </c>
      <c r="AA45" s="55">
        <f ca="1" t="shared" si="5"/>
        <v>0.9985912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1.00860586666667</v>
      </c>
      <c r="D46" s="56">
        <f ca="1" t="shared" si="6"/>
        <v>1.00860586666667</v>
      </c>
      <c r="E46" s="56">
        <f ca="1" t="shared" si="6"/>
        <v>1.00860586666667</v>
      </c>
      <c r="F46" s="56">
        <f ca="1" t="shared" si="6"/>
        <v>1.00860586666667</v>
      </c>
      <c r="G46" s="56">
        <f ca="1" t="shared" si="6"/>
        <v>1.00860586666667</v>
      </c>
      <c r="H46" s="56">
        <f ca="1" t="shared" si="6"/>
        <v>1.00860586666667</v>
      </c>
      <c r="I46" s="56">
        <f ca="1" t="shared" si="6"/>
        <v>1.00860586666667</v>
      </c>
      <c r="J46" s="56">
        <f ca="1" t="shared" si="6"/>
        <v>1.00860586666667</v>
      </c>
      <c r="K46" s="56">
        <f ca="1" t="shared" si="6"/>
        <v>1.00860586666667</v>
      </c>
      <c r="L46" s="56">
        <f ca="1" t="shared" si="6"/>
        <v>1.00860586666667</v>
      </c>
      <c r="M46" s="56">
        <f ca="1" t="shared" si="6"/>
        <v>1.00860586666667</v>
      </c>
      <c r="N46" s="56">
        <f ca="1" t="shared" si="6"/>
        <v>1.00860586666667</v>
      </c>
      <c r="O46" s="56">
        <f ca="1" t="shared" si="6"/>
        <v>1.00860586666667</v>
      </c>
      <c r="P46" s="56">
        <f ca="1" t="shared" si="6"/>
        <v>1.00860586666667</v>
      </c>
      <c r="Q46" s="56">
        <f ca="1" t="shared" si="6"/>
        <v>1.00860586666667</v>
      </c>
      <c r="R46" s="56">
        <f ca="1" t="shared" si="6"/>
        <v>1.00860586666667</v>
      </c>
      <c r="S46" s="56">
        <f ca="1" t="shared" si="6"/>
        <v>1.00860586666667</v>
      </c>
      <c r="T46" s="56">
        <f ca="1" t="shared" si="6"/>
        <v>1.00860586666667</v>
      </c>
      <c r="U46" s="56">
        <f ca="1" t="shared" si="6"/>
        <v>1.00860586666667</v>
      </c>
      <c r="V46" s="56">
        <f ca="1" t="shared" si="6"/>
        <v>1.00860586666667</v>
      </c>
      <c r="W46" s="56">
        <f ca="1" t="shared" si="6"/>
        <v>1.00860586666667</v>
      </c>
      <c r="X46" s="56">
        <f ca="1" t="shared" si="6"/>
        <v>1.00860586666667</v>
      </c>
      <c r="Y46" s="56">
        <f ca="1" t="shared" si="6"/>
        <v>1.00860586666667</v>
      </c>
      <c r="Z46" s="56">
        <f ca="1" t="shared" si="6"/>
        <v>1.00860586666667</v>
      </c>
      <c r="AA46" s="56">
        <f ca="1" t="shared" si="6"/>
        <v>1.00860586666667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1.00660293333333</v>
      </c>
      <c r="D47" s="56">
        <f ca="1" t="shared" si="7"/>
        <v>1.00660293333333</v>
      </c>
      <c r="E47" s="56">
        <f ca="1" t="shared" si="7"/>
        <v>1.00660293333333</v>
      </c>
      <c r="F47" s="56">
        <f ca="1" t="shared" si="7"/>
        <v>1.00660293333333</v>
      </c>
      <c r="G47" s="56">
        <f ca="1" t="shared" si="7"/>
        <v>1.00660293333333</v>
      </c>
      <c r="H47" s="56">
        <f ca="1" t="shared" si="7"/>
        <v>1.00660293333333</v>
      </c>
      <c r="I47" s="56">
        <f ca="1" t="shared" si="7"/>
        <v>1.00660293333333</v>
      </c>
      <c r="J47" s="56">
        <f ca="1" t="shared" si="7"/>
        <v>1.00660293333333</v>
      </c>
      <c r="K47" s="56">
        <f ca="1" t="shared" si="7"/>
        <v>1.00660293333333</v>
      </c>
      <c r="L47" s="56">
        <f ca="1" t="shared" si="7"/>
        <v>1.00660293333333</v>
      </c>
      <c r="M47" s="56">
        <f ca="1" t="shared" si="7"/>
        <v>1.00660293333333</v>
      </c>
      <c r="N47" s="56">
        <f ca="1" t="shared" si="7"/>
        <v>1.00660293333333</v>
      </c>
      <c r="O47" s="56">
        <f ca="1" t="shared" si="7"/>
        <v>1.00660293333333</v>
      </c>
      <c r="P47" s="56">
        <f ca="1" t="shared" si="7"/>
        <v>1.00660293333333</v>
      </c>
      <c r="Q47" s="56">
        <f ca="1" t="shared" si="7"/>
        <v>1.00660293333333</v>
      </c>
      <c r="R47" s="56">
        <f ca="1" t="shared" si="7"/>
        <v>1.00660293333333</v>
      </c>
      <c r="S47" s="56">
        <f ca="1" t="shared" si="7"/>
        <v>1.00660293333333</v>
      </c>
      <c r="T47" s="56">
        <f ca="1" t="shared" si="7"/>
        <v>1.00660293333333</v>
      </c>
      <c r="U47" s="56">
        <f ca="1" t="shared" si="7"/>
        <v>1.00660293333333</v>
      </c>
      <c r="V47" s="56">
        <f ca="1" t="shared" si="7"/>
        <v>1.00660293333333</v>
      </c>
      <c r="W47" s="56">
        <f ca="1" t="shared" si="7"/>
        <v>1.00660293333333</v>
      </c>
      <c r="X47" s="56">
        <f ca="1" t="shared" si="7"/>
        <v>1.00660293333333</v>
      </c>
      <c r="Y47" s="56">
        <f ca="1" t="shared" si="7"/>
        <v>1.00660293333333</v>
      </c>
      <c r="Z47" s="56">
        <f ca="1" t="shared" si="7"/>
        <v>1.00660293333333</v>
      </c>
      <c r="AA47" s="56">
        <f ca="1" t="shared" si="7"/>
        <v>1.00660293333333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1.00259706666667</v>
      </c>
      <c r="D48" s="56">
        <f ca="1" t="shared" si="8"/>
        <v>1.00259706666667</v>
      </c>
      <c r="E48" s="56">
        <f ca="1" t="shared" si="8"/>
        <v>1.00259706666667</v>
      </c>
      <c r="F48" s="56">
        <f ca="1" t="shared" si="8"/>
        <v>1.00259706666667</v>
      </c>
      <c r="G48" s="56">
        <f ca="1" t="shared" si="8"/>
        <v>1.00259706666667</v>
      </c>
      <c r="H48" s="56">
        <f ca="1" t="shared" si="8"/>
        <v>1.00259706666667</v>
      </c>
      <c r="I48" s="56">
        <f ca="1" t="shared" si="8"/>
        <v>1.00259706666667</v>
      </c>
      <c r="J48" s="56">
        <f ca="1" t="shared" si="8"/>
        <v>1.00259706666667</v>
      </c>
      <c r="K48" s="56">
        <f ca="1" t="shared" si="8"/>
        <v>1.00259706666667</v>
      </c>
      <c r="L48" s="56">
        <f ca="1" t="shared" si="8"/>
        <v>1.00259706666667</v>
      </c>
      <c r="M48" s="56">
        <f ca="1" t="shared" si="8"/>
        <v>1.00259706666667</v>
      </c>
      <c r="N48" s="56">
        <f ca="1" t="shared" si="8"/>
        <v>1.00259706666667</v>
      </c>
      <c r="O48" s="56">
        <f ca="1" t="shared" si="8"/>
        <v>1.00259706666667</v>
      </c>
      <c r="P48" s="56">
        <f ca="1" t="shared" si="8"/>
        <v>1.00259706666667</v>
      </c>
      <c r="Q48" s="56">
        <f ca="1" t="shared" si="8"/>
        <v>1.00259706666667</v>
      </c>
      <c r="R48" s="56">
        <f ca="1" t="shared" si="8"/>
        <v>1.00259706666667</v>
      </c>
      <c r="S48" s="56">
        <f ca="1" t="shared" si="8"/>
        <v>1.00259706666667</v>
      </c>
      <c r="T48" s="56">
        <f ca="1" t="shared" si="8"/>
        <v>1.00259706666667</v>
      </c>
      <c r="U48" s="56">
        <f ca="1" t="shared" si="8"/>
        <v>1.00259706666667</v>
      </c>
      <c r="V48" s="56">
        <f ca="1" t="shared" si="8"/>
        <v>1.00259706666667</v>
      </c>
      <c r="W48" s="56">
        <f ca="1" t="shared" si="8"/>
        <v>1.00259706666667</v>
      </c>
      <c r="X48" s="56">
        <f ca="1" t="shared" si="8"/>
        <v>1.00259706666667</v>
      </c>
      <c r="Y48" s="56">
        <f ca="1" t="shared" si="8"/>
        <v>1.00259706666667</v>
      </c>
      <c r="Z48" s="56">
        <f ca="1" t="shared" si="8"/>
        <v>1.00259706666667</v>
      </c>
      <c r="AA48" s="56">
        <f ca="1" t="shared" si="8"/>
        <v>1.00259706666667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1.00059413333333</v>
      </c>
      <c r="D49" s="56">
        <f ca="1" t="shared" si="9"/>
        <v>1.00059413333333</v>
      </c>
      <c r="E49" s="56">
        <f ca="1" t="shared" si="9"/>
        <v>1.00059413333333</v>
      </c>
      <c r="F49" s="56">
        <f ca="1" t="shared" si="9"/>
        <v>1.00059413333333</v>
      </c>
      <c r="G49" s="56">
        <f ca="1" t="shared" si="9"/>
        <v>1.00059413333333</v>
      </c>
      <c r="H49" s="56">
        <f ca="1" t="shared" si="9"/>
        <v>1.00059413333333</v>
      </c>
      <c r="I49" s="56">
        <f ca="1" t="shared" si="9"/>
        <v>1.00059413333333</v>
      </c>
      <c r="J49" s="56">
        <f ca="1" t="shared" si="9"/>
        <v>1.00059413333333</v>
      </c>
      <c r="K49" s="56">
        <f ca="1" t="shared" si="9"/>
        <v>1.00059413333333</v>
      </c>
      <c r="L49" s="56">
        <f ca="1" t="shared" si="9"/>
        <v>1.00059413333333</v>
      </c>
      <c r="M49" s="56">
        <f ca="1" t="shared" si="9"/>
        <v>1.00059413333333</v>
      </c>
      <c r="N49" s="56">
        <f ca="1" t="shared" si="9"/>
        <v>1.00059413333333</v>
      </c>
      <c r="O49" s="56">
        <f ca="1" t="shared" si="9"/>
        <v>1.00059413333333</v>
      </c>
      <c r="P49" s="56">
        <f ca="1" t="shared" si="9"/>
        <v>1.00059413333333</v>
      </c>
      <c r="Q49" s="56">
        <f ca="1" t="shared" si="9"/>
        <v>1.00059413333333</v>
      </c>
      <c r="R49" s="56">
        <f ca="1" t="shared" si="9"/>
        <v>1.00059413333333</v>
      </c>
      <c r="S49" s="56">
        <f ca="1" t="shared" si="9"/>
        <v>1.00059413333333</v>
      </c>
      <c r="T49" s="56">
        <f ca="1" t="shared" si="9"/>
        <v>1.00059413333333</v>
      </c>
      <c r="U49" s="56">
        <f ca="1" t="shared" si="9"/>
        <v>1.00059413333333</v>
      </c>
      <c r="V49" s="56">
        <f ca="1" t="shared" si="9"/>
        <v>1.00059413333333</v>
      </c>
      <c r="W49" s="56">
        <f ca="1" t="shared" si="9"/>
        <v>1.00059413333333</v>
      </c>
      <c r="X49" s="56">
        <f ca="1" t="shared" si="9"/>
        <v>1.00059413333333</v>
      </c>
      <c r="Y49" s="56">
        <f ca="1" t="shared" si="9"/>
        <v>1.00059413333333</v>
      </c>
      <c r="Z49" s="56">
        <f ca="1" t="shared" si="9"/>
        <v>1.00059413333333</v>
      </c>
      <c r="AA49" s="56">
        <f ca="1" t="shared" si="9"/>
        <v>1.00059413333333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0.01036</v>
      </c>
      <c r="D50" s="55">
        <f>$E$17</f>
        <v>0.01036</v>
      </c>
      <c r="E50" s="55">
        <f>$E$17</f>
        <v>0.01036</v>
      </c>
      <c r="F50" s="55">
        <f>$E$17</f>
        <v>0.01036</v>
      </c>
      <c r="G50" s="55">
        <f>$E$17</f>
        <v>0.01036</v>
      </c>
      <c r="H50" s="55">
        <f>$E$17</f>
        <v>0.01036</v>
      </c>
      <c r="I50" s="55">
        <f>$E$17</f>
        <v>0.01036</v>
      </c>
      <c r="J50" s="55">
        <f>$E$17</f>
        <v>0.01036</v>
      </c>
      <c r="K50" s="55">
        <f>$E$17</f>
        <v>0.01036</v>
      </c>
      <c r="L50" s="55">
        <f>$E$17</f>
        <v>0.01036</v>
      </c>
      <c r="M50" s="55">
        <f>$E$17</f>
        <v>0.01036</v>
      </c>
      <c r="N50" s="55">
        <f>$E$17</f>
        <v>0.01036</v>
      </c>
      <c r="O50" s="55">
        <f>$E$17</f>
        <v>0.01036</v>
      </c>
      <c r="P50" s="55">
        <f>$E$17</f>
        <v>0.01036</v>
      </c>
      <c r="Q50" s="55">
        <f>$E$17</f>
        <v>0.01036</v>
      </c>
      <c r="R50" s="55">
        <f>$E$17</f>
        <v>0.01036</v>
      </c>
      <c r="S50" s="55">
        <f>$E$17</f>
        <v>0.01036</v>
      </c>
      <c r="T50" s="55">
        <f>$E$17</f>
        <v>0.01036</v>
      </c>
      <c r="U50" s="55">
        <f>$E$17</f>
        <v>0.01036</v>
      </c>
      <c r="V50" s="55">
        <f>$E$17</f>
        <v>0.01036</v>
      </c>
      <c r="W50" s="55">
        <f>$E$17</f>
        <v>0.01036</v>
      </c>
      <c r="X50" s="55">
        <f>$E$17</f>
        <v>0.01036</v>
      </c>
      <c r="Y50" s="55">
        <f>$E$17</f>
        <v>0.01036</v>
      </c>
      <c r="Z50" s="55">
        <f>$E$17</f>
        <v>0.01036</v>
      </c>
      <c r="AA50" s="55">
        <f>$E$17</f>
        <v>0.01036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0.0218596</v>
      </c>
      <c r="D51" s="55">
        <f ca="1" t="shared" si="10"/>
        <v>0.0218596</v>
      </c>
      <c r="E51" s="55">
        <f ca="1" t="shared" si="10"/>
        <v>0.0218596</v>
      </c>
      <c r="F51" s="55">
        <f ca="1" t="shared" si="10"/>
        <v>0.0218596</v>
      </c>
      <c r="G51" s="55">
        <f ca="1" t="shared" si="10"/>
        <v>0.0218596</v>
      </c>
      <c r="H51" s="55">
        <f ca="1" t="shared" si="10"/>
        <v>0.0218596</v>
      </c>
      <c r="I51" s="55">
        <f ca="1" t="shared" si="10"/>
        <v>0.0218596</v>
      </c>
      <c r="J51" s="55">
        <f ca="1" t="shared" si="10"/>
        <v>0.0218596</v>
      </c>
      <c r="K51" s="55">
        <f ca="1" t="shared" si="10"/>
        <v>0.0218596</v>
      </c>
      <c r="L51" s="55">
        <f ca="1" t="shared" si="10"/>
        <v>0.0218596</v>
      </c>
      <c r="M51" s="55">
        <f ca="1" t="shared" si="10"/>
        <v>0.0218596</v>
      </c>
      <c r="N51" s="55">
        <f ca="1" t="shared" si="10"/>
        <v>0.0218596</v>
      </c>
      <c r="O51" s="55">
        <f ca="1" t="shared" si="10"/>
        <v>0.0218596</v>
      </c>
      <c r="P51" s="55">
        <f ca="1" t="shared" si="10"/>
        <v>0.0218596</v>
      </c>
      <c r="Q51" s="55">
        <f ca="1" t="shared" si="10"/>
        <v>0.0218596</v>
      </c>
      <c r="R51" s="55">
        <f ca="1" t="shared" si="10"/>
        <v>0.0218596</v>
      </c>
      <c r="S51" s="55">
        <f ca="1" t="shared" si="10"/>
        <v>0.0218596</v>
      </c>
      <c r="T51" s="55">
        <f ca="1" t="shared" si="10"/>
        <v>0.0218596</v>
      </c>
      <c r="U51" s="55">
        <f ca="1" t="shared" si="10"/>
        <v>0.0218596</v>
      </c>
      <c r="V51" s="55">
        <f ca="1" t="shared" si="10"/>
        <v>0.0218596</v>
      </c>
      <c r="W51" s="55">
        <f ca="1" t="shared" si="10"/>
        <v>0.0218596</v>
      </c>
      <c r="X51" s="55">
        <f ca="1" t="shared" si="10"/>
        <v>0.0218596</v>
      </c>
      <c r="Y51" s="55">
        <f ca="1" t="shared" si="10"/>
        <v>0.0218596</v>
      </c>
      <c r="Z51" s="55">
        <f ca="1" t="shared" si="10"/>
        <v>0.0218596</v>
      </c>
      <c r="AA51" s="55">
        <f ca="1" t="shared" si="10"/>
        <v>0.0218596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0.0180264</v>
      </c>
      <c r="D53" s="56">
        <f ca="1" t="shared" si="12"/>
        <v>0.0180264</v>
      </c>
      <c r="E53" s="56">
        <f ca="1" t="shared" si="12"/>
        <v>0.0180264</v>
      </c>
      <c r="F53" s="56">
        <f ca="1" t="shared" si="12"/>
        <v>0.0180264</v>
      </c>
      <c r="G53" s="56">
        <f ca="1" t="shared" si="12"/>
        <v>0.0180264</v>
      </c>
      <c r="H53" s="56">
        <f ca="1" t="shared" si="12"/>
        <v>0.0180264</v>
      </c>
      <c r="I53" s="56">
        <f ca="1" t="shared" si="12"/>
        <v>0.0180264</v>
      </c>
      <c r="J53" s="56">
        <f ca="1" t="shared" si="12"/>
        <v>0.0180264</v>
      </c>
      <c r="K53" s="56">
        <f ca="1" t="shared" si="12"/>
        <v>0.0180264</v>
      </c>
      <c r="L53" s="56">
        <f ca="1" t="shared" si="12"/>
        <v>0.0180264</v>
      </c>
      <c r="M53" s="56">
        <f ca="1" t="shared" si="12"/>
        <v>0.0180264</v>
      </c>
      <c r="N53" s="56">
        <f ca="1" t="shared" si="12"/>
        <v>0.0180264</v>
      </c>
      <c r="O53" s="56">
        <f ca="1" t="shared" si="12"/>
        <v>0.0180264</v>
      </c>
      <c r="P53" s="56">
        <f ca="1" t="shared" si="12"/>
        <v>0.0180264</v>
      </c>
      <c r="Q53" s="56">
        <f ca="1" t="shared" si="12"/>
        <v>0.0180264</v>
      </c>
      <c r="R53" s="56">
        <f ca="1" t="shared" si="12"/>
        <v>0.0180264</v>
      </c>
      <c r="S53" s="56">
        <f ca="1" t="shared" si="12"/>
        <v>0.0180264</v>
      </c>
      <c r="T53" s="56">
        <f ca="1" t="shared" si="12"/>
        <v>0.0180264</v>
      </c>
      <c r="U53" s="56">
        <f ca="1" t="shared" si="12"/>
        <v>0.0180264</v>
      </c>
      <c r="V53" s="56">
        <f ca="1" t="shared" si="12"/>
        <v>0.0180264</v>
      </c>
      <c r="W53" s="56">
        <f ca="1" t="shared" si="12"/>
        <v>0.0180264</v>
      </c>
      <c r="X53" s="56">
        <f ca="1" t="shared" si="12"/>
        <v>0.0180264</v>
      </c>
      <c r="Y53" s="56">
        <f ca="1" t="shared" si="12"/>
        <v>0.0180264</v>
      </c>
      <c r="Z53" s="56">
        <f ca="1" t="shared" si="12"/>
        <v>0.0180264</v>
      </c>
      <c r="AA53" s="56">
        <f ca="1" t="shared" si="12"/>
        <v>0.0180264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0.0141932</v>
      </c>
      <c r="D54" s="56">
        <f ca="1" t="shared" si="13"/>
        <v>0.0141932</v>
      </c>
      <c r="E54" s="56">
        <f ca="1" t="shared" si="13"/>
        <v>0.0141932</v>
      </c>
      <c r="F54" s="56">
        <f ca="1" t="shared" si="13"/>
        <v>0.0141932</v>
      </c>
      <c r="G54" s="56">
        <f ca="1" t="shared" si="13"/>
        <v>0.0141932</v>
      </c>
      <c r="H54" s="56">
        <f ca="1" t="shared" si="13"/>
        <v>0.0141932</v>
      </c>
      <c r="I54" s="56">
        <f ca="1" t="shared" si="13"/>
        <v>0.0141932</v>
      </c>
      <c r="J54" s="56">
        <f ca="1" t="shared" si="13"/>
        <v>0.0141932</v>
      </c>
      <c r="K54" s="56">
        <f ca="1" t="shared" si="13"/>
        <v>0.0141932</v>
      </c>
      <c r="L54" s="56">
        <f ca="1" t="shared" si="13"/>
        <v>0.0141932</v>
      </c>
      <c r="M54" s="56">
        <f ca="1" t="shared" si="13"/>
        <v>0.0141932</v>
      </c>
      <c r="N54" s="56">
        <f ca="1" t="shared" si="13"/>
        <v>0.0141932</v>
      </c>
      <c r="O54" s="56">
        <f ca="1" t="shared" si="13"/>
        <v>0.0141932</v>
      </c>
      <c r="P54" s="56">
        <f ca="1" t="shared" si="13"/>
        <v>0.0141932</v>
      </c>
      <c r="Q54" s="56">
        <f ca="1" t="shared" si="13"/>
        <v>0.0141932</v>
      </c>
      <c r="R54" s="56">
        <f ca="1" t="shared" si="13"/>
        <v>0.0141932</v>
      </c>
      <c r="S54" s="56">
        <f ca="1" t="shared" si="13"/>
        <v>0.0141932</v>
      </c>
      <c r="T54" s="56">
        <f ca="1" t="shared" si="13"/>
        <v>0.0141932</v>
      </c>
      <c r="U54" s="56">
        <f ca="1" t="shared" si="13"/>
        <v>0.0141932</v>
      </c>
      <c r="V54" s="56">
        <f ca="1" t="shared" si="13"/>
        <v>0.0141932</v>
      </c>
      <c r="W54" s="56">
        <f ca="1" t="shared" si="13"/>
        <v>0.0141932</v>
      </c>
      <c r="X54" s="56">
        <f ca="1" t="shared" si="13"/>
        <v>0.0141932</v>
      </c>
      <c r="Y54" s="56">
        <f ca="1" t="shared" si="13"/>
        <v>0.0141932</v>
      </c>
      <c r="Z54" s="56">
        <f ca="1" t="shared" si="13"/>
        <v>0.0141932</v>
      </c>
      <c r="AA54" s="56">
        <f ca="1" t="shared" si="13"/>
        <v>0.0141932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0.00690666666666666</v>
      </c>
      <c r="D55" s="56">
        <f t="shared" si="14"/>
        <v>0.00690666666666666</v>
      </c>
      <c r="E55" s="56">
        <f t="shared" si="14"/>
        <v>0.00690666666666666</v>
      </c>
      <c r="F55" s="56">
        <f t="shared" si="14"/>
        <v>0.00690666666666666</v>
      </c>
      <c r="G55" s="56">
        <f t="shared" si="14"/>
        <v>0.00690666666666666</v>
      </c>
      <c r="H55" s="56">
        <f t="shared" si="14"/>
        <v>0.00690666666666666</v>
      </c>
      <c r="I55" s="56">
        <f t="shared" si="14"/>
        <v>0.00690666666666666</v>
      </c>
      <c r="J55" s="56">
        <f t="shared" si="14"/>
        <v>0.00690666666666666</v>
      </c>
      <c r="K55" s="56">
        <f t="shared" si="14"/>
        <v>0.00690666666666666</v>
      </c>
      <c r="L55" s="56">
        <f t="shared" si="14"/>
        <v>0.00690666666666666</v>
      </c>
      <c r="M55" s="56">
        <f t="shared" si="14"/>
        <v>0.00690666666666666</v>
      </c>
      <c r="N55" s="56">
        <f t="shared" si="14"/>
        <v>0.00690666666666666</v>
      </c>
      <c r="O55" s="56">
        <f t="shared" si="14"/>
        <v>0.00690666666666666</v>
      </c>
      <c r="P55" s="56">
        <f t="shared" si="14"/>
        <v>0.00690666666666666</v>
      </c>
      <c r="Q55" s="56">
        <f t="shared" si="14"/>
        <v>0.00690666666666666</v>
      </c>
      <c r="R55" s="56">
        <f t="shared" si="14"/>
        <v>0.00690666666666666</v>
      </c>
      <c r="S55" s="56">
        <f t="shared" si="14"/>
        <v>0.00690666666666666</v>
      </c>
      <c r="T55" s="56">
        <f t="shared" si="14"/>
        <v>0.00690666666666666</v>
      </c>
      <c r="U55" s="56">
        <f t="shared" si="14"/>
        <v>0.00690666666666666</v>
      </c>
      <c r="V55" s="56">
        <f t="shared" si="14"/>
        <v>0.00690666666666666</v>
      </c>
      <c r="W55" s="56">
        <f t="shared" si="14"/>
        <v>0.00690666666666666</v>
      </c>
      <c r="X55" s="56">
        <f t="shared" si="14"/>
        <v>0.00690666666666666</v>
      </c>
      <c r="Y55" s="56">
        <f t="shared" si="14"/>
        <v>0.00690666666666666</v>
      </c>
      <c r="Z55" s="56">
        <f t="shared" si="14"/>
        <v>0.00690666666666666</v>
      </c>
      <c r="AA55" s="56">
        <f t="shared" si="14"/>
        <v>0.00690666666666666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0.00345333333333333</v>
      </c>
      <c r="D56" s="56">
        <f t="shared" si="15"/>
        <v>0.00345333333333333</v>
      </c>
      <c r="E56" s="56">
        <f t="shared" si="15"/>
        <v>0.00345333333333333</v>
      </c>
      <c r="F56" s="56">
        <f t="shared" si="15"/>
        <v>0.00345333333333333</v>
      </c>
      <c r="G56" s="56">
        <f t="shared" si="15"/>
        <v>0.00345333333333333</v>
      </c>
      <c r="H56" s="56">
        <f t="shared" si="15"/>
        <v>0.00345333333333333</v>
      </c>
      <c r="I56" s="56">
        <f t="shared" si="15"/>
        <v>0.00345333333333333</v>
      </c>
      <c r="J56" s="56">
        <f t="shared" si="15"/>
        <v>0.00345333333333333</v>
      </c>
      <c r="K56" s="56">
        <f t="shared" si="15"/>
        <v>0.00345333333333333</v>
      </c>
      <c r="L56" s="56">
        <f t="shared" si="15"/>
        <v>0.00345333333333333</v>
      </c>
      <c r="M56" s="56">
        <f t="shared" si="15"/>
        <v>0.00345333333333333</v>
      </c>
      <c r="N56" s="56">
        <f t="shared" si="15"/>
        <v>0.00345333333333333</v>
      </c>
      <c r="O56" s="56">
        <f t="shared" si="15"/>
        <v>0.00345333333333333</v>
      </c>
      <c r="P56" s="56">
        <f t="shared" si="15"/>
        <v>0.00345333333333333</v>
      </c>
      <c r="Q56" s="56">
        <f t="shared" si="15"/>
        <v>0.00345333333333333</v>
      </c>
      <c r="R56" s="56">
        <f t="shared" si="15"/>
        <v>0.00345333333333333</v>
      </c>
      <c r="S56" s="56">
        <f t="shared" si="15"/>
        <v>0.00345333333333333</v>
      </c>
      <c r="T56" s="56">
        <f t="shared" si="15"/>
        <v>0.00345333333333333</v>
      </c>
      <c r="U56" s="56">
        <f t="shared" si="15"/>
        <v>0.00345333333333333</v>
      </c>
      <c r="V56" s="56">
        <f t="shared" si="15"/>
        <v>0.00345333333333333</v>
      </c>
      <c r="W56" s="56">
        <f t="shared" si="15"/>
        <v>0.00345333333333333</v>
      </c>
      <c r="X56" s="56">
        <f t="shared" si="15"/>
        <v>0.00345333333333333</v>
      </c>
      <c r="Y56" s="56">
        <f t="shared" si="15"/>
        <v>0.00345333333333333</v>
      </c>
      <c r="Z56" s="56">
        <f t="shared" si="15"/>
        <v>0.00345333333333333</v>
      </c>
      <c r="AA56" s="56">
        <f t="shared" si="15"/>
        <v>0.00345333333333333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topLeftCell="A2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88</v>
      </c>
      <c r="J2" s="59"/>
      <c r="K2" s="12" t="s">
        <v>113</v>
      </c>
      <c r="L2" s="12"/>
      <c r="M2" s="60">
        <v>98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211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90</v>
      </c>
      <c r="J3" s="61"/>
      <c r="K3" s="16" t="s">
        <v>122</v>
      </c>
      <c r="L3" s="16"/>
      <c r="M3" s="62">
        <v>94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96.93736</v>
      </c>
      <c r="F4" s="20"/>
      <c r="G4" s="21"/>
      <c r="H4" s="21"/>
      <c r="I4" s="27" t="s">
        <v>130</v>
      </c>
      <c r="J4" s="27"/>
      <c r="K4" s="27"/>
      <c r="L4" s="20">
        <f ca="1">E4+X18*E17</f>
        <v>97.12412</v>
      </c>
      <c r="M4" s="20"/>
      <c r="N4" s="21"/>
      <c r="O4" s="21"/>
      <c r="P4" s="27" t="s">
        <v>131</v>
      </c>
      <c r="Q4" s="27"/>
      <c r="R4" s="27"/>
      <c r="S4" s="20">
        <f ca="1">E4-X18*E17</f>
        <v>96.7506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0.322</v>
      </c>
      <c r="F17" s="28"/>
      <c r="G17" s="21"/>
      <c r="H17" s="21"/>
      <c r="I17" s="27" t="s">
        <v>149</v>
      </c>
      <c r="J17" s="27"/>
      <c r="K17" s="27"/>
      <c r="L17" s="28">
        <f ca="1">E17*Z18</f>
        <v>0.67942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0.157849172599424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0.138197424892704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2.24399866974426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0.468679999999992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4.824016563147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2.5630964803313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96.86</v>
      </c>
      <c r="D32" s="38">
        <v>96.78</v>
      </c>
      <c r="E32" s="38">
        <v>97.04</v>
      </c>
      <c r="F32" s="38">
        <v>96.85</v>
      </c>
      <c r="G32" s="38">
        <v>96.85</v>
      </c>
      <c r="H32" s="38">
        <v>97.07</v>
      </c>
      <c r="I32" s="38">
        <v>96.89</v>
      </c>
      <c r="J32" s="38">
        <v>96.86</v>
      </c>
      <c r="K32" s="38">
        <v>96.83</v>
      </c>
      <c r="L32" s="38">
        <v>96.84</v>
      </c>
      <c r="M32" s="38">
        <v>96.77</v>
      </c>
      <c r="N32" s="38">
        <v>96.84</v>
      </c>
      <c r="O32" s="38">
        <v>96.9</v>
      </c>
      <c r="P32" s="38">
        <v>96.9</v>
      </c>
      <c r="Q32" s="38">
        <v>96.93</v>
      </c>
      <c r="R32" s="38">
        <v>96.9</v>
      </c>
      <c r="S32" s="38">
        <v>96.82</v>
      </c>
      <c r="T32" s="38">
        <v>96.93</v>
      </c>
      <c r="U32" s="38">
        <v>96.85</v>
      </c>
      <c r="V32" s="38">
        <v>96.95</v>
      </c>
      <c r="W32" s="38">
        <v>96.79</v>
      </c>
      <c r="X32" s="38">
        <v>96.86</v>
      </c>
      <c r="Y32" s="38">
        <v>96.82</v>
      </c>
      <c r="Z32" s="38">
        <v>96.88</v>
      </c>
      <c r="AA32" s="38">
        <v>96.94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96.83</v>
      </c>
      <c r="D33" s="38">
        <v>96.95</v>
      </c>
      <c r="E33" s="38">
        <v>96.84</v>
      </c>
      <c r="F33" s="38">
        <v>96.97</v>
      </c>
      <c r="G33" s="38">
        <v>96.82</v>
      </c>
      <c r="H33" s="38">
        <v>97.06</v>
      </c>
      <c r="I33" s="38">
        <v>96.92</v>
      </c>
      <c r="J33" s="38">
        <v>96.77</v>
      </c>
      <c r="K33" s="38">
        <v>96.86</v>
      </c>
      <c r="L33" s="38">
        <v>96.79</v>
      </c>
      <c r="M33" s="38">
        <v>96.97</v>
      </c>
      <c r="N33" s="38">
        <v>96.93</v>
      </c>
      <c r="O33" s="38">
        <v>96.98</v>
      </c>
      <c r="P33" s="38">
        <v>96.9</v>
      </c>
      <c r="Q33" s="38">
        <v>96.84</v>
      </c>
      <c r="R33" s="38">
        <v>96.84</v>
      </c>
      <c r="S33" s="38">
        <v>96.77</v>
      </c>
      <c r="T33" s="38">
        <v>97</v>
      </c>
      <c r="U33" s="38">
        <v>96.83</v>
      </c>
      <c r="V33" s="38">
        <v>96.93</v>
      </c>
      <c r="W33" s="38">
        <v>96.92</v>
      </c>
      <c r="X33" s="38">
        <v>96.92</v>
      </c>
      <c r="Y33" s="38">
        <v>96.78</v>
      </c>
      <c r="Z33" s="38">
        <v>96.85</v>
      </c>
      <c r="AA33" s="38">
        <v>96.97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96.86</v>
      </c>
      <c r="D34" s="38">
        <v>96.94</v>
      </c>
      <c r="E34" s="38">
        <v>96.92</v>
      </c>
      <c r="F34" s="38">
        <v>96.86</v>
      </c>
      <c r="G34" s="38">
        <v>96.77</v>
      </c>
      <c r="H34" s="38">
        <v>96.85</v>
      </c>
      <c r="I34" s="38">
        <v>96.86</v>
      </c>
      <c r="J34" s="38">
        <v>96.8</v>
      </c>
      <c r="K34" s="38">
        <v>96.83</v>
      </c>
      <c r="L34" s="38">
        <v>96.9</v>
      </c>
      <c r="M34" s="38">
        <v>96.87</v>
      </c>
      <c r="N34" s="38">
        <v>96.89</v>
      </c>
      <c r="O34" s="38">
        <v>96.94</v>
      </c>
      <c r="P34" s="38">
        <v>96.79</v>
      </c>
      <c r="Q34" s="38">
        <v>96.82</v>
      </c>
      <c r="R34" s="38">
        <v>96.94</v>
      </c>
      <c r="S34" s="38">
        <v>96.85</v>
      </c>
      <c r="T34" s="38">
        <v>96.74</v>
      </c>
      <c r="U34" s="38">
        <v>96.89</v>
      </c>
      <c r="V34" s="38">
        <v>96.86</v>
      </c>
      <c r="W34" s="38">
        <v>96.78</v>
      </c>
      <c r="X34" s="38">
        <v>96.96</v>
      </c>
      <c r="Y34" s="38">
        <v>96.88</v>
      </c>
      <c r="Z34" s="38">
        <v>96.63</v>
      </c>
      <c r="AA34" s="38">
        <v>96.89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96.97</v>
      </c>
      <c r="D35" s="38">
        <v>96.95</v>
      </c>
      <c r="E35" s="38">
        <v>97.06</v>
      </c>
      <c r="F35" s="38">
        <v>97.36</v>
      </c>
      <c r="G35" s="38">
        <v>96.88</v>
      </c>
      <c r="H35" s="38">
        <v>96.89</v>
      </c>
      <c r="I35" s="38">
        <v>96.9</v>
      </c>
      <c r="J35" s="38">
        <v>97.37</v>
      </c>
      <c r="K35" s="38">
        <v>96.93</v>
      </c>
      <c r="L35" s="38">
        <v>97.28</v>
      </c>
      <c r="M35" s="38">
        <v>97.52</v>
      </c>
      <c r="N35" s="38">
        <v>96.96</v>
      </c>
      <c r="O35" s="38">
        <v>96.94</v>
      </c>
      <c r="P35" s="38">
        <v>97.1</v>
      </c>
      <c r="Q35" s="38">
        <v>96.87</v>
      </c>
      <c r="R35" s="38">
        <v>96.84</v>
      </c>
      <c r="S35" s="38">
        <v>97.41</v>
      </c>
      <c r="T35" s="38">
        <v>96.88</v>
      </c>
      <c r="U35" s="38">
        <v>96.94</v>
      </c>
      <c r="V35" s="38">
        <v>96.85</v>
      </c>
      <c r="W35" s="38">
        <v>96.88</v>
      </c>
      <c r="X35" s="38">
        <v>97.9</v>
      </c>
      <c r="Y35" s="38">
        <v>97.05</v>
      </c>
      <c r="Z35" s="38">
        <v>96.86</v>
      </c>
      <c r="AA35" s="38">
        <v>96.99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97.23</v>
      </c>
      <c r="D36" s="38">
        <v>96.99</v>
      </c>
      <c r="E36" s="38">
        <v>97.05</v>
      </c>
      <c r="F36" s="38">
        <v>97.1</v>
      </c>
      <c r="G36" s="38">
        <v>96.86</v>
      </c>
      <c r="H36" s="38">
        <v>97.08</v>
      </c>
      <c r="I36" s="38">
        <v>97.08</v>
      </c>
      <c r="J36" s="38">
        <v>96.91</v>
      </c>
      <c r="K36" s="38">
        <v>97.03</v>
      </c>
      <c r="L36" s="38">
        <v>96.89</v>
      </c>
      <c r="M36" s="38">
        <v>97.09</v>
      </c>
      <c r="N36" s="38">
        <v>96.93</v>
      </c>
      <c r="O36" s="38">
        <v>97.08</v>
      </c>
      <c r="P36" s="38">
        <v>96.98</v>
      </c>
      <c r="Q36" s="38">
        <v>97.03</v>
      </c>
      <c r="R36" s="38">
        <v>96.94</v>
      </c>
      <c r="S36" s="38">
        <v>96.87</v>
      </c>
      <c r="T36" s="38">
        <v>97.05</v>
      </c>
      <c r="U36" s="38">
        <v>96.97</v>
      </c>
      <c r="V36" s="38">
        <v>96.92</v>
      </c>
      <c r="W36" s="38">
        <v>96.97</v>
      </c>
      <c r="X36" s="38">
        <v>97.08</v>
      </c>
      <c r="Y36" s="38">
        <v>96.96</v>
      </c>
      <c r="Z36" s="38">
        <v>97.03</v>
      </c>
      <c r="AA36" s="38">
        <v>96.96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484.75</v>
      </c>
      <c r="D37" s="42">
        <f t="shared" si="1"/>
        <v>484.61</v>
      </c>
      <c r="E37" s="42">
        <f t="shared" si="1"/>
        <v>484.91</v>
      </c>
      <c r="F37" s="42">
        <f t="shared" si="1"/>
        <v>485.14</v>
      </c>
      <c r="G37" s="42">
        <f t="shared" si="1"/>
        <v>484.18</v>
      </c>
      <c r="H37" s="42">
        <f t="shared" si="1"/>
        <v>484.95</v>
      </c>
      <c r="I37" s="42">
        <f t="shared" si="1"/>
        <v>484.65</v>
      </c>
      <c r="J37" s="42">
        <f t="shared" si="1"/>
        <v>484.71</v>
      </c>
      <c r="K37" s="42">
        <f t="shared" si="1"/>
        <v>484.48</v>
      </c>
      <c r="L37" s="42">
        <f t="shared" si="1"/>
        <v>484.7</v>
      </c>
      <c r="M37" s="42">
        <f t="shared" si="1"/>
        <v>485.22</v>
      </c>
      <c r="N37" s="42">
        <f t="shared" si="1"/>
        <v>484.55</v>
      </c>
      <c r="O37" s="42">
        <f t="shared" si="1"/>
        <v>484.84</v>
      </c>
      <c r="P37" s="42">
        <f t="shared" si="1"/>
        <v>484.67</v>
      </c>
      <c r="Q37" s="42">
        <f t="shared" si="1"/>
        <v>484.49</v>
      </c>
      <c r="R37" s="42">
        <f t="shared" si="1"/>
        <v>484.46</v>
      </c>
      <c r="S37" s="42">
        <f t="shared" si="1"/>
        <v>484.72</v>
      </c>
      <c r="T37" s="42">
        <f t="shared" si="1"/>
        <v>484.6</v>
      </c>
      <c r="U37" s="42">
        <f t="shared" si="1"/>
        <v>484.48</v>
      </c>
      <c r="V37" s="42">
        <f t="shared" si="1"/>
        <v>484.51</v>
      </c>
      <c r="W37" s="42">
        <f t="shared" si="1"/>
        <v>484.34</v>
      </c>
      <c r="X37" s="42">
        <f t="shared" si="1"/>
        <v>485.72</v>
      </c>
      <c r="Y37" s="42">
        <f t="shared" si="1"/>
        <v>484.49</v>
      </c>
      <c r="Z37" s="42">
        <f t="shared" si="1"/>
        <v>484.25</v>
      </c>
      <c r="AA37" s="42">
        <f t="shared" si="1"/>
        <v>484.75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96.95</v>
      </c>
      <c r="D38" s="42">
        <f t="shared" si="2"/>
        <v>96.922</v>
      </c>
      <c r="E38" s="42">
        <f t="shared" si="2"/>
        <v>96.982</v>
      </c>
      <c r="F38" s="42">
        <f t="shared" si="2"/>
        <v>97.028</v>
      </c>
      <c r="G38" s="42">
        <f t="shared" si="2"/>
        <v>96.836</v>
      </c>
      <c r="H38" s="42">
        <f t="shared" si="2"/>
        <v>96.99</v>
      </c>
      <c r="I38" s="42">
        <f t="shared" si="2"/>
        <v>96.93</v>
      </c>
      <c r="J38" s="42">
        <f t="shared" si="2"/>
        <v>96.942</v>
      </c>
      <c r="K38" s="42">
        <f t="shared" si="2"/>
        <v>96.896</v>
      </c>
      <c r="L38" s="42">
        <f t="shared" si="2"/>
        <v>96.94</v>
      </c>
      <c r="M38" s="42">
        <f t="shared" si="2"/>
        <v>97.044</v>
      </c>
      <c r="N38" s="42">
        <f t="shared" si="2"/>
        <v>96.91</v>
      </c>
      <c r="O38" s="42">
        <f t="shared" si="2"/>
        <v>96.968</v>
      </c>
      <c r="P38" s="42">
        <f t="shared" si="2"/>
        <v>96.934</v>
      </c>
      <c r="Q38" s="42">
        <f t="shared" si="2"/>
        <v>96.898</v>
      </c>
      <c r="R38" s="42">
        <f t="shared" si="2"/>
        <v>96.892</v>
      </c>
      <c r="S38" s="42">
        <f t="shared" si="2"/>
        <v>96.944</v>
      </c>
      <c r="T38" s="42">
        <f t="shared" si="2"/>
        <v>96.92</v>
      </c>
      <c r="U38" s="42">
        <f t="shared" si="2"/>
        <v>96.896</v>
      </c>
      <c r="V38" s="42">
        <f t="shared" si="2"/>
        <v>96.902</v>
      </c>
      <c r="W38" s="42">
        <f t="shared" si="2"/>
        <v>96.868</v>
      </c>
      <c r="X38" s="42">
        <f t="shared" si="2"/>
        <v>97.144</v>
      </c>
      <c r="Y38" s="42">
        <f t="shared" si="2"/>
        <v>96.898</v>
      </c>
      <c r="Z38" s="42">
        <f t="shared" si="2"/>
        <v>96.85</v>
      </c>
      <c r="AA38" s="42">
        <f t="shared" si="2"/>
        <v>96.95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0.400000000000006</v>
      </c>
      <c r="D39" s="43">
        <f t="shared" si="3"/>
        <v>0.209999999999994</v>
      </c>
      <c r="E39" s="43">
        <f t="shared" si="3"/>
        <v>0.219999999999999</v>
      </c>
      <c r="F39" s="43">
        <f t="shared" si="3"/>
        <v>0.510000000000005</v>
      </c>
      <c r="G39" s="43">
        <f t="shared" si="3"/>
        <v>0.109999999999999</v>
      </c>
      <c r="H39" s="43">
        <f t="shared" si="3"/>
        <v>0.230000000000004</v>
      </c>
      <c r="I39" s="43">
        <f t="shared" si="3"/>
        <v>0.219999999999999</v>
      </c>
      <c r="J39" s="43">
        <f t="shared" si="3"/>
        <v>0.600000000000009</v>
      </c>
      <c r="K39" s="43">
        <f t="shared" si="3"/>
        <v>0.200000000000003</v>
      </c>
      <c r="L39" s="43">
        <f t="shared" si="3"/>
        <v>0.489999999999995</v>
      </c>
      <c r="M39" s="43">
        <f t="shared" si="3"/>
        <v>0.75</v>
      </c>
      <c r="N39" s="43">
        <f t="shared" si="3"/>
        <v>0.11999999999999</v>
      </c>
      <c r="O39" s="43">
        <f t="shared" si="3"/>
        <v>0.179999999999993</v>
      </c>
      <c r="P39" s="43">
        <f t="shared" si="3"/>
        <v>0.309999999999988</v>
      </c>
      <c r="Q39" s="43">
        <f t="shared" si="3"/>
        <v>0.210000000000008</v>
      </c>
      <c r="R39" s="43">
        <f t="shared" si="3"/>
        <v>0.0999999999999943</v>
      </c>
      <c r="S39" s="43">
        <f t="shared" si="3"/>
        <v>0.640000000000001</v>
      </c>
      <c r="T39" s="43">
        <f t="shared" si="3"/>
        <v>0.310000000000002</v>
      </c>
      <c r="U39" s="43">
        <f t="shared" si="3"/>
        <v>0.140000000000001</v>
      </c>
      <c r="V39" s="43">
        <f t="shared" si="3"/>
        <v>0.100000000000009</v>
      </c>
      <c r="W39" s="43">
        <f t="shared" si="3"/>
        <v>0.189999999999998</v>
      </c>
      <c r="X39" s="43">
        <f t="shared" si="3"/>
        <v>1.04000000000001</v>
      </c>
      <c r="Y39" s="43">
        <f t="shared" si="3"/>
        <v>0.269999999999996</v>
      </c>
      <c r="Z39" s="43">
        <f t="shared" si="3"/>
        <v>0.400000000000006</v>
      </c>
      <c r="AA39" s="43">
        <f t="shared" si="3"/>
        <v>0.0999999999999943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96.93736</v>
      </c>
      <c r="D43" s="55">
        <f>$E$4</f>
        <v>96.93736</v>
      </c>
      <c r="E43" s="55">
        <f>$E$4</f>
        <v>96.93736</v>
      </c>
      <c r="F43" s="55">
        <f>$E$4</f>
        <v>96.93736</v>
      </c>
      <c r="G43" s="55">
        <f>$E$4</f>
        <v>96.93736</v>
      </c>
      <c r="H43" s="55">
        <f>$E$4</f>
        <v>96.93736</v>
      </c>
      <c r="I43" s="55">
        <f>$E$4</f>
        <v>96.93736</v>
      </c>
      <c r="J43" s="55">
        <f>$E$4</f>
        <v>96.93736</v>
      </c>
      <c r="K43" s="55">
        <f>$E$4</f>
        <v>96.93736</v>
      </c>
      <c r="L43" s="55">
        <f>$E$4</f>
        <v>96.93736</v>
      </c>
      <c r="M43" s="55">
        <f>$E$4</f>
        <v>96.93736</v>
      </c>
      <c r="N43" s="55">
        <f>$E$4</f>
        <v>96.93736</v>
      </c>
      <c r="O43" s="55">
        <f>$E$4</f>
        <v>96.93736</v>
      </c>
      <c r="P43" s="55">
        <f>$E$4</f>
        <v>96.93736</v>
      </c>
      <c r="Q43" s="55">
        <f>$E$4</f>
        <v>96.93736</v>
      </c>
      <c r="R43" s="55">
        <f>$E$4</f>
        <v>96.93736</v>
      </c>
      <c r="S43" s="55">
        <f>$E$4</f>
        <v>96.93736</v>
      </c>
      <c r="T43" s="55">
        <f>$E$4</f>
        <v>96.93736</v>
      </c>
      <c r="U43" s="55">
        <f>$E$4</f>
        <v>96.93736</v>
      </c>
      <c r="V43" s="55">
        <f>$E$4</f>
        <v>96.93736</v>
      </c>
      <c r="W43" s="55">
        <f>$E$4</f>
        <v>96.93736</v>
      </c>
      <c r="X43" s="55">
        <f>$E$4</f>
        <v>96.93736</v>
      </c>
      <c r="Y43" s="55">
        <f>$E$4</f>
        <v>96.93736</v>
      </c>
      <c r="Z43" s="55">
        <f>$E$4</f>
        <v>96.93736</v>
      </c>
      <c r="AA43" s="55">
        <f>$E$4</f>
        <v>96.93736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97.12412</v>
      </c>
      <c r="D44" s="55">
        <f ca="1" t="shared" si="4"/>
        <v>97.12412</v>
      </c>
      <c r="E44" s="55">
        <f ca="1" t="shared" si="4"/>
        <v>97.12412</v>
      </c>
      <c r="F44" s="55">
        <f ca="1" t="shared" si="4"/>
        <v>97.12412</v>
      </c>
      <c r="G44" s="55">
        <f ca="1" t="shared" si="4"/>
        <v>97.12412</v>
      </c>
      <c r="H44" s="55">
        <f ca="1" t="shared" si="4"/>
        <v>97.12412</v>
      </c>
      <c r="I44" s="55">
        <f ca="1" t="shared" si="4"/>
        <v>97.12412</v>
      </c>
      <c r="J44" s="55">
        <f ca="1" t="shared" si="4"/>
        <v>97.12412</v>
      </c>
      <c r="K44" s="55">
        <f ca="1" t="shared" si="4"/>
        <v>97.12412</v>
      </c>
      <c r="L44" s="55">
        <f ca="1" t="shared" si="4"/>
        <v>97.12412</v>
      </c>
      <c r="M44" s="55">
        <f ca="1" t="shared" si="4"/>
        <v>97.12412</v>
      </c>
      <c r="N44" s="55">
        <f ca="1" t="shared" si="4"/>
        <v>97.12412</v>
      </c>
      <c r="O44" s="55">
        <f ca="1" t="shared" si="4"/>
        <v>97.12412</v>
      </c>
      <c r="P44" s="55">
        <f ca="1" t="shared" si="4"/>
        <v>97.12412</v>
      </c>
      <c r="Q44" s="55">
        <f ca="1" t="shared" si="4"/>
        <v>97.12412</v>
      </c>
      <c r="R44" s="55">
        <f ca="1" t="shared" si="4"/>
        <v>97.12412</v>
      </c>
      <c r="S44" s="55">
        <f ca="1" t="shared" si="4"/>
        <v>97.12412</v>
      </c>
      <c r="T44" s="55">
        <f ca="1" t="shared" si="4"/>
        <v>97.12412</v>
      </c>
      <c r="U44" s="55">
        <f ca="1" t="shared" si="4"/>
        <v>97.12412</v>
      </c>
      <c r="V44" s="55">
        <f ca="1" t="shared" si="4"/>
        <v>97.12412</v>
      </c>
      <c r="W44" s="55">
        <f ca="1" t="shared" si="4"/>
        <v>97.12412</v>
      </c>
      <c r="X44" s="55">
        <f ca="1" t="shared" si="4"/>
        <v>97.12412</v>
      </c>
      <c r="Y44" s="55">
        <f ca="1" t="shared" si="4"/>
        <v>97.12412</v>
      </c>
      <c r="Z44" s="55">
        <f ca="1" t="shared" si="4"/>
        <v>97.12412</v>
      </c>
      <c r="AA44" s="55">
        <f ca="1" t="shared" si="4"/>
        <v>97.12412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96.7506</v>
      </c>
      <c r="D45" s="55">
        <f ca="1" t="shared" si="5"/>
        <v>96.7506</v>
      </c>
      <c r="E45" s="55">
        <f ca="1" t="shared" si="5"/>
        <v>96.7506</v>
      </c>
      <c r="F45" s="55">
        <f ca="1" t="shared" si="5"/>
        <v>96.7506</v>
      </c>
      <c r="G45" s="55">
        <f ca="1" t="shared" si="5"/>
        <v>96.7506</v>
      </c>
      <c r="H45" s="55">
        <f ca="1" t="shared" si="5"/>
        <v>96.7506</v>
      </c>
      <c r="I45" s="55">
        <f ca="1" t="shared" si="5"/>
        <v>96.7506</v>
      </c>
      <c r="J45" s="55">
        <f ca="1" t="shared" si="5"/>
        <v>96.7506</v>
      </c>
      <c r="K45" s="55">
        <f ca="1" t="shared" si="5"/>
        <v>96.7506</v>
      </c>
      <c r="L45" s="55">
        <f ca="1" t="shared" si="5"/>
        <v>96.7506</v>
      </c>
      <c r="M45" s="55">
        <f ca="1" t="shared" si="5"/>
        <v>96.7506</v>
      </c>
      <c r="N45" s="55">
        <f ca="1" t="shared" si="5"/>
        <v>96.7506</v>
      </c>
      <c r="O45" s="55">
        <f ca="1" t="shared" si="5"/>
        <v>96.7506</v>
      </c>
      <c r="P45" s="55">
        <f ca="1" t="shared" si="5"/>
        <v>96.7506</v>
      </c>
      <c r="Q45" s="55">
        <f ca="1" t="shared" si="5"/>
        <v>96.7506</v>
      </c>
      <c r="R45" s="55">
        <f ca="1" t="shared" si="5"/>
        <v>96.7506</v>
      </c>
      <c r="S45" s="55">
        <f ca="1" t="shared" si="5"/>
        <v>96.7506</v>
      </c>
      <c r="T45" s="55">
        <f ca="1" t="shared" si="5"/>
        <v>96.7506</v>
      </c>
      <c r="U45" s="55">
        <f ca="1" t="shared" si="5"/>
        <v>96.7506</v>
      </c>
      <c r="V45" s="55">
        <f ca="1" t="shared" si="5"/>
        <v>96.7506</v>
      </c>
      <c r="W45" s="55">
        <f ca="1" t="shared" si="5"/>
        <v>96.7506</v>
      </c>
      <c r="X45" s="55">
        <f ca="1" t="shared" si="5"/>
        <v>96.7506</v>
      </c>
      <c r="Y45" s="55">
        <f ca="1" t="shared" si="5"/>
        <v>96.7506</v>
      </c>
      <c r="Z45" s="55">
        <f ca="1" t="shared" si="5"/>
        <v>96.7506</v>
      </c>
      <c r="AA45" s="55">
        <f ca="1" t="shared" si="5"/>
        <v>96.7506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97.0618666666667</v>
      </c>
      <c r="D46" s="56">
        <f ca="1" t="shared" si="6"/>
        <v>97.0618666666667</v>
      </c>
      <c r="E46" s="56">
        <f ca="1" t="shared" si="6"/>
        <v>97.0618666666667</v>
      </c>
      <c r="F46" s="56">
        <f ca="1" t="shared" si="6"/>
        <v>97.0618666666667</v>
      </c>
      <c r="G46" s="56">
        <f ca="1" t="shared" si="6"/>
        <v>97.0618666666667</v>
      </c>
      <c r="H46" s="56">
        <f ca="1" t="shared" si="6"/>
        <v>97.0618666666667</v>
      </c>
      <c r="I46" s="56">
        <f ca="1" t="shared" si="6"/>
        <v>97.0618666666667</v>
      </c>
      <c r="J46" s="56">
        <f ca="1" t="shared" si="6"/>
        <v>97.0618666666667</v>
      </c>
      <c r="K46" s="56">
        <f ca="1" t="shared" si="6"/>
        <v>97.0618666666667</v>
      </c>
      <c r="L46" s="56">
        <f ca="1" t="shared" si="6"/>
        <v>97.0618666666667</v>
      </c>
      <c r="M46" s="56">
        <f ca="1" t="shared" si="6"/>
        <v>97.0618666666667</v>
      </c>
      <c r="N46" s="56">
        <f ca="1" t="shared" si="6"/>
        <v>97.0618666666667</v>
      </c>
      <c r="O46" s="56">
        <f ca="1" t="shared" si="6"/>
        <v>97.0618666666667</v>
      </c>
      <c r="P46" s="56">
        <f ca="1" t="shared" si="6"/>
        <v>97.0618666666667</v>
      </c>
      <c r="Q46" s="56">
        <f ca="1" t="shared" si="6"/>
        <v>97.0618666666667</v>
      </c>
      <c r="R46" s="56">
        <f ca="1" t="shared" si="6"/>
        <v>97.0618666666667</v>
      </c>
      <c r="S46" s="56">
        <f ca="1" t="shared" si="6"/>
        <v>97.0618666666667</v>
      </c>
      <c r="T46" s="56">
        <f ca="1" t="shared" si="6"/>
        <v>97.0618666666667</v>
      </c>
      <c r="U46" s="56">
        <f ca="1" t="shared" si="6"/>
        <v>97.0618666666667</v>
      </c>
      <c r="V46" s="56">
        <f ca="1" t="shared" si="6"/>
        <v>97.0618666666667</v>
      </c>
      <c r="W46" s="56">
        <f ca="1" t="shared" si="6"/>
        <v>97.0618666666667</v>
      </c>
      <c r="X46" s="56">
        <f ca="1" t="shared" si="6"/>
        <v>97.0618666666667</v>
      </c>
      <c r="Y46" s="56">
        <f ca="1" t="shared" si="6"/>
        <v>97.0618666666667</v>
      </c>
      <c r="Z46" s="56">
        <f ca="1" t="shared" si="6"/>
        <v>97.0618666666667</v>
      </c>
      <c r="AA46" s="56">
        <f ca="1" t="shared" si="6"/>
        <v>97.0618666666667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96.9996133333333</v>
      </c>
      <c r="D47" s="56">
        <f ca="1" t="shared" si="7"/>
        <v>96.9996133333333</v>
      </c>
      <c r="E47" s="56">
        <f ca="1" t="shared" si="7"/>
        <v>96.9996133333333</v>
      </c>
      <c r="F47" s="56">
        <f ca="1" t="shared" si="7"/>
        <v>96.9996133333333</v>
      </c>
      <c r="G47" s="56">
        <f ca="1" t="shared" si="7"/>
        <v>96.9996133333333</v>
      </c>
      <c r="H47" s="56">
        <f ca="1" t="shared" si="7"/>
        <v>96.9996133333333</v>
      </c>
      <c r="I47" s="56">
        <f ca="1" t="shared" si="7"/>
        <v>96.9996133333333</v>
      </c>
      <c r="J47" s="56">
        <f ca="1" t="shared" si="7"/>
        <v>96.9996133333333</v>
      </c>
      <c r="K47" s="56">
        <f ca="1" t="shared" si="7"/>
        <v>96.9996133333333</v>
      </c>
      <c r="L47" s="56">
        <f ca="1" t="shared" si="7"/>
        <v>96.9996133333333</v>
      </c>
      <c r="M47" s="56">
        <f ca="1" t="shared" si="7"/>
        <v>96.9996133333333</v>
      </c>
      <c r="N47" s="56">
        <f ca="1" t="shared" si="7"/>
        <v>96.9996133333333</v>
      </c>
      <c r="O47" s="56">
        <f ca="1" t="shared" si="7"/>
        <v>96.9996133333333</v>
      </c>
      <c r="P47" s="56">
        <f ca="1" t="shared" si="7"/>
        <v>96.9996133333333</v>
      </c>
      <c r="Q47" s="56">
        <f ca="1" t="shared" si="7"/>
        <v>96.9996133333333</v>
      </c>
      <c r="R47" s="56">
        <f ca="1" t="shared" si="7"/>
        <v>96.9996133333333</v>
      </c>
      <c r="S47" s="56">
        <f ca="1" t="shared" si="7"/>
        <v>96.9996133333333</v>
      </c>
      <c r="T47" s="56">
        <f ca="1" t="shared" si="7"/>
        <v>96.9996133333333</v>
      </c>
      <c r="U47" s="56">
        <f ca="1" t="shared" si="7"/>
        <v>96.9996133333333</v>
      </c>
      <c r="V47" s="56">
        <f ca="1" t="shared" si="7"/>
        <v>96.9996133333333</v>
      </c>
      <c r="W47" s="56">
        <f ca="1" t="shared" si="7"/>
        <v>96.9996133333333</v>
      </c>
      <c r="X47" s="56">
        <f ca="1" t="shared" si="7"/>
        <v>96.9996133333333</v>
      </c>
      <c r="Y47" s="56">
        <f ca="1" t="shared" si="7"/>
        <v>96.9996133333333</v>
      </c>
      <c r="Z47" s="56">
        <f ca="1" t="shared" si="7"/>
        <v>96.9996133333333</v>
      </c>
      <c r="AA47" s="56">
        <f ca="1" t="shared" si="7"/>
        <v>96.9996133333333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96.8751066666667</v>
      </c>
      <c r="D48" s="56">
        <f ca="1" t="shared" si="8"/>
        <v>96.8751066666667</v>
      </c>
      <c r="E48" s="56">
        <f ca="1" t="shared" si="8"/>
        <v>96.8751066666667</v>
      </c>
      <c r="F48" s="56">
        <f ca="1" t="shared" si="8"/>
        <v>96.8751066666667</v>
      </c>
      <c r="G48" s="56">
        <f ca="1" t="shared" si="8"/>
        <v>96.8751066666667</v>
      </c>
      <c r="H48" s="56">
        <f ca="1" t="shared" si="8"/>
        <v>96.8751066666667</v>
      </c>
      <c r="I48" s="56">
        <f ca="1" t="shared" si="8"/>
        <v>96.8751066666667</v>
      </c>
      <c r="J48" s="56">
        <f ca="1" t="shared" si="8"/>
        <v>96.8751066666667</v>
      </c>
      <c r="K48" s="56">
        <f ca="1" t="shared" si="8"/>
        <v>96.8751066666667</v>
      </c>
      <c r="L48" s="56">
        <f ca="1" t="shared" si="8"/>
        <v>96.8751066666667</v>
      </c>
      <c r="M48" s="56">
        <f ca="1" t="shared" si="8"/>
        <v>96.8751066666667</v>
      </c>
      <c r="N48" s="56">
        <f ca="1" t="shared" si="8"/>
        <v>96.8751066666667</v>
      </c>
      <c r="O48" s="56">
        <f ca="1" t="shared" si="8"/>
        <v>96.8751066666667</v>
      </c>
      <c r="P48" s="56">
        <f ca="1" t="shared" si="8"/>
        <v>96.8751066666667</v>
      </c>
      <c r="Q48" s="56">
        <f ca="1" t="shared" si="8"/>
        <v>96.8751066666667</v>
      </c>
      <c r="R48" s="56">
        <f ca="1" t="shared" si="8"/>
        <v>96.8751066666667</v>
      </c>
      <c r="S48" s="56">
        <f ca="1" t="shared" si="8"/>
        <v>96.8751066666667</v>
      </c>
      <c r="T48" s="56">
        <f ca="1" t="shared" si="8"/>
        <v>96.8751066666667</v>
      </c>
      <c r="U48" s="56">
        <f ca="1" t="shared" si="8"/>
        <v>96.8751066666667</v>
      </c>
      <c r="V48" s="56">
        <f ca="1" t="shared" si="8"/>
        <v>96.8751066666667</v>
      </c>
      <c r="W48" s="56">
        <f ca="1" t="shared" si="8"/>
        <v>96.8751066666667</v>
      </c>
      <c r="X48" s="56">
        <f ca="1" t="shared" si="8"/>
        <v>96.8751066666667</v>
      </c>
      <c r="Y48" s="56">
        <f ca="1" t="shared" si="8"/>
        <v>96.8751066666667</v>
      </c>
      <c r="Z48" s="56">
        <f ca="1" t="shared" si="8"/>
        <v>96.8751066666667</v>
      </c>
      <c r="AA48" s="56">
        <f ca="1" t="shared" si="8"/>
        <v>96.8751066666667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96.8128533333333</v>
      </c>
      <c r="D49" s="56">
        <f ca="1" t="shared" si="9"/>
        <v>96.8128533333333</v>
      </c>
      <c r="E49" s="56">
        <f ca="1" t="shared" si="9"/>
        <v>96.8128533333333</v>
      </c>
      <c r="F49" s="56">
        <f ca="1" t="shared" si="9"/>
        <v>96.8128533333333</v>
      </c>
      <c r="G49" s="56">
        <f ca="1" t="shared" si="9"/>
        <v>96.8128533333333</v>
      </c>
      <c r="H49" s="56">
        <f ca="1" t="shared" si="9"/>
        <v>96.8128533333333</v>
      </c>
      <c r="I49" s="56">
        <f ca="1" t="shared" si="9"/>
        <v>96.8128533333333</v>
      </c>
      <c r="J49" s="56">
        <f ca="1" t="shared" si="9"/>
        <v>96.8128533333333</v>
      </c>
      <c r="K49" s="56">
        <f ca="1" t="shared" si="9"/>
        <v>96.8128533333333</v>
      </c>
      <c r="L49" s="56">
        <f ca="1" t="shared" si="9"/>
        <v>96.8128533333333</v>
      </c>
      <c r="M49" s="56">
        <f ca="1" t="shared" si="9"/>
        <v>96.8128533333333</v>
      </c>
      <c r="N49" s="56">
        <f ca="1" t="shared" si="9"/>
        <v>96.8128533333333</v>
      </c>
      <c r="O49" s="56">
        <f ca="1" t="shared" si="9"/>
        <v>96.8128533333333</v>
      </c>
      <c r="P49" s="56">
        <f ca="1" t="shared" si="9"/>
        <v>96.8128533333333</v>
      </c>
      <c r="Q49" s="56">
        <f ca="1" t="shared" si="9"/>
        <v>96.8128533333333</v>
      </c>
      <c r="R49" s="56">
        <f ca="1" t="shared" si="9"/>
        <v>96.8128533333333</v>
      </c>
      <c r="S49" s="56">
        <f ca="1" t="shared" si="9"/>
        <v>96.8128533333333</v>
      </c>
      <c r="T49" s="56">
        <f ca="1" t="shared" si="9"/>
        <v>96.8128533333333</v>
      </c>
      <c r="U49" s="56">
        <f ca="1" t="shared" si="9"/>
        <v>96.8128533333333</v>
      </c>
      <c r="V49" s="56">
        <f ca="1" t="shared" si="9"/>
        <v>96.8128533333333</v>
      </c>
      <c r="W49" s="56">
        <f ca="1" t="shared" si="9"/>
        <v>96.8128533333333</v>
      </c>
      <c r="X49" s="56">
        <f ca="1" t="shared" si="9"/>
        <v>96.8128533333333</v>
      </c>
      <c r="Y49" s="56">
        <f ca="1" t="shared" si="9"/>
        <v>96.8128533333333</v>
      </c>
      <c r="Z49" s="56">
        <f ca="1" t="shared" si="9"/>
        <v>96.8128533333333</v>
      </c>
      <c r="AA49" s="56">
        <f ca="1" t="shared" si="9"/>
        <v>96.8128533333333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0.322</v>
      </c>
      <c r="D50" s="55">
        <f>$E$17</f>
        <v>0.322</v>
      </c>
      <c r="E50" s="55">
        <f>$E$17</f>
        <v>0.322</v>
      </c>
      <c r="F50" s="55">
        <f>$E$17</f>
        <v>0.322</v>
      </c>
      <c r="G50" s="55">
        <f>$E$17</f>
        <v>0.322</v>
      </c>
      <c r="H50" s="55">
        <f>$E$17</f>
        <v>0.322</v>
      </c>
      <c r="I50" s="55">
        <f>$E$17</f>
        <v>0.322</v>
      </c>
      <c r="J50" s="55">
        <f>$E$17</f>
        <v>0.322</v>
      </c>
      <c r="K50" s="55">
        <f>$E$17</f>
        <v>0.322</v>
      </c>
      <c r="L50" s="55">
        <f>$E$17</f>
        <v>0.322</v>
      </c>
      <c r="M50" s="55">
        <f>$E$17</f>
        <v>0.322</v>
      </c>
      <c r="N50" s="55">
        <f>$E$17</f>
        <v>0.322</v>
      </c>
      <c r="O50" s="55">
        <f>$E$17</f>
        <v>0.322</v>
      </c>
      <c r="P50" s="55">
        <f>$E$17</f>
        <v>0.322</v>
      </c>
      <c r="Q50" s="55">
        <f>$E$17</f>
        <v>0.322</v>
      </c>
      <c r="R50" s="55">
        <f>$E$17</f>
        <v>0.322</v>
      </c>
      <c r="S50" s="55">
        <f>$E$17</f>
        <v>0.322</v>
      </c>
      <c r="T50" s="55">
        <f>$E$17</f>
        <v>0.322</v>
      </c>
      <c r="U50" s="55">
        <f>$E$17</f>
        <v>0.322</v>
      </c>
      <c r="V50" s="55">
        <f>$E$17</f>
        <v>0.322</v>
      </c>
      <c r="W50" s="55">
        <f>$E$17</f>
        <v>0.322</v>
      </c>
      <c r="X50" s="55">
        <f>$E$17</f>
        <v>0.322</v>
      </c>
      <c r="Y50" s="55">
        <f>$E$17</f>
        <v>0.322</v>
      </c>
      <c r="Z50" s="55">
        <f>$E$17</f>
        <v>0.322</v>
      </c>
      <c r="AA50" s="55">
        <f>$E$17</f>
        <v>0.322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0.67942</v>
      </c>
      <c r="D51" s="55">
        <f ca="1" t="shared" si="10"/>
        <v>0.67942</v>
      </c>
      <c r="E51" s="55">
        <f ca="1" t="shared" si="10"/>
        <v>0.67942</v>
      </c>
      <c r="F51" s="55">
        <f ca="1" t="shared" si="10"/>
        <v>0.67942</v>
      </c>
      <c r="G51" s="55">
        <f ca="1" t="shared" si="10"/>
        <v>0.67942</v>
      </c>
      <c r="H51" s="55">
        <f ca="1" t="shared" si="10"/>
        <v>0.67942</v>
      </c>
      <c r="I51" s="55">
        <f ca="1" t="shared" si="10"/>
        <v>0.67942</v>
      </c>
      <c r="J51" s="55">
        <f ca="1" t="shared" si="10"/>
        <v>0.67942</v>
      </c>
      <c r="K51" s="55">
        <f ca="1" t="shared" si="10"/>
        <v>0.67942</v>
      </c>
      <c r="L51" s="55">
        <f ca="1" t="shared" si="10"/>
        <v>0.67942</v>
      </c>
      <c r="M51" s="55">
        <f ca="1" t="shared" si="10"/>
        <v>0.67942</v>
      </c>
      <c r="N51" s="55">
        <f ca="1" t="shared" si="10"/>
        <v>0.67942</v>
      </c>
      <c r="O51" s="55">
        <f ca="1" t="shared" si="10"/>
        <v>0.67942</v>
      </c>
      <c r="P51" s="55">
        <f ca="1" t="shared" si="10"/>
        <v>0.67942</v>
      </c>
      <c r="Q51" s="55">
        <f ca="1" t="shared" si="10"/>
        <v>0.67942</v>
      </c>
      <c r="R51" s="55">
        <f ca="1" t="shared" si="10"/>
        <v>0.67942</v>
      </c>
      <c r="S51" s="55">
        <f ca="1" t="shared" si="10"/>
        <v>0.67942</v>
      </c>
      <c r="T51" s="55">
        <f ca="1" t="shared" si="10"/>
        <v>0.67942</v>
      </c>
      <c r="U51" s="55">
        <f ca="1" t="shared" si="10"/>
        <v>0.67942</v>
      </c>
      <c r="V51" s="55">
        <f ca="1" t="shared" si="10"/>
        <v>0.67942</v>
      </c>
      <c r="W51" s="55">
        <f ca="1" t="shared" si="10"/>
        <v>0.67942</v>
      </c>
      <c r="X51" s="55">
        <f ca="1" t="shared" si="10"/>
        <v>0.67942</v>
      </c>
      <c r="Y51" s="55">
        <f ca="1" t="shared" si="10"/>
        <v>0.67942</v>
      </c>
      <c r="Z51" s="55">
        <f ca="1" t="shared" si="10"/>
        <v>0.67942</v>
      </c>
      <c r="AA51" s="55">
        <f ca="1" t="shared" si="10"/>
        <v>0.67942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0.56028</v>
      </c>
      <c r="D53" s="56">
        <f ca="1" t="shared" si="12"/>
        <v>0.56028</v>
      </c>
      <c r="E53" s="56">
        <f ca="1" t="shared" si="12"/>
        <v>0.56028</v>
      </c>
      <c r="F53" s="56">
        <f ca="1" t="shared" si="12"/>
        <v>0.56028</v>
      </c>
      <c r="G53" s="56">
        <f ca="1" t="shared" si="12"/>
        <v>0.56028</v>
      </c>
      <c r="H53" s="56">
        <f ca="1" t="shared" si="12"/>
        <v>0.56028</v>
      </c>
      <c r="I53" s="56">
        <f ca="1" t="shared" si="12"/>
        <v>0.56028</v>
      </c>
      <c r="J53" s="56">
        <f ca="1" t="shared" si="12"/>
        <v>0.56028</v>
      </c>
      <c r="K53" s="56">
        <f ca="1" t="shared" si="12"/>
        <v>0.56028</v>
      </c>
      <c r="L53" s="56">
        <f ca="1" t="shared" si="12"/>
        <v>0.56028</v>
      </c>
      <c r="M53" s="56">
        <f ca="1" t="shared" si="12"/>
        <v>0.56028</v>
      </c>
      <c r="N53" s="56">
        <f ca="1" t="shared" si="12"/>
        <v>0.56028</v>
      </c>
      <c r="O53" s="56">
        <f ca="1" t="shared" si="12"/>
        <v>0.56028</v>
      </c>
      <c r="P53" s="56">
        <f ca="1" t="shared" si="12"/>
        <v>0.56028</v>
      </c>
      <c r="Q53" s="56">
        <f ca="1" t="shared" si="12"/>
        <v>0.56028</v>
      </c>
      <c r="R53" s="56">
        <f ca="1" t="shared" si="12"/>
        <v>0.56028</v>
      </c>
      <c r="S53" s="56">
        <f ca="1" t="shared" si="12"/>
        <v>0.56028</v>
      </c>
      <c r="T53" s="56">
        <f ca="1" t="shared" si="12"/>
        <v>0.56028</v>
      </c>
      <c r="U53" s="56">
        <f ca="1" t="shared" si="12"/>
        <v>0.56028</v>
      </c>
      <c r="V53" s="56">
        <f ca="1" t="shared" si="12"/>
        <v>0.56028</v>
      </c>
      <c r="W53" s="56">
        <f ca="1" t="shared" si="12"/>
        <v>0.56028</v>
      </c>
      <c r="X53" s="56">
        <f ca="1" t="shared" si="12"/>
        <v>0.56028</v>
      </c>
      <c r="Y53" s="56">
        <f ca="1" t="shared" si="12"/>
        <v>0.56028</v>
      </c>
      <c r="Z53" s="56">
        <f ca="1" t="shared" si="12"/>
        <v>0.56028</v>
      </c>
      <c r="AA53" s="56">
        <f ca="1" t="shared" si="12"/>
        <v>0.56028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0.44114</v>
      </c>
      <c r="D54" s="56">
        <f ca="1" t="shared" si="13"/>
        <v>0.44114</v>
      </c>
      <c r="E54" s="56">
        <f ca="1" t="shared" si="13"/>
        <v>0.44114</v>
      </c>
      <c r="F54" s="56">
        <f ca="1" t="shared" si="13"/>
        <v>0.44114</v>
      </c>
      <c r="G54" s="56">
        <f ca="1" t="shared" si="13"/>
        <v>0.44114</v>
      </c>
      <c r="H54" s="56">
        <f ca="1" t="shared" si="13"/>
        <v>0.44114</v>
      </c>
      <c r="I54" s="56">
        <f ca="1" t="shared" si="13"/>
        <v>0.44114</v>
      </c>
      <c r="J54" s="56">
        <f ca="1" t="shared" si="13"/>
        <v>0.44114</v>
      </c>
      <c r="K54" s="56">
        <f ca="1" t="shared" si="13"/>
        <v>0.44114</v>
      </c>
      <c r="L54" s="56">
        <f ca="1" t="shared" si="13"/>
        <v>0.44114</v>
      </c>
      <c r="M54" s="56">
        <f ca="1" t="shared" si="13"/>
        <v>0.44114</v>
      </c>
      <c r="N54" s="56">
        <f ca="1" t="shared" si="13"/>
        <v>0.44114</v>
      </c>
      <c r="O54" s="56">
        <f ca="1" t="shared" si="13"/>
        <v>0.44114</v>
      </c>
      <c r="P54" s="56">
        <f ca="1" t="shared" si="13"/>
        <v>0.44114</v>
      </c>
      <c r="Q54" s="56">
        <f ca="1" t="shared" si="13"/>
        <v>0.44114</v>
      </c>
      <c r="R54" s="56">
        <f ca="1" t="shared" si="13"/>
        <v>0.44114</v>
      </c>
      <c r="S54" s="56">
        <f ca="1" t="shared" si="13"/>
        <v>0.44114</v>
      </c>
      <c r="T54" s="56">
        <f ca="1" t="shared" si="13"/>
        <v>0.44114</v>
      </c>
      <c r="U54" s="56">
        <f ca="1" t="shared" si="13"/>
        <v>0.44114</v>
      </c>
      <c r="V54" s="56">
        <f ca="1" t="shared" si="13"/>
        <v>0.44114</v>
      </c>
      <c r="W54" s="56">
        <f ca="1" t="shared" si="13"/>
        <v>0.44114</v>
      </c>
      <c r="X54" s="56">
        <f ca="1" t="shared" si="13"/>
        <v>0.44114</v>
      </c>
      <c r="Y54" s="56">
        <f ca="1" t="shared" si="13"/>
        <v>0.44114</v>
      </c>
      <c r="Z54" s="56">
        <f ca="1" t="shared" si="13"/>
        <v>0.44114</v>
      </c>
      <c r="AA54" s="56">
        <f ca="1" t="shared" si="13"/>
        <v>0.44114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0.214666666666667</v>
      </c>
      <c r="D55" s="56">
        <f t="shared" si="14"/>
        <v>0.214666666666667</v>
      </c>
      <c r="E55" s="56">
        <f t="shared" si="14"/>
        <v>0.214666666666667</v>
      </c>
      <c r="F55" s="56">
        <f t="shared" si="14"/>
        <v>0.214666666666667</v>
      </c>
      <c r="G55" s="56">
        <f t="shared" si="14"/>
        <v>0.214666666666667</v>
      </c>
      <c r="H55" s="56">
        <f t="shared" si="14"/>
        <v>0.214666666666667</v>
      </c>
      <c r="I55" s="56">
        <f t="shared" si="14"/>
        <v>0.214666666666667</v>
      </c>
      <c r="J55" s="56">
        <f t="shared" si="14"/>
        <v>0.214666666666667</v>
      </c>
      <c r="K55" s="56">
        <f t="shared" si="14"/>
        <v>0.214666666666667</v>
      </c>
      <c r="L55" s="56">
        <f t="shared" si="14"/>
        <v>0.214666666666667</v>
      </c>
      <c r="M55" s="56">
        <f t="shared" si="14"/>
        <v>0.214666666666667</v>
      </c>
      <c r="N55" s="56">
        <f t="shared" si="14"/>
        <v>0.214666666666667</v>
      </c>
      <c r="O55" s="56">
        <f t="shared" si="14"/>
        <v>0.214666666666667</v>
      </c>
      <c r="P55" s="56">
        <f t="shared" si="14"/>
        <v>0.214666666666667</v>
      </c>
      <c r="Q55" s="56">
        <f t="shared" si="14"/>
        <v>0.214666666666667</v>
      </c>
      <c r="R55" s="56">
        <f t="shared" si="14"/>
        <v>0.214666666666667</v>
      </c>
      <c r="S55" s="56">
        <f t="shared" si="14"/>
        <v>0.214666666666667</v>
      </c>
      <c r="T55" s="56">
        <f t="shared" si="14"/>
        <v>0.214666666666667</v>
      </c>
      <c r="U55" s="56">
        <f t="shared" si="14"/>
        <v>0.214666666666667</v>
      </c>
      <c r="V55" s="56">
        <f t="shared" si="14"/>
        <v>0.214666666666667</v>
      </c>
      <c r="W55" s="56">
        <f t="shared" si="14"/>
        <v>0.214666666666667</v>
      </c>
      <c r="X55" s="56">
        <f t="shared" si="14"/>
        <v>0.214666666666667</v>
      </c>
      <c r="Y55" s="56">
        <f t="shared" si="14"/>
        <v>0.214666666666667</v>
      </c>
      <c r="Z55" s="56">
        <f t="shared" si="14"/>
        <v>0.214666666666667</v>
      </c>
      <c r="AA55" s="56">
        <f t="shared" si="14"/>
        <v>0.214666666666667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0.107333333333333</v>
      </c>
      <c r="D56" s="56">
        <f t="shared" si="15"/>
        <v>0.107333333333333</v>
      </c>
      <c r="E56" s="56">
        <f t="shared" si="15"/>
        <v>0.107333333333333</v>
      </c>
      <c r="F56" s="56">
        <f t="shared" si="15"/>
        <v>0.107333333333333</v>
      </c>
      <c r="G56" s="56">
        <f t="shared" si="15"/>
        <v>0.107333333333333</v>
      </c>
      <c r="H56" s="56">
        <f t="shared" si="15"/>
        <v>0.107333333333333</v>
      </c>
      <c r="I56" s="56">
        <f t="shared" si="15"/>
        <v>0.107333333333333</v>
      </c>
      <c r="J56" s="56">
        <f t="shared" si="15"/>
        <v>0.107333333333333</v>
      </c>
      <c r="K56" s="56">
        <f t="shared" si="15"/>
        <v>0.107333333333333</v>
      </c>
      <c r="L56" s="56">
        <f t="shared" si="15"/>
        <v>0.107333333333333</v>
      </c>
      <c r="M56" s="56">
        <f t="shared" si="15"/>
        <v>0.107333333333333</v>
      </c>
      <c r="N56" s="56">
        <f t="shared" si="15"/>
        <v>0.107333333333333</v>
      </c>
      <c r="O56" s="56">
        <f t="shared" si="15"/>
        <v>0.107333333333333</v>
      </c>
      <c r="P56" s="56">
        <f t="shared" si="15"/>
        <v>0.107333333333333</v>
      </c>
      <c r="Q56" s="56">
        <f t="shared" si="15"/>
        <v>0.107333333333333</v>
      </c>
      <c r="R56" s="56">
        <f t="shared" si="15"/>
        <v>0.107333333333333</v>
      </c>
      <c r="S56" s="56">
        <f t="shared" si="15"/>
        <v>0.107333333333333</v>
      </c>
      <c r="T56" s="56">
        <f t="shared" si="15"/>
        <v>0.107333333333333</v>
      </c>
      <c r="U56" s="56">
        <f t="shared" si="15"/>
        <v>0.107333333333333</v>
      </c>
      <c r="V56" s="56">
        <f t="shared" si="15"/>
        <v>0.107333333333333</v>
      </c>
      <c r="W56" s="56">
        <f t="shared" si="15"/>
        <v>0.107333333333333</v>
      </c>
      <c r="X56" s="56">
        <f t="shared" si="15"/>
        <v>0.107333333333333</v>
      </c>
      <c r="Y56" s="56">
        <f t="shared" si="15"/>
        <v>0.107333333333333</v>
      </c>
      <c r="Z56" s="56">
        <f t="shared" si="15"/>
        <v>0.107333333333333</v>
      </c>
      <c r="AA56" s="56">
        <f t="shared" si="15"/>
        <v>0.107333333333333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91</v>
      </c>
      <c r="J2" s="59"/>
      <c r="K2" s="12" t="s">
        <v>113</v>
      </c>
      <c r="L2" s="12"/>
      <c r="M2" s="60">
        <v>98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212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93</v>
      </c>
      <c r="J3" s="61"/>
      <c r="K3" s="16" t="s">
        <v>122</v>
      </c>
      <c r="L3" s="16"/>
      <c r="M3" s="62">
        <v>93.5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96.0984</v>
      </c>
      <c r="F4" s="20"/>
      <c r="G4" s="21"/>
      <c r="H4" s="21"/>
      <c r="I4" s="27" t="s">
        <v>130</v>
      </c>
      <c r="J4" s="27"/>
      <c r="K4" s="27"/>
      <c r="L4" s="20">
        <f ca="1">E4+X18*E17</f>
        <v>96.466584</v>
      </c>
      <c r="M4" s="20"/>
      <c r="N4" s="21"/>
      <c r="O4" s="21"/>
      <c r="P4" s="27" t="s">
        <v>131</v>
      </c>
      <c r="Q4" s="27"/>
      <c r="R4" s="27"/>
      <c r="S4" s="20">
        <f ca="1">E4-X18*E17</f>
        <v>95.730216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0.634800000000001</v>
      </c>
      <c r="F17" s="28"/>
      <c r="G17" s="21"/>
      <c r="H17" s="21"/>
      <c r="I17" s="27" t="s">
        <v>149</v>
      </c>
      <c r="J17" s="27"/>
      <c r="K17" s="27"/>
      <c r="L17" s="28">
        <f ca="1">E17*Z18</f>
        <v>1.339428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0.248009495135609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0.272446351931331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2.55581612437895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0.154844444444437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2.75283553875236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2.32657424910735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95.72</v>
      </c>
      <c r="D32" s="38">
        <v>95.83</v>
      </c>
      <c r="E32" s="38">
        <v>95.59</v>
      </c>
      <c r="F32" s="38">
        <v>95.81</v>
      </c>
      <c r="G32" s="38">
        <v>95.74</v>
      </c>
      <c r="H32" s="38">
        <v>95.77</v>
      </c>
      <c r="I32" s="38">
        <v>95.85</v>
      </c>
      <c r="J32" s="38">
        <v>95.65</v>
      </c>
      <c r="K32" s="38">
        <v>95.94</v>
      </c>
      <c r="L32" s="38">
        <v>95.99</v>
      </c>
      <c r="M32" s="38">
        <v>95.8</v>
      </c>
      <c r="N32" s="38">
        <v>95.8</v>
      </c>
      <c r="O32" s="38">
        <v>95.95</v>
      </c>
      <c r="P32" s="38">
        <v>95.75</v>
      </c>
      <c r="Q32" s="38">
        <v>95.96</v>
      </c>
      <c r="R32" s="38">
        <v>95.83</v>
      </c>
      <c r="S32" s="38">
        <v>95.62</v>
      </c>
      <c r="T32" s="38">
        <v>96.03</v>
      </c>
      <c r="U32" s="38">
        <v>95.89</v>
      </c>
      <c r="V32" s="38">
        <v>95.68</v>
      </c>
      <c r="W32" s="38">
        <v>95.82</v>
      </c>
      <c r="X32" s="38">
        <v>96.02</v>
      </c>
      <c r="Y32" s="38">
        <v>95.63</v>
      </c>
      <c r="Z32" s="38">
        <v>96.14</v>
      </c>
      <c r="AA32" s="38">
        <v>95.8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95.91</v>
      </c>
      <c r="D33" s="38">
        <v>96.01</v>
      </c>
      <c r="E33" s="38">
        <v>95.95</v>
      </c>
      <c r="F33" s="38">
        <v>95.81</v>
      </c>
      <c r="G33" s="38">
        <v>95.86</v>
      </c>
      <c r="H33" s="38">
        <v>96.03</v>
      </c>
      <c r="I33" s="38">
        <v>95.71</v>
      </c>
      <c r="J33" s="38">
        <v>95.83</v>
      </c>
      <c r="K33" s="38">
        <v>95.75</v>
      </c>
      <c r="L33" s="38">
        <v>96.01</v>
      </c>
      <c r="M33" s="38">
        <v>95.93</v>
      </c>
      <c r="N33" s="38">
        <v>96.19</v>
      </c>
      <c r="O33" s="38">
        <v>96.2</v>
      </c>
      <c r="P33" s="38">
        <v>96.21</v>
      </c>
      <c r="Q33" s="38">
        <v>95.89</v>
      </c>
      <c r="R33" s="38">
        <v>96.18</v>
      </c>
      <c r="S33" s="38">
        <v>96.11</v>
      </c>
      <c r="T33" s="38">
        <v>96.17</v>
      </c>
      <c r="U33" s="38">
        <v>95.93</v>
      </c>
      <c r="V33" s="38">
        <v>96.18</v>
      </c>
      <c r="W33" s="38">
        <v>95.91</v>
      </c>
      <c r="X33" s="38">
        <v>96.19</v>
      </c>
      <c r="Y33" s="38">
        <v>96.09</v>
      </c>
      <c r="Z33" s="38">
        <v>96.26</v>
      </c>
      <c r="AA33" s="38">
        <v>95.97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96.01</v>
      </c>
      <c r="D34" s="38">
        <v>96.21</v>
      </c>
      <c r="E34" s="38">
        <v>95.89</v>
      </c>
      <c r="F34" s="38">
        <v>96.17</v>
      </c>
      <c r="G34" s="38">
        <v>95.96</v>
      </c>
      <c r="H34" s="38">
        <v>96.15</v>
      </c>
      <c r="I34" s="38">
        <v>96.06</v>
      </c>
      <c r="J34" s="38">
        <v>96.23</v>
      </c>
      <c r="K34" s="38">
        <v>95.83</v>
      </c>
      <c r="L34" s="38">
        <v>96.15</v>
      </c>
      <c r="M34" s="38">
        <v>95.93</v>
      </c>
      <c r="N34" s="38">
        <v>95.91</v>
      </c>
      <c r="O34" s="38">
        <v>96.29</v>
      </c>
      <c r="P34" s="38">
        <v>96.21</v>
      </c>
      <c r="Q34" s="38">
        <v>95.99</v>
      </c>
      <c r="R34" s="38">
        <v>96.38</v>
      </c>
      <c r="S34" s="38">
        <v>95.91</v>
      </c>
      <c r="T34" s="38">
        <v>96.05</v>
      </c>
      <c r="U34" s="38">
        <v>96.13</v>
      </c>
      <c r="V34" s="38">
        <v>96.08</v>
      </c>
      <c r="W34" s="38">
        <v>96.14</v>
      </c>
      <c r="X34" s="38">
        <v>95.94</v>
      </c>
      <c r="Y34" s="38">
        <v>96.39</v>
      </c>
      <c r="Z34" s="38">
        <v>95.62</v>
      </c>
      <c r="AA34" s="38">
        <v>95.88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96.4</v>
      </c>
      <c r="D35" s="38">
        <v>96.34</v>
      </c>
      <c r="E35" s="38">
        <v>96.35</v>
      </c>
      <c r="F35" s="38">
        <v>96.13</v>
      </c>
      <c r="G35" s="38">
        <v>96.23</v>
      </c>
      <c r="H35" s="38">
        <v>96.18</v>
      </c>
      <c r="I35" s="38">
        <v>96.22</v>
      </c>
      <c r="J35" s="38">
        <v>96.09</v>
      </c>
      <c r="K35" s="38">
        <v>96.16</v>
      </c>
      <c r="L35" s="38">
        <v>96.06</v>
      </c>
      <c r="M35" s="38">
        <v>96.09</v>
      </c>
      <c r="N35" s="38">
        <v>95.99</v>
      </c>
      <c r="O35" s="38">
        <v>96.22</v>
      </c>
      <c r="P35" s="38">
        <v>96.18</v>
      </c>
      <c r="Q35" s="38">
        <v>95.94</v>
      </c>
      <c r="R35" s="38">
        <v>96.25</v>
      </c>
      <c r="S35" s="38">
        <v>96.36</v>
      </c>
      <c r="T35" s="38">
        <v>96.66</v>
      </c>
      <c r="U35" s="38">
        <v>96.07</v>
      </c>
      <c r="V35" s="38">
        <v>96.4</v>
      </c>
      <c r="W35" s="38">
        <v>96.24</v>
      </c>
      <c r="X35" s="38">
        <v>96.38</v>
      </c>
      <c r="Y35" s="38">
        <v>95.96</v>
      </c>
      <c r="Z35" s="38">
        <v>96.41</v>
      </c>
      <c r="AA35" s="38">
        <v>96.05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96.45</v>
      </c>
      <c r="D36" s="38">
        <v>96.39</v>
      </c>
      <c r="E36" s="38">
        <v>96.56</v>
      </c>
      <c r="F36" s="38">
        <v>96.34</v>
      </c>
      <c r="G36" s="38">
        <v>96.61</v>
      </c>
      <c r="H36" s="38">
        <v>96.34</v>
      </c>
      <c r="I36" s="38">
        <v>96.18</v>
      </c>
      <c r="J36" s="38">
        <v>96.57</v>
      </c>
      <c r="K36" s="38">
        <v>96.26</v>
      </c>
      <c r="L36" s="38">
        <v>96.27</v>
      </c>
      <c r="M36" s="38">
        <v>96.12</v>
      </c>
      <c r="N36" s="38">
        <v>96.62</v>
      </c>
      <c r="O36" s="38">
        <v>96.44</v>
      </c>
      <c r="P36" s="38">
        <v>96.62</v>
      </c>
      <c r="Q36" s="38">
        <v>96.26</v>
      </c>
      <c r="R36" s="38">
        <v>96.25</v>
      </c>
      <c r="S36" s="38">
        <v>96.46</v>
      </c>
      <c r="T36" s="38">
        <v>96.28</v>
      </c>
      <c r="U36" s="38">
        <v>96.35</v>
      </c>
      <c r="V36" s="38">
        <v>96.56</v>
      </c>
      <c r="W36" s="38">
        <v>96.07</v>
      </c>
      <c r="X36" s="38">
        <v>96.38</v>
      </c>
      <c r="Y36" s="38">
        <v>96.54</v>
      </c>
      <c r="Z36" s="38">
        <v>96.19</v>
      </c>
      <c r="AA36" s="38">
        <v>96.43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480.49</v>
      </c>
      <c r="D37" s="42">
        <f t="shared" si="1"/>
        <v>480.78</v>
      </c>
      <c r="E37" s="42">
        <f t="shared" si="1"/>
        <v>480.34</v>
      </c>
      <c r="F37" s="42">
        <f t="shared" si="1"/>
        <v>480.26</v>
      </c>
      <c r="G37" s="42">
        <f t="shared" si="1"/>
        <v>480.4</v>
      </c>
      <c r="H37" s="42">
        <f t="shared" si="1"/>
        <v>480.47</v>
      </c>
      <c r="I37" s="42">
        <f t="shared" si="1"/>
        <v>480.02</v>
      </c>
      <c r="J37" s="42">
        <f t="shared" si="1"/>
        <v>480.37</v>
      </c>
      <c r="K37" s="42">
        <f t="shared" si="1"/>
        <v>479.94</v>
      </c>
      <c r="L37" s="42">
        <f t="shared" si="1"/>
        <v>480.48</v>
      </c>
      <c r="M37" s="42">
        <f t="shared" si="1"/>
        <v>479.87</v>
      </c>
      <c r="N37" s="42">
        <f t="shared" si="1"/>
        <v>480.51</v>
      </c>
      <c r="O37" s="42">
        <f t="shared" si="1"/>
        <v>481.1</v>
      </c>
      <c r="P37" s="42">
        <f t="shared" si="1"/>
        <v>480.97</v>
      </c>
      <c r="Q37" s="42">
        <f t="shared" si="1"/>
        <v>480.04</v>
      </c>
      <c r="R37" s="42">
        <f t="shared" si="1"/>
        <v>480.89</v>
      </c>
      <c r="S37" s="42">
        <f t="shared" si="1"/>
        <v>480.46</v>
      </c>
      <c r="T37" s="42">
        <f t="shared" si="1"/>
        <v>481.19</v>
      </c>
      <c r="U37" s="42">
        <f t="shared" si="1"/>
        <v>480.37</v>
      </c>
      <c r="V37" s="42">
        <f t="shared" si="1"/>
        <v>480.9</v>
      </c>
      <c r="W37" s="42">
        <f t="shared" si="1"/>
        <v>480.18</v>
      </c>
      <c r="X37" s="42">
        <f t="shared" si="1"/>
        <v>480.91</v>
      </c>
      <c r="Y37" s="42">
        <f t="shared" si="1"/>
        <v>480.61</v>
      </c>
      <c r="Z37" s="42">
        <f t="shared" si="1"/>
        <v>480.62</v>
      </c>
      <c r="AA37" s="42">
        <f t="shared" si="1"/>
        <v>480.13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96.098</v>
      </c>
      <c r="D38" s="42">
        <f t="shared" si="2"/>
        <v>96.156</v>
      </c>
      <c r="E38" s="42">
        <f t="shared" si="2"/>
        <v>96.068</v>
      </c>
      <c r="F38" s="42">
        <f t="shared" si="2"/>
        <v>96.052</v>
      </c>
      <c r="G38" s="42">
        <f t="shared" si="2"/>
        <v>96.08</v>
      </c>
      <c r="H38" s="42">
        <f t="shared" si="2"/>
        <v>96.094</v>
      </c>
      <c r="I38" s="42">
        <f t="shared" si="2"/>
        <v>96.004</v>
      </c>
      <c r="J38" s="42">
        <f t="shared" si="2"/>
        <v>96.074</v>
      </c>
      <c r="K38" s="42">
        <f t="shared" si="2"/>
        <v>95.988</v>
      </c>
      <c r="L38" s="42">
        <f t="shared" si="2"/>
        <v>96.096</v>
      </c>
      <c r="M38" s="42">
        <f t="shared" si="2"/>
        <v>95.974</v>
      </c>
      <c r="N38" s="42">
        <f t="shared" si="2"/>
        <v>96.102</v>
      </c>
      <c r="O38" s="42">
        <f t="shared" si="2"/>
        <v>96.22</v>
      </c>
      <c r="P38" s="42">
        <f t="shared" si="2"/>
        <v>96.194</v>
      </c>
      <c r="Q38" s="42">
        <f t="shared" si="2"/>
        <v>96.008</v>
      </c>
      <c r="R38" s="42">
        <f t="shared" si="2"/>
        <v>96.178</v>
      </c>
      <c r="S38" s="42">
        <f t="shared" si="2"/>
        <v>96.092</v>
      </c>
      <c r="T38" s="42">
        <f t="shared" si="2"/>
        <v>96.238</v>
      </c>
      <c r="U38" s="42">
        <f t="shared" si="2"/>
        <v>96.074</v>
      </c>
      <c r="V38" s="42">
        <f t="shared" si="2"/>
        <v>96.18</v>
      </c>
      <c r="W38" s="42">
        <f t="shared" si="2"/>
        <v>96.036</v>
      </c>
      <c r="X38" s="42">
        <f t="shared" si="2"/>
        <v>96.182</v>
      </c>
      <c r="Y38" s="42">
        <f t="shared" si="2"/>
        <v>96.122</v>
      </c>
      <c r="Z38" s="42">
        <f t="shared" si="2"/>
        <v>96.124</v>
      </c>
      <c r="AA38" s="42">
        <f t="shared" si="2"/>
        <v>96.026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0.730000000000004</v>
      </c>
      <c r="D39" s="43">
        <f t="shared" si="3"/>
        <v>0.560000000000002</v>
      </c>
      <c r="E39" s="43">
        <f t="shared" si="3"/>
        <v>0.969999999999999</v>
      </c>
      <c r="F39" s="43">
        <f t="shared" si="3"/>
        <v>0.530000000000001</v>
      </c>
      <c r="G39" s="43">
        <f t="shared" si="3"/>
        <v>0.870000000000005</v>
      </c>
      <c r="H39" s="43">
        <f t="shared" si="3"/>
        <v>0.570000000000007</v>
      </c>
      <c r="I39" s="43">
        <f t="shared" si="3"/>
        <v>0.510000000000005</v>
      </c>
      <c r="J39" s="43">
        <f t="shared" si="3"/>
        <v>0.919999999999987</v>
      </c>
      <c r="K39" s="43">
        <f t="shared" si="3"/>
        <v>0.510000000000005</v>
      </c>
      <c r="L39" s="43">
        <f t="shared" si="3"/>
        <v>0.280000000000001</v>
      </c>
      <c r="M39" s="43">
        <f t="shared" si="3"/>
        <v>0.320000000000007</v>
      </c>
      <c r="N39" s="43">
        <f t="shared" si="3"/>
        <v>0.820000000000007</v>
      </c>
      <c r="O39" s="43">
        <f t="shared" si="3"/>
        <v>0.489999999999995</v>
      </c>
      <c r="P39" s="43">
        <f t="shared" si="3"/>
        <v>0.870000000000005</v>
      </c>
      <c r="Q39" s="43">
        <f t="shared" si="3"/>
        <v>0.370000000000005</v>
      </c>
      <c r="R39" s="43">
        <f t="shared" si="3"/>
        <v>0.549999999999997</v>
      </c>
      <c r="S39" s="43">
        <f t="shared" si="3"/>
        <v>0.839999999999989</v>
      </c>
      <c r="T39" s="43">
        <f t="shared" si="3"/>
        <v>0.629999999999995</v>
      </c>
      <c r="U39" s="43">
        <f t="shared" si="3"/>
        <v>0.459999999999994</v>
      </c>
      <c r="V39" s="43">
        <f t="shared" si="3"/>
        <v>0.879999999999995</v>
      </c>
      <c r="W39" s="43">
        <f t="shared" si="3"/>
        <v>0.420000000000002</v>
      </c>
      <c r="X39" s="43">
        <f t="shared" si="3"/>
        <v>0.439999999999998</v>
      </c>
      <c r="Y39" s="43">
        <f t="shared" si="3"/>
        <v>0.910000000000011</v>
      </c>
      <c r="Z39" s="43">
        <f t="shared" si="3"/>
        <v>0.789999999999992</v>
      </c>
      <c r="AA39" s="43">
        <f t="shared" si="3"/>
        <v>0.63000000000001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96.0984</v>
      </c>
      <c r="D43" s="55">
        <f>$E$4</f>
        <v>96.0984</v>
      </c>
      <c r="E43" s="55">
        <f>$E$4</f>
        <v>96.0984</v>
      </c>
      <c r="F43" s="55">
        <f>$E$4</f>
        <v>96.0984</v>
      </c>
      <c r="G43" s="55">
        <f>$E$4</f>
        <v>96.0984</v>
      </c>
      <c r="H43" s="55">
        <f>$E$4</f>
        <v>96.0984</v>
      </c>
      <c r="I43" s="55">
        <f>$E$4</f>
        <v>96.0984</v>
      </c>
      <c r="J43" s="55">
        <f>$E$4</f>
        <v>96.0984</v>
      </c>
      <c r="K43" s="55">
        <f>$E$4</f>
        <v>96.0984</v>
      </c>
      <c r="L43" s="55">
        <f>$E$4</f>
        <v>96.0984</v>
      </c>
      <c r="M43" s="55">
        <f>$E$4</f>
        <v>96.0984</v>
      </c>
      <c r="N43" s="55">
        <f>$E$4</f>
        <v>96.0984</v>
      </c>
      <c r="O43" s="55">
        <f>$E$4</f>
        <v>96.0984</v>
      </c>
      <c r="P43" s="55">
        <f>$E$4</f>
        <v>96.0984</v>
      </c>
      <c r="Q43" s="55">
        <f>$E$4</f>
        <v>96.0984</v>
      </c>
      <c r="R43" s="55">
        <f>$E$4</f>
        <v>96.0984</v>
      </c>
      <c r="S43" s="55">
        <f>$E$4</f>
        <v>96.0984</v>
      </c>
      <c r="T43" s="55">
        <f>$E$4</f>
        <v>96.0984</v>
      </c>
      <c r="U43" s="55">
        <f>$E$4</f>
        <v>96.0984</v>
      </c>
      <c r="V43" s="55">
        <f>$E$4</f>
        <v>96.0984</v>
      </c>
      <c r="W43" s="55">
        <f>$E$4</f>
        <v>96.0984</v>
      </c>
      <c r="X43" s="55">
        <f>$E$4</f>
        <v>96.0984</v>
      </c>
      <c r="Y43" s="55">
        <f>$E$4</f>
        <v>96.0984</v>
      </c>
      <c r="Z43" s="55">
        <f>$E$4</f>
        <v>96.0984</v>
      </c>
      <c r="AA43" s="55">
        <f>$E$4</f>
        <v>96.0984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96.466584</v>
      </c>
      <c r="D44" s="55">
        <f ca="1" t="shared" si="4"/>
        <v>96.466584</v>
      </c>
      <c r="E44" s="55">
        <f ca="1" t="shared" si="4"/>
        <v>96.466584</v>
      </c>
      <c r="F44" s="55">
        <f ca="1" t="shared" si="4"/>
        <v>96.466584</v>
      </c>
      <c r="G44" s="55">
        <f ca="1" t="shared" si="4"/>
        <v>96.466584</v>
      </c>
      <c r="H44" s="55">
        <f ca="1" t="shared" si="4"/>
        <v>96.466584</v>
      </c>
      <c r="I44" s="55">
        <f ca="1" t="shared" si="4"/>
        <v>96.466584</v>
      </c>
      <c r="J44" s="55">
        <f ca="1" t="shared" si="4"/>
        <v>96.466584</v>
      </c>
      <c r="K44" s="55">
        <f ca="1" t="shared" si="4"/>
        <v>96.466584</v>
      </c>
      <c r="L44" s="55">
        <f ca="1" t="shared" si="4"/>
        <v>96.466584</v>
      </c>
      <c r="M44" s="55">
        <f ca="1" t="shared" si="4"/>
        <v>96.466584</v>
      </c>
      <c r="N44" s="55">
        <f ca="1" t="shared" si="4"/>
        <v>96.466584</v>
      </c>
      <c r="O44" s="55">
        <f ca="1" t="shared" si="4"/>
        <v>96.466584</v>
      </c>
      <c r="P44" s="55">
        <f ca="1" t="shared" si="4"/>
        <v>96.466584</v>
      </c>
      <c r="Q44" s="55">
        <f ca="1" t="shared" si="4"/>
        <v>96.466584</v>
      </c>
      <c r="R44" s="55">
        <f ca="1" t="shared" si="4"/>
        <v>96.466584</v>
      </c>
      <c r="S44" s="55">
        <f ca="1" t="shared" si="4"/>
        <v>96.466584</v>
      </c>
      <c r="T44" s="55">
        <f ca="1" t="shared" si="4"/>
        <v>96.466584</v>
      </c>
      <c r="U44" s="55">
        <f ca="1" t="shared" si="4"/>
        <v>96.466584</v>
      </c>
      <c r="V44" s="55">
        <f ca="1" t="shared" si="4"/>
        <v>96.466584</v>
      </c>
      <c r="W44" s="55">
        <f ca="1" t="shared" si="4"/>
        <v>96.466584</v>
      </c>
      <c r="X44" s="55">
        <f ca="1" t="shared" si="4"/>
        <v>96.466584</v>
      </c>
      <c r="Y44" s="55">
        <f ca="1" t="shared" si="4"/>
        <v>96.466584</v>
      </c>
      <c r="Z44" s="55">
        <f ca="1" t="shared" si="4"/>
        <v>96.466584</v>
      </c>
      <c r="AA44" s="55">
        <f ca="1" t="shared" si="4"/>
        <v>96.466584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95.730216</v>
      </c>
      <c r="D45" s="55">
        <f ca="1" t="shared" si="5"/>
        <v>95.730216</v>
      </c>
      <c r="E45" s="55">
        <f ca="1" t="shared" si="5"/>
        <v>95.730216</v>
      </c>
      <c r="F45" s="55">
        <f ca="1" t="shared" si="5"/>
        <v>95.730216</v>
      </c>
      <c r="G45" s="55">
        <f ca="1" t="shared" si="5"/>
        <v>95.730216</v>
      </c>
      <c r="H45" s="55">
        <f ca="1" t="shared" si="5"/>
        <v>95.730216</v>
      </c>
      <c r="I45" s="55">
        <f ca="1" t="shared" si="5"/>
        <v>95.730216</v>
      </c>
      <c r="J45" s="55">
        <f ca="1" t="shared" si="5"/>
        <v>95.730216</v>
      </c>
      <c r="K45" s="55">
        <f ca="1" t="shared" si="5"/>
        <v>95.730216</v>
      </c>
      <c r="L45" s="55">
        <f ca="1" t="shared" si="5"/>
        <v>95.730216</v>
      </c>
      <c r="M45" s="55">
        <f ca="1" t="shared" si="5"/>
        <v>95.730216</v>
      </c>
      <c r="N45" s="55">
        <f ca="1" t="shared" si="5"/>
        <v>95.730216</v>
      </c>
      <c r="O45" s="55">
        <f ca="1" t="shared" si="5"/>
        <v>95.730216</v>
      </c>
      <c r="P45" s="55">
        <f ca="1" t="shared" si="5"/>
        <v>95.730216</v>
      </c>
      <c r="Q45" s="55">
        <f ca="1" t="shared" si="5"/>
        <v>95.730216</v>
      </c>
      <c r="R45" s="55">
        <f ca="1" t="shared" si="5"/>
        <v>95.730216</v>
      </c>
      <c r="S45" s="55">
        <f ca="1" t="shared" si="5"/>
        <v>95.730216</v>
      </c>
      <c r="T45" s="55">
        <f ca="1" t="shared" si="5"/>
        <v>95.730216</v>
      </c>
      <c r="U45" s="55">
        <f ca="1" t="shared" si="5"/>
        <v>95.730216</v>
      </c>
      <c r="V45" s="55">
        <f ca="1" t="shared" si="5"/>
        <v>95.730216</v>
      </c>
      <c r="W45" s="55">
        <f ca="1" t="shared" si="5"/>
        <v>95.730216</v>
      </c>
      <c r="X45" s="55">
        <f ca="1" t="shared" si="5"/>
        <v>95.730216</v>
      </c>
      <c r="Y45" s="55">
        <f ca="1" t="shared" si="5"/>
        <v>95.730216</v>
      </c>
      <c r="Z45" s="55">
        <f ca="1" t="shared" si="5"/>
        <v>95.730216</v>
      </c>
      <c r="AA45" s="55">
        <f ca="1" t="shared" si="5"/>
        <v>95.730216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96.343856</v>
      </c>
      <c r="D46" s="56">
        <f ca="1" t="shared" si="6"/>
        <v>96.343856</v>
      </c>
      <c r="E46" s="56">
        <f ca="1" t="shared" si="6"/>
        <v>96.343856</v>
      </c>
      <c r="F46" s="56">
        <f ca="1" t="shared" si="6"/>
        <v>96.343856</v>
      </c>
      <c r="G46" s="56">
        <f ca="1" t="shared" si="6"/>
        <v>96.343856</v>
      </c>
      <c r="H46" s="56">
        <f ca="1" t="shared" si="6"/>
        <v>96.343856</v>
      </c>
      <c r="I46" s="56">
        <f ca="1" t="shared" si="6"/>
        <v>96.343856</v>
      </c>
      <c r="J46" s="56">
        <f ca="1" t="shared" si="6"/>
        <v>96.343856</v>
      </c>
      <c r="K46" s="56">
        <f ca="1" t="shared" si="6"/>
        <v>96.343856</v>
      </c>
      <c r="L46" s="56">
        <f ca="1" t="shared" si="6"/>
        <v>96.343856</v>
      </c>
      <c r="M46" s="56">
        <f ca="1" t="shared" si="6"/>
        <v>96.343856</v>
      </c>
      <c r="N46" s="56">
        <f ca="1" t="shared" si="6"/>
        <v>96.343856</v>
      </c>
      <c r="O46" s="56">
        <f ca="1" t="shared" si="6"/>
        <v>96.343856</v>
      </c>
      <c r="P46" s="56">
        <f ca="1" t="shared" si="6"/>
        <v>96.343856</v>
      </c>
      <c r="Q46" s="56">
        <f ca="1" t="shared" si="6"/>
        <v>96.343856</v>
      </c>
      <c r="R46" s="56">
        <f ca="1" t="shared" si="6"/>
        <v>96.343856</v>
      </c>
      <c r="S46" s="56">
        <f ca="1" t="shared" si="6"/>
        <v>96.343856</v>
      </c>
      <c r="T46" s="56">
        <f ca="1" t="shared" si="6"/>
        <v>96.343856</v>
      </c>
      <c r="U46" s="56">
        <f ca="1" t="shared" si="6"/>
        <v>96.343856</v>
      </c>
      <c r="V46" s="56">
        <f ca="1" t="shared" si="6"/>
        <v>96.343856</v>
      </c>
      <c r="W46" s="56">
        <f ca="1" t="shared" si="6"/>
        <v>96.343856</v>
      </c>
      <c r="X46" s="56">
        <f ca="1" t="shared" si="6"/>
        <v>96.343856</v>
      </c>
      <c r="Y46" s="56">
        <f ca="1" t="shared" si="6"/>
        <v>96.343856</v>
      </c>
      <c r="Z46" s="56">
        <f ca="1" t="shared" si="6"/>
        <v>96.343856</v>
      </c>
      <c r="AA46" s="56">
        <f ca="1" t="shared" si="6"/>
        <v>96.343856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96.221128</v>
      </c>
      <c r="D47" s="56">
        <f ca="1" t="shared" si="7"/>
        <v>96.221128</v>
      </c>
      <c r="E47" s="56">
        <f ca="1" t="shared" si="7"/>
        <v>96.221128</v>
      </c>
      <c r="F47" s="56">
        <f ca="1" t="shared" si="7"/>
        <v>96.221128</v>
      </c>
      <c r="G47" s="56">
        <f ca="1" t="shared" si="7"/>
        <v>96.221128</v>
      </c>
      <c r="H47" s="56">
        <f ca="1" t="shared" si="7"/>
        <v>96.221128</v>
      </c>
      <c r="I47" s="56">
        <f ca="1" t="shared" si="7"/>
        <v>96.221128</v>
      </c>
      <c r="J47" s="56">
        <f ca="1" t="shared" si="7"/>
        <v>96.221128</v>
      </c>
      <c r="K47" s="56">
        <f ca="1" t="shared" si="7"/>
        <v>96.221128</v>
      </c>
      <c r="L47" s="56">
        <f ca="1" t="shared" si="7"/>
        <v>96.221128</v>
      </c>
      <c r="M47" s="56">
        <f ca="1" t="shared" si="7"/>
        <v>96.221128</v>
      </c>
      <c r="N47" s="56">
        <f ca="1" t="shared" si="7"/>
        <v>96.221128</v>
      </c>
      <c r="O47" s="56">
        <f ca="1" t="shared" si="7"/>
        <v>96.221128</v>
      </c>
      <c r="P47" s="56">
        <f ca="1" t="shared" si="7"/>
        <v>96.221128</v>
      </c>
      <c r="Q47" s="56">
        <f ca="1" t="shared" si="7"/>
        <v>96.221128</v>
      </c>
      <c r="R47" s="56">
        <f ca="1" t="shared" si="7"/>
        <v>96.221128</v>
      </c>
      <c r="S47" s="56">
        <f ca="1" t="shared" si="7"/>
        <v>96.221128</v>
      </c>
      <c r="T47" s="56">
        <f ca="1" t="shared" si="7"/>
        <v>96.221128</v>
      </c>
      <c r="U47" s="56">
        <f ca="1" t="shared" si="7"/>
        <v>96.221128</v>
      </c>
      <c r="V47" s="56">
        <f ca="1" t="shared" si="7"/>
        <v>96.221128</v>
      </c>
      <c r="W47" s="56">
        <f ca="1" t="shared" si="7"/>
        <v>96.221128</v>
      </c>
      <c r="X47" s="56">
        <f ca="1" t="shared" si="7"/>
        <v>96.221128</v>
      </c>
      <c r="Y47" s="56">
        <f ca="1" t="shared" si="7"/>
        <v>96.221128</v>
      </c>
      <c r="Z47" s="56">
        <f ca="1" t="shared" si="7"/>
        <v>96.221128</v>
      </c>
      <c r="AA47" s="56">
        <f ca="1" t="shared" si="7"/>
        <v>96.221128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95.975672</v>
      </c>
      <c r="D48" s="56">
        <f ca="1" t="shared" si="8"/>
        <v>95.975672</v>
      </c>
      <c r="E48" s="56">
        <f ca="1" t="shared" si="8"/>
        <v>95.975672</v>
      </c>
      <c r="F48" s="56">
        <f ca="1" t="shared" si="8"/>
        <v>95.975672</v>
      </c>
      <c r="G48" s="56">
        <f ca="1" t="shared" si="8"/>
        <v>95.975672</v>
      </c>
      <c r="H48" s="56">
        <f ca="1" t="shared" si="8"/>
        <v>95.975672</v>
      </c>
      <c r="I48" s="56">
        <f ca="1" t="shared" si="8"/>
        <v>95.975672</v>
      </c>
      <c r="J48" s="56">
        <f ca="1" t="shared" si="8"/>
        <v>95.975672</v>
      </c>
      <c r="K48" s="56">
        <f ca="1" t="shared" si="8"/>
        <v>95.975672</v>
      </c>
      <c r="L48" s="56">
        <f ca="1" t="shared" si="8"/>
        <v>95.975672</v>
      </c>
      <c r="M48" s="56">
        <f ca="1" t="shared" si="8"/>
        <v>95.975672</v>
      </c>
      <c r="N48" s="56">
        <f ca="1" t="shared" si="8"/>
        <v>95.975672</v>
      </c>
      <c r="O48" s="56">
        <f ca="1" t="shared" si="8"/>
        <v>95.975672</v>
      </c>
      <c r="P48" s="56">
        <f ca="1" t="shared" si="8"/>
        <v>95.975672</v>
      </c>
      <c r="Q48" s="56">
        <f ca="1" t="shared" si="8"/>
        <v>95.975672</v>
      </c>
      <c r="R48" s="56">
        <f ca="1" t="shared" si="8"/>
        <v>95.975672</v>
      </c>
      <c r="S48" s="56">
        <f ca="1" t="shared" si="8"/>
        <v>95.975672</v>
      </c>
      <c r="T48" s="56">
        <f ca="1" t="shared" si="8"/>
        <v>95.975672</v>
      </c>
      <c r="U48" s="56">
        <f ca="1" t="shared" si="8"/>
        <v>95.975672</v>
      </c>
      <c r="V48" s="56">
        <f ca="1" t="shared" si="8"/>
        <v>95.975672</v>
      </c>
      <c r="W48" s="56">
        <f ca="1" t="shared" si="8"/>
        <v>95.975672</v>
      </c>
      <c r="X48" s="56">
        <f ca="1" t="shared" si="8"/>
        <v>95.975672</v>
      </c>
      <c r="Y48" s="56">
        <f ca="1" t="shared" si="8"/>
        <v>95.975672</v>
      </c>
      <c r="Z48" s="56">
        <f ca="1" t="shared" si="8"/>
        <v>95.975672</v>
      </c>
      <c r="AA48" s="56">
        <f ca="1" t="shared" si="8"/>
        <v>95.975672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95.852944</v>
      </c>
      <c r="D49" s="56">
        <f ca="1" t="shared" si="9"/>
        <v>95.852944</v>
      </c>
      <c r="E49" s="56">
        <f ca="1" t="shared" si="9"/>
        <v>95.852944</v>
      </c>
      <c r="F49" s="56">
        <f ca="1" t="shared" si="9"/>
        <v>95.852944</v>
      </c>
      <c r="G49" s="56">
        <f ca="1" t="shared" si="9"/>
        <v>95.852944</v>
      </c>
      <c r="H49" s="56">
        <f ca="1" t="shared" si="9"/>
        <v>95.852944</v>
      </c>
      <c r="I49" s="56">
        <f ca="1" t="shared" si="9"/>
        <v>95.852944</v>
      </c>
      <c r="J49" s="56">
        <f ca="1" t="shared" si="9"/>
        <v>95.852944</v>
      </c>
      <c r="K49" s="56">
        <f ca="1" t="shared" si="9"/>
        <v>95.852944</v>
      </c>
      <c r="L49" s="56">
        <f ca="1" t="shared" si="9"/>
        <v>95.852944</v>
      </c>
      <c r="M49" s="56">
        <f ca="1" t="shared" si="9"/>
        <v>95.852944</v>
      </c>
      <c r="N49" s="56">
        <f ca="1" t="shared" si="9"/>
        <v>95.852944</v>
      </c>
      <c r="O49" s="56">
        <f ca="1" t="shared" si="9"/>
        <v>95.852944</v>
      </c>
      <c r="P49" s="56">
        <f ca="1" t="shared" si="9"/>
        <v>95.852944</v>
      </c>
      <c r="Q49" s="56">
        <f ca="1" t="shared" si="9"/>
        <v>95.852944</v>
      </c>
      <c r="R49" s="56">
        <f ca="1" t="shared" si="9"/>
        <v>95.852944</v>
      </c>
      <c r="S49" s="56">
        <f ca="1" t="shared" si="9"/>
        <v>95.852944</v>
      </c>
      <c r="T49" s="56">
        <f ca="1" t="shared" si="9"/>
        <v>95.852944</v>
      </c>
      <c r="U49" s="56">
        <f ca="1" t="shared" si="9"/>
        <v>95.852944</v>
      </c>
      <c r="V49" s="56">
        <f ca="1" t="shared" si="9"/>
        <v>95.852944</v>
      </c>
      <c r="W49" s="56">
        <f ca="1" t="shared" si="9"/>
        <v>95.852944</v>
      </c>
      <c r="X49" s="56">
        <f ca="1" t="shared" si="9"/>
        <v>95.852944</v>
      </c>
      <c r="Y49" s="56">
        <f ca="1" t="shared" si="9"/>
        <v>95.852944</v>
      </c>
      <c r="Z49" s="56">
        <f ca="1" t="shared" si="9"/>
        <v>95.852944</v>
      </c>
      <c r="AA49" s="56">
        <f ca="1" t="shared" si="9"/>
        <v>95.852944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0.634800000000001</v>
      </c>
      <c r="D50" s="55">
        <f>$E$17</f>
        <v>0.634800000000001</v>
      </c>
      <c r="E50" s="55">
        <f>$E$17</f>
        <v>0.634800000000001</v>
      </c>
      <c r="F50" s="55">
        <f>$E$17</f>
        <v>0.634800000000001</v>
      </c>
      <c r="G50" s="55">
        <f>$E$17</f>
        <v>0.634800000000001</v>
      </c>
      <c r="H50" s="55">
        <f>$E$17</f>
        <v>0.634800000000001</v>
      </c>
      <c r="I50" s="55">
        <f>$E$17</f>
        <v>0.634800000000001</v>
      </c>
      <c r="J50" s="55">
        <f>$E$17</f>
        <v>0.634800000000001</v>
      </c>
      <c r="K50" s="55">
        <f>$E$17</f>
        <v>0.634800000000001</v>
      </c>
      <c r="L50" s="55">
        <f>$E$17</f>
        <v>0.634800000000001</v>
      </c>
      <c r="M50" s="55">
        <f>$E$17</f>
        <v>0.634800000000001</v>
      </c>
      <c r="N50" s="55">
        <f>$E$17</f>
        <v>0.634800000000001</v>
      </c>
      <c r="O50" s="55">
        <f>$E$17</f>
        <v>0.634800000000001</v>
      </c>
      <c r="P50" s="55">
        <f>$E$17</f>
        <v>0.634800000000001</v>
      </c>
      <c r="Q50" s="55">
        <f>$E$17</f>
        <v>0.634800000000001</v>
      </c>
      <c r="R50" s="55">
        <f>$E$17</f>
        <v>0.634800000000001</v>
      </c>
      <c r="S50" s="55">
        <f>$E$17</f>
        <v>0.634800000000001</v>
      </c>
      <c r="T50" s="55">
        <f>$E$17</f>
        <v>0.634800000000001</v>
      </c>
      <c r="U50" s="55">
        <f>$E$17</f>
        <v>0.634800000000001</v>
      </c>
      <c r="V50" s="55">
        <f>$E$17</f>
        <v>0.634800000000001</v>
      </c>
      <c r="W50" s="55">
        <f>$E$17</f>
        <v>0.634800000000001</v>
      </c>
      <c r="X50" s="55">
        <f>$E$17</f>
        <v>0.634800000000001</v>
      </c>
      <c r="Y50" s="55">
        <f>$E$17</f>
        <v>0.634800000000001</v>
      </c>
      <c r="Z50" s="55">
        <f>$E$17</f>
        <v>0.634800000000001</v>
      </c>
      <c r="AA50" s="55">
        <f>$E$17</f>
        <v>0.634800000000001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1.339428</v>
      </c>
      <c r="D51" s="55">
        <f ca="1" t="shared" si="10"/>
        <v>1.339428</v>
      </c>
      <c r="E51" s="55">
        <f ca="1" t="shared" si="10"/>
        <v>1.339428</v>
      </c>
      <c r="F51" s="55">
        <f ca="1" t="shared" si="10"/>
        <v>1.339428</v>
      </c>
      <c r="G51" s="55">
        <f ca="1" t="shared" si="10"/>
        <v>1.339428</v>
      </c>
      <c r="H51" s="55">
        <f ca="1" t="shared" si="10"/>
        <v>1.339428</v>
      </c>
      <c r="I51" s="55">
        <f ca="1" t="shared" si="10"/>
        <v>1.339428</v>
      </c>
      <c r="J51" s="55">
        <f ca="1" t="shared" si="10"/>
        <v>1.339428</v>
      </c>
      <c r="K51" s="55">
        <f ca="1" t="shared" si="10"/>
        <v>1.339428</v>
      </c>
      <c r="L51" s="55">
        <f ca="1" t="shared" si="10"/>
        <v>1.339428</v>
      </c>
      <c r="M51" s="55">
        <f ca="1" t="shared" si="10"/>
        <v>1.339428</v>
      </c>
      <c r="N51" s="55">
        <f ca="1" t="shared" si="10"/>
        <v>1.339428</v>
      </c>
      <c r="O51" s="55">
        <f ca="1" t="shared" si="10"/>
        <v>1.339428</v>
      </c>
      <c r="P51" s="55">
        <f ca="1" t="shared" si="10"/>
        <v>1.339428</v>
      </c>
      <c r="Q51" s="55">
        <f ca="1" t="shared" si="10"/>
        <v>1.339428</v>
      </c>
      <c r="R51" s="55">
        <f ca="1" t="shared" si="10"/>
        <v>1.339428</v>
      </c>
      <c r="S51" s="55">
        <f ca="1" t="shared" si="10"/>
        <v>1.339428</v>
      </c>
      <c r="T51" s="55">
        <f ca="1" t="shared" si="10"/>
        <v>1.339428</v>
      </c>
      <c r="U51" s="55">
        <f ca="1" t="shared" si="10"/>
        <v>1.339428</v>
      </c>
      <c r="V51" s="55">
        <f ca="1" t="shared" si="10"/>
        <v>1.339428</v>
      </c>
      <c r="W51" s="55">
        <f ca="1" t="shared" si="10"/>
        <v>1.339428</v>
      </c>
      <c r="X51" s="55">
        <f ca="1" t="shared" si="10"/>
        <v>1.339428</v>
      </c>
      <c r="Y51" s="55">
        <f ca="1" t="shared" si="10"/>
        <v>1.339428</v>
      </c>
      <c r="Z51" s="55">
        <f ca="1" t="shared" si="10"/>
        <v>1.339428</v>
      </c>
      <c r="AA51" s="55">
        <f ca="1" t="shared" si="10"/>
        <v>1.339428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1.104552</v>
      </c>
      <c r="D53" s="56">
        <f ca="1" t="shared" si="12"/>
        <v>1.104552</v>
      </c>
      <c r="E53" s="56">
        <f ca="1" t="shared" si="12"/>
        <v>1.104552</v>
      </c>
      <c r="F53" s="56">
        <f ca="1" t="shared" si="12"/>
        <v>1.104552</v>
      </c>
      <c r="G53" s="56">
        <f ca="1" t="shared" si="12"/>
        <v>1.104552</v>
      </c>
      <c r="H53" s="56">
        <f ca="1" t="shared" si="12"/>
        <v>1.104552</v>
      </c>
      <c r="I53" s="56">
        <f ca="1" t="shared" si="12"/>
        <v>1.104552</v>
      </c>
      <c r="J53" s="56">
        <f ca="1" t="shared" si="12"/>
        <v>1.104552</v>
      </c>
      <c r="K53" s="56">
        <f ca="1" t="shared" si="12"/>
        <v>1.104552</v>
      </c>
      <c r="L53" s="56">
        <f ca="1" t="shared" si="12"/>
        <v>1.104552</v>
      </c>
      <c r="M53" s="56">
        <f ca="1" t="shared" si="12"/>
        <v>1.104552</v>
      </c>
      <c r="N53" s="56">
        <f ca="1" t="shared" si="12"/>
        <v>1.104552</v>
      </c>
      <c r="O53" s="56">
        <f ca="1" t="shared" si="12"/>
        <v>1.104552</v>
      </c>
      <c r="P53" s="56">
        <f ca="1" t="shared" si="12"/>
        <v>1.104552</v>
      </c>
      <c r="Q53" s="56">
        <f ca="1" t="shared" si="12"/>
        <v>1.104552</v>
      </c>
      <c r="R53" s="56">
        <f ca="1" t="shared" si="12"/>
        <v>1.104552</v>
      </c>
      <c r="S53" s="56">
        <f ca="1" t="shared" si="12"/>
        <v>1.104552</v>
      </c>
      <c r="T53" s="56">
        <f ca="1" t="shared" si="12"/>
        <v>1.104552</v>
      </c>
      <c r="U53" s="56">
        <f ca="1" t="shared" si="12"/>
        <v>1.104552</v>
      </c>
      <c r="V53" s="56">
        <f ca="1" t="shared" si="12"/>
        <v>1.104552</v>
      </c>
      <c r="W53" s="56">
        <f ca="1" t="shared" si="12"/>
        <v>1.104552</v>
      </c>
      <c r="X53" s="56">
        <f ca="1" t="shared" si="12"/>
        <v>1.104552</v>
      </c>
      <c r="Y53" s="56">
        <f ca="1" t="shared" si="12"/>
        <v>1.104552</v>
      </c>
      <c r="Z53" s="56">
        <f ca="1" t="shared" si="12"/>
        <v>1.104552</v>
      </c>
      <c r="AA53" s="56">
        <f ca="1" t="shared" si="12"/>
        <v>1.104552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0.869676000000001</v>
      </c>
      <c r="D54" s="56">
        <f ca="1" t="shared" si="13"/>
        <v>0.869676000000001</v>
      </c>
      <c r="E54" s="56">
        <f ca="1" t="shared" si="13"/>
        <v>0.869676000000001</v>
      </c>
      <c r="F54" s="56">
        <f ca="1" t="shared" si="13"/>
        <v>0.869676000000001</v>
      </c>
      <c r="G54" s="56">
        <f ca="1" t="shared" si="13"/>
        <v>0.869676000000001</v>
      </c>
      <c r="H54" s="56">
        <f ca="1" t="shared" si="13"/>
        <v>0.869676000000001</v>
      </c>
      <c r="I54" s="56">
        <f ca="1" t="shared" si="13"/>
        <v>0.869676000000001</v>
      </c>
      <c r="J54" s="56">
        <f ca="1" t="shared" si="13"/>
        <v>0.869676000000001</v>
      </c>
      <c r="K54" s="56">
        <f ca="1" t="shared" si="13"/>
        <v>0.869676000000001</v>
      </c>
      <c r="L54" s="56">
        <f ca="1" t="shared" si="13"/>
        <v>0.869676000000001</v>
      </c>
      <c r="M54" s="56">
        <f ca="1" t="shared" si="13"/>
        <v>0.869676000000001</v>
      </c>
      <c r="N54" s="56">
        <f ca="1" t="shared" si="13"/>
        <v>0.869676000000001</v>
      </c>
      <c r="O54" s="56">
        <f ca="1" t="shared" si="13"/>
        <v>0.869676000000001</v>
      </c>
      <c r="P54" s="56">
        <f ca="1" t="shared" si="13"/>
        <v>0.869676000000001</v>
      </c>
      <c r="Q54" s="56">
        <f ca="1" t="shared" si="13"/>
        <v>0.869676000000001</v>
      </c>
      <c r="R54" s="56">
        <f ca="1" t="shared" si="13"/>
        <v>0.869676000000001</v>
      </c>
      <c r="S54" s="56">
        <f ca="1" t="shared" si="13"/>
        <v>0.869676000000001</v>
      </c>
      <c r="T54" s="56">
        <f ca="1" t="shared" si="13"/>
        <v>0.869676000000001</v>
      </c>
      <c r="U54" s="56">
        <f ca="1" t="shared" si="13"/>
        <v>0.869676000000001</v>
      </c>
      <c r="V54" s="56">
        <f ca="1" t="shared" si="13"/>
        <v>0.869676000000001</v>
      </c>
      <c r="W54" s="56">
        <f ca="1" t="shared" si="13"/>
        <v>0.869676000000001</v>
      </c>
      <c r="X54" s="56">
        <f ca="1" t="shared" si="13"/>
        <v>0.869676000000001</v>
      </c>
      <c r="Y54" s="56">
        <f ca="1" t="shared" si="13"/>
        <v>0.869676000000001</v>
      </c>
      <c r="Z54" s="56">
        <f ca="1" t="shared" si="13"/>
        <v>0.869676000000001</v>
      </c>
      <c r="AA54" s="56">
        <f ca="1" t="shared" si="13"/>
        <v>0.869676000000001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0.4232</v>
      </c>
      <c r="D55" s="56">
        <f t="shared" si="14"/>
        <v>0.4232</v>
      </c>
      <c r="E55" s="56">
        <f t="shared" si="14"/>
        <v>0.4232</v>
      </c>
      <c r="F55" s="56">
        <f t="shared" si="14"/>
        <v>0.4232</v>
      </c>
      <c r="G55" s="56">
        <f t="shared" si="14"/>
        <v>0.4232</v>
      </c>
      <c r="H55" s="56">
        <f t="shared" si="14"/>
        <v>0.4232</v>
      </c>
      <c r="I55" s="56">
        <f t="shared" si="14"/>
        <v>0.4232</v>
      </c>
      <c r="J55" s="56">
        <f t="shared" si="14"/>
        <v>0.4232</v>
      </c>
      <c r="K55" s="56">
        <f t="shared" si="14"/>
        <v>0.4232</v>
      </c>
      <c r="L55" s="56">
        <f t="shared" si="14"/>
        <v>0.4232</v>
      </c>
      <c r="M55" s="56">
        <f t="shared" si="14"/>
        <v>0.4232</v>
      </c>
      <c r="N55" s="56">
        <f t="shared" si="14"/>
        <v>0.4232</v>
      </c>
      <c r="O55" s="56">
        <f t="shared" si="14"/>
        <v>0.4232</v>
      </c>
      <c r="P55" s="56">
        <f t="shared" si="14"/>
        <v>0.4232</v>
      </c>
      <c r="Q55" s="56">
        <f t="shared" si="14"/>
        <v>0.4232</v>
      </c>
      <c r="R55" s="56">
        <f t="shared" si="14"/>
        <v>0.4232</v>
      </c>
      <c r="S55" s="56">
        <f t="shared" si="14"/>
        <v>0.4232</v>
      </c>
      <c r="T55" s="56">
        <f t="shared" si="14"/>
        <v>0.4232</v>
      </c>
      <c r="U55" s="56">
        <f t="shared" si="14"/>
        <v>0.4232</v>
      </c>
      <c r="V55" s="56">
        <f t="shared" si="14"/>
        <v>0.4232</v>
      </c>
      <c r="W55" s="56">
        <f t="shared" si="14"/>
        <v>0.4232</v>
      </c>
      <c r="X55" s="56">
        <f t="shared" si="14"/>
        <v>0.4232</v>
      </c>
      <c r="Y55" s="56">
        <f t="shared" si="14"/>
        <v>0.4232</v>
      </c>
      <c r="Z55" s="56">
        <f t="shared" si="14"/>
        <v>0.4232</v>
      </c>
      <c r="AA55" s="56">
        <f t="shared" si="14"/>
        <v>0.4232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0.2116</v>
      </c>
      <c r="D56" s="56">
        <f t="shared" si="15"/>
        <v>0.2116</v>
      </c>
      <c r="E56" s="56">
        <f t="shared" si="15"/>
        <v>0.2116</v>
      </c>
      <c r="F56" s="56">
        <f t="shared" si="15"/>
        <v>0.2116</v>
      </c>
      <c r="G56" s="56">
        <f t="shared" si="15"/>
        <v>0.2116</v>
      </c>
      <c r="H56" s="56">
        <f t="shared" si="15"/>
        <v>0.2116</v>
      </c>
      <c r="I56" s="56">
        <f t="shared" si="15"/>
        <v>0.2116</v>
      </c>
      <c r="J56" s="56">
        <f t="shared" si="15"/>
        <v>0.2116</v>
      </c>
      <c r="K56" s="56">
        <f t="shared" si="15"/>
        <v>0.2116</v>
      </c>
      <c r="L56" s="56">
        <f t="shared" si="15"/>
        <v>0.2116</v>
      </c>
      <c r="M56" s="56">
        <f t="shared" si="15"/>
        <v>0.2116</v>
      </c>
      <c r="N56" s="56">
        <f t="shared" si="15"/>
        <v>0.2116</v>
      </c>
      <c r="O56" s="56">
        <f t="shared" si="15"/>
        <v>0.2116</v>
      </c>
      <c r="P56" s="56">
        <f t="shared" si="15"/>
        <v>0.2116</v>
      </c>
      <c r="Q56" s="56">
        <f t="shared" si="15"/>
        <v>0.2116</v>
      </c>
      <c r="R56" s="56">
        <f t="shared" si="15"/>
        <v>0.2116</v>
      </c>
      <c r="S56" s="56">
        <f t="shared" si="15"/>
        <v>0.2116</v>
      </c>
      <c r="T56" s="56">
        <f t="shared" si="15"/>
        <v>0.2116</v>
      </c>
      <c r="U56" s="56">
        <f t="shared" si="15"/>
        <v>0.2116</v>
      </c>
      <c r="V56" s="56">
        <f t="shared" si="15"/>
        <v>0.2116</v>
      </c>
      <c r="W56" s="56">
        <f t="shared" si="15"/>
        <v>0.2116</v>
      </c>
      <c r="X56" s="56">
        <f t="shared" si="15"/>
        <v>0.2116</v>
      </c>
      <c r="Y56" s="56">
        <f t="shared" si="15"/>
        <v>0.2116</v>
      </c>
      <c r="Z56" s="56">
        <f t="shared" si="15"/>
        <v>0.2116</v>
      </c>
      <c r="AA56" s="56">
        <f t="shared" si="15"/>
        <v>0.2116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94</v>
      </c>
      <c r="J2" s="59"/>
      <c r="K2" s="12" t="s">
        <v>113</v>
      </c>
      <c r="L2" s="12"/>
      <c r="M2" s="60">
        <v>2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213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96</v>
      </c>
      <c r="J3" s="61"/>
      <c r="K3" s="16" t="s">
        <v>122</v>
      </c>
      <c r="L3" s="16"/>
      <c r="M3" s="62">
        <v>-1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0.15224</v>
      </c>
      <c r="F4" s="20"/>
      <c r="G4" s="21"/>
      <c r="H4" s="21"/>
      <c r="I4" s="27" t="s">
        <v>130</v>
      </c>
      <c r="J4" s="27"/>
      <c r="K4" s="27"/>
      <c r="L4" s="20">
        <f ca="1">E4+X18*E17</f>
        <v>0.316496</v>
      </c>
      <c r="M4" s="20"/>
      <c r="N4" s="21"/>
      <c r="O4" s="21"/>
      <c r="P4" s="27" t="s">
        <v>131</v>
      </c>
      <c r="Q4" s="27"/>
      <c r="R4" s="27"/>
      <c r="S4" s="20">
        <f ca="1">E4-X18*E17</f>
        <v>-0.012016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0.2832</v>
      </c>
      <c r="F17" s="28"/>
      <c r="G17" s="21"/>
      <c r="H17" s="21"/>
      <c r="I17" s="27" t="s">
        <v>149</v>
      </c>
      <c r="J17" s="27"/>
      <c r="K17" s="27"/>
      <c r="L17" s="28">
        <f ca="1">E17*Z18</f>
        <v>0.597552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0.150418041127965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0.121545064377682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2.55341711087204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0.23184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4.11370056497175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3.1599802259887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0.02</v>
      </c>
      <c r="D32" s="38">
        <v>0.17</v>
      </c>
      <c r="E32" s="38">
        <v>0.18</v>
      </c>
      <c r="F32" s="38">
        <v>0.2</v>
      </c>
      <c r="G32" s="38">
        <v>0.08</v>
      </c>
      <c r="H32" s="38">
        <v>0.04</v>
      </c>
      <c r="I32" s="38">
        <v>0.07</v>
      </c>
      <c r="J32" s="38">
        <v>0.18</v>
      </c>
      <c r="K32" s="38">
        <v>0.24</v>
      </c>
      <c r="L32" s="38">
        <v>0.17</v>
      </c>
      <c r="M32" s="38">
        <v>0.25</v>
      </c>
      <c r="N32" s="38">
        <v>0.23</v>
      </c>
      <c r="O32" s="38">
        <v>0.14</v>
      </c>
      <c r="P32" s="38">
        <v>0.06</v>
      </c>
      <c r="Q32" s="38">
        <v>0.23</v>
      </c>
      <c r="R32" s="38">
        <v>0.1</v>
      </c>
      <c r="S32" s="38">
        <v>0.33</v>
      </c>
      <c r="T32" s="38">
        <v>0.41</v>
      </c>
      <c r="U32" s="38">
        <v>0.39</v>
      </c>
      <c r="V32" s="38">
        <v>0.26</v>
      </c>
      <c r="W32" s="38">
        <v>0.34</v>
      </c>
      <c r="X32" s="38">
        <v>0.14</v>
      </c>
      <c r="Y32" s="38">
        <v>0.03</v>
      </c>
      <c r="Z32" s="38">
        <v>0.02</v>
      </c>
      <c r="AA32" s="38">
        <v>0.23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0.16</v>
      </c>
      <c r="D33" s="38">
        <v>0.06</v>
      </c>
      <c r="E33" s="38">
        <v>0.04</v>
      </c>
      <c r="F33" s="38">
        <v>0.33</v>
      </c>
      <c r="G33" s="38">
        <v>0.41</v>
      </c>
      <c r="H33" s="38">
        <v>0.03</v>
      </c>
      <c r="I33" s="38">
        <v>0.08</v>
      </c>
      <c r="J33" s="38">
        <v>0.12</v>
      </c>
      <c r="K33" s="38">
        <v>0.08</v>
      </c>
      <c r="L33" s="38">
        <v>0.17</v>
      </c>
      <c r="M33" s="38">
        <v>0.23</v>
      </c>
      <c r="N33" s="38">
        <v>0.04</v>
      </c>
      <c r="O33" s="38">
        <v>0.03</v>
      </c>
      <c r="P33" s="38">
        <v>0.06</v>
      </c>
      <c r="Q33" s="38">
        <v>0.23</v>
      </c>
      <c r="R33" s="38">
        <v>0.15</v>
      </c>
      <c r="S33" s="38">
        <v>0.11</v>
      </c>
      <c r="T33" s="38">
        <v>0.09</v>
      </c>
      <c r="U33" s="38">
        <v>0.1</v>
      </c>
      <c r="V33" s="38">
        <v>0.28</v>
      </c>
      <c r="W33" s="38">
        <v>0.21</v>
      </c>
      <c r="X33" s="38">
        <v>0.24</v>
      </c>
      <c r="Y33" s="38">
        <v>0.01</v>
      </c>
      <c r="Z33" s="38">
        <v>0.03</v>
      </c>
      <c r="AA33" s="38">
        <v>0.09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1.24</v>
      </c>
      <c r="D34" s="38">
        <v>0.07</v>
      </c>
      <c r="E34" s="38">
        <v>0.03</v>
      </c>
      <c r="F34" s="38">
        <v>0.07</v>
      </c>
      <c r="G34" s="38">
        <v>0.02</v>
      </c>
      <c r="H34" s="38">
        <v>0.03</v>
      </c>
      <c r="I34" s="38">
        <v>0.17</v>
      </c>
      <c r="J34" s="38">
        <v>0.13</v>
      </c>
      <c r="K34" s="38">
        <v>0.18</v>
      </c>
      <c r="L34" s="38">
        <v>0.18</v>
      </c>
      <c r="M34" s="38">
        <v>0.15</v>
      </c>
      <c r="N34" s="38">
        <v>0.04</v>
      </c>
      <c r="O34" s="38">
        <v>0.17</v>
      </c>
      <c r="P34" s="38">
        <v>0.28</v>
      </c>
      <c r="Q34" s="38">
        <v>0.22</v>
      </c>
      <c r="R34" s="38">
        <v>0.14</v>
      </c>
      <c r="S34" s="38">
        <v>0.25</v>
      </c>
      <c r="T34" s="38">
        <v>0.12</v>
      </c>
      <c r="U34" s="38">
        <v>0.18</v>
      </c>
      <c r="V34" s="38">
        <v>0.02</v>
      </c>
      <c r="W34" s="38">
        <v>0.08</v>
      </c>
      <c r="X34" s="38">
        <v>0.03</v>
      </c>
      <c r="Y34" s="38">
        <v>0.12</v>
      </c>
      <c r="Z34" s="38">
        <v>0.2</v>
      </c>
      <c r="AA34" s="38">
        <v>0.14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0.12</v>
      </c>
      <c r="D35" s="38">
        <v>0.1</v>
      </c>
      <c r="E35" s="38">
        <v>0.47</v>
      </c>
      <c r="F35" s="38">
        <v>0.06</v>
      </c>
      <c r="G35" s="38">
        <v>0.03</v>
      </c>
      <c r="H35" s="38">
        <v>0.01</v>
      </c>
      <c r="I35" s="38">
        <v>0.05</v>
      </c>
      <c r="J35" s="38">
        <v>0.18</v>
      </c>
      <c r="K35" s="38">
        <v>0.06</v>
      </c>
      <c r="L35" s="38">
        <v>0.03</v>
      </c>
      <c r="M35" s="38">
        <v>0.27</v>
      </c>
      <c r="N35" s="38">
        <v>0.29</v>
      </c>
      <c r="O35" s="38">
        <v>0.11</v>
      </c>
      <c r="P35" s="38">
        <v>0</v>
      </c>
      <c r="Q35" s="38">
        <v>0.12</v>
      </c>
      <c r="R35" s="38">
        <v>0.02</v>
      </c>
      <c r="S35" s="38">
        <v>0.03</v>
      </c>
      <c r="T35" s="38">
        <v>0</v>
      </c>
      <c r="U35" s="38">
        <v>0.47</v>
      </c>
      <c r="V35" s="38">
        <v>0.07</v>
      </c>
      <c r="W35" s="38">
        <v>0.02</v>
      </c>
      <c r="X35" s="38">
        <v>0.08</v>
      </c>
      <c r="Y35" s="38">
        <v>0.11</v>
      </c>
      <c r="Z35" s="38">
        <v>0.03</v>
      </c>
      <c r="AA35" s="38">
        <v>0.28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0.02</v>
      </c>
      <c r="D36" s="38">
        <v>0.09</v>
      </c>
      <c r="E36" s="38">
        <v>0.12</v>
      </c>
      <c r="F36" s="38">
        <v>0.29</v>
      </c>
      <c r="G36" s="38">
        <v>0.03</v>
      </c>
      <c r="H36" s="38">
        <v>0.22</v>
      </c>
      <c r="I36" s="38">
        <v>0.32</v>
      </c>
      <c r="J36" s="38">
        <v>0.06</v>
      </c>
      <c r="K36" s="38">
        <v>0.14</v>
      </c>
      <c r="L36" s="38">
        <v>0.1</v>
      </c>
      <c r="M36" s="38">
        <v>0.24</v>
      </c>
      <c r="N36" s="38">
        <v>0.05</v>
      </c>
      <c r="O36" s="38">
        <v>0.05</v>
      </c>
      <c r="P36" s="38">
        <v>0.07</v>
      </c>
      <c r="Q36" s="38">
        <v>0.31</v>
      </c>
      <c r="R36" s="38">
        <v>0.11</v>
      </c>
      <c r="S36" s="38">
        <v>0.05</v>
      </c>
      <c r="T36" s="38">
        <v>0.45</v>
      </c>
      <c r="U36" s="38">
        <v>0.04</v>
      </c>
      <c r="V36" s="38">
        <v>0.19</v>
      </c>
      <c r="W36" s="38">
        <v>0.5</v>
      </c>
      <c r="X36" s="38">
        <v>0.15</v>
      </c>
      <c r="Y36" s="38">
        <v>0.09</v>
      </c>
      <c r="Z36" s="38">
        <v>0.03</v>
      </c>
      <c r="AA36" s="38">
        <v>0.15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1.56</v>
      </c>
      <c r="D37" s="42">
        <f t="shared" si="1"/>
        <v>0.49</v>
      </c>
      <c r="E37" s="42">
        <f t="shared" si="1"/>
        <v>0.84</v>
      </c>
      <c r="F37" s="42">
        <f t="shared" si="1"/>
        <v>0.95</v>
      </c>
      <c r="G37" s="42">
        <f t="shared" si="1"/>
        <v>0.57</v>
      </c>
      <c r="H37" s="42">
        <f t="shared" si="1"/>
        <v>0.33</v>
      </c>
      <c r="I37" s="42">
        <f t="shared" si="1"/>
        <v>0.69</v>
      </c>
      <c r="J37" s="42">
        <f t="shared" si="1"/>
        <v>0.67</v>
      </c>
      <c r="K37" s="42">
        <f t="shared" si="1"/>
        <v>0.7</v>
      </c>
      <c r="L37" s="42">
        <f t="shared" si="1"/>
        <v>0.65</v>
      </c>
      <c r="M37" s="42">
        <f t="shared" si="1"/>
        <v>1.14</v>
      </c>
      <c r="N37" s="42">
        <f t="shared" si="1"/>
        <v>0.65</v>
      </c>
      <c r="O37" s="42">
        <f t="shared" si="1"/>
        <v>0.5</v>
      </c>
      <c r="P37" s="42">
        <f t="shared" si="1"/>
        <v>0.47</v>
      </c>
      <c r="Q37" s="42">
        <f t="shared" si="1"/>
        <v>1.11</v>
      </c>
      <c r="R37" s="42">
        <f t="shared" si="1"/>
        <v>0.52</v>
      </c>
      <c r="S37" s="42">
        <f t="shared" si="1"/>
        <v>0.77</v>
      </c>
      <c r="T37" s="42">
        <f t="shared" si="1"/>
        <v>1.07</v>
      </c>
      <c r="U37" s="42">
        <f t="shared" si="1"/>
        <v>1.18</v>
      </c>
      <c r="V37" s="42">
        <f t="shared" si="1"/>
        <v>0.82</v>
      </c>
      <c r="W37" s="42">
        <f t="shared" si="1"/>
        <v>1.15</v>
      </c>
      <c r="X37" s="42">
        <f t="shared" si="1"/>
        <v>0.64</v>
      </c>
      <c r="Y37" s="42">
        <f t="shared" si="1"/>
        <v>0.36</v>
      </c>
      <c r="Z37" s="42">
        <f t="shared" si="1"/>
        <v>0.31</v>
      </c>
      <c r="AA37" s="42">
        <f t="shared" si="1"/>
        <v>0.89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0.312</v>
      </c>
      <c r="D38" s="42">
        <f t="shared" si="2"/>
        <v>0.098</v>
      </c>
      <c r="E38" s="42">
        <f t="shared" si="2"/>
        <v>0.168</v>
      </c>
      <c r="F38" s="42">
        <f t="shared" si="2"/>
        <v>0.19</v>
      </c>
      <c r="G38" s="42">
        <f t="shared" si="2"/>
        <v>0.114</v>
      </c>
      <c r="H38" s="42">
        <f t="shared" si="2"/>
        <v>0.066</v>
      </c>
      <c r="I38" s="42">
        <f t="shared" si="2"/>
        <v>0.138</v>
      </c>
      <c r="J38" s="42">
        <f t="shared" si="2"/>
        <v>0.134</v>
      </c>
      <c r="K38" s="42">
        <f t="shared" si="2"/>
        <v>0.14</v>
      </c>
      <c r="L38" s="42">
        <f t="shared" si="2"/>
        <v>0.13</v>
      </c>
      <c r="M38" s="42">
        <f t="shared" si="2"/>
        <v>0.228</v>
      </c>
      <c r="N38" s="42">
        <f t="shared" si="2"/>
        <v>0.13</v>
      </c>
      <c r="O38" s="42">
        <f t="shared" si="2"/>
        <v>0.1</v>
      </c>
      <c r="P38" s="42">
        <f t="shared" si="2"/>
        <v>0.094</v>
      </c>
      <c r="Q38" s="42">
        <f t="shared" si="2"/>
        <v>0.222</v>
      </c>
      <c r="R38" s="42">
        <f t="shared" si="2"/>
        <v>0.104</v>
      </c>
      <c r="S38" s="42">
        <f t="shared" si="2"/>
        <v>0.154</v>
      </c>
      <c r="T38" s="42">
        <f t="shared" si="2"/>
        <v>0.214</v>
      </c>
      <c r="U38" s="42">
        <f t="shared" si="2"/>
        <v>0.236</v>
      </c>
      <c r="V38" s="42">
        <f t="shared" si="2"/>
        <v>0.164</v>
      </c>
      <c r="W38" s="42">
        <f t="shared" si="2"/>
        <v>0.23</v>
      </c>
      <c r="X38" s="42">
        <f t="shared" si="2"/>
        <v>0.128</v>
      </c>
      <c r="Y38" s="42">
        <f t="shared" si="2"/>
        <v>0.072</v>
      </c>
      <c r="Z38" s="42">
        <f t="shared" si="2"/>
        <v>0.062</v>
      </c>
      <c r="AA38" s="42">
        <f t="shared" si="2"/>
        <v>0.178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1.22</v>
      </c>
      <c r="D39" s="43">
        <f t="shared" si="3"/>
        <v>0.11</v>
      </c>
      <c r="E39" s="43">
        <f t="shared" si="3"/>
        <v>0.44</v>
      </c>
      <c r="F39" s="43">
        <f t="shared" si="3"/>
        <v>0.27</v>
      </c>
      <c r="G39" s="43">
        <f t="shared" si="3"/>
        <v>0.39</v>
      </c>
      <c r="H39" s="43">
        <f t="shared" si="3"/>
        <v>0.21</v>
      </c>
      <c r="I39" s="43">
        <f t="shared" si="3"/>
        <v>0.27</v>
      </c>
      <c r="J39" s="43">
        <f t="shared" si="3"/>
        <v>0.12</v>
      </c>
      <c r="K39" s="43">
        <f t="shared" si="3"/>
        <v>0.18</v>
      </c>
      <c r="L39" s="43">
        <f t="shared" si="3"/>
        <v>0.15</v>
      </c>
      <c r="M39" s="43">
        <f t="shared" si="3"/>
        <v>0.12</v>
      </c>
      <c r="N39" s="43">
        <f t="shared" si="3"/>
        <v>0.25</v>
      </c>
      <c r="O39" s="43">
        <f t="shared" si="3"/>
        <v>0.14</v>
      </c>
      <c r="P39" s="43">
        <f t="shared" si="3"/>
        <v>0.28</v>
      </c>
      <c r="Q39" s="43">
        <f t="shared" si="3"/>
        <v>0.19</v>
      </c>
      <c r="R39" s="43">
        <f t="shared" si="3"/>
        <v>0.13</v>
      </c>
      <c r="S39" s="43">
        <f t="shared" si="3"/>
        <v>0.3</v>
      </c>
      <c r="T39" s="43">
        <f t="shared" si="3"/>
        <v>0.45</v>
      </c>
      <c r="U39" s="43">
        <f t="shared" si="3"/>
        <v>0.43</v>
      </c>
      <c r="V39" s="43">
        <f t="shared" si="3"/>
        <v>0.26</v>
      </c>
      <c r="W39" s="43">
        <f t="shared" si="3"/>
        <v>0.48</v>
      </c>
      <c r="X39" s="43">
        <f t="shared" si="3"/>
        <v>0.21</v>
      </c>
      <c r="Y39" s="43">
        <f t="shared" si="3"/>
        <v>0.11</v>
      </c>
      <c r="Z39" s="43">
        <f t="shared" si="3"/>
        <v>0.18</v>
      </c>
      <c r="AA39" s="43">
        <f t="shared" si="3"/>
        <v>0.19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0.15224</v>
      </c>
      <c r="D43" s="55">
        <f>$E$4</f>
        <v>0.15224</v>
      </c>
      <c r="E43" s="55">
        <f>$E$4</f>
        <v>0.15224</v>
      </c>
      <c r="F43" s="55">
        <f>$E$4</f>
        <v>0.15224</v>
      </c>
      <c r="G43" s="55">
        <f>$E$4</f>
        <v>0.15224</v>
      </c>
      <c r="H43" s="55">
        <f>$E$4</f>
        <v>0.15224</v>
      </c>
      <c r="I43" s="55">
        <f>$E$4</f>
        <v>0.15224</v>
      </c>
      <c r="J43" s="55">
        <f>$E$4</f>
        <v>0.15224</v>
      </c>
      <c r="K43" s="55">
        <f>$E$4</f>
        <v>0.15224</v>
      </c>
      <c r="L43" s="55">
        <f>$E$4</f>
        <v>0.15224</v>
      </c>
      <c r="M43" s="55">
        <f>$E$4</f>
        <v>0.15224</v>
      </c>
      <c r="N43" s="55">
        <f>$E$4</f>
        <v>0.15224</v>
      </c>
      <c r="O43" s="55">
        <f>$E$4</f>
        <v>0.15224</v>
      </c>
      <c r="P43" s="55">
        <f>$E$4</f>
        <v>0.15224</v>
      </c>
      <c r="Q43" s="55">
        <f>$E$4</f>
        <v>0.15224</v>
      </c>
      <c r="R43" s="55">
        <f>$E$4</f>
        <v>0.15224</v>
      </c>
      <c r="S43" s="55">
        <f>$E$4</f>
        <v>0.15224</v>
      </c>
      <c r="T43" s="55">
        <f>$E$4</f>
        <v>0.15224</v>
      </c>
      <c r="U43" s="55">
        <f>$E$4</f>
        <v>0.15224</v>
      </c>
      <c r="V43" s="55">
        <f>$E$4</f>
        <v>0.15224</v>
      </c>
      <c r="W43" s="55">
        <f>$E$4</f>
        <v>0.15224</v>
      </c>
      <c r="X43" s="55">
        <f>$E$4</f>
        <v>0.15224</v>
      </c>
      <c r="Y43" s="55">
        <f>$E$4</f>
        <v>0.15224</v>
      </c>
      <c r="Z43" s="55">
        <f>$E$4</f>
        <v>0.15224</v>
      </c>
      <c r="AA43" s="55">
        <f>$E$4</f>
        <v>0.15224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0.316496</v>
      </c>
      <c r="D44" s="55">
        <f ca="1" t="shared" si="4"/>
        <v>0.316496</v>
      </c>
      <c r="E44" s="55">
        <f ca="1" t="shared" si="4"/>
        <v>0.316496</v>
      </c>
      <c r="F44" s="55">
        <f ca="1" t="shared" si="4"/>
        <v>0.316496</v>
      </c>
      <c r="G44" s="55">
        <f ca="1" t="shared" si="4"/>
        <v>0.316496</v>
      </c>
      <c r="H44" s="55">
        <f ca="1" t="shared" si="4"/>
        <v>0.316496</v>
      </c>
      <c r="I44" s="55">
        <f ca="1" t="shared" si="4"/>
        <v>0.316496</v>
      </c>
      <c r="J44" s="55">
        <f ca="1" t="shared" si="4"/>
        <v>0.316496</v>
      </c>
      <c r="K44" s="55">
        <f ca="1" t="shared" si="4"/>
        <v>0.316496</v>
      </c>
      <c r="L44" s="55">
        <f ca="1" t="shared" si="4"/>
        <v>0.316496</v>
      </c>
      <c r="M44" s="55">
        <f ca="1" t="shared" si="4"/>
        <v>0.316496</v>
      </c>
      <c r="N44" s="55">
        <f ca="1" t="shared" si="4"/>
        <v>0.316496</v>
      </c>
      <c r="O44" s="55">
        <f ca="1" t="shared" si="4"/>
        <v>0.316496</v>
      </c>
      <c r="P44" s="55">
        <f ca="1" t="shared" si="4"/>
        <v>0.316496</v>
      </c>
      <c r="Q44" s="55">
        <f ca="1" t="shared" si="4"/>
        <v>0.316496</v>
      </c>
      <c r="R44" s="55">
        <f ca="1" t="shared" si="4"/>
        <v>0.316496</v>
      </c>
      <c r="S44" s="55">
        <f ca="1" t="shared" si="4"/>
        <v>0.316496</v>
      </c>
      <c r="T44" s="55">
        <f ca="1" t="shared" si="4"/>
        <v>0.316496</v>
      </c>
      <c r="U44" s="55">
        <f ca="1" t="shared" si="4"/>
        <v>0.316496</v>
      </c>
      <c r="V44" s="55">
        <f ca="1" t="shared" si="4"/>
        <v>0.316496</v>
      </c>
      <c r="W44" s="55">
        <f ca="1" t="shared" si="4"/>
        <v>0.316496</v>
      </c>
      <c r="X44" s="55">
        <f ca="1" t="shared" si="4"/>
        <v>0.316496</v>
      </c>
      <c r="Y44" s="55">
        <f ca="1" t="shared" si="4"/>
        <v>0.316496</v>
      </c>
      <c r="Z44" s="55">
        <f ca="1" t="shared" si="4"/>
        <v>0.316496</v>
      </c>
      <c r="AA44" s="55">
        <f ca="1" t="shared" si="4"/>
        <v>0.316496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-0.012016</v>
      </c>
      <c r="D45" s="55">
        <f ca="1" t="shared" si="5"/>
        <v>-0.012016</v>
      </c>
      <c r="E45" s="55">
        <f ca="1" t="shared" si="5"/>
        <v>-0.012016</v>
      </c>
      <c r="F45" s="55">
        <f ca="1" t="shared" si="5"/>
        <v>-0.012016</v>
      </c>
      <c r="G45" s="55">
        <f ca="1" t="shared" si="5"/>
        <v>-0.012016</v>
      </c>
      <c r="H45" s="55">
        <f ca="1" t="shared" si="5"/>
        <v>-0.012016</v>
      </c>
      <c r="I45" s="55">
        <f ca="1" t="shared" si="5"/>
        <v>-0.012016</v>
      </c>
      <c r="J45" s="55">
        <f ca="1" t="shared" si="5"/>
        <v>-0.012016</v>
      </c>
      <c r="K45" s="55">
        <f ca="1" t="shared" si="5"/>
        <v>-0.012016</v>
      </c>
      <c r="L45" s="55">
        <f ca="1" t="shared" si="5"/>
        <v>-0.012016</v>
      </c>
      <c r="M45" s="55">
        <f ca="1" t="shared" si="5"/>
        <v>-0.012016</v>
      </c>
      <c r="N45" s="55">
        <f ca="1" t="shared" si="5"/>
        <v>-0.012016</v>
      </c>
      <c r="O45" s="55">
        <f ca="1" t="shared" si="5"/>
        <v>-0.012016</v>
      </c>
      <c r="P45" s="55">
        <f ca="1" t="shared" si="5"/>
        <v>-0.012016</v>
      </c>
      <c r="Q45" s="55">
        <f ca="1" t="shared" si="5"/>
        <v>-0.012016</v>
      </c>
      <c r="R45" s="55">
        <f ca="1" t="shared" si="5"/>
        <v>-0.012016</v>
      </c>
      <c r="S45" s="55">
        <f ca="1" t="shared" si="5"/>
        <v>-0.012016</v>
      </c>
      <c r="T45" s="55">
        <f ca="1" t="shared" si="5"/>
        <v>-0.012016</v>
      </c>
      <c r="U45" s="55">
        <f ca="1" t="shared" si="5"/>
        <v>-0.012016</v>
      </c>
      <c r="V45" s="55">
        <f ca="1" t="shared" si="5"/>
        <v>-0.012016</v>
      </c>
      <c r="W45" s="55">
        <f ca="1" t="shared" si="5"/>
        <v>-0.012016</v>
      </c>
      <c r="X45" s="55">
        <f ca="1" t="shared" si="5"/>
        <v>-0.012016</v>
      </c>
      <c r="Y45" s="55">
        <f ca="1" t="shared" si="5"/>
        <v>-0.012016</v>
      </c>
      <c r="Z45" s="55">
        <f ca="1" t="shared" si="5"/>
        <v>-0.012016</v>
      </c>
      <c r="AA45" s="55">
        <f ca="1" t="shared" si="5"/>
        <v>-0.012016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0.261744</v>
      </c>
      <c r="D46" s="56">
        <f ca="1" t="shared" si="6"/>
        <v>0.261744</v>
      </c>
      <c r="E46" s="56">
        <f ca="1" t="shared" si="6"/>
        <v>0.261744</v>
      </c>
      <c r="F46" s="56">
        <f ca="1" t="shared" si="6"/>
        <v>0.261744</v>
      </c>
      <c r="G46" s="56">
        <f ca="1" t="shared" si="6"/>
        <v>0.261744</v>
      </c>
      <c r="H46" s="56">
        <f ca="1" t="shared" si="6"/>
        <v>0.261744</v>
      </c>
      <c r="I46" s="56">
        <f ca="1" t="shared" si="6"/>
        <v>0.261744</v>
      </c>
      <c r="J46" s="56">
        <f ca="1" t="shared" si="6"/>
        <v>0.261744</v>
      </c>
      <c r="K46" s="56">
        <f ca="1" t="shared" si="6"/>
        <v>0.261744</v>
      </c>
      <c r="L46" s="56">
        <f ca="1" t="shared" si="6"/>
        <v>0.261744</v>
      </c>
      <c r="M46" s="56">
        <f ca="1" t="shared" si="6"/>
        <v>0.261744</v>
      </c>
      <c r="N46" s="56">
        <f ca="1" t="shared" si="6"/>
        <v>0.261744</v>
      </c>
      <c r="O46" s="56">
        <f ca="1" t="shared" si="6"/>
        <v>0.261744</v>
      </c>
      <c r="P46" s="56">
        <f ca="1" t="shared" si="6"/>
        <v>0.261744</v>
      </c>
      <c r="Q46" s="56">
        <f ca="1" t="shared" si="6"/>
        <v>0.261744</v>
      </c>
      <c r="R46" s="56">
        <f ca="1" t="shared" si="6"/>
        <v>0.261744</v>
      </c>
      <c r="S46" s="56">
        <f ca="1" t="shared" si="6"/>
        <v>0.261744</v>
      </c>
      <c r="T46" s="56">
        <f ca="1" t="shared" si="6"/>
        <v>0.261744</v>
      </c>
      <c r="U46" s="56">
        <f ca="1" t="shared" si="6"/>
        <v>0.261744</v>
      </c>
      <c r="V46" s="56">
        <f ca="1" t="shared" si="6"/>
        <v>0.261744</v>
      </c>
      <c r="W46" s="56">
        <f ca="1" t="shared" si="6"/>
        <v>0.261744</v>
      </c>
      <c r="X46" s="56">
        <f ca="1" t="shared" si="6"/>
        <v>0.261744</v>
      </c>
      <c r="Y46" s="56">
        <f ca="1" t="shared" si="6"/>
        <v>0.261744</v>
      </c>
      <c r="Z46" s="56">
        <f ca="1" t="shared" si="6"/>
        <v>0.261744</v>
      </c>
      <c r="AA46" s="56">
        <f ca="1" t="shared" si="6"/>
        <v>0.261744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0.206992</v>
      </c>
      <c r="D47" s="56">
        <f ca="1" t="shared" si="7"/>
        <v>0.206992</v>
      </c>
      <c r="E47" s="56">
        <f ca="1" t="shared" si="7"/>
        <v>0.206992</v>
      </c>
      <c r="F47" s="56">
        <f ca="1" t="shared" si="7"/>
        <v>0.206992</v>
      </c>
      <c r="G47" s="56">
        <f ca="1" t="shared" si="7"/>
        <v>0.206992</v>
      </c>
      <c r="H47" s="56">
        <f ca="1" t="shared" si="7"/>
        <v>0.206992</v>
      </c>
      <c r="I47" s="56">
        <f ca="1" t="shared" si="7"/>
        <v>0.206992</v>
      </c>
      <c r="J47" s="56">
        <f ca="1" t="shared" si="7"/>
        <v>0.206992</v>
      </c>
      <c r="K47" s="56">
        <f ca="1" t="shared" si="7"/>
        <v>0.206992</v>
      </c>
      <c r="L47" s="56">
        <f ca="1" t="shared" si="7"/>
        <v>0.206992</v>
      </c>
      <c r="M47" s="56">
        <f ca="1" t="shared" si="7"/>
        <v>0.206992</v>
      </c>
      <c r="N47" s="56">
        <f ca="1" t="shared" si="7"/>
        <v>0.206992</v>
      </c>
      <c r="O47" s="56">
        <f ca="1" t="shared" si="7"/>
        <v>0.206992</v>
      </c>
      <c r="P47" s="56">
        <f ca="1" t="shared" si="7"/>
        <v>0.206992</v>
      </c>
      <c r="Q47" s="56">
        <f ca="1" t="shared" si="7"/>
        <v>0.206992</v>
      </c>
      <c r="R47" s="56">
        <f ca="1" t="shared" si="7"/>
        <v>0.206992</v>
      </c>
      <c r="S47" s="56">
        <f ca="1" t="shared" si="7"/>
        <v>0.206992</v>
      </c>
      <c r="T47" s="56">
        <f ca="1" t="shared" si="7"/>
        <v>0.206992</v>
      </c>
      <c r="U47" s="56">
        <f ca="1" t="shared" si="7"/>
        <v>0.206992</v>
      </c>
      <c r="V47" s="56">
        <f ca="1" t="shared" si="7"/>
        <v>0.206992</v>
      </c>
      <c r="W47" s="56">
        <f ca="1" t="shared" si="7"/>
        <v>0.206992</v>
      </c>
      <c r="X47" s="56">
        <f ca="1" t="shared" si="7"/>
        <v>0.206992</v>
      </c>
      <c r="Y47" s="56">
        <f ca="1" t="shared" si="7"/>
        <v>0.206992</v>
      </c>
      <c r="Z47" s="56">
        <f ca="1" t="shared" si="7"/>
        <v>0.206992</v>
      </c>
      <c r="AA47" s="56">
        <f ca="1" t="shared" si="7"/>
        <v>0.206992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0.097488</v>
      </c>
      <c r="D48" s="56">
        <f ca="1" t="shared" si="8"/>
        <v>0.097488</v>
      </c>
      <c r="E48" s="56">
        <f ca="1" t="shared" si="8"/>
        <v>0.097488</v>
      </c>
      <c r="F48" s="56">
        <f ca="1" t="shared" si="8"/>
        <v>0.097488</v>
      </c>
      <c r="G48" s="56">
        <f ca="1" t="shared" si="8"/>
        <v>0.097488</v>
      </c>
      <c r="H48" s="56">
        <f ca="1" t="shared" si="8"/>
        <v>0.097488</v>
      </c>
      <c r="I48" s="56">
        <f ca="1" t="shared" si="8"/>
        <v>0.097488</v>
      </c>
      <c r="J48" s="56">
        <f ca="1" t="shared" si="8"/>
        <v>0.097488</v>
      </c>
      <c r="K48" s="56">
        <f ca="1" t="shared" si="8"/>
        <v>0.097488</v>
      </c>
      <c r="L48" s="56">
        <f ca="1" t="shared" si="8"/>
        <v>0.097488</v>
      </c>
      <c r="M48" s="56">
        <f ca="1" t="shared" si="8"/>
        <v>0.097488</v>
      </c>
      <c r="N48" s="56">
        <f ca="1" t="shared" si="8"/>
        <v>0.097488</v>
      </c>
      <c r="O48" s="56">
        <f ca="1" t="shared" si="8"/>
        <v>0.097488</v>
      </c>
      <c r="P48" s="56">
        <f ca="1" t="shared" si="8"/>
        <v>0.097488</v>
      </c>
      <c r="Q48" s="56">
        <f ca="1" t="shared" si="8"/>
        <v>0.097488</v>
      </c>
      <c r="R48" s="56">
        <f ca="1" t="shared" si="8"/>
        <v>0.097488</v>
      </c>
      <c r="S48" s="56">
        <f ca="1" t="shared" si="8"/>
        <v>0.097488</v>
      </c>
      <c r="T48" s="56">
        <f ca="1" t="shared" si="8"/>
        <v>0.097488</v>
      </c>
      <c r="U48" s="56">
        <f ca="1" t="shared" si="8"/>
        <v>0.097488</v>
      </c>
      <c r="V48" s="56">
        <f ca="1" t="shared" si="8"/>
        <v>0.097488</v>
      </c>
      <c r="W48" s="56">
        <f ca="1" t="shared" si="8"/>
        <v>0.097488</v>
      </c>
      <c r="X48" s="56">
        <f ca="1" t="shared" si="8"/>
        <v>0.097488</v>
      </c>
      <c r="Y48" s="56">
        <f ca="1" t="shared" si="8"/>
        <v>0.097488</v>
      </c>
      <c r="Z48" s="56">
        <f ca="1" t="shared" si="8"/>
        <v>0.097488</v>
      </c>
      <c r="AA48" s="56">
        <f ca="1" t="shared" si="8"/>
        <v>0.097488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0.042736</v>
      </c>
      <c r="D49" s="56">
        <f ca="1" t="shared" si="9"/>
        <v>0.042736</v>
      </c>
      <c r="E49" s="56">
        <f ca="1" t="shared" si="9"/>
        <v>0.042736</v>
      </c>
      <c r="F49" s="56">
        <f ca="1" t="shared" si="9"/>
        <v>0.042736</v>
      </c>
      <c r="G49" s="56">
        <f ca="1" t="shared" si="9"/>
        <v>0.042736</v>
      </c>
      <c r="H49" s="56">
        <f ca="1" t="shared" si="9"/>
        <v>0.042736</v>
      </c>
      <c r="I49" s="56">
        <f ca="1" t="shared" si="9"/>
        <v>0.042736</v>
      </c>
      <c r="J49" s="56">
        <f ca="1" t="shared" si="9"/>
        <v>0.042736</v>
      </c>
      <c r="K49" s="56">
        <f ca="1" t="shared" si="9"/>
        <v>0.042736</v>
      </c>
      <c r="L49" s="56">
        <f ca="1" t="shared" si="9"/>
        <v>0.042736</v>
      </c>
      <c r="M49" s="56">
        <f ca="1" t="shared" si="9"/>
        <v>0.042736</v>
      </c>
      <c r="N49" s="56">
        <f ca="1" t="shared" si="9"/>
        <v>0.042736</v>
      </c>
      <c r="O49" s="56">
        <f ca="1" t="shared" si="9"/>
        <v>0.042736</v>
      </c>
      <c r="P49" s="56">
        <f ca="1" t="shared" si="9"/>
        <v>0.042736</v>
      </c>
      <c r="Q49" s="56">
        <f ca="1" t="shared" si="9"/>
        <v>0.042736</v>
      </c>
      <c r="R49" s="56">
        <f ca="1" t="shared" si="9"/>
        <v>0.042736</v>
      </c>
      <c r="S49" s="56">
        <f ca="1" t="shared" si="9"/>
        <v>0.042736</v>
      </c>
      <c r="T49" s="56">
        <f ca="1" t="shared" si="9"/>
        <v>0.042736</v>
      </c>
      <c r="U49" s="56">
        <f ca="1" t="shared" si="9"/>
        <v>0.042736</v>
      </c>
      <c r="V49" s="56">
        <f ca="1" t="shared" si="9"/>
        <v>0.042736</v>
      </c>
      <c r="W49" s="56">
        <f ca="1" t="shared" si="9"/>
        <v>0.042736</v>
      </c>
      <c r="X49" s="56">
        <f ca="1" t="shared" si="9"/>
        <v>0.042736</v>
      </c>
      <c r="Y49" s="56">
        <f ca="1" t="shared" si="9"/>
        <v>0.042736</v>
      </c>
      <c r="Z49" s="56">
        <f ca="1" t="shared" si="9"/>
        <v>0.042736</v>
      </c>
      <c r="AA49" s="56">
        <f ca="1" t="shared" si="9"/>
        <v>0.042736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0.2832</v>
      </c>
      <c r="D50" s="55">
        <f>$E$17</f>
        <v>0.2832</v>
      </c>
      <c r="E50" s="55">
        <f>$E$17</f>
        <v>0.2832</v>
      </c>
      <c r="F50" s="55">
        <f>$E$17</f>
        <v>0.2832</v>
      </c>
      <c r="G50" s="55">
        <f>$E$17</f>
        <v>0.2832</v>
      </c>
      <c r="H50" s="55">
        <f>$E$17</f>
        <v>0.2832</v>
      </c>
      <c r="I50" s="55">
        <f>$E$17</f>
        <v>0.2832</v>
      </c>
      <c r="J50" s="55">
        <f>$E$17</f>
        <v>0.2832</v>
      </c>
      <c r="K50" s="55">
        <f>$E$17</f>
        <v>0.2832</v>
      </c>
      <c r="L50" s="55">
        <f>$E$17</f>
        <v>0.2832</v>
      </c>
      <c r="M50" s="55">
        <f>$E$17</f>
        <v>0.2832</v>
      </c>
      <c r="N50" s="55">
        <f>$E$17</f>
        <v>0.2832</v>
      </c>
      <c r="O50" s="55">
        <f>$E$17</f>
        <v>0.2832</v>
      </c>
      <c r="P50" s="55">
        <f>$E$17</f>
        <v>0.2832</v>
      </c>
      <c r="Q50" s="55">
        <f>$E$17</f>
        <v>0.2832</v>
      </c>
      <c r="R50" s="55">
        <f>$E$17</f>
        <v>0.2832</v>
      </c>
      <c r="S50" s="55">
        <f>$E$17</f>
        <v>0.2832</v>
      </c>
      <c r="T50" s="55">
        <f>$E$17</f>
        <v>0.2832</v>
      </c>
      <c r="U50" s="55">
        <f>$E$17</f>
        <v>0.2832</v>
      </c>
      <c r="V50" s="55">
        <f>$E$17</f>
        <v>0.2832</v>
      </c>
      <c r="W50" s="55">
        <f>$E$17</f>
        <v>0.2832</v>
      </c>
      <c r="X50" s="55">
        <f>$E$17</f>
        <v>0.2832</v>
      </c>
      <c r="Y50" s="55">
        <f>$E$17</f>
        <v>0.2832</v>
      </c>
      <c r="Z50" s="55">
        <f>$E$17</f>
        <v>0.2832</v>
      </c>
      <c r="AA50" s="55">
        <f>$E$17</f>
        <v>0.2832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0.597552</v>
      </c>
      <c r="D51" s="55">
        <f ca="1" t="shared" si="10"/>
        <v>0.597552</v>
      </c>
      <c r="E51" s="55">
        <f ca="1" t="shared" si="10"/>
        <v>0.597552</v>
      </c>
      <c r="F51" s="55">
        <f ca="1" t="shared" si="10"/>
        <v>0.597552</v>
      </c>
      <c r="G51" s="55">
        <f ca="1" t="shared" si="10"/>
        <v>0.597552</v>
      </c>
      <c r="H51" s="55">
        <f ca="1" t="shared" si="10"/>
        <v>0.597552</v>
      </c>
      <c r="I51" s="55">
        <f ca="1" t="shared" si="10"/>
        <v>0.597552</v>
      </c>
      <c r="J51" s="55">
        <f ca="1" t="shared" si="10"/>
        <v>0.597552</v>
      </c>
      <c r="K51" s="55">
        <f ca="1" t="shared" si="10"/>
        <v>0.597552</v>
      </c>
      <c r="L51" s="55">
        <f ca="1" t="shared" si="10"/>
        <v>0.597552</v>
      </c>
      <c r="M51" s="55">
        <f ca="1" t="shared" si="10"/>
        <v>0.597552</v>
      </c>
      <c r="N51" s="55">
        <f ca="1" t="shared" si="10"/>
        <v>0.597552</v>
      </c>
      <c r="O51" s="55">
        <f ca="1" t="shared" si="10"/>
        <v>0.597552</v>
      </c>
      <c r="P51" s="55">
        <f ca="1" t="shared" si="10"/>
        <v>0.597552</v>
      </c>
      <c r="Q51" s="55">
        <f ca="1" t="shared" si="10"/>
        <v>0.597552</v>
      </c>
      <c r="R51" s="55">
        <f ca="1" t="shared" si="10"/>
        <v>0.597552</v>
      </c>
      <c r="S51" s="55">
        <f ca="1" t="shared" si="10"/>
        <v>0.597552</v>
      </c>
      <c r="T51" s="55">
        <f ca="1" t="shared" si="10"/>
        <v>0.597552</v>
      </c>
      <c r="U51" s="55">
        <f ca="1" t="shared" si="10"/>
        <v>0.597552</v>
      </c>
      <c r="V51" s="55">
        <f ca="1" t="shared" si="10"/>
        <v>0.597552</v>
      </c>
      <c r="W51" s="55">
        <f ca="1" t="shared" si="10"/>
        <v>0.597552</v>
      </c>
      <c r="X51" s="55">
        <f ca="1" t="shared" si="10"/>
        <v>0.597552</v>
      </c>
      <c r="Y51" s="55">
        <f ca="1" t="shared" si="10"/>
        <v>0.597552</v>
      </c>
      <c r="Z51" s="55">
        <f ca="1" t="shared" si="10"/>
        <v>0.597552</v>
      </c>
      <c r="AA51" s="55">
        <f ca="1" t="shared" si="10"/>
        <v>0.597552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0.492768</v>
      </c>
      <c r="D53" s="56">
        <f ca="1" t="shared" si="12"/>
        <v>0.492768</v>
      </c>
      <c r="E53" s="56">
        <f ca="1" t="shared" si="12"/>
        <v>0.492768</v>
      </c>
      <c r="F53" s="56">
        <f ca="1" t="shared" si="12"/>
        <v>0.492768</v>
      </c>
      <c r="G53" s="56">
        <f ca="1" t="shared" si="12"/>
        <v>0.492768</v>
      </c>
      <c r="H53" s="56">
        <f ca="1" t="shared" si="12"/>
        <v>0.492768</v>
      </c>
      <c r="I53" s="56">
        <f ca="1" t="shared" si="12"/>
        <v>0.492768</v>
      </c>
      <c r="J53" s="56">
        <f ca="1" t="shared" si="12"/>
        <v>0.492768</v>
      </c>
      <c r="K53" s="56">
        <f ca="1" t="shared" si="12"/>
        <v>0.492768</v>
      </c>
      <c r="L53" s="56">
        <f ca="1" t="shared" si="12"/>
        <v>0.492768</v>
      </c>
      <c r="M53" s="56">
        <f ca="1" t="shared" si="12"/>
        <v>0.492768</v>
      </c>
      <c r="N53" s="56">
        <f ca="1" t="shared" si="12"/>
        <v>0.492768</v>
      </c>
      <c r="O53" s="56">
        <f ca="1" t="shared" si="12"/>
        <v>0.492768</v>
      </c>
      <c r="P53" s="56">
        <f ca="1" t="shared" si="12"/>
        <v>0.492768</v>
      </c>
      <c r="Q53" s="56">
        <f ca="1" t="shared" si="12"/>
        <v>0.492768</v>
      </c>
      <c r="R53" s="56">
        <f ca="1" t="shared" si="12"/>
        <v>0.492768</v>
      </c>
      <c r="S53" s="56">
        <f ca="1" t="shared" si="12"/>
        <v>0.492768</v>
      </c>
      <c r="T53" s="56">
        <f ca="1" t="shared" si="12"/>
        <v>0.492768</v>
      </c>
      <c r="U53" s="56">
        <f ca="1" t="shared" si="12"/>
        <v>0.492768</v>
      </c>
      <c r="V53" s="56">
        <f ca="1" t="shared" si="12"/>
        <v>0.492768</v>
      </c>
      <c r="W53" s="56">
        <f ca="1" t="shared" si="12"/>
        <v>0.492768</v>
      </c>
      <c r="X53" s="56">
        <f ca="1" t="shared" si="12"/>
        <v>0.492768</v>
      </c>
      <c r="Y53" s="56">
        <f ca="1" t="shared" si="12"/>
        <v>0.492768</v>
      </c>
      <c r="Z53" s="56">
        <f ca="1" t="shared" si="12"/>
        <v>0.492768</v>
      </c>
      <c r="AA53" s="56">
        <f ca="1" t="shared" si="12"/>
        <v>0.492768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0.387984</v>
      </c>
      <c r="D54" s="56">
        <f ca="1" t="shared" si="13"/>
        <v>0.387984</v>
      </c>
      <c r="E54" s="56">
        <f ca="1" t="shared" si="13"/>
        <v>0.387984</v>
      </c>
      <c r="F54" s="56">
        <f ca="1" t="shared" si="13"/>
        <v>0.387984</v>
      </c>
      <c r="G54" s="56">
        <f ca="1" t="shared" si="13"/>
        <v>0.387984</v>
      </c>
      <c r="H54" s="56">
        <f ca="1" t="shared" si="13"/>
        <v>0.387984</v>
      </c>
      <c r="I54" s="56">
        <f ca="1" t="shared" si="13"/>
        <v>0.387984</v>
      </c>
      <c r="J54" s="56">
        <f ca="1" t="shared" si="13"/>
        <v>0.387984</v>
      </c>
      <c r="K54" s="56">
        <f ca="1" t="shared" si="13"/>
        <v>0.387984</v>
      </c>
      <c r="L54" s="56">
        <f ca="1" t="shared" si="13"/>
        <v>0.387984</v>
      </c>
      <c r="M54" s="56">
        <f ca="1" t="shared" si="13"/>
        <v>0.387984</v>
      </c>
      <c r="N54" s="56">
        <f ca="1" t="shared" si="13"/>
        <v>0.387984</v>
      </c>
      <c r="O54" s="56">
        <f ca="1" t="shared" si="13"/>
        <v>0.387984</v>
      </c>
      <c r="P54" s="56">
        <f ca="1" t="shared" si="13"/>
        <v>0.387984</v>
      </c>
      <c r="Q54" s="56">
        <f ca="1" t="shared" si="13"/>
        <v>0.387984</v>
      </c>
      <c r="R54" s="56">
        <f ca="1" t="shared" si="13"/>
        <v>0.387984</v>
      </c>
      <c r="S54" s="56">
        <f ca="1" t="shared" si="13"/>
        <v>0.387984</v>
      </c>
      <c r="T54" s="56">
        <f ca="1" t="shared" si="13"/>
        <v>0.387984</v>
      </c>
      <c r="U54" s="56">
        <f ca="1" t="shared" si="13"/>
        <v>0.387984</v>
      </c>
      <c r="V54" s="56">
        <f ca="1" t="shared" si="13"/>
        <v>0.387984</v>
      </c>
      <c r="W54" s="56">
        <f ca="1" t="shared" si="13"/>
        <v>0.387984</v>
      </c>
      <c r="X54" s="56">
        <f ca="1" t="shared" si="13"/>
        <v>0.387984</v>
      </c>
      <c r="Y54" s="56">
        <f ca="1" t="shared" si="13"/>
        <v>0.387984</v>
      </c>
      <c r="Z54" s="56">
        <f ca="1" t="shared" si="13"/>
        <v>0.387984</v>
      </c>
      <c r="AA54" s="56">
        <f ca="1" t="shared" si="13"/>
        <v>0.387984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0.1888</v>
      </c>
      <c r="D55" s="56">
        <f t="shared" si="14"/>
        <v>0.1888</v>
      </c>
      <c r="E55" s="56">
        <f t="shared" si="14"/>
        <v>0.1888</v>
      </c>
      <c r="F55" s="56">
        <f t="shared" si="14"/>
        <v>0.1888</v>
      </c>
      <c r="G55" s="56">
        <f t="shared" si="14"/>
        <v>0.1888</v>
      </c>
      <c r="H55" s="56">
        <f t="shared" si="14"/>
        <v>0.1888</v>
      </c>
      <c r="I55" s="56">
        <f t="shared" si="14"/>
        <v>0.1888</v>
      </c>
      <c r="J55" s="56">
        <f t="shared" si="14"/>
        <v>0.1888</v>
      </c>
      <c r="K55" s="56">
        <f t="shared" si="14"/>
        <v>0.1888</v>
      </c>
      <c r="L55" s="56">
        <f t="shared" si="14"/>
        <v>0.1888</v>
      </c>
      <c r="M55" s="56">
        <f t="shared" si="14"/>
        <v>0.1888</v>
      </c>
      <c r="N55" s="56">
        <f t="shared" si="14"/>
        <v>0.1888</v>
      </c>
      <c r="O55" s="56">
        <f t="shared" si="14"/>
        <v>0.1888</v>
      </c>
      <c r="P55" s="56">
        <f t="shared" si="14"/>
        <v>0.1888</v>
      </c>
      <c r="Q55" s="56">
        <f t="shared" si="14"/>
        <v>0.1888</v>
      </c>
      <c r="R55" s="56">
        <f t="shared" si="14"/>
        <v>0.1888</v>
      </c>
      <c r="S55" s="56">
        <f t="shared" si="14"/>
        <v>0.1888</v>
      </c>
      <c r="T55" s="56">
        <f t="shared" si="14"/>
        <v>0.1888</v>
      </c>
      <c r="U55" s="56">
        <f t="shared" si="14"/>
        <v>0.1888</v>
      </c>
      <c r="V55" s="56">
        <f t="shared" si="14"/>
        <v>0.1888</v>
      </c>
      <c r="W55" s="56">
        <f t="shared" si="14"/>
        <v>0.1888</v>
      </c>
      <c r="X55" s="56">
        <f t="shared" si="14"/>
        <v>0.1888</v>
      </c>
      <c r="Y55" s="56">
        <f t="shared" si="14"/>
        <v>0.1888</v>
      </c>
      <c r="Z55" s="56">
        <f t="shared" si="14"/>
        <v>0.1888</v>
      </c>
      <c r="AA55" s="56">
        <f t="shared" si="14"/>
        <v>0.1888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0.0944</v>
      </c>
      <c r="D56" s="56">
        <f t="shared" si="15"/>
        <v>0.0944</v>
      </c>
      <c r="E56" s="56">
        <f t="shared" si="15"/>
        <v>0.0944</v>
      </c>
      <c r="F56" s="56">
        <f t="shared" si="15"/>
        <v>0.0944</v>
      </c>
      <c r="G56" s="56">
        <f t="shared" si="15"/>
        <v>0.0944</v>
      </c>
      <c r="H56" s="56">
        <f t="shared" si="15"/>
        <v>0.0944</v>
      </c>
      <c r="I56" s="56">
        <f t="shared" si="15"/>
        <v>0.0944</v>
      </c>
      <c r="J56" s="56">
        <f t="shared" si="15"/>
        <v>0.0944</v>
      </c>
      <c r="K56" s="56">
        <f t="shared" si="15"/>
        <v>0.0944</v>
      </c>
      <c r="L56" s="56">
        <f t="shared" si="15"/>
        <v>0.0944</v>
      </c>
      <c r="M56" s="56">
        <f t="shared" si="15"/>
        <v>0.0944</v>
      </c>
      <c r="N56" s="56">
        <f t="shared" si="15"/>
        <v>0.0944</v>
      </c>
      <c r="O56" s="56">
        <f t="shared" si="15"/>
        <v>0.0944</v>
      </c>
      <c r="P56" s="56">
        <f t="shared" si="15"/>
        <v>0.0944</v>
      </c>
      <c r="Q56" s="56">
        <f t="shared" si="15"/>
        <v>0.0944</v>
      </c>
      <c r="R56" s="56">
        <f t="shared" si="15"/>
        <v>0.0944</v>
      </c>
      <c r="S56" s="56">
        <f t="shared" si="15"/>
        <v>0.0944</v>
      </c>
      <c r="T56" s="56">
        <f t="shared" si="15"/>
        <v>0.0944</v>
      </c>
      <c r="U56" s="56">
        <f t="shared" si="15"/>
        <v>0.0944</v>
      </c>
      <c r="V56" s="56">
        <f t="shared" si="15"/>
        <v>0.0944</v>
      </c>
      <c r="W56" s="56">
        <f t="shared" si="15"/>
        <v>0.0944</v>
      </c>
      <c r="X56" s="56">
        <f t="shared" si="15"/>
        <v>0.0944</v>
      </c>
      <c r="Y56" s="56">
        <f t="shared" si="15"/>
        <v>0.0944</v>
      </c>
      <c r="Z56" s="56">
        <f t="shared" si="15"/>
        <v>0.0944</v>
      </c>
      <c r="AA56" s="56">
        <f t="shared" si="15"/>
        <v>0.0944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97</v>
      </c>
      <c r="J2" s="59"/>
      <c r="K2" s="12" t="s">
        <v>113</v>
      </c>
      <c r="L2" s="12"/>
      <c r="M2" s="60">
        <v>2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214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96</v>
      </c>
      <c r="J3" s="61"/>
      <c r="K3" s="16" t="s">
        <v>122</v>
      </c>
      <c r="L3" s="16"/>
      <c r="M3" s="62">
        <v>-1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0.12544</v>
      </c>
      <c r="F4" s="20"/>
      <c r="G4" s="21"/>
      <c r="H4" s="21"/>
      <c r="I4" s="27" t="s">
        <v>130</v>
      </c>
      <c r="J4" s="27"/>
      <c r="K4" s="27"/>
      <c r="L4" s="20">
        <f ca="1">E4+X18*E17</f>
        <v>0.2484</v>
      </c>
      <c r="M4" s="20"/>
      <c r="N4" s="21"/>
      <c r="O4" s="21"/>
      <c r="P4" s="27" t="s">
        <v>131</v>
      </c>
      <c r="Q4" s="27"/>
      <c r="R4" s="27"/>
      <c r="S4" s="20">
        <f ca="1">E4-X18*E17</f>
        <v>0.00247999999999995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0.212</v>
      </c>
      <c r="F17" s="28"/>
      <c r="G17" s="21"/>
      <c r="H17" s="21"/>
      <c r="I17" s="27" t="s">
        <v>149</v>
      </c>
      <c r="J17" s="27"/>
      <c r="K17" s="27"/>
      <c r="L17" s="28">
        <f ca="1">E17*Z18</f>
        <v>0.44732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0.09405303925737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0.0909871244635194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3.9886713882802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0.249706666666667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5.49528301886792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4.12307421383648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0.16</v>
      </c>
      <c r="D32" s="38">
        <v>0.23</v>
      </c>
      <c r="E32" s="38">
        <v>0.08</v>
      </c>
      <c r="F32" s="38">
        <v>0.27</v>
      </c>
      <c r="G32" s="38">
        <v>0.07</v>
      </c>
      <c r="H32" s="38">
        <v>0.18</v>
      </c>
      <c r="I32" s="38">
        <v>0.2</v>
      </c>
      <c r="J32" s="38">
        <v>0</v>
      </c>
      <c r="K32" s="38">
        <v>0.09</v>
      </c>
      <c r="L32" s="38">
        <v>0.17</v>
      </c>
      <c r="M32" s="38">
        <v>0.1</v>
      </c>
      <c r="N32" s="38">
        <v>0</v>
      </c>
      <c r="O32" s="38">
        <v>0.01</v>
      </c>
      <c r="P32" s="38">
        <v>0.11</v>
      </c>
      <c r="Q32" s="38">
        <v>0.05</v>
      </c>
      <c r="R32" s="38">
        <v>0.11</v>
      </c>
      <c r="S32" s="38">
        <v>0.17</v>
      </c>
      <c r="T32" s="38">
        <v>0.23</v>
      </c>
      <c r="U32" s="38">
        <v>0.16</v>
      </c>
      <c r="V32" s="38">
        <v>0.11</v>
      </c>
      <c r="W32" s="38">
        <v>0.13</v>
      </c>
      <c r="X32" s="38">
        <v>0.03</v>
      </c>
      <c r="Y32" s="38">
        <v>0.06</v>
      </c>
      <c r="Z32" s="38">
        <v>0.12</v>
      </c>
      <c r="AA32" s="38">
        <v>0.04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0.16</v>
      </c>
      <c r="D33" s="38">
        <v>0.02</v>
      </c>
      <c r="E33" s="38">
        <v>0.08</v>
      </c>
      <c r="F33" s="38">
        <v>0.29</v>
      </c>
      <c r="G33" s="38">
        <v>0.12</v>
      </c>
      <c r="H33" s="38">
        <v>0.06</v>
      </c>
      <c r="I33" s="38">
        <v>0.04</v>
      </c>
      <c r="J33" s="38">
        <v>0.11</v>
      </c>
      <c r="K33" s="38">
        <v>0.21</v>
      </c>
      <c r="L33" s="38">
        <v>0.19</v>
      </c>
      <c r="M33" s="38">
        <v>0.15</v>
      </c>
      <c r="N33" s="38">
        <v>0.03</v>
      </c>
      <c r="O33" s="38">
        <v>0.05</v>
      </c>
      <c r="P33" s="38">
        <v>0.05</v>
      </c>
      <c r="Q33" s="38">
        <v>0.34</v>
      </c>
      <c r="R33" s="38">
        <v>0.03</v>
      </c>
      <c r="S33" s="38">
        <v>0.13</v>
      </c>
      <c r="T33" s="38">
        <v>0.18</v>
      </c>
      <c r="U33" s="38">
        <v>0.07</v>
      </c>
      <c r="V33" s="38">
        <v>0.07</v>
      </c>
      <c r="W33" s="38">
        <v>0.38</v>
      </c>
      <c r="X33" s="38">
        <v>0.1</v>
      </c>
      <c r="Y33" s="38">
        <v>0.15</v>
      </c>
      <c r="Z33" s="38">
        <v>0.04</v>
      </c>
      <c r="AA33" s="38">
        <v>0.12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0.38</v>
      </c>
      <c r="D34" s="38">
        <v>0.09</v>
      </c>
      <c r="E34" s="38">
        <v>0.04</v>
      </c>
      <c r="F34" s="38">
        <v>0.24</v>
      </c>
      <c r="G34" s="38">
        <v>0.04</v>
      </c>
      <c r="H34" s="38">
        <v>0.25</v>
      </c>
      <c r="I34" s="38">
        <v>0.26</v>
      </c>
      <c r="J34" s="38">
        <v>0.31</v>
      </c>
      <c r="K34" s="38">
        <v>0.08</v>
      </c>
      <c r="L34" s="38">
        <v>0.06</v>
      </c>
      <c r="M34" s="38">
        <v>0.23</v>
      </c>
      <c r="N34" s="38">
        <v>0.14</v>
      </c>
      <c r="O34" s="38">
        <v>0</v>
      </c>
      <c r="P34" s="38">
        <v>0.12</v>
      </c>
      <c r="Q34" s="38">
        <v>0.12</v>
      </c>
      <c r="R34" s="38">
        <v>0.05</v>
      </c>
      <c r="S34" s="38">
        <v>0.47</v>
      </c>
      <c r="T34" s="38">
        <v>0.3</v>
      </c>
      <c r="U34" s="38">
        <v>0.01</v>
      </c>
      <c r="V34" s="38">
        <v>0.12</v>
      </c>
      <c r="W34" s="38">
        <v>0.15</v>
      </c>
      <c r="X34" s="38">
        <v>0.03</v>
      </c>
      <c r="Y34" s="38">
        <v>0.07</v>
      </c>
      <c r="Z34" s="38">
        <v>0.03</v>
      </c>
      <c r="AA34" s="38">
        <v>0.03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0.05</v>
      </c>
      <c r="D35" s="38">
        <v>0.06</v>
      </c>
      <c r="E35" s="38">
        <v>0.37</v>
      </c>
      <c r="F35" s="38">
        <v>0.04</v>
      </c>
      <c r="G35" s="38">
        <v>0.03</v>
      </c>
      <c r="H35" s="38">
        <v>0.08</v>
      </c>
      <c r="I35" s="38">
        <v>0.23</v>
      </c>
      <c r="J35" s="38">
        <v>0.04</v>
      </c>
      <c r="K35" s="38">
        <v>0.23</v>
      </c>
      <c r="L35" s="38">
        <v>0.25</v>
      </c>
      <c r="M35" s="38">
        <v>0.09</v>
      </c>
      <c r="N35" s="38">
        <v>0.06</v>
      </c>
      <c r="O35" s="38">
        <v>0.03</v>
      </c>
      <c r="P35" s="38">
        <v>0.04</v>
      </c>
      <c r="Q35" s="38">
        <v>0.22</v>
      </c>
      <c r="R35" s="38">
        <v>0.03</v>
      </c>
      <c r="S35" s="38">
        <v>0.06</v>
      </c>
      <c r="T35" s="38">
        <v>0.14</v>
      </c>
      <c r="U35" s="38">
        <v>0.12</v>
      </c>
      <c r="V35" s="38">
        <v>0.18</v>
      </c>
      <c r="W35" s="38">
        <v>0.08</v>
      </c>
      <c r="X35" s="38">
        <v>0.11</v>
      </c>
      <c r="Y35" s="38">
        <v>0.03</v>
      </c>
      <c r="Z35" s="38">
        <v>0.07</v>
      </c>
      <c r="AA35" s="38">
        <v>0.19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0.1</v>
      </c>
      <c r="D36" s="38">
        <v>0.21</v>
      </c>
      <c r="E36" s="38">
        <v>0.15</v>
      </c>
      <c r="F36" s="38">
        <v>0.03</v>
      </c>
      <c r="G36" s="38">
        <v>0.04</v>
      </c>
      <c r="H36" s="38">
        <v>0.04</v>
      </c>
      <c r="I36" s="38">
        <v>0.2</v>
      </c>
      <c r="J36" s="38">
        <v>0.21</v>
      </c>
      <c r="K36" s="38">
        <v>0.22</v>
      </c>
      <c r="L36" s="38">
        <v>0.12</v>
      </c>
      <c r="M36" s="38">
        <v>0.03</v>
      </c>
      <c r="N36" s="38">
        <v>0.04</v>
      </c>
      <c r="O36" s="38">
        <v>0.13</v>
      </c>
      <c r="P36" s="38">
        <v>0.09</v>
      </c>
      <c r="Q36" s="38">
        <v>0.08</v>
      </c>
      <c r="R36" s="38">
        <v>0.27</v>
      </c>
      <c r="S36" s="38">
        <v>0.12</v>
      </c>
      <c r="T36" s="38">
        <v>0.02</v>
      </c>
      <c r="U36" s="38">
        <v>0.22</v>
      </c>
      <c r="V36" s="38">
        <v>0.18</v>
      </c>
      <c r="W36" s="38">
        <v>0.09</v>
      </c>
      <c r="X36" s="38">
        <v>0.06</v>
      </c>
      <c r="Y36" s="38">
        <v>0.17</v>
      </c>
      <c r="Z36" s="38">
        <v>0.26</v>
      </c>
      <c r="AA36" s="38">
        <v>0.1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0.85</v>
      </c>
      <c r="D37" s="42">
        <f t="shared" si="1"/>
        <v>0.61</v>
      </c>
      <c r="E37" s="42">
        <f t="shared" si="1"/>
        <v>0.72</v>
      </c>
      <c r="F37" s="42">
        <f t="shared" si="1"/>
        <v>0.87</v>
      </c>
      <c r="G37" s="42">
        <f t="shared" si="1"/>
        <v>0.3</v>
      </c>
      <c r="H37" s="42">
        <f t="shared" si="1"/>
        <v>0.61</v>
      </c>
      <c r="I37" s="42">
        <f t="shared" si="1"/>
        <v>0.93</v>
      </c>
      <c r="J37" s="42">
        <f t="shared" si="1"/>
        <v>0.67</v>
      </c>
      <c r="K37" s="42">
        <f t="shared" si="1"/>
        <v>0.83</v>
      </c>
      <c r="L37" s="42">
        <f t="shared" si="1"/>
        <v>0.79</v>
      </c>
      <c r="M37" s="42">
        <f t="shared" si="1"/>
        <v>0.6</v>
      </c>
      <c r="N37" s="42">
        <f t="shared" si="1"/>
        <v>0.27</v>
      </c>
      <c r="O37" s="42">
        <f t="shared" si="1"/>
        <v>0.22</v>
      </c>
      <c r="P37" s="42">
        <f t="shared" si="1"/>
        <v>0.41</v>
      </c>
      <c r="Q37" s="42">
        <f t="shared" si="1"/>
        <v>0.81</v>
      </c>
      <c r="R37" s="42">
        <f t="shared" si="1"/>
        <v>0.49</v>
      </c>
      <c r="S37" s="42">
        <f t="shared" si="1"/>
        <v>0.95</v>
      </c>
      <c r="T37" s="42">
        <f t="shared" si="1"/>
        <v>0.87</v>
      </c>
      <c r="U37" s="42">
        <f t="shared" si="1"/>
        <v>0.58</v>
      </c>
      <c r="V37" s="42">
        <f t="shared" si="1"/>
        <v>0.66</v>
      </c>
      <c r="W37" s="42">
        <f t="shared" si="1"/>
        <v>0.83</v>
      </c>
      <c r="X37" s="42">
        <f t="shared" si="1"/>
        <v>0.33</v>
      </c>
      <c r="Y37" s="42">
        <f t="shared" si="1"/>
        <v>0.48</v>
      </c>
      <c r="Z37" s="42">
        <f t="shared" si="1"/>
        <v>0.52</v>
      </c>
      <c r="AA37" s="42">
        <f t="shared" si="1"/>
        <v>0.48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0.17</v>
      </c>
      <c r="D38" s="42">
        <f t="shared" si="2"/>
        <v>0.122</v>
      </c>
      <c r="E38" s="42">
        <f t="shared" si="2"/>
        <v>0.144</v>
      </c>
      <c r="F38" s="42">
        <f t="shared" si="2"/>
        <v>0.174</v>
      </c>
      <c r="G38" s="42">
        <f t="shared" si="2"/>
        <v>0.06</v>
      </c>
      <c r="H38" s="42">
        <f t="shared" si="2"/>
        <v>0.122</v>
      </c>
      <c r="I38" s="42">
        <f t="shared" si="2"/>
        <v>0.186</v>
      </c>
      <c r="J38" s="42">
        <f t="shared" si="2"/>
        <v>0.134</v>
      </c>
      <c r="K38" s="42">
        <f t="shared" si="2"/>
        <v>0.166</v>
      </c>
      <c r="L38" s="42">
        <f t="shared" si="2"/>
        <v>0.158</v>
      </c>
      <c r="M38" s="42">
        <f t="shared" si="2"/>
        <v>0.12</v>
      </c>
      <c r="N38" s="42">
        <f t="shared" si="2"/>
        <v>0.054</v>
      </c>
      <c r="O38" s="42">
        <f t="shared" si="2"/>
        <v>0.044</v>
      </c>
      <c r="P38" s="42">
        <f t="shared" si="2"/>
        <v>0.082</v>
      </c>
      <c r="Q38" s="42">
        <f t="shared" si="2"/>
        <v>0.162</v>
      </c>
      <c r="R38" s="42">
        <f t="shared" si="2"/>
        <v>0.098</v>
      </c>
      <c r="S38" s="42">
        <f t="shared" si="2"/>
        <v>0.19</v>
      </c>
      <c r="T38" s="42">
        <f t="shared" si="2"/>
        <v>0.174</v>
      </c>
      <c r="U38" s="42">
        <f t="shared" si="2"/>
        <v>0.116</v>
      </c>
      <c r="V38" s="42">
        <f t="shared" si="2"/>
        <v>0.132</v>
      </c>
      <c r="W38" s="42">
        <f t="shared" si="2"/>
        <v>0.166</v>
      </c>
      <c r="X38" s="42">
        <f t="shared" si="2"/>
        <v>0.066</v>
      </c>
      <c r="Y38" s="42">
        <f t="shared" si="2"/>
        <v>0.096</v>
      </c>
      <c r="Z38" s="42">
        <f t="shared" si="2"/>
        <v>0.104</v>
      </c>
      <c r="AA38" s="42">
        <f t="shared" si="2"/>
        <v>0.096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0.33</v>
      </c>
      <c r="D39" s="43">
        <f t="shared" si="3"/>
        <v>0.21</v>
      </c>
      <c r="E39" s="43">
        <f t="shared" si="3"/>
        <v>0.33</v>
      </c>
      <c r="F39" s="43">
        <f t="shared" si="3"/>
        <v>0.26</v>
      </c>
      <c r="G39" s="43">
        <f t="shared" si="3"/>
        <v>0.09</v>
      </c>
      <c r="H39" s="43">
        <f t="shared" si="3"/>
        <v>0.21</v>
      </c>
      <c r="I39" s="43">
        <f t="shared" si="3"/>
        <v>0.22</v>
      </c>
      <c r="J39" s="43">
        <f t="shared" si="3"/>
        <v>0.31</v>
      </c>
      <c r="K39" s="43">
        <f t="shared" si="3"/>
        <v>0.15</v>
      </c>
      <c r="L39" s="43">
        <f t="shared" si="3"/>
        <v>0.19</v>
      </c>
      <c r="M39" s="43">
        <f t="shared" si="3"/>
        <v>0.2</v>
      </c>
      <c r="N39" s="43">
        <f t="shared" si="3"/>
        <v>0.14</v>
      </c>
      <c r="O39" s="43">
        <f t="shared" si="3"/>
        <v>0.13</v>
      </c>
      <c r="P39" s="43">
        <f t="shared" si="3"/>
        <v>0.08</v>
      </c>
      <c r="Q39" s="43">
        <f t="shared" si="3"/>
        <v>0.29</v>
      </c>
      <c r="R39" s="43">
        <f t="shared" si="3"/>
        <v>0.24</v>
      </c>
      <c r="S39" s="43">
        <f t="shared" si="3"/>
        <v>0.41</v>
      </c>
      <c r="T39" s="43">
        <f t="shared" si="3"/>
        <v>0.28</v>
      </c>
      <c r="U39" s="43">
        <f t="shared" si="3"/>
        <v>0.21</v>
      </c>
      <c r="V39" s="43">
        <f t="shared" si="3"/>
        <v>0.11</v>
      </c>
      <c r="W39" s="43">
        <f t="shared" si="3"/>
        <v>0.3</v>
      </c>
      <c r="X39" s="43">
        <f t="shared" si="3"/>
        <v>0.08</v>
      </c>
      <c r="Y39" s="43">
        <f t="shared" si="3"/>
        <v>0.14</v>
      </c>
      <c r="Z39" s="43">
        <f t="shared" si="3"/>
        <v>0.23</v>
      </c>
      <c r="AA39" s="43">
        <f t="shared" si="3"/>
        <v>0.16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0.12544</v>
      </c>
      <c r="D43" s="55">
        <f>$E$4</f>
        <v>0.12544</v>
      </c>
      <c r="E43" s="55">
        <f>$E$4</f>
        <v>0.12544</v>
      </c>
      <c r="F43" s="55">
        <f>$E$4</f>
        <v>0.12544</v>
      </c>
      <c r="G43" s="55">
        <f>$E$4</f>
        <v>0.12544</v>
      </c>
      <c r="H43" s="55">
        <f>$E$4</f>
        <v>0.12544</v>
      </c>
      <c r="I43" s="55">
        <f>$E$4</f>
        <v>0.12544</v>
      </c>
      <c r="J43" s="55">
        <f>$E$4</f>
        <v>0.12544</v>
      </c>
      <c r="K43" s="55">
        <f>$E$4</f>
        <v>0.12544</v>
      </c>
      <c r="L43" s="55">
        <f>$E$4</f>
        <v>0.12544</v>
      </c>
      <c r="M43" s="55">
        <f>$E$4</f>
        <v>0.12544</v>
      </c>
      <c r="N43" s="55">
        <f>$E$4</f>
        <v>0.12544</v>
      </c>
      <c r="O43" s="55">
        <f>$E$4</f>
        <v>0.12544</v>
      </c>
      <c r="P43" s="55">
        <f>$E$4</f>
        <v>0.12544</v>
      </c>
      <c r="Q43" s="55">
        <f>$E$4</f>
        <v>0.12544</v>
      </c>
      <c r="R43" s="55">
        <f>$E$4</f>
        <v>0.12544</v>
      </c>
      <c r="S43" s="55">
        <f>$E$4</f>
        <v>0.12544</v>
      </c>
      <c r="T43" s="55">
        <f>$E$4</f>
        <v>0.12544</v>
      </c>
      <c r="U43" s="55">
        <f>$E$4</f>
        <v>0.12544</v>
      </c>
      <c r="V43" s="55">
        <f>$E$4</f>
        <v>0.12544</v>
      </c>
      <c r="W43" s="55">
        <f>$E$4</f>
        <v>0.12544</v>
      </c>
      <c r="X43" s="55">
        <f>$E$4</f>
        <v>0.12544</v>
      </c>
      <c r="Y43" s="55">
        <f>$E$4</f>
        <v>0.12544</v>
      </c>
      <c r="Z43" s="55">
        <f>$E$4</f>
        <v>0.12544</v>
      </c>
      <c r="AA43" s="55">
        <f>$E$4</f>
        <v>0.12544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0.2484</v>
      </c>
      <c r="D44" s="55">
        <f ca="1" t="shared" si="4"/>
        <v>0.2484</v>
      </c>
      <c r="E44" s="55">
        <f ca="1" t="shared" si="4"/>
        <v>0.2484</v>
      </c>
      <c r="F44" s="55">
        <f ca="1" t="shared" si="4"/>
        <v>0.2484</v>
      </c>
      <c r="G44" s="55">
        <f ca="1" t="shared" si="4"/>
        <v>0.2484</v>
      </c>
      <c r="H44" s="55">
        <f ca="1" t="shared" si="4"/>
        <v>0.2484</v>
      </c>
      <c r="I44" s="55">
        <f ca="1" t="shared" si="4"/>
        <v>0.2484</v>
      </c>
      <c r="J44" s="55">
        <f ca="1" t="shared" si="4"/>
        <v>0.2484</v>
      </c>
      <c r="K44" s="55">
        <f ca="1" t="shared" si="4"/>
        <v>0.2484</v>
      </c>
      <c r="L44" s="55">
        <f ca="1" t="shared" si="4"/>
        <v>0.2484</v>
      </c>
      <c r="M44" s="55">
        <f ca="1" t="shared" si="4"/>
        <v>0.2484</v>
      </c>
      <c r="N44" s="55">
        <f ca="1" t="shared" si="4"/>
        <v>0.2484</v>
      </c>
      <c r="O44" s="55">
        <f ca="1" t="shared" si="4"/>
        <v>0.2484</v>
      </c>
      <c r="P44" s="55">
        <f ca="1" t="shared" si="4"/>
        <v>0.2484</v>
      </c>
      <c r="Q44" s="55">
        <f ca="1" t="shared" si="4"/>
        <v>0.2484</v>
      </c>
      <c r="R44" s="55">
        <f ca="1" t="shared" si="4"/>
        <v>0.2484</v>
      </c>
      <c r="S44" s="55">
        <f ca="1" t="shared" si="4"/>
        <v>0.2484</v>
      </c>
      <c r="T44" s="55">
        <f ca="1" t="shared" si="4"/>
        <v>0.2484</v>
      </c>
      <c r="U44" s="55">
        <f ca="1" t="shared" si="4"/>
        <v>0.2484</v>
      </c>
      <c r="V44" s="55">
        <f ca="1" t="shared" si="4"/>
        <v>0.2484</v>
      </c>
      <c r="W44" s="55">
        <f ca="1" t="shared" si="4"/>
        <v>0.2484</v>
      </c>
      <c r="X44" s="55">
        <f ca="1" t="shared" si="4"/>
        <v>0.2484</v>
      </c>
      <c r="Y44" s="55">
        <f ca="1" t="shared" si="4"/>
        <v>0.2484</v>
      </c>
      <c r="Z44" s="55">
        <f ca="1" t="shared" si="4"/>
        <v>0.2484</v>
      </c>
      <c r="AA44" s="55">
        <f ca="1" t="shared" si="4"/>
        <v>0.2484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0.00247999999999995</v>
      </c>
      <c r="D45" s="55">
        <f ca="1" t="shared" si="5"/>
        <v>0.00247999999999995</v>
      </c>
      <c r="E45" s="55">
        <f ca="1" t="shared" si="5"/>
        <v>0.00247999999999995</v>
      </c>
      <c r="F45" s="55">
        <f ca="1" t="shared" si="5"/>
        <v>0.00247999999999995</v>
      </c>
      <c r="G45" s="55">
        <f ca="1" t="shared" si="5"/>
        <v>0.00247999999999995</v>
      </c>
      <c r="H45" s="55">
        <f ca="1" t="shared" si="5"/>
        <v>0.00247999999999995</v>
      </c>
      <c r="I45" s="55">
        <f ca="1" t="shared" si="5"/>
        <v>0.00247999999999995</v>
      </c>
      <c r="J45" s="55">
        <f ca="1" t="shared" si="5"/>
        <v>0.00247999999999995</v>
      </c>
      <c r="K45" s="55">
        <f ca="1" t="shared" si="5"/>
        <v>0.00247999999999995</v>
      </c>
      <c r="L45" s="55">
        <f ca="1" t="shared" si="5"/>
        <v>0.00247999999999995</v>
      </c>
      <c r="M45" s="55">
        <f ca="1" t="shared" si="5"/>
        <v>0.00247999999999995</v>
      </c>
      <c r="N45" s="55">
        <f ca="1" t="shared" si="5"/>
        <v>0.00247999999999995</v>
      </c>
      <c r="O45" s="55">
        <f ca="1" t="shared" si="5"/>
        <v>0.00247999999999995</v>
      </c>
      <c r="P45" s="55">
        <f ca="1" t="shared" si="5"/>
        <v>0.00247999999999995</v>
      </c>
      <c r="Q45" s="55">
        <f ca="1" t="shared" si="5"/>
        <v>0.00247999999999995</v>
      </c>
      <c r="R45" s="55">
        <f ca="1" t="shared" si="5"/>
        <v>0.00247999999999995</v>
      </c>
      <c r="S45" s="55">
        <f ca="1" t="shared" si="5"/>
        <v>0.00247999999999995</v>
      </c>
      <c r="T45" s="55">
        <f ca="1" t="shared" si="5"/>
        <v>0.00247999999999995</v>
      </c>
      <c r="U45" s="55">
        <f ca="1" t="shared" si="5"/>
        <v>0.00247999999999995</v>
      </c>
      <c r="V45" s="55">
        <f ca="1" t="shared" si="5"/>
        <v>0.00247999999999995</v>
      </c>
      <c r="W45" s="55">
        <f ca="1" t="shared" si="5"/>
        <v>0.00247999999999995</v>
      </c>
      <c r="X45" s="55">
        <f ca="1" t="shared" si="5"/>
        <v>0.00247999999999995</v>
      </c>
      <c r="Y45" s="55">
        <f ca="1" t="shared" si="5"/>
        <v>0.00247999999999995</v>
      </c>
      <c r="Z45" s="55">
        <f ca="1" t="shared" si="5"/>
        <v>0.00247999999999995</v>
      </c>
      <c r="AA45" s="55">
        <f ca="1" t="shared" si="5"/>
        <v>0.00247999999999995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0.207413333333333</v>
      </c>
      <c r="D46" s="56">
        <f ca="1" t="shared" si="6"/>
        <v>0.207413333333333</v>
      </c>
      <c r="E46" s="56">
        <f ca="1" t="shared" si="6"/>
        <v>0.207413333333333</v>
      </c>
      <c r="F46" s="56">
        <f ca="1" t="shared" si="6"/>
        <v>0.207413333333333</v>
      </c>
      <c r="G46" s="56">
        <f ca="1" t="shared" si="6"/>
        <v>0.207413333333333</v>
      </c>
      <c r="H46" s="56">
        <f ca="1" t="shared" si="6"/>
        <v>0.207413333333333</v>
      </c>
      <c r="I46" s="56">
        <f ca="1" t="shared" si="6"/>
        <v>0.207413333333333</v>
      </c>
      <c r="J46" s="56">
        <f ca="1" t="shared" si="6"/>
        <v>0.207413333333333</v>
      </c>
      <c r="K46" s="56">
        <f ca="1" t="shared" si="6"/>
        <v>0.207413333333333</v>
      </c>
      <c r="L46" s="56">
        <f ca="1" t="shared" si="6"/>
        <v>0.207413333333333</v>
      </c>
      <c r="M46" s="56">
        <f ca="1" t="shared" si="6"/>
        <v>0.207413333333333</v>
      </c>
      <c r="N46" s="56">
        <f ca="1" t="shared" si="6"/>
        <v>0.207413333333333</v>
      </c>
      <c r="O46" s="56">
        <f ca="1" t="shared" si="6"/>
        <v>0.207413333333333</v>
      </c>
      <c r="P46" s="56">
        <f ca="1" t="shared" si="6"/>
        <v>0.207413333333333</v>
      </c>
      <c r="Q46" s="56">
        <f ca="1" t="shared" si="6"/>
        <v>0.207413333333333</v>
      </c>
      <c r="R46" s="56">
        <f ca="1" t="shared" si="6"/>
        <v>0.207413333333333</v>
      </c>
      <c r="S46" s="56">
        <f ca="1" t="shared" si="6"/>
        <v>0.207413333333333</v>
      </c>
      <c r="T46" s="56">
        <f ca="1" t="shared" si="6"/>
        <v>0.207413333333333</v>
      </c>
      <c r="U46" s="56">
        <f ca="1" t="shared" si="6"/>
        <v>0.207413333333333</v>
      </c>
      <c r="V46" s="56">
        <f ca="1" t="shared" si="6"/>
        <v>0.207413333333333</v>
      </c>
      <c r="W46" s="56">
        <f ca="1" t="shared" si="6"/>
        <v>0.207413333333333</v>
      </c>
      <c r="X46" s="56">
        <f ca="1" t="shared" si="6"/>
        <v>0.207413333333333</v>
      </c>
      <c r="Y46" s="56">
        <f ca="1" t="shared" si="6"/>
        <v>0.207413333333333</v>
      </c>
      <c r="Z46" s="56">
        <f ca="1" t="shared" si="6"/>
        <v>0.207413333333333</v>
      </c>
      <c r="AA46" s="56">
        <f ca="1" t="shared" si="6"/>
        <v>0.207413333333333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0.166426666666667</v>
      </c>
      <c r="D47" s="56">
        <f ca="1" t="shared" si="7"/>
        <v>0.166426666666667</v>
      </c>
      <c r="E47" s="56">
        <f ca="1" t="shared" si="7"/>
        <v>0.166426666666667</v>
      </c>
      <c r="F47" s="56">
        <f ca="1" t="shared" si="7"/>
        <v>0.166426666666667</v>
      </c>
      <c r="G47" s="56">
        <f ca="1" t="shared" si="7"/>
        <v>0.166426666666667</v>
      </c>
      <c r="H47" s="56">
        <f ca="1" t="shared" si="7"/>
        <v>0.166426666666667</v>
      </c>
      <c r="I47" s="56">
        <f ca="1" t="shared" si="7"/>
        <v>0.166426666666667</v>
      </c>
      <c r="J47" s="56">
        <f ca="1" t="shared" si="7"/>
        <v>0.166426666666667</v>
      </c>
      <c r="K47" s="56">
        <f ca="1" t="shared" si="7"/>
        <v>0.166426666666667</v>
      </c>
      <c r="L47" s="56">
        <f ca="1" t="shared" si="7"/>
        <v>0.166426666666667</v>
      </c>
      <c r="M47" s="56">
        <f ca="1" t="shared" si="7"/>
        <v>0.166426666666667</v>
      </c>
      <c r="N47" s="56">
        <f ca="1" t="shared" si="7"/>
        <v>0.166426666666667</v>
      </c>
      <c r="O47" s="56">
        <f ca="1" t="shared" si="7"/>
        <v>0.166426666666667</v>
      </c>
      <c r="P47" s="56">
        <f ca="1" t="shared" si="7"/>
        <v>0.166426666666667</v>
      </c>
      <c r="Q47" s="56">
        <f ca="1" t="shared" si="7"/>
        <v>0.166426666666667</v>
      </c>
      <c r="R47" s="56">
        <f ca="1" t="shared" si="7"/>
        <v>0.166426666666667</v>
      </c>
      <c r="S47" s="56">
        <f ca="1" t="shared" si="7"/>
        <v>0.166426666666667</v>
      </c>
      <c r="T47" s="56">
        <f ca="1" t="shared" si="7"/>
        <v>0.166426666666667</v>
      </c>
      <c r="U47" s="56">
        <f ca="1" t="shared" si="7"/>
        <v>0.166426666666667</v>
      </c>
      <c r="V47" s="56">
        <f ca="1" t="shared" si="7"/>
        <v>0.166426666666667</v>
      </c>
      <c r="W47" s="56">
        <f ca="1" t="shared" si="7"/>
        <v>0.166426666666667</v>
      </c>
      <c r="X47" s="56">
        <f ca="1" t="shared" si="7"/>
        <v>0.166426666666667</v>
      </c>
      <c r="Y47" s="56">
        <f ca="1" t="shared" si="7"/>
        <v>0.166426666666667</v>
      </c>
      <c r="Z47" s="56">
        <f ca="1" t="shared" si="7"/>
        <v>0.166426666666667</v>
      </c>
      <c r="AA47" s="56">
        <f ca="1" t="shared" si="7"/>
        <v>0.166426666666667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0.0844533333333333</v>
      </c>
      <c r="D48" s="56">
        <f ca="1" t="shared" si="8"/>
        <v>0.0844533333333333</v>
      </c>
      <c r="E48" s="56">
        <f ca="1" t="shared" si="8"/>
        <v>0.0844533333333333</v>
      </c>
      <c r="F48" s="56">
        <f ca="1" t="shared" si="8"/>
        <v>0.0844533333333333</v>
      </c>
      <c r="G48" s="56">
        <f ca="1" t="shared" si="8"/>
        <v>0.0844533333333333</v>
      </c>
      <c r="H48" s="56">
        <f ca="1" t="shared" si="8"/>
        <v>0.0844533333333333</v>
      </c>
      <c r="I48" s="56">
        <f ca="1" t="shared" si="8"/>
        <v>0.0844533333333333</v>
      </c>
      <c r="J48" s="56">
        <f ca="1" t="shared" si="8"/>
        <v>0.0844533333333333</v>
      </c>
      <c r="K48" s="56">
        <f ca="1" t="shared" si="8"/>
        <v>0.0844533333333333</v>
      </c>
      <c r="L48" s="56">
        <f ca="1" t="shared" si="8"/>
        <v>0.0844533333333333</v>
      </c>
      <c r="M48" s="56">
        <f ca="1" t="shared" si="8"/>
        <v>0.0844533333333333</v>
      </c>
      <c r="N48" s="56">
        <f ca="1" t="shared" si="8"/>
        <v>0.0844533333333333</v>
      </c>
      <c r="O48" s="56">
        <f ca="1" t="shared" si="8"/>
        <v>0.0844533333333333</v>
      </c>
      <c r="P48" s="56">
        <f ca="1" t="shared" si="8"/>
        <v>0.0844533333333333</v>
      </c>
      <c r="Q48" s="56">
        <f ca="1" t="shared" si="8"/>
        <v>0.0844533333333333</v>
      </c>
      <c r="R48" s="56">
        <f ca="1" t="shared" si="8"/>
        <v>0.0844533333333333</v>
      </c>
      <c r="S48" s="56">
        <f ca="1" t="shared" si="8"/>
        <v>0.0844533333333333</v>
      </c>
      <c r="T48" s="56">
        <f ca="1" t="shared" si="8"/>
        <v>0.0844533333333333</v>
      </c>
      <c r="U48" s="56">
        <f ca="1" t="shared" si="8"/>
        <v>0.0844533333333333</v>
      </c>
      <c r="V48" s="56">
        <f ca="1" t="shared" si="8"/>
        <v>0.0844533333333333</v>
      </c>
      <c r="W48" s="56">
        <f ca="1" t="shared" si="8"/>
        <v>0.0844533333333333</v>
      </c>
      <c r="X48" s="56">
        <f ca="1" t="shared" si="8"/>
        <v>0.0844533333333333</v>
      </c>
      <c r="Y48" s="56">
        <f ca="1" t="shared" si="8"/>
        <v>0.0844533333333333</v>
      </c>
      <c r="Z48" s="56">
        <f ca="1" t="shared" si="8"/>
        <v>0.0844533333333333</v>
      </c>
      <c r="AA48" s="56">
        <f ca="1" t="shared" si="8"/>
        <v>0.0844533333333333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0.0434666666666666</v>
      </c>
      <c r="D49" s="56">
        <f ca="1" t="shared" si="9"/>
        <v>0.0434666666666666</v>
      </c>
      <c r="E49" s="56">
        <f ca="1" t="shared" si="9"/>
        <v>0.0434666666666666</v>
      </c>
      <c r="F49" s="56">
        <f ca="1" t="shared" si="9"/>
        <v>0.0434666666666666</v>
      </c>
      <c r="G49" s="56">
        <f ca="1" t="shared" si="9"/>
        <v>0.0434666666666666</v>
      </c>
      <c r="H49" s="56">
        <f ca="1" t="shared" si="9"/>
        <v>0.0434666666666666</v>
      </c>
      <c r="I49" s="56">
        <f ca="1" t="shared" si="9"/>
        <v>0.0434666666666666</v>
      </c>
      <c r="J49" s="56">
        <f ca="1" t="shared" si="9"/>
        <v>0.0434666666666666</v>
      </c>
      <c r="K49" s="56">
        <f ca="1" t="shared" si="9"/>
        <v>0.0434666666666666</v>
      </c>
      <c r="L49" s="56">
        <f ca="1" t="shared" si="9"/>
        <v>0.0434666666666666</v>
      </c>
      <c r="M49" s="56">
        <f ca="1" t="shared" si="9"/>
        <v>0.0434666666666666</v>
      </c>
      <c r="N49" s="56">
        <f ca="1" t="shared" si="9"/>
        <v>0.0434666666666666</v>
      </c>
      <c r="O49" s="56">
        <f ca="1" t="shared" si="9"/>
        <v>0.0434666666666666</v>
      </c>
      <c r="P49" s="56">
        <f ca="1" t="shared" si="9"/>
        <v>0.0434666666666666</v>
      </c>
      <c r="Q49" s="56">
        <f ca="1" t="shared" si="9"/>
        <v>0.0434666666666666</v>
      </c>
      <c r="R49" s="56">
        <f ca="1" t="shared" si="9"/>
        <v>0.0434666666666666</v>
      </c>
      <c r="S49" s="56">
        <f ca="1" t="shared" si="9"/>
        <v>0.0434666666666666</v>
      </c>
      <c r="T49" s="56">
        <f ca="1" t="shared" si="9"/>
        <v>0.0434666666666666</v>
      </c>
      <c r="U49" s="56">
        <f ca="1" t="shared" si="9"/>
        <v>0.0434666666666666</v>
      </c>
      <c r="V49" s="56">
        <f ca="1" t="shared" si="9"/>
        <v>0.0434666666666666</v>
      </c>
      <c r="W49" s="56">
        <f ca="1" t="shared" si="9"/>
        <v>0.0434666666666666</v>
      </c>
      <c r="X49" s="56">
        <f ca="1" t="shared" si="9"/>
        <v>0.0434666666666666</v>
      </c>
      <c r="Y49" s="56">
        <f ca="1" t="shared" si="9"/>
        <v>0.0434666666666666</v>
      </c>
      <c r="Z49" s="56">
        <f ca="1" t="shared" si="9"/>
        <v>0.0434666666666666</v>
      </c>
      <c r="AA49" s="56">
        <f ca="1" t="shared" si="9"/>
        <v>0.0434666666666666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0.212</v>
      </c>
      <c r="D50" s="55">
        <f>$E$17</f>
        <v>0.212</v>
      </c>
      <c r="E50" s="55">
        <f>$E$17</f>
        <v>0.212</v>
      </c>
      <c r="F50" s="55">
        <f>$E$17</f>
        <v>0.212</v>
      </c>
      <c r="G50" s="55">
        <f>$E$17</f>
        <v>0.212</v>
      </c>
      <c r="H50" s="55">
        <f>$E$17</f>
        <v>0.212</v>
      </c>
      <c r="I50" s="55">
        <f>$E$17</f>
        <v>0.212</v>
      </c>
      <c r="J50" s="55">
        <f>$E$17</f>
        <v>0.212</v>
      </c>
      <c r="K50" s="55">
        <f>$E$17</f>
        <v>0.212</v>
      </c>
      <c r="L50" s="55">
        <f>$E$17</f>
        <v>0.212</v>
      </c>
      <c r="M50" s="55">
        <f>$E$17</f>
        <v>0.212</v>
      </c>
      <c r="N50" s="55">
        <f>$E$17</f>
        <v>0.212</v>
      </c>
      <c r="O50" s="55">
        <f>$E$17</f>
        <v>0.212</v>
      </c>
      <c r="P50" s="55">
        <f>$E$17</f>
        <v>0.212</v>
      </c>
      <c r="Q50" s="55">
        <f>$E$17</f>
        <v>0.212</v>
      </c>
      <c r="R50" s="55">
        <f>$E$17</f>
        <v>0.212</v>
      </c>
      <c r="S50" s="55">
        <f>$E$17</f>
        <v>0.212</v>
      </c>
      <c r="T50" s="55">
        <f>$E$17</f>
        <v>0.212</v>
      </c>
      <c r="U50" s="55">
        <f>$E$17</f>
        <v>0.212</v>
      </c>
      <c r="V50" s="55">
        <f>$E$17</f>
        <v>0.212</v>
      </c>
      <c r="W50" s="55">
        <f>$E$17</f>
        <v>0.212</v>
      </c>
      <c r="X50" s="55">
        <f>$E$17</f>
        <v>0.212</v>
      </c>
      <c r="Y50" s="55">
        <f>$E$17</f>
        <v>0.212</v>
      </c>
      <c r="Z50" s="55">
        <f>$E$17</f>
        <v>0.212</v>
      </c>
      <c r="AA50" s="55">
        <f>$E$17</f>
        <v>0.212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0.44732</v>
      </c>
      <c r="D51" s="55">
        <f ca="1" t="shared" si="10"/>
        <v>0.44732</v>
      </c>
      <c r="E51" s="55">
        <f ca="1" t="shared" si="10"/>
        <v>0.44732</v>
      </c>
      <c r="F51" s="55">
        <f ca="1" t="shared" si="10"/>
        <v>0.44732</v>
      </c>
      <c r="G51" s="55">
        <f ca="1" t="shared" si="10"/>
        <v>0.44732</v>
      </c>
      <c r="H51" s="55">
        <f ca="1" t="shared" si="10"/>
        <v>0.44732</v>
      </c>
      <c r="I51" s="55">
        <f ca="1" t="shared" si="10"/>
        <v>0.44732</v>
      </c>
      <c r="J51" s="55">
        <f ca="1" t="shared" si="10"/>
        <v>0.44732</v>
      </c>
      <c r="K51" s="55">
        <f ca="1" t="shared" si="10"/>
        <v>0.44732</v>
      </c>
      <c r="L51" s="55">
        <f ca="1" t="shared" si="10"/>
        <v>0.44732</v>
      </c>
      <c r="M51" s="55">
        <f ca="1" t="shared" si="10"/>
        <v>0.44732</v>
      </c>
      <c r="N51" s="55">
        <f ca="1" t="shared" si="10"/>
        <v>0.44732</v>
      </c>
      <c r="O51" s="55">
        <f ca="1" t="shared" si="10"/>
        <v>0.44732</v>
      </c>
      <c r="P51" s="55">
        <f ca="1" t="shared" si="10"/>
        <v>0.44732</v>
      </c>
      <c r="Q51" s="55">
        <f ca="1" t="shared" si="10"/>
        <v>0.44732</v>
      </c>
      <c r="R51" s="55">
        <f ca="1" t="shared" si="10"/>
        <v>0.44732</v>
      </c>
      <c r="S51" s="55">
        <f ca="1" t="shared" si="10"/>
        <v>0.44732</v>
      </c>
      <c r="T51" s="55">
        <f ca="1" t="shared" si="10"/>
        <v>0.44732</v>
      </c>
      <c r="U51" s="55">
        <f ca="1" t="shared" si="10"/>
        <v>0.44732</v>
      </c>
      <c r="V51" s="55">
        <f ca="1" t="shared" si="10"/>
        <v>0.44732</v>
      </c>
      <c r="W51" s="55">
        <f ca="1" t="shared" si="10"/>
        <v>0.44732</v>
      </c>
      <c r="X51" s="55">
        <f ca="1" t="shared" si="10"/>
        <v>0.44732</v>
      </c>
      <c r="Y51" s="55">
        <f ca="1" t="shared" si="10"/>
        <v>0.44732</v>
      </c>
      <c r="Z51" s="55">
        <f ca="1" t="shared" si="10"/>
        <v>0.44732</v>
      </c>
      <c r="AA51" s="55">
        <f ca="1" t="shared" si="10"/>
        <v>0.44732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0.36888</v>
      </c>
      <c r="D53" s="56">
        <f ca="1" t="shared" si="12"/>
        <v>0.36888</v>
      </c>
      <c r="E53" s="56">
        <f ca="1" t="shared" si="12"/>
        <v>0.36888</v>
      </c>
      <c r="F53" s="56">
        <f ca="1" t="shared" si="12"/>
        <v>0.36888</v>
      </c>
      <c r="G53" s="56">
        <f ca="1" t="shared" si="12"/>
        <v>0.36888</v>
      </c>
      <c r="H53" s="56">
        <f ca="1" t="shared" si="12"/>
        <v>0.36888</v>
      </c>
      <c r="I53" s="56">
        <f ca="1" t="shared" si="12"/>
        <v>0.36888</v>
      </c>
      <c r="J53" s="56">
        <f ca="1" t="shared" si="12"/>
        <v>0.36888</v>
      </c>
      <c r="K53" s="56">
        <f ca="1" t="shared" si="12"/>
        <v>0.36888</v>
      </c>
      <c r="L53" s="56">
        <f ca="1" t="shared" si="12"/>
        <v>0.36888</v>
      </c>
      <c r="M53" s="56">
        <f ca="1" t="shared" si="12"/>
        <v>0.36888</v>
      </c>
      <c r="N53" s="56">
        <f ca="1" t="shared" si="12"/>
        <v>0.36888</v>
      </c>
      <c r="O53" s="56">
        <f ca="1" t="shared" si="12"/>
        <v>0.36888</v>
      </c>
      <c r="P53" s="56">
        <f ca="1" t="shared" si="12"/>
        <v>0.36888</v>
      </c>
      <c r="Q53" s="56">
        <f ca="1" t="shared" si="12"/>
        <v>0.36888</v>
      </c>
      <c r="R53" s="56">
        <f ca="1" t="shared" si="12"/>
        <v>0.36888</v>
      </c>
      <c r="S53" s="56">
        <f ca="1" t="shared" si="12"/>
        <v>0.36888</v>
      </c>
      <c r="T53" s="56">
        <f ca="1" t="shared" si="12"/>
        <v>0.36888</v>
      </c>
      <c r="U53" s="56">
        <f ca="1" t="shared" si="12"/>
        <v>0.36888</v>
      </c>
      <c r="V53" s="56">
        <f ca="1" t="shared" si="12"/>
        <v>0.36888</v>
      </c>
      <c r="W53" s="56">
        <f ca="1" t="shared" si="12"/>
        <v>0.36888</v>
      </c>
      <c r="X53" s="56">
        <f ca="1" t="shared" si="12"/>
        <v>0.36888</v>
      </c>
      <c r="Y53" s="56">
        <f ca="1" t="shared" si="12"/>
        <v>0.36888</v>
      </c>
      <c r="Z53" s="56">
        <f ca="1" t="shared" si="12"/>
        <v>0.36888</v>
      </c>
      <c r="AA53" s="56">
        <f ca="1" t="shared" si="12"/>
        <v>0.36888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0.29044</v>
      </c>
      <c r="D54" s="56">
        <f ca="1" t="shared" si="13"/>
        <v>0.29044</v>
      </c>
      <c r="E54" s="56">
        <f ca="1" t="shared" si="13"/>
        <v>0.29044</v>
      </c>
      <c r="F54" s="56">
        <f ca="1" t="shared" si="13"/>
        <v>0.29044</v>
      </c>
      <c r="G54" s="56">
        <f ca="1" t="shared" si="13"/>
        <v>0.29044</v>
      </c>
      <c r="H54" s="56">
        <f ca="1" t="shared" si="13"/>
        <v>0.29044</v>
      </c>
      <c r="I54" s="56">
        <f ca="1" t="shared" si="13"/>
        <v>0.29044</v>
      </c>
      <c r="J54" s="56">
        <f ca="1" t="shared" si="13"/>
        <v>0.29044</v>
      </c>
      <c r="K54" s="56">
        <f ca="1" t="shared" si="13"/>
        <v>0.29044</v>
      </c>
      <c r="L54" s="56">
        <f ca="1" t="shared" si="13"/>
        <v>0.29044</v>
      </c>
      <c r="M54" s="56">
        <f ca="1" t="shared" si="13"/>
        <v>0.29044</v>
      </c>
      <c r="N54" s="56">
        <f ca="1" t="shared" si="13"/>
        <v>0.29044</v>
      </c>
      <c r="O54" s="56">
        <f ca="1" t="shared" si="13"/>
        <v>0.29044</v>
      </c>
      <c r="P54" s="56">
        <f ca="1" t="shared" si="13"/>
        <v>0.29044</v>
      </c>
      <c r="Q54" s="56">
        <f ca="1" t="shared" si="13"/>
        <v>0.29044</v>
      </c>
      <c r="R54" s="56">
        <f ca="1" t="shared" si="13"/>
        <v>0.29044</v>
      </c>
      <c r="S54" s="56">
        <f ca="1" t="shared" si="13"/>
        <v>0.29044</v>
      </c>
      <c r="T54" s="56">
        <f ca="1" t="shared" si="13"/>
        <v>0.29044</v>
      </c>
      <c r="U54" s="56">
        <f ca="1" t="shared" si="13"/>
        <v>0.29044</v>
      </c>
      <c r="V54" s="56">
        <f ca="1" t="shared" si="13"/>
        <v>0.29044</v>
      </c>
      <c r="W54" s="56">
        <f ca="1" t="shared" si="13"/>
        <v>0.29044</v>
      </c>
      <c r="X54" s="56">
        <f ca="1" t="shared" si="13"/>
        <v>0.29044</v>
      </c>
      <c r="Y54" s="56">
        <f ca="1" t="shared" si="13"/>
        <v>0.29044</v>
      </c>
      <c r="Z54" s="56">
        <f ca="1" t="shared" si="13"/>
        <v>0.29044</v>
      </c>
      <c r="AA54" s="56">
        <f ca="1" t="shared" si="13"/>
        <v>0.29044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0.141333333333333</v>
      </c>
      <c r="D55" s="56">
        <f t="shared" si="14"/>
        <v>0.141333333333333</v>
      </c>
      <c r="E55" s="56">
        <f t="shared" si="14"/>
        <v>0.141333333333333</v>
      </c>
      <c r="F55" s="56">
        <f t="shared" si="14"/>
        <v>0.141333333333333</v>
      </c>
      <c r="G55" s="56">
        <f t="shared" si="14"/>
        <v>0.141333333333333</v>
      </c>
      <c r="H55" s="56">
        <f t="shared" si="14"/>
        <v>0.141333333333333</v>
      </c>
      <c r="I55" s="56">
        <f t="shared" si="14"/>
        <v>0.141333333333333</v>
      </c>
      <c r="J55" s="56">
        <f t="shared" si="14"/>
        <v>0.141333333333333</v>
      </c>
      <c r="K55" s="56">
        <f t="shared" si="14"/>
        <v>0.141333333333333</v>
      </c>
      <c r="L55" s="56">
        <f t="shared" si="14"/>
        <v>0.141333333333333</v>
      </c>
      <c r="M55" s="56">
        <f t="shared" si="14"/>
        <v>0.141333333333333</v>
      </c>
      <c r="N55" s="56">
        <f t="shared" si="14"/>
        <v>0.141333333333333</v>
      </c>
      <c r="O55" s="56">
        <f t="shared" si="14"/>
        <v>0.141333333333333</v>
      </c>
      <c r="P55" s="56">
        <f t="shared" si="14"/>
        <v>0.141333333333333</v>
      </c>
      <c r="Q55" s="56">
        <f t="shared" si="14"/>
        <v>0.141333333333333</v>
      </c>
      <c r="R55" s="56">
        <f t="shared" si="14"/>
        <v>0.141333333333333</v>
      </c>
      <c r="S55" s="56">
        <f t="shared" si="14"/>
        <v>0.141333333333333</v>
      </c>
      <c r="T55" s="56">
        <f t="shared" si="14"/>
        <v>0.141333333333333</v>
      </c>
      <c r="U55" s="56">
        <f t="shared" si="14"/>
        <v>0.141333333333333</v>
      </c>
      <c r="V55" s="56">
        <f t="shared" si="14"/>
        <v>0.141333333333333</v>
      </c>
      <c r="W55" s="56">
        <f t="shared" si="14"/>
        <v>0.141333333333333</v>
      </c>
      <c r="X55" s="56">
        <f t="shared" si="14"/>
        <v>0.141333333333333</v>
      </c>
      <c r="Y55" s="56">
        <f t="shared" si="14"/>
        <v>0.141333333333333</v>
      </c>
      <c r="Z55" s="56">
        <f t="shared" si="14"/>
        <v>0.141333333333333</v>
      </c>
      <c r="AA55" s="56">
        <f t="shared" si="14"/>
        <v>0.141333333333333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0.0706666666666667</v>
      </c>
      <c r="D56" s="56">
        <f t="shared" si="15"/>
        <v>0.0706666666666667</v>
      </c>
      <c r="E56" s="56">
        <f t="shared" si="15"/>
        <v>0.0706666666666667</v>
      </c>
      <c r="F56" s="56">
        <f t="shared" si="15"/>
        <v>0.0706666666666667</v>
      </c>
      <c r="G56" s="56">
        <f t="shared" si="15"/>
        <v>0.0706666666666667</v>
      </c>
      <c r="H56" s="56">
        <f t="shared" si="15"/>
        <v>0.0706666666666667</v>
      </c>
      <c r="I56" s="56">
        <f t="shared" si="15"/>
        <v>0.0706666666666667</v>
      </c>
      <c r="J56" s="56">
        <f t="shared" si="15"/>
        <v>0.0706666666666667</v>
      </c>
      <c r="K56" s="56">
        <f t="shared" si="15"/>
        <v>0.0706666666666667</v>
      </c>
      <c r="L56" s="56">
        <f t="shared" si="15"/>
        <v>0.0706666666666667</v>
      </c>
      <c r="M56" s="56">
        <f t="shared" si="15"/>
        <v>0.0706666666666667</v>
      </c>
      <c r="N56" s="56">
        <f t="shared" si="15"/>
        <v>0.0706666666666667</v>
      </c>
      <c r="O56" s="56">
        <f t="shared" si="15"/>
        <v>0.0706666666666667</v>
      </c>
      <c r="P56" s="56">
        <f t="shared" si="15"/>
        <v>0.0706666666666667</v>
      </c>
      <c r="Q56" s="56">
        <f t="shared" si="15"/>
        <v>0.0706666666666667</v>
      </c>
      <c r="R56" s="56">
        <f t="shared" si="15"/>
        <v>0.0706666666666667</v>
      </c>
      <c r="S56" s="56">
        <f t="shared" si="15"/>
        <v>0.0706666666666667</v>
      </c>
      <c r="T56" s="56">
        <f t="shared" si="15"/>
        <v>0.0706666666666667</v>
      </c>
      <c r="U56" s="56">
        <f t="shared" si="15"/>
        <v>0.0706666666666667</v>
      </c>
      <c r="V56" s="56">
        <f t="shared" si="15"/>
        <v>0.0706666666666667</v>
      </c>
      <c r="W56" s="56">
        <f t="shared" si="15"/>
        <v>0.0706666666666667</v>
      </c>
      <c r="X56" s="56">
        <f t="shared" si="15"/>
        <v>0.0706666666666667</v>
      </c>
      <c r="Y56" s="56">
        <f t="shared" si="15"/>
        <v>0.0706666666666667</v>
      </c>
      <c r="Z56" s="56">
        <f t="shared" si="15"/>
        <v>0.0706666666666667</v>
      </c>
      <c r="AA56" s="56">
        <f t="shared" si="15"/>
        <v>0.0706666666666667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99</v>
      </c>
      <c r="J2" s="59"/>
      <c r="K2" s="12" t="s">
        <v>113</v>
      </c>
      <c r="L2" s="12"/>
      <c r="M2" s="60">
        <v>2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215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96</v>
      </c>
      <c r="J3" s="61"/>
      <c r="K3" s="16" t="s">
        <v>122</v>
      </c>
      <c r="L3" s="16"/>
      <c r="M3" s="62">
        <v>-1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0.1492</v>
      </c>
      <c r="F4" s="20"/>
      <c r="G4" s="21"/>
      <c r="H4" s="21"/>
      <c r="I4" s="27" t="s">
        <v>130</v>
      </c>
      <c r="J4" s="27"/>
      <c r="K4" s="27"/>
      <c r="L4" s="20">
        <f ca="1">E4+X18*E17</f>
        <v>0.306032</v>
      </c>
      <c r="M4" s="20"/>
      <c r="N4" s="21"/>
      <c r="O4" s="21"/>
      <c r="P4" s="27" t="s">
        <v>131</v>
      </c>
      <c r="Q4" s="27"/>
      <c r="R4" s="27"/>
      <c r="S4" s="20">
        <f ca="1">E4-X18*E17</f>
        <v>-0.00763199999999997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0.2704</v>
      </c>
      <c r="F17" s="28"/>
      <c r="G17" s="21"/>
      <c r="H17" s="21"/>
      <c r="I17" s="27" t="s">
        <v>149</v>
      </c>
      <c r="J17" s="27"/>
      <c r="K17" s="27"/>
      <c r="L17" s="28">
        <f ca="1">E17*Z18</f>
        <v>0.570544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0.126373741658009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0.116051502145923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3.03122042317396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0.233866666666667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4.30843195266272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3.30083333333333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0.23</v>
      </c>
      <c r="D32" s="38">
        <v>0.15</v>
      </c>
      <c r="E32" s="38">
        <v>0.02</v>
      </c>
      <c r="F32" s="38">
        <v>0.56</v>
      </c>
      <c r="G32" s="38">
        <v>0.11</v>
      </c>
      <c r="H32" s="38">
        <v>0.01</v>
      </c>
      <c r="I32" s="38">
        <v>0.28</v>
      </c>
      <c r="J32" s="38">
        <v>0.18</v>
      </c>
      <c r="K32" s="38">
        <v>0.45</v>
      </c>
      <c r="L32" s="38">
        <v>0.12</v>
      </c>
      <c r="M32" s="38">
        <v>0.08</v>
      </c>
      <c r="N32" s="38">
        <v>0.13</v>
      </c>
      <c r="O32" s="38">
        <v>0.09</v>
      </c>
      <c r="P32" s="38">
        <v>0.38</v>
      </c>
      <c r="Q32" s="38">
        <v>0.28</v>
      </c>
      <c r="R32" s="38">
        <v>0.03</v>
      </c>
      <c r="S32" s="38">
        <v>0.01</v>
      </c>
      <c r="T32" s="38">
        <v>0.02</v>
      </c>
      <c r="U32" s="38">
        <v>0.31</v>
      </c>
      <c r="V32" s="38">
        <v>0.32</v>
      </c>
      <c r="W32" s="38">
        <v>0.19</v>
      </c>
      <c r="X32" s="38">
        <v>0</v>
      </c>
      <c r="Y32" s="38">
        <v>0.08</v>
      </c>
      <c r="Z32" s="38">
        <v>0.14</v>
      </c>
      <c r="AA32" s="38">
        <v>0.55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0.18</v>
      </c>
      <c r="D33" s="38">
        <v>0.23</v>
      </c>
      <c r="E33" s="38">
        <v>0.52</v>
      </c>
      <c r="F33" s="38">
        <v>0.31</v>
      </c>
      <c r="G33" s="38">
        <v>0.18</v>
      </c>
      <c r="H33" s="38">
        <v>0.05</v>
      </c>
      <c r="I33" s="38">
        <v>0.09</v>
      </c>
      <c r="J33" s="38">
        <v>0.24</v>
      </c>
      <c r="K33" s="38">
        <v>0.02</v>
      </c>
      <c r="L33" s="38">
        <v>0</v>
      </c>
      <c r="M33" s="38">
        <v>0</v>
      </c>
      <c r="N33" s="38">
        <v>0.04</v>
      </c>
      <c r="O33" s="38">
        <v>0.18</v>
      </c>
      <c r="P33" s="38">
        <v>0.33</v>
      </c>
      <c r="Q33" s="38">
        <v>0.26</v>
      </c>
      <c r="R33" s="38">
        <v>0.07</v>
      </c>
      <c r="S33" s="38">
        <v>0.15</v>
      </c>
      <c r="T33" s="38">
        <v>0.23</v>
      </c>
      <c r="U33" s="38">
        <v>0.12</v>
      </c>
      <c r="V33" s="38">
        <v>0.14</v>
      </c>
      <c r="W33" s="38">
        <v>0.26</v>
      </c>
      <c r="X33" s="38">
        <v>0.18</v>
      </c>
      <c r="Y33" s="38">
        <v>0.21</v>
      </c>
      <c r="Z33" s="38">
        <v>0.18</v>
      </c>
      <c r="AA33" s="38">
        <v>0.11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0.73</v>
      </c>
      <c r="D34" s="38">
        <v>0.17</v>
      </c>
      <c r="E34" s="38">
        <v>0.03</v>
      </c>
      <c r="F34" s="38">
        <v>0.11</v>
      </c>
      <c r="G34" s="38">
        <v>0.01</v>
      </c>
      <c r="H34" s="38">
        <v>0.34</v>
      </c>
      <c r="I34" s="38">
        <v>0.27</v>
      </c>
      <c r="J34" s="38">
        <v>0.15</v>
      </c>
      <c r="K34" s="38">
        <v>0.27</v>
      </c>
      <c r="L34" s="38">
        <v>0.07</v>
      </c>
      <c r="M34" s="38">
        <v>0.08</v>
      </c>
      <c r="N34" s="38">
        <v>0.21</v>
      </c>
      <c r="O34" s="38">
        <v>0.09</v>
      </c>
      <c r="P34" s="38">
        <v>0.11</v>
      </c>
      <c r="Q34" s="38">
        <v>0.15</v>
      </c>
      <c r="R34" s="38">
        <v>0.05</v>
      </c>
      <c r="S34" s="38">
        <v>0.15</v>
      </c>
      <c r="T34" s="38">
        <v>0.1</v>
      </c>
      <c r="U34" s="38">
        <v>0.12</v>
      </c>
      <c r="V34" s="38">
        <v>0.02</v>
      </c>
      <c r="W34" s="38">
        <v>0.03</v>
      </c>
      <c r="X34" s="38">
        <v>0.28</v>
      </c>
      <c r="Y34" s="38">
        <v>0.08</v>
      </c>
      <c r="Z34" s="38">
        <v>0.2</v>
      </c>
      <c r="AA34" s="38">
        <v>0.14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0.22</v>
      </c>
      <c r="D35" s="38">
        <v>0.2</v>
      </c>
      <c r="E35" s="38">
        <v>0.14</v>
      </c>
      <c r="F35" s="38">
        <v>0.02</v>
      </c>
      <c r="G35" s="38">
        <v>0.08</v>
      </c>
      <c r="H35" s="38">
        <v>0.13</v>
      </c>
      <c r="I35" s="38">
        <v>0.14</v>
      </c>
      <c r="J35" s="38">
        <v>0.08</v>
      </c>
      <c r="K35" s="38">
        <v>0.05</v>
      </c>
      <c r="L35" s="38">
        <v>0.14</v>
      </c>
      <c r="M35" s="38">
        <v>0.09</v>
      </c>
      <c r="N35" s="38">
        <v>0.02</v>
      </c>
      <c r="O35" s="38">
        <v>0.03</v>
      </c>
      <c r="P35" s="38">
        <v>0.05</v>
      </c>
      <c r="Q35" s="38">
        <v>0.1</v>
      </c>
      <c r="R35" s="38">
        <v>0.05</v>
      </c>
      <c r="S35" s="38">
        <v>0.03</v>
      </c>
      <c r="T35" s="38">
        <v>0.18</v>
      </c>
      <c r="U35" s="38">
        <v>0.03</v>
      </c>
      <c r="V35" s="38">
        <v>0.28</v>
      </c>
      <c r="W35" s="38">
        <v>0.34</v>
      </c>
      <c r="X35" s="38">
        <v>0.06</v>
      </c>
      <c r="Y35" s="38">
        <v>0.07</v>
      </c>
      <c r="Z35" s="38">
        <v>0.21</v>
      </c>
      <c r="AA35" s="38">
        <v>0.07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0.01</v>
      </c>
      <c r="D36" s="38">
        <v>0.04</v>
      </c>
      <c r="E36" s="38">
        <v>0.28</v>
      </c>
      <c r="F36" s="38">
        <v>0.04</v>
      </c>
      <c r="G36" s="38">
        <v>0.11</v>
      </c>
      <c r="H36" s="38">
        <v>0.08</v>
      </c>
      <c r="I36" s="38">
        <v>0.02</v>
      </c>
      <c r="J36" s="38">
        <v>0.19</v>
      </c>
      <c r="K36" s="38">
        <v>0.13</v>
      </c>
      <c r="L36" s="38">
        <v>0.15</v>
      </c>
      <c r="M36" s="38">
        <v>0</v>
      </c>
      <c r="N36" s="38">
        <v>0.1</v>
      </c>
      <c r="O36" s="38">
        <v>0.05</v>
      </c>
      <c r="P36" s="38">
        <v>0.15</v>
      </c>
      <c r="Q36" s="38">
        <v>0.13</v>
      </c>
      <c r="R36" s="38">
        <v>0.03</v>
      </c>
      <c r="S36" s="38">
        <v>0.09</v>
      </c>
      <c r="T36" s="38">
        <v>0.02</v>
      </c>
      <c r="U36" s="38">
        <v>0.26</v>
      </c>
      <c r="V36" s="38">
        <v>0.18</v>
      </c>
      <c r="W36" s="38">
        <v>0.12</v>
      </c>
      <c r="X36" s="38">
        <v>0.14</v>
      </c>
      <c r="Y36" s="38">
        <v>0.11</v>
      </c>
      <c r="Z36" s="38">
        <v>0.33</v>
      </c>
      <c r="AA36" s="38">
        <v>0.12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1.37</v>
      </c>
      <c r="D37" s="42">
        <f t="shared" si="1"/>
        <v>0.79</v>
      </c>
      <c r="E37" s="42">
        <f t="shared" si="1"/>
        <v>0.99</v>
      </c>
      <c r="F37" s="42">
        <f t="shared" si="1"/>
        <v>1.04</v>
      </c>
      <c r="G37" s="42">
        <f t="shared" si="1"/>
        <v>0.49</v>
      </c>
      <c r="H37" s="42">
        <f t="shared" si="1"/>
        <v>0.61</v>
      </c>
      <c r="I37" s="42">
        <f t="shared" si="1"/>
        <v>0.8</v>
      </c>
      <c r="J37" s="42">
        <f t="shared" si="1"/>
        <v>0.84</v>
      </c>
      <c r="K37" s="42">
        <f t="shared" si="1"/>
        <v>0.92</v>
      </c>
      <c r="L37" s="42">
        <f t="shared" si="1"/>
        <v>0.48</v>
      </c>
      <c r="M37" s="42">
        <f t="shared" si="1"/>
        <v>0.25</v>
      </c>
      <c r="N37" s="42">
        <f t="shared" si="1"/>
        <v>0.5</v>
      </c>
      <c r="O37" s="42">
        <f t="shared" si="1"/>
        <v>0.44</v>
      </c>
      <c r="P37" s="42">
        <f t="shared" si="1"/>
        <v>1.02</v>
      </c>
      <c r="Q37" s="42">
        <f t="shared" si="1"/>
        <v>0.92</v>
      </c>
      <c r="R37" s="42">
        <f t="shared" si="1"/>
        <v>0.23</v>
      </c>
      <c r="S37" s="42">
        <f t="shared" si="1"/>
        <v>0.43</v>
      </c>
      <c r="T37" s="42">
        <f t="shared" si="1"/>
        <v>0.55</v>
      </c>
      <c r="U37" s="42">
        <f t="shared" si="1"/>
        <v>0.84</v>
      </c>
      <c r="V37" s="42">
        <f t="shared" si="1"/>
        <v>0.94</v>
      </c>
      <c r="W37" s="42">
        <f t="shared" si="1"/>
        <v>0.94</v>
      </c>
      <c r="X37" s="42">
        <f t="shared" si="1"/>
        <v>0.66</v>
      </c>
      <c r="Y37" s="42">
        <f t="shared" si="1"/>
        <v>0.55</v>
      </c>
      <c r="Z37" s="42">
        <f t="shared" si="1"/>
        <v>1.06</v>
      </c>
      <c r="AA37" s="42">
        <f t="shared" si="1"/>
        <v>0.99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0.274</v>
      </c>
      <c r="D38" s="42">
        <f t="shared" si="2"/>
        <v>0.158</v>
      </c>
      <c r="E38" s="42">
        <f t="shared" si="2"/>
        <v>0.198</v>
      </c>
      <c r="F38" s="42">
        <f t="shared" si="2"/>
        <v>0.208</v>
      </c>
      <c r="G38" s="42">
        <f t="shared" si="2"/>
        <v>0.098</v>
      </c>
      <c r="H38" s="42">
        <f t="shared" si="2"/>
        <v>0.122</v>
      </c>
      <c r="I38" s="42">
        <f t="shared" si="2"/>
        <v>0.16</v>
      </c>
      <c r="J38" s="42">
        <f t="shared" si="2"/>
        <v>0.168</v>
      </c>
      <c r="K38" s="42">
        <f t="shared" si="2"/>
        <v>0.184</v>
      </c>
      <c r="L38" s="42">
        <f t="shared" si="2"/>
        <v>0.096</v>
      </c>
      <c r="M38" s="42">
        <f t="shared" si="2"/>
        <v>0.05</v>
      </c>
      <c r="N38" s="42">
        <f t="shared" si="2"/>
        <v>0.1</v>
      </c>
      <c r="O38" s="42">
        <f t="shared" si="2"/>
        <v>0.088</v>
      </c>
      <c r="P38" s="42">
        <f t="shared" si="2"/>
        <v>0.204</v>
      </c>
      <c r="Q38" s="42">
        <f t="shared" si="2"/>
        <v>0.184</v>
      </c>
      <c r="R38" s="42">
        <f t="shared" si="2"/>
        <v>0.046</v>
      </c>
      <c r="S38" s="42">
        <f t="shared" si="2"/>
        <v>0.086</v>
      </c>
      <c r="T38" s="42">
        <f t="shared" si="2"/>
        <v>0.11</v>
      </c>
      <c r="U38" s="42">
        <f t="shared" si="2"/>
        <v>0.168</v>
      </c>
      <c r="V38" s="42">
        <f t="shared" si="2"/>
        <v>0.188</v>
      </c>
      <c r="W38" s="42">
        <f t="shared" si="2"/>
        <v>0.188</v>
      </c>
      <c r="X38" s="42">
        <f t="shared" si="2"/>
        <v>0.132</v>
      </c>
      <c r="Y38" s="42">
        <f t="shared" si="2"/>
        <v>0.11</v>
      </c>
      <c r="Z38" s="42">
        <f t="shared" si="2"/>
        <v>0.212</v>
      </c>
      <c r="AA38" s="42">
        <f t="shared" si="2"/>
        <v>0.198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0.72</v>
      </c>
      <c r="D39" s="43">
        <f t="shared" si="3"/>
        <v>0.19</v>
      </c>
      <c r="E39" s="43">
        <f t="shared" si="3"/>
        <v>0.5</v>
      </c>
      <c r="F39" s="43">
        <f t="shared" si="3"/>
        <v>0.54</v>
      </c>
      <c r="G39" s="43">
        <f t="shared" si="3"/>
        <v>0.17</v>
      </c>
      <c r="H39" s="43">
        <f t="shared" si="3"/>
        <v>0.33</v>
      </c>
      <c r="I39" s="43">
        <f t="shared" si="3"/>
        <v>0.26</v>
      </c>
      <c r="J39" s="43">
        <f t="shared" si="3"/>
        <v>0.16</v>
      </c>
      <c r="K39" s="43">
        <f t="shared" si="3"/>
        <v>0.43</v>
      </c>
      <c r="L39" s="43">
        <f t="shared" si="3"/>
        <v>0.15</v>
      </c>
      <c r="M39" s="43">
        <f t="shared" si="3"/>
        <v>0.09</v>
      </c>
      <c r="N39" s="43">
        <f t="shared" si="3"/>
        <v>0.19</v>
      </c>
      <c r="O39" s="43">
        <f t="shared" si="3"/>
        <v>0.15</v>
      </c>
      <c r="P39" s="43">
        <f t="shared" si="3"/>
        <v>0.33</v>
      </c>
      <c r="Q39" s="43">
        <f t="shared" si="3"/>
        <v>0.18</v>
      </c>
      <c r="R39" s="43">
        <f t="shared" si="3"/>
        <v>0.04</v>
      </c>
      <c r="S39" s="43">
        <f t="shared" si="3"/>
        <v>0.14</v>
      </c>
      <c r="T39" s="43">
        <f t="shared" si="3"/>
        <v>0.21</v>
      </c>
      <c r="U39" s="43">
        <f t="shared" si="3"/>
        <v>0.28</v>
      </c>
      <c r="V39" s="43">
        <f t="shared" si="3"/>
        <v>0.3</v>
      </c>
      <c r="W39" s="43">
        <f t="shared" si="3"/>
        <v>0.31</v>
      </c>
      <c r="X39" s="43">
        <f t="shared" si="3"/>
        <v>0.28</v>
      </c>
      <c r="Y39" s="43">
        <f t="shared" si="3"/>
        <v>0.14</v>
      </c>
      <c r="Z39" s="43">
        <f t="shared" si="3"/>
        <v>0.19</v>
      </c>
      <c r="AA39" s="43">
        <f t="shared" si="3"/>
        <v>0.48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0.1492</v>
      </c>
      <c r="D43" s="55">
        <f>$E$4</f>
        <v>0.1492</v>
      </c>
      <c r="E43" s="55">
        <f>$E$4</f>
        <v>0.1492</v>
      </c>
      <c r="F43" s="55">
        <f>$E$4</f>
        <v>0.1492</v>
      </c>
      <c r="G43" s="55">
        <f>$E$4</f>
        <v>0.1492</v>
      </c>
      <c r="H43" s="55">
        <f>$E$4</f>
        <v>0.1492</v>
      </c>
      <c r="I43" s="55">
        <f>$E$4</f>
        <v>0.1492</v>
      </c>
      <c r="J43" s="55">
        <f>$E$4</f>
        <v>0.1492</v>
      </c>
      <c r="K43" s="55">
        <f>$E$4</f>
        <v>0.1492</v>
      </c>
      <c r="L43" s="55">
        <f>$E$4</f>
        <v>0.1492</v>
      </c>
      <c r="M43" s="55">
        <f>$E$4</f>
        <v>0.1492</v>
      </c>
      <c r="N43" s="55">
        <f>$E$4</f>
        <v>0.1492</v>
      </c>
      <c r="O43" s="55">
        <f>$E$4</f>
        <v>0.1492</v>
      </c>
      <c r="P43" s="55">
        <f>$E$4</f>
        <v>0.1492</v>
      </c>
      <c r="Q43" s="55">
        <f>$E$4</f>
        <v>0.1492</v>
      </c>
      <c r="R43" s="55">
        <f>$E$4</f>
        <v>0.1492</v>
      </c>
      <c r="S43" s="55">
        <f>$E$4</f>
        <v>0.1492</v>
      </c>
      <c r="T43" s="55">
        <f>$E$4</f>
        <v>0.1492</v>
      </c>
      <c r="U43" s="55">
        <f>$E$4</f>
        <v>0.1492</v>
      </c>
      <c r="V43" s="55">
        <f>$E$4</f>
        <v>0.1492</v>
      </c>
      <c r="W43" s="55">
        <f>$E$4</f>
        <v>0.1492</v>
      </c>
      <c r="X43" s="55">
        <f>$E$4</f>
        <v>0.1492</v>
      </c>
      <c r="Y43" s="55">
        <f>$E$4</f>
        <v>0.1492</v>
      </c>
      <c r="Z43" s="55">
        <f>$E$4</f>
        <v>0.1492</v>
      </c>
      <c r="AA43" s="55">
        <f>$E$4</f>
        <v>0.1492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0.306032</v>
      </c>
      <c r="D44" s="55">
        <f ca="1" t="shared" si="4"/>
        <v>0.306032</v>
      </c>
      <c r="E44" s="55">
        <f ca="1" t="shared" si="4"/>
        <v>0.306032</v>
      </c>
      <c r="F44" s="55">
        <f ca="1" t="shared" si="4"/>
        <v>0.306032</v>
      </c>
      <c r="G44" s="55">
        <f ca="1" t="shared" si="4"/>
        <v>0.306032</v>
      </c>
      <c r="H44" s="55">
        <f ca="1" t="shared" si="4"/>
        <v>0.306032</v>
      </c>
      <c r="I44" s="55">
        <f ca="1" t="shared" si="4"/>
        <v>0.306032</v>
      </c>
      <c r="J44" s="55">
        <f ca="1" t="shared" si="4"/>
        <v>0.306032</v>
      </c>
      <c r="K44" s="55">
        <f ca="1" t="shared" si="4"/>
        <v>0.306032</v>
      </c>
      <c r="L44" s="55">
        <f ca="1" t="shared" si="4"/>
        <v>0.306032</v>
      </c>
      <c r="M44" s="55">
        <f ca="1" t="shared" si="4"/>
        <v>0.306032</v>
      </c>
      <c r="N44" s="55">
        <f ca="1" t="shared" si="4"/>
        <v>0.306032</v>
      </c>
      <c r="O44" s="55">
        <f ca="1" t="shared" si="4"/>
        <v>0.306032</v>
      </c>
      <c r="P44" s="55">
        <f ca="1" t="shared" si="4"/>
        <v>0.306032</v>
      </c>
      <c r="Q44" s="55">
        <f ca="1" t="shared" si="4"/>
        <v>0.306032</v>
      </c>
      <c r="R44" s="55">
        <f ca="1" t="shared" si="4"/>
        <v>0.306032</v>
      </c>
      <c r="S44" s="55">
        <f ca="1" t="shared" si="4"/>
        <v>0.306032</v>
      </c>
      <c r="T44" s="55">
        <f ca="1" t="shared" si="4"/>
        <v>0.306032</v>
      </c>
      <c r="U44" s="55">
        <f ca="1" t="shared" si="4"/>
        <v>0.306032</v>
      </c>
      <c r="V44" s="55">
        <f ca="1" t="shared" si="4"/>
        <v>0.306032</v>
      </c>
      <c r="W44" s="55">
        <f ca="1" t="shared" si="4"/>
        <v>0.306032</v>
      </c>
      <c r="X44" s="55">
        <f ca="1" t="shared" si="4"/>
        <v>0.306032</v>
      </c>
      <c r="Y44" s="55">
        <f ca="1" t="shared" si="4"/>
        <v>0.306032</v>
      </c>
      <c r="Z44" s="55">
        <f ca="1" t="shared" si="4"/>
        <v>0.306032</v>
      </c>
      <c r="AA44" s="55">
        <f ca="1" t="shared" si="4"/>
        <v>0.306032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-0.00763199999999997</v>
      </c>
      <c r="D45" s="55">
        <f ca="1" t="shared" si="5"/>
        <v>-0.00763199999999997</v>
      </c>
      <c r="E45" s="55">
        <f ca="1" t="shared" si="5"/>
        <v>-0.00763199999999997</v>
      </c>
      <c r="F45" s="55">
        <f ca="1" t="shared" si="5"/>
        <v>-0.00763199999999997</v>
      </c>
      <c r="G45" s="55">
        <f ca="1" t="shared" si="5"/>
        <v>-0.00763199999999997</v>
      </c>
      <c r="H45" s="55">
        <f ca="1" t="shared" si="5"/>
        <v>-0.00763199999999997</v>
      </c>
      <c r="I45" s="55">
        <f ca="1" t="shared" si="5"/>
        <v>-0.00763199999999997</v>
      </c>
      <c r="J45" s="55">
        <f ca="1" t="shared" si="5"/>
        <v>-0.00763199999999997</v>
      </c>
      <c r="K45" s="55">
        <f ca="1" t="shared" si="5"/>
        <v>-0.00763199999999997</v>
      </c>
      <c r="L45" s="55">
        <f ca="1" t="shared" si="5"/>
        <v>-0.00763199999999997</v>
      </c>
      <c r="M45" s="55">
        <f ca="1" t="shared" si="5"/>
        <v>-0.00763199999999997</v>
      </c>
      <c r="N45" s="55">
        <f ca="1" t="shared" si="5"/>
        <v>-0.00763199999999997</v>
      </c>
      <c r="O45" s="55">
        <f ca="1" t="shared" si="5"/>
        <v>-0.00763199999999997</v>
      </c>
      <c r="P45" s="55">
        <f ca="1" t="shared" si="5"/>
        <v>-0.00763199999999997</v>
      </c>
      <c r="Q45" s="55">
        <f ca="1" t="shared" si="5"/>
        <v>-0.00763199999999997</v>
      </c>
      <c r="R45" s="55">
        <f ca="1" t="shared" si="5"/>
        <v>-0.00763199999999997</v>
      </c>
      <c r="S45" s="55">
        <f ca="1" t="shared" si="5"/>
        <v>-0.00763199999999997</v>
      </c>
      <c r="T45" s="55">
        <f ca="1" t="shared" si="5"/>
        <v>-0.00763199999999997</v>
      </c>
      <c r="U45" s="55">
        <f ca="1" t="shared" si="5"/>
        <v>-0.00763199999999997</v>
      </c>
      <c r="V45" s="55">
        <f ca="1" t="shared" si="5"/>
        <v>-0.00763199999999997</v>
      </c>
      <c r="W45" s="55">
        <f ca="1" t="shared" si="5"/>
        <v>-0.00763199999999997</v>
      </c>
      <c r="X45" s="55">
        <f ca="1" t="shared" si="5"/>
        <v>-0.00763199999999997</v>
      </c>
      <c r="Y45" s="55">
        <f ca="1" t="shared" si="5"/>
        <v>-0.00763199999999997</v>
      </c>
      <c r="Z45" s="55">
        <f ca="1" t="shared" si="5"/>
        <v>-0.00763199999999997</v>
      </c>
      <c r="AA45" s="55">
        <f ca="1" t="shared" si="5"/>
        <v>-0.00763199999999997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0.253754666666667</v>
      </c>
      <c r="D46" s="56">
        <f ca="1" t="shared" si="6"/>
        <v>0.253754666666667</v>
      </c>
      <c r="E46" s="56">
        <f ca="1" t="shared" si="6"/>
        <v>0.253754666666667</v>
      </c>
      <c r="F46" s="56">
        <f ca="1" t="shared" si="6"/>
        <v>0.253754666666667</v>
      </c>
      <c r="G46" s="56">
        <f ca="1" t="shared" si="6"/>
        <v>0.253754666666667</v>
      </c>
      <c r="H46" s="56">
        <f ca="1" t="shared" si="6"/>
        <v>0.253754666666667</v>
      </c>
      <c r="I46" s="56">
        <f ca="1" t="shared" si="6"/>
        <v>0.253754666666667</v>
      </c>
      <c r="J46" s="56">
        <f ca="1" t="shared" si="6"/>
        <v>0.253754666666667</v>
      </c>
      <c r="K46" s="56">
        <f ca="1" t="shared" si="6"/>
        <v>0.253754666666667</v>
      </c>
      <c r="L46" s="56">
        <f ca="1" t="shared" si="6"/>
        <v>0.253754666666667</v>
      </c>
      <c r="M46" s="56">
        <f ca="1" t="shared" si="6"/>
        <v>0.253754666666667</v>
      </c>
      <c r="N46" s="56">
        <f ca="1" t="shared" si="6"/>
        <v>0.253754666666667</v>
      </c>
      <c r="O46" s="56">
        <f ca="1" t="shared" si="6"/>
        <v>0.253754666666667</v>
      </c>
      <c r="P46" s="56">
        <f ca="1" t="shared" si="6"/>
        <v>0.253754666666667</v>
      </c>
      <c r="Q46" s="56">
        <f ca="1" t="shared" si="6"/>
        <v>0.253754666666667</v>
      </c>
      <c r="R46" s="56">
        <f ca="1" t="shared" si="6"/>
        <v>0.253754666666667</v>
      </c>
      <c r="S46" s="56">
        <f ca="1" t="shared" si="6"/>
        <v>0.253754666666667</v>
      </c>
      <c r="T46" s="56">
        <f ca="1" t="shared" si="6"/>
        <v>0.253754666666667</v>
      </c>
      <c r="U46" s="56">
        <f ca="1" t="shared" si="6"/>
        <v>0.253754666666667</v>
      </c>
      <c r="V46" s="56">
        <f ca="1" t="shared" si="6"/>
        <v>0.253754666666667</v>
      </c>
      <c r="W46" s="56">
        <f ca="1" t="shared" si="6"/>
        <v>0.253754666666667</v>
      </c>
      <c r="X46" s="56">
        <f ca="1" t="shared" si="6"/>
        <v>0.253754666666667</v>
      </c>
      <c r="Y46" s="56">
        <f ca="1" t="shared" si="6"/>
        <v>0.253754666666667</v>
      </c>
      <c r="Z46" s="56">
        <f ca="1" t="shared" si="6"/>
        <v>0.253754666666667</v>
      </c>
      <c r="AA46" s="56">
        <f ca="1" t="shared" si="6"/>
        <v>0.253754666666667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0.201477333333333</v>
      </c>
      <c r="D47" s="56">
        <f ca="1" t="shared" si="7"/>
        <v>0.201477333333333</v>
      </c>
      <c r="E47" s="56">
        <f ca="1" t="shared" si="7"/>
        <v>0.201477333333333</v>
      </c>
      <c r="F47" s="56">
        <f ca="1" t="shared" si="7"/>
        <v>0.201477333333333</v>
      </c>
      <c r="G47" s="56">
        <f ca="1" t="shared" si="7"/>
        <v>0.201477333333333</v>
      </c>
      <c r="H47" s="56">
        <f ca="1" t="shared" si="7"/>
        <v>0.201477333333333</v>
      </c>
      <c r="I47" s="56">
        <f ca="1" t="shared" si="7"/>
        <v>0.201477333333333</v>
      </c>
      <c r="J47" s="56">
        <f ca="1" t="shared" si="7"/>
        <v>0.201477333333333</v>
      </c>
      <c r="K47" s="56">
        <f ca="1" t="shared" si="7"/>
        <v>0.201477333333333</v>
      </c>
      <c r="L47" s="56">
        <f ca="1" t="shared" si="7"/>
        <v>0.201477333333333</v>
      </c>
      <c r="M47" s="56">
        <f ca="1" t="shared" si="7"/>
        <v>0.201477333333333</v>
      </c>
      <c r="N47" s="56">
        <f ca="1" t="shared" si="7"/>
        <v>0.201477333333333</v>
      </c>
      <c r="O47" s="56">
        <f ca="1" t="shared" si="7"/>
        <v>0.201477333333333</v>
      </c>
      <c r="P47" s="56">
        <f ca="1" t="shared" si="7"/>
        <v>0.201477333333333</v>
      </c>
      <c r="Q47" s="56">
        <f ca="1" t="shared" si="7"/>
        <v>0.201477333333333</v>
      </c>
      <c r="R47" s="56">
        <f ca="1" t="shared" si="7"/>
        <v>0.201477333333333</v>
      </c>
      <c r="S47" s="56">
        <f ca="1" t="shared" si="7"/>
        <v>0.201477333333333</v>
      </c>
      <c r="T47" s="56">
        <f ca="1" t="shared" si="7"/>
        <v>0.201477333333333</v>
      </c>
      <c r="U47" s="56">
        <f ca="1" t="shared" si="7"/>
        <v>0.201477333333333</v>
      </c>
      <c r="V47" s="56">
        <f ca="1" t="shared" si="7"/>
        <v>0.201477333333333</v>
      </c>
      <c r="W47" s="56">
        <f ca="1" t="shared" si="7"/>
        <v>0.201477333333333</v>
      </c>
      <c r="X47" s="56">
        <f ca="1" t="shared" si="7"/>
        <v>0.201477333333333</v>
      </c>
      <c r="Y47" s="56">
        <f ca="1" t="shared" si="7"/>
        <v>0.201477333333333</v>
      </c>
      <c r="Z47" s="56">
        <f ca="1" t="shared" si="7"/>
        <v>0.201477333333333</v>
      </c>
      <c r="AA47" s="56">
        <f ca="1" t="shared" si="7"/>
        <v>0.201477333333333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0.0969226666666667</v>
      </c>
      <c r="D48" s="56">
        <f ca="1" t="shared" si="8"/>
        <v>0.0969226666666667</v>
      </c>
      <c r="E48" s="56">
        <f ca="1" t="shared" si="8"/>
        <v>0.0969226666666667</v>
      </c>
      <c r="F48" s="56">
        <f ca="1" t="shared" si="8"/>
        <v>0.0969226666666667</v>
      </c>
      <c r="G48" s="56">
        <f ca="1" t="shared" si="8"/>
        <v>0.0969226666666667</v>
      </c>
      <c r="H48" s="56">
        <f ca="1" t="shared" si="8"/>
        <v>0.0969226666666667</v>
      </c>
      <c r="I48" s="56">
        <f ca="1" t="shared" si="8"/>
        <v>0.0969226666666667</v>
      </c>
      <c r="J48" s="56">
        <f ca="1" t="shared" si="8"/>
        <v>0.0969226666666667</v>
      </c>
      <c r="K48" s="56">
        <f ca="1" t="shared" si="8"/>
        <v>0.0969226666666667</v>
      </c>
      <c r="L48" s="56">
        <f ca="1" t="shared" si="8"/>
        <v>0.0969226666666667</v>
      </c>
      <c r="M48" s="56">
        <f ca="1" t="shared" si="8"/>
        <v>0.0969226666666667</v>
      </c>
      <c r="N48" s="56">
        <f ca="1" t="shared" si="8"/>
        <v>0.0969226666666667</v>
      </c>
      <c r="O48" s="56">
        <f ca="1" t="shared" si="8"/>
        <v>0.0969226666666667</v>
      </c>
      <c r="P48" s="56">
        <f ca="1" t="shared" si="8"/>
        <v>0.0969226666666667</v>
      </c>
      <c r="Q48" s="56">
        <f ca="1" t="shared" si="8"/>
        <v>0.0969226666666667</v>
      </c>
      <c r="R48" s="56">
        <f ca="1" t="shared" si="8"/>
        <v>0.0969226666666667</v>
      </c>
      <c r="S48" s="56">
        <f ca="1" t="shared" si="8"/>
        <v>0.0969226666666667</v>
      </c>
      <c r="T48" s="56">
        <f ca="1" t="shared" si="8"/>
        <v>0.0969226666666667</v>
      </c>
      <c r="U48" s="56">
        <f ca="1" t="shared" si="8"/>
        <v>0.0969226666666667</v>
      </c>
      <c r="V48" s="56">
        <f ca="1" t="shared" si="8"/>
        <v>0.0969226666666667</v>
      </c>
      <c r="W48" s="56">
        <f ca="1" t="shared" si="8"/>
        <v>0.0969226666666667</v>
      </c>
      <c r="X48" s="56">
        <f ca="1" t="shared" si="8"/>
        <v>0.0969226666666667</v>
      </c>
      <c r="Y48" s="56">
        <f ca="1" t="shared" si="8"/>
        <v>0.0969226666666667</v>
      </c>
      <c r="Z48" s="56">
        <f ca="1" t="shared" si="8"/>
        <v>0.0969226666666667</v>
      </c>
      <c r="AA48" s="56">
        <f ca="1" t="shared" si="8"/>
        <v>0.0969226666666667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0.0446453333333334</v>
      </c>
      <c r="D49" s="56">
        <f ca="1" t="shared" si="9"/>
        <v>0.0446453333333334</v>
      </c>
      <c r="E49" s="56">
        <f ca="1" t="shared" si="9"/>
        <v>0.0446453333333334</v>
      </c>
      <c r="F49" s="56">
        <f ca="1" t="shared" si="9"/>
        <v>0.0446453333333334</v>
      </c>
      <c r="G49" s="56">
        <f ca="1" t="shared" si="9"/>
        <v>0.0446453333333334</v>
      </c>
      <c r="H49" s="56">
        <f ca="1" t="shared" si="9"/>
        <v>0.0446453333333334</v>
      </c>
      <c r="I49" s="56">
        <f ca="1" t="shared" si="9"/>
        <v>0.0446453333333334</v>
      </c>
      <c r="J49" s="56">
        <f ca="1" t="shared" si="9"/>
        <v>0.0446453333333334</v>
      </c>
      <c r="K49" s="56">
        <f ca="1" t="shared" si="9"/>
        <v>0.0446453333333334</v>
      </c>
      <c r="L49" s="56">
        <f ca="1" t="shared" si="9"/>
        <v>0.0446453333333334</v>
      </c>
      <c r="M49" s="56">
        <f ca="1" t="shared" si="9"/>
        <v>0.0446453333333334</v>
      </c>
      <c r="N49" s="56">
        <f ca="1" t="shared" si="9"/>
        <v>0.0446453333333334</v>
      </c>
      <c r="O49" s="56">
        <f ca="1" t="shared" si="9"/>
        <v>0.0446453333333334</v>
      </c>
      <c r="P49" s="56">
        <f ca="1" t="shared" si="9"/>
        <v>0.0446453333333334</v>
      </c>
      <c r="Q49" s="56">
        <f ca="1" t="shared" si="9"/>
        <v>0.0446453333333334</v>
      </c>
      <c r="R49" s="56">
        <f ca="1" t="shared" si="9"/>
        <v>0.0446453333333334</v>
      </c>
      <c r="S49" s="56">
        <f ca="1" t="shared" si="9"/>
        <v>0.0446453333333334</v>
      </c>
      <c r="T49" s="56">
        <f ca="1" t="shared" si="9"/>
        <v>0.0446453333333334</v>
      </c>
      <c r="U49" s="56">
        <f ca="1" t="shared" si="9"/>
        <v>0.0446453333333334</v>
      </c>
      <c r="V49" s="56">
        <f ca="1" t="shared" si="9"/>
        <v>0.0446453333333334</v>
      </c>
      <c r="W49" s="56">
        <f ca="1" t="shared" si="9"/>
        <v>0.0446453333333334</v>
      </c>
      <c r="X49" s="56">
        <f ca="1" t="shared" si="9"/>
        <v>0.0446453333333334</v>
      </c>
      <c r="Y49" s="56">
        <f ca="1" t="shared" si="9"/>
        <v>0.0446453333333334</v>
      </c>
      <c r="Z49" s="56">
        <f ca="1" t="shared" si="9"/>
        <v>0.0446453333333334</v>
      </c>
      <c r="AA49" s="56">
        <f ca="1" t="shared" si="9"/>
        <v>0.0446453333333334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0.2704</v>
      </c>
      <c r="D50" s="55">
        <f>$E$17</f>
        <v>0.2704</v>
      </c>
      <c r="E50" s="55">
        <f>$E$17</f>
        <v>0.2704</v>
      </c>
      <c r="F50" s="55">
        <f>$E$17</f>
        <v>0.2704</v>
      </c>
      <c r="G50" s="55">
        <f>$E$17</f>
        <v>0.2704</v>
      </c>
      <c r="H50" s="55">
        <f>$E$17</f>
        <v>0.2704</v>
      </c>
      <c r="I50" s="55">
        <f>$E$17</f>
        <v>0.2704</v>
      </c>
      <c r="J50" s="55">
        <f>$E$17</f>
        <v>0.2704</v>
      </c>
      <c r="K50" s="55">
        <f>$E$17</f>
        <v>0.2704</v>
      </c>
      <c r="L50" s="55">
        <f>$E$17</f>
        <v>0.2704</v>
      </c>
      <c r="M50" s="55">
        <f>$E$17</f>
        <v>0.2704</v>
      </c>
      <c r="N50" s="55">
        <f>$E$17</f>
        <v>0.2704</v>
      </c>
      <c r="O50" s="55">
        <f>$E$17</f>
        <v>0.2704</v>
      </c>
      <c r="P50" s="55">
        <f>$E$17</f>
        <v>0.2704</v>
      </c>
      <c r="Q50" s="55">
        <f>$E$17</f>
        <v>0.2704</v>
      </c>
      <c r="R50" s="55">
        <f>$E$17</f>
        <v>0.2704</v>
      </c>
      <c r="S50" s="55">
        <f>$E$17</f>
        <v>0.2704</v>
      </c>
      <c r="T50" s="55">
        <f>$E$17</f>
        <v>0.2704</v>
      </c>
      <c r="U50" s="55">
        <f>$E$17</f>
        <v>0.2704</v>
      </c>
      <c r="V50" s="55">
        <f>$E$17</f>
        <v>0.2704</v>
      </c>
      <c r="W50" s="55">
        <f>$E$17</f>
        <v>0.2704</v>
      </c>
      <c r="X50" s="55">
        <f>$E$17</f>
        <v>0.2704</v>
      </c>
      <c r="Y50" s="55">
        <f>$E$17</f>
        <v>0.2704</v>
      </c>
      <c r="Z50" s="55">
        <f>$E$17</f>
        <v>0.2704</v>
      </c>
      <c r="AA50" s="55">
        <f>$E$17</f>
        <v>0.2704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0.570544</v>
      </c>
      <c r="D51" s="55">
        <f ca="1" t="shared" si="10"/>
        <v>0.570544</v>
      </c>
      <c r="E51" s="55">
        <f ca="1" t="shared" si="10"/>
        <v>0.570544</v>
      </c>
      <c r="F51" s="55">
        <f ca="1" t="shared" si="10"/>
        <v>0.570544</v>
      </c>
      <c r="G51" s="55">
        <f ca="1" t="shared" si="10"/>
        <v>0.570544</v>
      </c>
      <c r="H51" s="55">
        <f ca="1" t="shared" si="10"/>
        <v>0.570544</v>
      </c>
      <c r="I51" s="55">
        <f ca="1" t="shared" si="10"/>
        <v>0.570544</v>
      </c>
      <c r="J51" s="55">
        <f ca="1" t="shared" si="10"/>
        <v>0.570544</v>
      </c>
      <c r="K51" s="55">
        <f ca="1" t="shared" si="10"/>
        <v>0.570544</v>
      </c>
      <c r="L51" s="55">
        <f ca="1" t="shared" si="10"/>
        <v>0.570544</v>
      </c>
      <c r="M51" s="55">
        <f ca="1" t="shared" si="10"/>
        <v>0.570544</v>
      </c>
      <c r="N51" s="55">
        <f ca="1" t="shared" si="10"/>
        <v>0.570544</v>
      </c>
      <c r="O51" s="55">
        <f ca="1" t="shared" si="10"/>
        <v>0.570544</v>
      </c>
      <c r="P51" s="55">
        <f ca="1" t="shared" si="10"/>
        <v>0.570544</v>
      </c>
      <c r="Q51" s="55">
        <f ca="1" t="shared" si="10"/>
        <v>0.570544</v>
      </c>
      <c r="R51" s="55">
        <f ca="1" t="shared" si="10"/>
        <v>0.570544</v>
      </c>
      <c r="S51" s="55">
        <f ca="1" t="shared" si="10"/>
        <v>0.570544</v>
      </c>
      <c r="T51" s="55">
        <f ca="1" t="shared" si="10"/>
        <v>0.570544</v>
      </c>
      <c r="U51" s="55">
        <f ca="1" t="shared" si="10"/>
        <v>0.570544</v>
      </c>
      <c r="V51" s="55">
        <f ca="1" t="shared" si="10"/>
        <v>0.570544</v>
      </c>
      <c r="W51" s="55">
        <f ca="1" t="shared" si="10"/>
        <v>0.570544</v>
      </c>
      <c r="X51" s="55">
        <f ca="1" t="shared" si="10"/>
        <v>0.570544</v>
      </c>
      <c r="Y51" s="55">
        <f ca="1" t="shared" si="10"/>
        <v>0.570544</v>
      </c>
      <c r="Z51" s="55">
        <f ca="1" t="shared" si="10"/>
        <v>0.570544</v>
      </c>
      <c r="AA51" s="55">
        <f ca="1" t="shared" si="10"/>
        <v>0.570544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0.470496</v>
      </c>
      <c r="D53" s="56">
        <f ca="1" t="shared" si="12"/>
        <v>0.470496</v>
      </c>
      <c r="E53" s="56">
        <f ca="1" t="shared" si="12"/>
        <v>0.470496</v>
      </c>
      <c r="F53" s="56">
        <f ca="1" t="shared" si="12"/>
        <v>0.470496</v>
      </c>
      <c r="G53" s="56">
        <f ca="1" t="shared" si="12"/>
        <v>0.470496</v>
      </c>
      <c r="H53" s="56">
        <f ca="1" t="shared" si="12"/>
        <v>0.470496</v>
      </c>
      <c r="I53" s="56">
        <f ca="1" t="shared" si="12"/>
        <v>0.470496</v>
      </c>
      <c r="J53" s="56">
        <f ca="1" t="shared" si="12"/>
        <v>0.470496</v>
      </c>
      <c r="K53" s="56">
        <f ca="1" t="shared" si="12"/>
        <v>0.470496</v>
      </c>
      <c r="L53" s="56">
        <f ca="1" t="shared" si="12"/>
        <v>0.470496</v>
      </c>
      <c r="M53" s="56">
        <f ca="1" t="shared" si="12"/>
        <v>0.470496</v>
      </c>
      <c r="N53" s="56">
        <f ca="1" t="shared" si="12"/>
        <v>0.470496</v>
      </c>
      <c r="O53" s="56">
        <f ca="1" t="shared" si="12"/>
        <v>0.470496</v>
      </c>
      <c r="P53" s="56">
        <f ca="1" t="shared" si="12"/>
        <v>0.470496</v>
      </c>
      <c r="Q53" s="56">
        <f ca="1" t="shared" si="12"/>
        <v>0.470496</v>
      </c>
      <c r="R53" s="56">
        <f ca="1" t="shared" si="12"/>
        <v>0.470496</v>
      </c>
      <c r="S53" s="56">
        <f ca="1" t="shared" si="12"/>
        <v>0.470496</v>
      </c>
      <c r="T53" s="56">
        <f ca="1" t="shared" si="12"/>
        <v>0.470496</v>
      </c>
      <c r="U53" s="56">
        <f ca="1" t="shared" si="12"/>
        <v>0.470496</v>
      </c>
      <c r="V53" s="56">
        <f ca="1" t="shared" si="12"/>
        <v>0.470496</v>
      </c>
      <c r="W53" s="56">
        <f ca="1" t="shared" si="12"/>
        <v>0.470496</v>
      </c>
      <c r="X53" s="56">
        <f ca="1" t="shared" si="12"/>
        <v>0.470496</v>
      </c>
      <c r="Y53" s="56">
        <f ca="1" t="shared" si="12"/>
        <v>0.470496</v>
      </c>
      <c r="Z53" s="56">
        <f ca="1" t="shared" si="12"/>
        <v>0.470496</v>
      </c>
      <c r="AA53" s="56">
        <f ca="1" t="shared" si="12"/>
        <v>0.470496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0.370448</v>
      </c>
      <c r="D54" s="56">
        <f ca="1" t="shared" si="13"/>
        <v>0.370448</v>
      </c>
      <c r="E54" s="56">
        <f ca="1" t="shared" si="13"/>
        <v>0.370448</v>
      </c>
      <c r="F54" s="56">
        <f ca="1" t="shared" si="13"/>
        <v>0.370448</v>
      </c>
      <c r="G54" s="56">
        <f ca="1" t="shared" si="13"/>
        <v>0.370448</v>
      </c>
      <c r="H54" s="56">
        <f ca="1" t="shared" si="13"/>
        <v>0.370448</v>
      </c>
      <c r="I54" s="56">
        <f ca="1" t="shared" si="13"/>
        <v>0.370448</v>
      </c>
      <c r="J54" s="56">
        <f ca="1" t="shared" si="13"/>
        <v>0.370448</v>
      </c>
      <c r="K54" s="56">
        <f ca="1" t="shared" si="13"/>
        <v>0.370448</v>
      </c>
      <c r="L54" s="56">
        <f ca="1" t="shared" si="13"/>
        <v>0.370448</v>
      </c>
      <c r="M54" s="56">
        <f ca="1" t="shared" si="13"/>
        <v>0.370448</v>
      </c>
      <c r="N54" s="56">
        <f ca="1" t="shared" si="13"/>
        <v>0.370448</v>
      </c>
      <c r="O54" s="56">
        <f ca="1" t="shared" si="13"/>
        <v>0.370448</v>
      </c>
      <c r="P54" s="56">
        <f ca="1" t="shared" si="13"/>
        <v>0.370448</v>
      </c>
      <c r="Q54" s="56">
        <f ca="1" t="shared" si="13"/>
        <v>0.370448</v>
      </c>
      <c r="R54" s="56">
        <f ca="1" t="shared" si="13"/>
        <v>0.370448</v>
      </c>
      <c r="S54" s="56">
        <f ca="1" t="shared" si="13"/>
        <v>0.370448</v>
      </c>
      <c r="T54" s="56">
        <f ca="1" t="shared" si="13"/>
        <v>0.370448</v>
      </c>
      <c r="U54" s="56">
        <f ca="1" t="shared" si="13"/>
        <v>0.370448</v>
      </c>
      <c r="V54" s="56">
        <f ca="1" t="shared" si="13"/>
        <v>0.370448</v>
      </c>
      <c r="W54" s="56">
        <f ca="1" t="shared" si="13"/>
        <v>0.370448</v>
      </c>
      <c r="X54" s="56">
        <f ca="1" t="shared" si="13"/>
        <v>0.370448</v>
      </c>
      <c r="Y54" s="56">
        <f ca="1" t="shared" si="13"/>
        <v>0.370448</v>
      </c>
      <c r="Z54" s="56">
        <f ca="1" t="shared" si="13"/>
        <v>0.370448</v>
      </c>
      <c r="AA54" s="56">
        <f ca="1" t="shared" si="13"/>
        <v>0.370448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0.180266666666667</v>
      </c>
      <c r="D55" s="56">
        <f t="shared" si="14"/>
        <v>0.180266666666667</v>
      </c>
      <c r="E55" s="56">
        <f t="shared" si="14"/>
        <v>0.180266666666667</v>
      </c>
      <c r="F55" s="56">
        <f t="shared" si="14"/>
        <v>0.180266666666667</v>
      </c>
      <c r="G55" s="56">
        <f t="shared" si="14"/>
        <v>0.180266666666667</v>
      </c>
      <c r="H55" s="56">
        <f t="shared" si="14"/>
        <v>0.180266666666667</v>
      </c>
      <c r="I55" s="56">
        <f t="shared" si="14"/>
        <v>0.180266666666667</v>
      </c>
      <c r="J55" s="56">
        <f t="shared" si="14"/>
        <v>0.180266666666667</v>
      </c>
      <c r="K55" s="56">
        <f t="shared" si="14"/>
        <v>0.180266666666667</v>
      </c>
      <c r="L55" s="56">
        <f t="shared" si="14"/>
        <v>0.180266666666667</v>
      </c>
      <c r="M55" s="56">
        <f t="shared" si="14"/>
        <v>0.180266666666667</v>
      </c>
      <c r="N55" s="56">
        <f t="shared" si="14"/>
        <v>0.180266666666667</v>
      </c>
      <c r="O55" s="56">
        <f t="shared" si="14"/>
        <v>0.180266666666667</v>
      </c>
      <c r="P55" s="56">
        <f t="shared" si="14"/>
        <v>0.180266666666667</v>
      </c>
      <c r="Q55" s="56">
        <f t="shared" si="14"/>
        <v>0.180266666666667</v>
      </c>
      <c r="R55" s="56">
        <f t="shared" si="14"/>
        <v>0.180266666666667</v>
      </c>
      <c r="S55" s="56">
        <f t="shared" si="14"/>
        <v>0.180266666666667</v>
      </c>
      <c r="T55" s="56">
        <f t="shared" si="14"/>
        <v>0.180266666666667</v>
      </c>
      <c r="U55" s="56">
        <f t="shared" si="14"/>
        <v>0.180266666666667</v>
      </c>
      <c r="V55" s="56">
        <f t="shared" si="14"/>
        <v>0.180266666666667</v>
      </c>
      <c r="W55" s="56">
        <f t="shared" si="14"/>
        <v>0.180266666666667</v>
      </c>
      <c r="X55" s="56">
        <f t="shared" si="14"/>
        <v>0.180266666666667</v>
      </c>
      <c r="Y55" s="56">
        <f t="shared" si="14"/>
        <v>0.180266666666667</v>
      </c>
      <c r="Z55" s="56">
        <f t="shared" si="14"/>
        <v>0.180266666666667</v>
      </c>
      <c r="AA55" s="56">
        <f t="shared" si="14"/>
        <v>0.180266666666667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0.0901333333333333</v>
      </c>
      <c r="D56" s="56">
        <f t="shared" si="15"/>
        <v>0.0901333333333333</v>
      </c>
      <c r="E56" s="56">
        <f t="shared" si="15"/>
        <v>0.0901333333333333</v>
      </c>
      <c r="F56" s="56">
        <f t="shared" si="15"/>
        <v>0.0901333333333333</v>
      </c>
      <c r="G56" s="56">
        <f t="shared" si="15"/>
        <v>0.0901333333333333</v>
      </c>
      <c r="H56" s="56">
        <f t="shared" si="15"/>
        <v>0.0901333333333333</v>
      </c>
      <c r="I56" s="56">
        <f t="shared" si="15"/>
        <v>0.0901333333333333</v>
      </c>
      <c r="J56" s="56">
        <f t="shared" si="15"/>
        <v>0.0901333333333333</v>
      </c>
      <c r="K56" s="56">
        <f t="shared" si="15"/>
        <v>0.0901333333333333</v>
      </c>
      <c r="L56" s="56">
        <f t="shared" si="15"/>
        <v>0.0901333333333333</v>
      </c>
      <c r="M56" s="56">
        <f t="shared" si="15"/>
        <v>0.0901333333333333</v>
      </c>
      <c r="N56" s="56">
        <f t="shared" si="15"/>
        <v>0.0901333333333333</v>
      </c>
      <c r="O56" s="56">
        <f t="shared" si="15"/>
        <v>0.0901333333333333</v>
      </c>
      <c r="P56" s="56">
        <f t="shared" si="15"/>
        <v>0.0901333333333333</v>
      </c>
      <c r="Q56" s="56">
        <f t="shared" si="15"/>
        <v>0.0901333333333333</v>
      </c>
      <c r="R56" s="56">
        <f t="shared" si="15"/>
        <v>0.0901333333333333</v>
      </c>
      <c r="S56" s="56">
        <f t="shared" si="15"/>
        <v>0.0901333333333333</v>
      </c>
      <c r="T56" s="56">
        <f t="shared" si="15"/>
        <v>0.0901333333333333</v>
      </c>
      <c r="U56" s="56">
        <f t="shared" si="15"/>
        <v>0.0901333333333333</v>
      </c>
      <c r="V56" s="56">
        <f t="shared" si="15"/>
        <v>0.0901333333333333</v>
      </c>
      <c r="W56" s="56">
        <f t="shared" si="15"/>
        <v>0.0901333333333333</v>
      </c>
      <c r="X56" s="56">
        <f t="shared" si="15"/>
        <v>0.0901333333333333</v>
      </c>
      <c r="Y56" s="56">
        <f t="shared" si="15"/>
        <v>0.0901333333333333</v>
      </c>
      <c r="Z56" s="56">
        <f t="shared" si="15"/>
        <v>0.0901333333333333</v>
      </c>
      <c r="AA56" s="56">
        <f t="shared" si="15"/>
        <v>0.0901333333333333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28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182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0.998104</v>
      </c>
      <c r="F4" s="20"/>
      <c r="G4" s="21"/>
      <c r="H4" s="21"/>
      <c r="I4" s="27" t="s">
        <v>130</v>
      </c>
      <c r="J4" s="27"/>
      <c r="K4" s="27"/>
      <c r="L4" s="20">
        <f ca="1">E4+X18*E17</f>
        <v>1.0010736</v>
      </c>
      <c r="M4" s="20"/>
      <c r="N4" s="21"/>
      <c r="O4" s="21"/>
      <c r="P4" s="27" t="s">
        <v>131</v>
      </c>
      <c r="Q4" s="27"/>
      <c r="R4" s="27"/>
      <c r="S4" s="20">
        <f ca="1">E4-X18*E17</f>
        <v>0.9951344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0.00511999999999999</v>
      </c>
      <c r="F17" s="28"/>
      <c r="G17" s="21"/>
      <c r="H17" s="21"/>
      <c r="I17" s="27" t="s">
        <v>149</v>
      </c>
      <c r="J17" s="27"/>
      <c r="K17" s="27"/>
      <c r="L17" s="28">
        <f ca="1">E17*Z18</f>
        <v>0.0108032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0.0023888990580762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0.00219742489270386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6.71215747373581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0.0379200000000024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7.58463541666669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7.29702604166667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0.995</v>
      </c>
      <c r="D32" s="38">
        <v>0.995</v>
      </c>
      <c r="E32" s="38">
        <v>0.996</v>
      </c>
      <c r="F32" s="38">
        <v>0.999</v>
      </c>
      <c r="G32" s="38">
        <v>1</v>
      </c>
      <c r="H32" s="38">
        <v>0.999</v>
      </c>
      <c r="I32" s="38">
        <v>0.998</v>
      </c>
      <c r="J32" s="38">
        <v>0.998</v>
      </c>
      <c r="K32" s="38">
        <v>0.997</v>
      </c>
      <c r="L32" s="38">
        <v>0.997</v>
      </c>
      <c r="M32" s="38">
        <v>1</v>
      </c>
      <c r="N32" s="38">
        <v>0.998</v>
      </c>
      <c r="O32" s="38">
        <v>0.998</v>
      </c>
      <c r="P32" s="38">
        <v>0.994</v>
      </c>
      <c r="Q32" s="38">
        <v>0.998</v>
      </c>
      <c r="R32" s="38">
        <v>0.999</v>
      </c>
      <c r="S32" s="38">
        <v>0.994</v>
      </c>
      <c r="T32" s="38">
        <v>0.996</v>
      </c>
      <c r="U32" s="38">
        <v>0.998</v>
      </c>
      <c r="V32" s="38">
        <v>0.995</v>
      </c>
      <c r="W32" s="38">
        <v>0.999</v>
      </c>
      <c r="X32" s="38">
        <v>0.997</v>
      </c>
      <c r="Y32" s="38">
        <v>0.995</v>
      </c>
      <c r="Z32" s="38">
        <v>0.996</v>
      </c>
      <c r="AA32" s="38">
        <v>1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0.996</v>
      </c>
      <c r="D33" s="38">
        <v>1</v>
      </c>
      <c r="E33" s="38">
        <v>0.996</v>
      </c>
      <c r="F33" s="38">
        <v>0.997</v>
      </c>
      <c r="G33" s="38">
        <v>0.998</v>
      </c>
      <c r="H33" s="38">
        <v>0.999</v>
      </c>
      <c r="I33" s="38">
        <v>0.996</v>
      </c>
      <c r="J33" s="38">
        <v>0.996</v>
      </c>
      <c r="K33" s="38">
        <v>0.996</v>
      </c>
      <c r="L33" s="38">
        <v>0.997</v>
      </c>
      <c r="M33" s="38">
        <v>0.998</v>
      </c>
      <c r="N33" s="38">
        <v>0.997</v>
      </c>
      <c r="O33" s="38">
        <v>0.996</v>
      </c>
      <c r="P33" s="38">
        <v>0.999</v>
      </c>
      <c r="Q33" s="38">
        <v>0.999</v>
      </c>
      <c r="R33" s="38">
        <v>0.995</v>
      </c>
      <c r="S33" s="38">
        <v>0.998</v>
      </c>
      <c r="T33" s="38">
        <v>0.999</v>
      </c>
      <c r="U33" s="38">
        <v>1.002</v>
      </c>
      <c r="V33" s="38">
        <v>0.996</v>
      </c>
      <c r="W33" s="38">
        <v>1</v>
      </c>
      <c r="X33" s="38">
        <v>0.999</v>
      </c>
      <c r="Y33" s="38">
        <v>0.999</v>
      </c>
      <c r="Z33" s="38">
        <v>0.994</v>
      </c>
      <c r="AA33" s="38">
        <v>0.996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0.998</v>
      </c>
      <c r="D34" s="38">
        <v>0.999</v>
      </c>
      <c r="E34" s="38">
        <v>0.997</v>
      </c>
      <c r="F34" s="38">
        <v>1</v>
      </c>
      <c r="G34" s="38">
        <v>0.998</v>
      </c>
      <c r="H34" s="38">
        <v>0.997</v>
      </c>
      <c r="I34" s="38">
        <v>0.996</v>
      </c>
      <c r="J34" s="38">
        <v>0.999</v>
      </c>
      <c r="K34" s="38">
        <v>0.996</v>
      </c>
      <c r="L34" s="38">
        <v>0.996</v>
      </c>
      <c r="M34" s="38">
        <v>0.994</v>
      </c>
      <c r="N34" s="38">
        <v>1.001</v>
      </c>
      <c r="O34" s="38">
        <v>0.997</v>
      </c>
      <c r="P34" s="38">
        <v>0.998</v>
      </c>
      <c r="Q34" s="38">
        <v>0.998</v>
      </c>
      <c r="R34" s="38">
        <v>0.997</v>
      </c>
      <c r="S34" s="38">
        <v>0.996</v>
      </c>
      <c r="T34" s="38">
        <v>1.002</v>
      </c>
      <c r="U34" s="38">
        <v>0.998</v>
      </c>
      <c r="V34" s="38">
        <v>0.998</v>
      </c>
      <c r="W34" s="38">
        <v>0.999</v>
      </c>
      <c r="X34" s="38">
        <v>0.995</v>
      </c>
      <c r="Y34" s="38">
        <v>1.001</v>
      </c>
      <c r="Z34" s="38">
        <v>0.996</v>
      </c>
      <c r="AA34" s="38">
        <v>1.002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0.994</v>
      </c>
      <c r="D35" s="38">
        <v>0.996</v>
      </c>
      <c r="E35" s="38">
        <v>0.998</v>
      </c>
      <c r="F35" s="38">
        <v>0.998</v>
      </c>
      <c r="G35" s="38">
        <v>0.999</v>
      </c>
      <c r="H35" s="38">
        <v>0.999</v>
      </c>
      <c r="I35" s="38">
        <v>0.998</v>
      </c>
      <c r="J35" s="38">
        <v>0.997</v>
      </c>
      <c r="K35" s="38">
        <v>1</v>
      </c>
      <c r="L35" s="38">
        <v>0.999</v>
      </c>
      <c r="M35" s="38">
        <v>0.998</v>
      </c>
      <c r="N35" s="38">
        <v>1.001</v>
      </c>
      <c r="O35" s="38">
        <v>0.993</v>
      </c>
      <c r="P35" s="38">
        <v>0.995</v>
      </c>
      <c r="Q35" s="38">
        <v>0.998</v>
      </c>
      <c r="R35" s="38">
        <v>0.997</v>
      </c>
      <c r="S35" s="38">
        <v>0.994</v>
      </c>
      <c r="T35" s="38">
        <v>0.998</v>
      </c>
      <c r="U35" s="38">
        <v>1.003</v>
      </c>
      <c r="V35" s="38">
        <v>0.998</v>
      </c>
      <c r="W35" s="38">
        <v>0.998</v>
      </c>
      <c r="X35" s="38">
        <v>0.999</v>
      </c>
      <c r="Y35" s="38">
        <v>0.999</v>
      </c>
      <c r="Z35" s="38">
        <v>1.002</v>
      </c>
      <c r="AA35" s="38">
        <v>0.998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0.997</v>
      </c>
      <c r="D36" s="38">
        <v>0.999</v>
      </c>
      <c r="E36" s="38">
        <v>0.997</v>
      </c>
      <c r="F36" s="38">
        <v>0.999</v>
      </c>
      <c r="G36" s="38">
        <v>0.999</v>
      </c>
      <c r="H36" s="38">
        <v>1.004</v>
      </c>
      <c r="I36" s="38">
        <v>0.999</v>
      </c>
      <c r="J36" s="38">
        <v>1</v>
      </c>
      <c r="K36" s="38">
        <v>0.999</v>
      </c>
      <c r="L36" s="38">
        <v>0.996</v>
      </c>
      <c r="M36" s="38">
        <v>1.006</v>
      </c>
      <c r="N36" s="38">
        <v>1.002</v>
      </c>
      <c r="O36" s="38">
        <v>0.997</v>
      </c>
      <c r="P36" s="38">
        <v>1.004</v>
      </c>
      <c r="Q36" s="38">
        <v>1</v>
      </c>
      <c r="R36" s="38">
        <v>0.999</v>
      </c>
      <c r="S36" s="38">
        <v>0.997</v>
      </c>
      <c r="T36" s="38">
        <v>0.996</v>
      </c>
      <c r="U36" s="38">
        <v>1.001</v>
      </c>
      <c r="V36" s="38">
        <v>1.005</v>
      </c>
      <c r="W36" s="38">
        <v>1</v>
      </c>
      <c r="X36" s="38">
        <v>0.997</v>
      </c>
      <c r="Y36" s="38">
        <v>1.003</v>
      </c>
      <c r="Z36" s="38">
        <v>1.002</v>
      </c>
      <c r="AA36" s="38">
        <v>0.999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4.98</v>
      </c>
      <c r="D37" s="42">
        <f t="shared" si="1"/>
        <v>4.989</v>
      </c>
      <c r="E37" s="42">
        <f t="shared" si="1"/>
        <v>4.984</v>
      </c>
      <c r="F37" s="42">
        <f t="shared" si="1"/>
        <v>4.993</v>
      </c>
      <c r="G37" s="42">
        <f t="shared" si="1"/>
        <v>4.994</v>
      </c>
      <c r="H37" s="42">
        <f t="shared" si="1"/>
        <v>4.998</v>
      </c>
      <c r="I37" s="42">
        <f t="shared" si="1"/>
        <v>4.987</v>
      </c>
      <c r="J37" s="42">
        <f t="shared" si="1"/>
        <v>4.99</v>
      </c>
      <c r="K37" s="42">
        <f t="shared" si="1"/>
        <v>4.988</v>
      </c>
      <c r="L37" s="42">
        <f t="shared" si="1"/>
        <v>4.985</v>
      </c>
      <c r="M37" s="42">
        <f t="shared" si="1"/>
        <v>4.996</v>
      </c>
      <c r="N37" s="42">
        <f t="shared" si="1"/>
        <v>4.999</v>
      </c>
      <c r="O37" s="42">
        <f t="shared" si="1"/>
        <v>4.981</v>
      </c>
      <c r="P37" s="42">
        <f t="shared" si="1"/>
        <v>4.99</v>
      </c>
      <c r="Q37" s="42">
        <f t="shared" si="1"/>
        <v>4.993</v>
      </c>
      <c r="R37" s="42">
        <f t="shared" si="1"/>
        <v>4.987</v>
      </c>
      <c r="S37" s="42">
        <f t="shared" si="1"/>
        <v>4.979</v>
      </c>
      <c r="T37" s="42">
        <f t="shared" si="1"/>
        <v>4.991</v>
      </c>
      <c r="U37" s="42">
        <f t="shared" si="1"/>
        <v>5.002</v>
      </c>
      <c r="V37" s="42">
        <f t="shared" si="1"/>
        <v>4.992</v>
      </c>
      <c r="W37" s="42">
        <f t="shared" si="1"/>
        <v>4.996</v>
      </c>
      <c r="X37" s="42">
        <f t="shared" si="1"/>
        <v>4.987</v>
      </c>
      <c r="Y37" s="42">
        <f t="shared" si="1"/>
        <v>4.997</v>
      </c>
      <c r="Z37" s="42">
        <f t="shared" si="1"/>
        <v>4.99</v>
      </c>
      <c r="AA37" s="42">
        <f t="shared" si="1"/>
        <v>4.995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0.996</v>
      </c>
      <c r="D38" s="42">
        <f t="shared" si="2"/>
        <v>0.9978</v>
      </c>
      <c r="E38" s="42">
        <f t="shared" si="2"/>
        <v>0.9968</v>
      </c>
      <c r="F38" s="42">
        <f t="shared" si="2"/>
        <v>0.9986</v>
      </c>
      <c r="G38" s="42">
        <f t="shared" si="2"/>
        <v>0.9988</v>
      </c>
      <c r="H38" s="42">
        <f t="shared" si="2"/>
        <v>0.9996</v>
      </c>
      <c r="I38" s="42">
        <f t="shared" si="2"/>
        <v>0.9974</v>
      </c>
      <c r="J38" s="42">
        <f t="shared" si="2"/>
        <v>0.998</v>
      </c>
      <c r="K38" s="42">
        <f t="shared" si="2"/>
        <v>0.9976</v>
      </c>
      <c r="L38" s="42">
        <f t="shared" si="2"/>
        <v>0.997</v>
      </c>
      <c r="M38" s="42">
        <f t="shared" si="2"/>
        <v>0.9992</v>
      </c>
      <c r="N38" s="42">
        <f t="shared" si="2"/>
        <v>0.9998</v>
      </c>
      <c r="O38" s="42">
        <f t="shared" si="2"/>
        <v>0.9962</v>
      </c>
      <c r="P38" s="42">
        <f t="shared" si="2"/>
        <v>0.998</v>
      </c>
      <c r="Q38" s="42">
        <f t="shared" si="2"/>
        <v>0.9986</v>
      </c>
      <c r="R38" s="42">
        <f t="shared" si="2"/>
        <v>0.9974</v>
      </c>
      <c r="S38" s="42">
        <f t="shared" si="2"/>
        <v>0.9958</v>
      </c>
      <c r="T38" s="42">
        <f t="shared" si="2"/>
        <v>0.9982</v>
      </c>
      <c r="U38" s="42">
        <f t="shared" si="2"/>
        <v>1.0004</v>
      </c>
      <c r="V38" s="42">
        <f t="shared" si="2"/>
        <v>0.9984</v>
      </c>
      <c r="W38" s="42">
        <f t="shared" si="2"/>
        <v>0.9992</v>
      </c>
      <c r="X38" s="42">
        <f t="shared" si="2"/>
        <v>0.9974</v>
      </c>
      <c r="Y38" s="42">
        <f t="shared" si="2"/>
        <v>0.9994</v>
      </c>
      <c r="Z38" s="42">
        <f t="shared" si="2"/>
        <v>0.998</v>
      </c>
      <c r="AA38" s="42">
        <f t="shared" si="2"/>
        <v>0.999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0.004</v>
      </c>
      <c r="D39" s="43">
        <f t="shared" si="3"/>
        <v>0.005</v>
      </c>
      <c r="E39" s="43">
        <f t="shared" si="3"/>
        <v>0.002</v>
      </c>
      <c r="F39" s="43">
        <f t="shared" si="3"/>
        <v>0.003</v>
      </c>
      <c r="G39" s="43">
        <f t="shared" si="3"/>
        <v>0.002</v>
      </c>
      <c r="H39" s="43">
        <f t="shared" si="3"/>
        <v>0.00700000000000001</v>
      </c>
      <c r="I39" s="43">
        <f t="shared" si="3"/>
        <v>0.003</v>
      </c>
      <c r="J39" s="43">
        <f t="shared" si="3"/>
        <v>0.004</v>
      </c>
      <c r="K39" s="43">
        <f t="shared" si="3"/>
        <v>0.004</v>
      </c>
      <c r="L39" s="43">
        <f t="shared" si="3"/>
        <v>0.003</v>
      </c>
      <c r="M39" s="43">
        <f t="shared" si="3"/>
        <v>0.012</v>
      </c>
      <c r="N39" s="43">
        <f t="shared" si="3"/>
        <v>0.005</v>
      </c>
      <c r="O39" s="43">
        <f t="shared" si="3"/>
        <v>0.005</v>
      </c>
      <c r="P39" s="43">
        <f t="shared" si="3"/>
        <v>0.01</v>
      </c>
      <c r="Q39" s="43">
        <f t="shared" si="3"/>
        <v>0.002</v>
      </c>
      <c r="R39" s="43">
        <f t="shared" si="3"/>
        <v>0.004</v>
      </c>
      <c r="S39" s="43">
        <f t="shared" si="3"/>
        <v>0.004</v>
      </c>
      <c r="T39" s="43">
        <f t="shared" si="3"/>
        <v>0.00600000000000001</v>
      </c>
      <c r="U39" s="43">
        <f t="shared" si="3"/>
        <v>0.00499999999999989</v>
      </c>
      <c r="V39" s="43">
        <f t="shared" si="3"/>
        <v>0.0099999999999999</v>
      </c>
      <c r="W39" s="43">
        <f t="shared" si="3"/>
        <v>0.002</v>
      </c>
      <c r="X39" s="43">
        <f t="shared" si="3"/>
        <v>0.004</v>
      </c>
      <c r="Y39" s="43">
        <f t="shared" si="3"/>
        <v>0.0079999999999999</v>
      </c>
      <c r="Z39" s="43">
        <f t="shared" si="3"/>
        <v>0.00800000000000001</v>
      </c>
      <c r="AA39" s="43">
        <f t="shared" si="3"/>
        <v>0.00600000000000001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0.998104</v>
      </c>
      <c r="D43" s="55">
        <f>$E$4</f>
        <v>0.998104</v>
      </c>
      <c r="E43" s="55">
        <f>$E$4</f>
        <v>0.998104</v>
      </c>
      <c r="F43" s="55">
        <f>$E$4</f>
        <v>0.998104</v>
      </c>
      <c r="G43" s="55">
        <f>$E$4</f>
        <v>0.998104</v>
      </c>
      <c r="H43" s="55">
        <f>$E$4</f>
        <v>0.998104</v>
      </c>
      <c r="I43" s="55">
        <f>$E$4</f>
        <v>0.998104</v>
      </c>
      <c r="J43" s="55">
        <f>$E$4</f>
        <v>0.998104</v>
      </c>
      <c r="K43" s="55">
        <f>$E$4</f>
        <v>0.998104</v>
      </c>
      <c r="L43" s="55">
        <f>$E$4</f>
        <v>0.998104</v>
      </c>
      <c r="M43" s="55">
        <f>$E$4</f>
        <v>0.998104</v>
      </c>
      <c r="N43" s="55">
        <f>$E$4</f>
        <v>0.998104</v>
      </c>
      <c r="O43" s="55">
        <f>$E$4</f>
        <v>0.998104</v>
      </c>
      <c r="P43" s="55">
        <f>$E$4</f>
        <v>0.998104</v>
      </c>
      <c r="Q43" s="55">
        <f>$E$4</f>
        <v>0.998104</v>
      </c>
      <c r="R43" s="55">
        <f>$E$4</f>
        <v>0.998104</v>
      </c>
      <c r="S43" s="55">
        <f>$E$4</f>
        <v>0.998104</v>
      </c>
      <c r="T43" s="55">
        <f>$E$4</f>
        <v>0.998104</v>
      </c>
      <c r="U43" s="55">
        <f>$E$4</f>
        <v>0.998104</v>
      </c>
      <c r="V43" s="55">
        <f>$E$4</f>
        <v>0.998104</v>
      </c>
      <c r="W43" s="55">
        <f>$E$4</f>
        <v>0.998104</v>
      </c>
      <c r="X43" s="55">
        <f>$E$4</f>
        <v>0.998104</v>
      </c>
      <c r="Y43" s="55">
        <f>$E$4</f>
        <v>0.998104</v>
      </c>
      <c r="Z43" s="55">
        <f>$E$4</f>
        <v>0.998104</v>
      </c>
      <c r="AA43" s="55">
        <f>$E$4</f>
        <v>0.998104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1.0010736</v>
      </c>
      <c r="D44" s="55">
        <f ca="1" t="shared" si="4"/>
        <v>1.0010736</v>
      </c>
      <c r="E44" s="55">
        <f ca="1" t="shared" si="4"/>
        <v>1.0010736</v>
      </c>
      <c r="F44" s="55">
        <f ca="1" t="shared" si="4"/>
        <v>1.0010736</v>
      </c>
      <c r="G44" s="55">
        <f ca="1" t="shared" si="4"/>
        <v>1.0010736</v>
      </c>
      <c r="H44" s="55">
        <f ca="1" t="shared" si="4"/>
        <v>1.0010736</v>
      </c>
      <c r="I44" s="55">
        <f ca="1" t="shared" si="4"/>
        <v>1.0010736</v>
      </c>
      <c r="J44" s="55">
        <f ca="1" t="shared" si="4"/>
        <v>1.0010736</v>
      </c>
      <c r="K44" s="55">
        <f ca="1" t="shared" si="4"/>
        <v>1.0010736</v>
      </c>
      <c r="L44" s="55">
        <f ca="1" t="shared" si="4"/>
        <v>1.0010736</v>
      </c>
      <c r="M44" s="55">
        <f ca="1" t="shared" si="4"/>
        <v>1.0010736</v>
      </c>
      <c r="N44" s="55">
        <f ca="1" t="shared" si="4"/>
        <v>1.0010736</v>
      </c>
      <c r="O44" s="55">
        <f ca="1" t="shared" si="4"/>
        <v>1.0010736</v>
      </c>
      <c r="P44" s="55">
        <f ca="1" t="shared" si="4"/>
        <v>1.0010736</v>
      </c>
      <c r="Q44" s="55">
        <f ca="1" t="shared" si="4"/>
        <v>1.0010736</v>
      </c>
      <c r="R44" s="55">
        <f ca="1" t="shared" si="4"/>
        <v>1.0010736</v>
      </c>
      <c r="S44" s="55">
        <f ca="1" t="shared" si="4"/>
        <v>1.0010736</v>
      </c>
      <c r="T44" s="55">
        <f ca="1" t="shared" si="4"/>
        <v>1.0010736</v>
      </c>
      <c r="U44" s="55">
        <f ca="1" t="shared" si="4"/>
        <v>1.0010736</v>
      </c>
      <c r="V44" s="55">
        <f ca="1" t="shared" si="4"/>
        <v>1.0010736</v>
      </c>
      <c r="W44" s="55">
        <f ca="1" t="shared" si="4"/>
        <v>1.0010736</v>
      </c>
      <c r="X44" s="55">
        <f ca="1" t="shared" si="4"/>
        <v>1.0010736</v>
      </c>
      <c r="Y44" s="55">
        <f ca="1" t="shared" si="4"/>
        <v>1.0010736</v>
      </c>
      <c r="Z44" s="55">
        <f ca="1" t="shared" si="4"/>
        <v>1.0010736</v>
      </c>
      <c r="AA44" s="55">
        <f ca="1" t="shared" si="4"/>
        <v>1.0010736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0.9951344</v>
      </c>
      <c r="D45" s="55">
        <f ca="1" t="shared" si="5"/>
        <v>0.9951344</v>
      </c>
      <c r="E45" s="55">
        <f ca="1" t="shared" si="5"/>
        <v>0.9951344</v>
      </c>
      <c r="F45" s="55">
        <f ca="1" t="shared" si="5"/>
        <v>0.9951344</v>
      </c>
      <c r="G45" s="55">
        <f ca="1" t="shared" si="5"/>
        <v>0.9951344</v>
      </c>
      <c r="H45" s="55">
        <f ca="1" t="shared" si="5"/>
        <v>0.9951344</v>
      </c>
      <c r="I45" s="55">
        <f ca="1" t="shared" si="5"/>
        <v>0.9951344</v>
      </c>
      <c r="J45" s="55">
        <f ca="1" t="shared" si="5"/>
        <v>0.9951344</v>
      </c>
      <c r="K45" s="55">
        <f ca="1" t="shared" si="5"/>
        <v>0.9951344</v>
      </c>
      <c r="L45" s="55">
        <f ca="1" t="shared" si="5"/>
        <v>0.9951344</v>
      </c>
      <c r="M45" s="55">
        <f ca="1" t="shared" si="5"/>
        <v>0.9951344</v>
      </c>
      <c r="N45" s="55">
        <f ca="1" t="shared" si="5"/>
        <v>0.9951344</v>
      </c>
      <c r="O45" s="55">
        <f ca="1" t="shared" si="5"/>
        <v>0.9951344</v>
      </c>
      <c r="P45" s="55">
        <f ca="1" t="shared" si="5"/>
        <v>0.9951344</v>
      </c>
      <c r="Q45" s="55">
        <f ca="1" t="shared" si="5"/>
        <v>0.9951344</v>
      </c>
      <c r="R45" s="55">
        <f ca="1" t="shared" si="5"/>
        <v>0.9951344</v>
      </c>
      <c r="S45" s="55">
        <f ca="1" t="shared" si="5"/>
        <v>0.9951344</v>
      </c>
      <c r="T45" s="55">
        <f ca="1" t="shared" si="5"/>
        <v>0.9951344</v>
      </c>
      <c r="U45" s="55">
        <f ca="1" t="shared" si="5"/>
        <v>0.9951344</v>
      </c>
      <c r="V45" s="55">
        <f ca="1" t="shared" si="5"/>
        <v>0.9951344</v>
      </c>
      <c r="W45" s="55">
        <f ca="1" t="shared" si="5"/>
        <v>0.9951344</v>
      </c>
      <c r="X45" s="55">
        <f ca="1" t="shared" si="5"/>
        <v>0.9951344</v>
      </c>
      <c r="Y45" s="55">
        <f ca="1" t="shared" si="5"/>
        <v>0.9951344</v>
      </c>
      <c r="Z45" s="55">
        <f ca="1" t="shared" si="5"/>
        <v>0.9951344</v>
      </c>
      <c r="AA45" s="55">
        <f ca="1" t="shared" si="5"/>
        <v>0.9951344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1.00008373333333</v>
      </c>
      <c r="D46" s="56">
        <f ca="1" t="shared" si="6"/>
        <v>1.00008373333333</v>
      </c>
      <c r="E46" s="56">
        <f ca="1" t="shared" si="6"/>
        <v>1.00008373333333</v>
      </c>
      <c r="F46" s="56">
        <f ca="1" t="shared" si="6"/>
        <v>1.00008373333333</v>
      </c>
      <c r="G46" s="56">
        <f ca="1" t="shared" si="6"/>
        <v>1.00008373333333</v>
      </c>
      <c r="H46" s="56">
        <f ca="1" t="shared" si="6"/>
        <v>1.00008373333333</v>
      </c>
      <c r="I46" s="56">
        <f ca="1" t="shared" si="6"/>
        <v>1.00008373333333</v>
      </c>
      <c r="J46" s="56">
        <f ca="1" t="shared" si="6"/>
        <v>1.00008373333333</v>
      </c>
      <c r="K46" s="56">
        <f ca="1" t="shared" si="6"/>
        <v>1.00008373333333</v>
      </c>
      <c r="L46" s="56">
        <f ca="1" t="shared" si="6"/>
        <v>1.00008373333333</v>
      </c>
      <c r="M46" s="56">
        <f ca="1" t="shared" si="6"/>
        <v>1.00008373333333</v>
      </c>
      <c r="N46" s="56">
        <f ca="1" t="shared" si="6"/>
        <v>1.00008373333333</v>
      </c>
      <c r="O46" s="56">
        <f ca="1" t="shared" si="6"/>
        <v>1.00008373333333</v>
      </c>
      <c r="P46" s="56">
        <f ca="1" t="shared" si="6"/>
        <v>1.00008373333333</v>
      </c>
      <c r="Q46" s="56">
        <f ca="1" t="shared" si="6"/>
        <v>1.00008373333333</v>
      </c>
      <c r="R46" s="56">
        <f ca="1" t="shared" si="6"/>
        <v>1.00008373333333</v>
      </c>
      <c r="S46" s="56">
        <f ca="1" t="shared" si="6"/>
        <v>1.00008373333333</v>
      </c>
      <c r="T46" s="56">
        <f ca="1" t="shared" si="6"/>
        <v>1.00008373333333</v>
      </c>
      <c r="U46" s="56">
        <f ca="1" t="shared" si="6"/>
        <v>1.00008373333333</v>
      </c>
      <c r="V46" s="56">
        <f ca="1" t="shared" si="6"/>
        <v>1.00008373333333</v>
      </c>
      <c r="W46" s="56">
        <f ca="1" t="shared" si="6"/>
        <v>1.00008373333333</v>
      </c>
      <c r="X46" s="56">
        <f ca="1" t="shared" si="6"/>
        <v>1.00008373333333</v>
      </c>
      <c r="Y46" s="56">
        <f ca="1" t="shared" si="6"/>
        <v>1.00008373333333</v>
      </c>
      <c r="Z46" s="56">
        <f ca="1" t="shared" si="6"/>
        <v>1.00008373333333</v>
      </c>
      <c r="AA46" s="56">
        <f ca="1" t="shared" si="6"/>
        <v>1.00008373333333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0.999093866666667</v>
      </c>
      <c r="D47" s="56">
        <f ca="1" t="shared" si="7"/>
        <v>0.999093866666667</v>
      </c>
      <c r="E47" s="56">
        <f ca="1" t="shared" si="7"/>
        <v>0.999093866666667</v>
      </c>
      <c r="F47" s="56">
        <f ca="1" t="shared" si="7"/>
        <v>0.999093866666667</v>
      </c>
      <c r="G47" s="56">
        <f ca="1" t="shared" si="7"/>
        <v>0.999093866666667</v>
      </c>
      <c r="H47" s="56">
        <f ca="1" t="shared" si="7"/>
        <v>0.999093866666667</v>
      </c>
      <c r="I47" s="56">
        <f ca="1" t="shared" si="7"/>
        <v>0.999093866666667</v>
      </c>
      <c r="J47" s="56">
        <f ca="1" t="shared" si="7"/>
        <v>0.999093866666667</v>
      </c>
      <c r="K47" s="56">
        <f ca="1" t="shared" si="7"/>
        <v>0.999093866666667</v>
      </c>
      <c r="L47" s="56">
        <f ca="1" t="shared" si="7"/>
        <v>0.999093866666667</v>
      </c>
      <c r="M47" s="56">
        <f ca="1" t="shared" si="7"/>
        <v>0.999093866666667</v>
      </c>
      <c r="N47" s="56">
        <f ca="1" t="shared" si="7"/>
        <v>0.999093866666667</v>
      </c>
      <c r="O47" s="56">
        <f ca="1" t="shared" si="7"/>
        <v>0.999093866666667</v>
      </c>
      <c r="P47" s="56">
        <f ca="1" t="shared" si="7"/>
        <v>0.999093866666667</v>
      </c>
      <c r="Q47" s="56">
        <f ca="1" t="shared" si="7"/>
        <v>0.999093866666667</v>
      </c>
      <c r="R47" s="56">
        <f ca="1" t="shared" si="7"/>
        <v>0.999093866666667</v>
      </c>
      <c r="S47" s="56">
        <f ca="1" t="shared" si="7"/>
        <v>0.999093866666667</v>
      </c>
      <c r="T47" s="56">
        <f ca="1" t="shared" si="7"/>
        <v>0.999093866666667</v>
      </c>
      <c r="U47" s="56">
        <f ca="1" t="shared" si="7"/>
        <v>0.999093866666667</v>
      </c>
      <c r="V47" s="56">
        <f ca="1" t="shared" si="7"/>
        <v>0.999093866666667</v>
      </c>
      <c r="W47" s="56">
        <f ca="1" t="shared" si="7"/>
        <v>0.999093866666667</v>
      </c>
      <c r="X47" s="56">
        <f ca="1" t="shared" si="7"/>
        <v>0.999093866666667</v>
      </c>
      <c r="Y47" s="56">
        <f ca="1" t="shared" si="7"/>
        <v>0.999093866666667</v>
      </c>
      <c r="Z47" s="56">
        <f ca="1" t="shared" si="7"/>
        <v>0.999093866666667</v>
      </c>
      <c r="AA47" s="56">
        <f ca="1" t="shared" si="7"/>
        <v>0.999093866666667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0.997114133333333</v>
      </c>
      <c r="D48" s="56">
        <f ca="1" t="shared" si="8"/>
        <v>0.997114133333333</v>
      </c>
      <c r="E48" s="56">
        <f ca="1" t="shared" si="8"/>
        <v>0.997114133333333</v>
      </c>
      <c r="F48" s="56">
        <f ca="1" t="shared" si="8"/>
        <v>0.997114133333333</v>
      </c>
      <c r="G48" s="56">
        <f ca="1" t="shared" si="8"/>
        <v>0.997114133333333</v>
      </c>
      <c r="H48" s="56">
        <f ca="1" t="shared" si="8"/>
        <v>0.997114133333333</v>
      </c>
      <c r="I48" s="56">
        <f ca="1" t="shared" si="8"/>
        <v>0.997114133333333</v>
      </c>
      <c r="J48" s="56">
        <f ca="1" t="shared" si="8"/>
        <v>0.997114133333333</v>
      </c>
      <c r="K48" s="56">
        <f ca="1" t="shared" si="8"/>
        <v>0.997114133333333</v>
      </c>
      <c r="L48" s="56">
        <f ca="1" t="shared" si="8"/>
        <v>0.997114133333333</v>
      </c>
      <c r="M48" s="56">
        <f ca="1" t="shared" si="8"/>
        <v>0.997114133333333</v>
      </c>
      <c r="N48" s="56">
        <f ca="1" t="shared" si="8"/>
        <v>0.997114133333333</v>
      </c>
      <c r="O48" s="56">
        <f ca="1" t="shared" si="8"/>
        <v>0.997114133333333</v>
      </c>
      <c r="P48" s="56">
        <f ca="1" t="shared" si="8"/>
        <v>0.997114133333333</v>
      </c>
      <c r="Q48" s="56">
        <f ca="1" t="shared" si="8"/>
        <v>0.997114133333333</v>
      </c>
      <c r="R48" s="56">
        <f ca="1" t="shared" si="8"/>
        <v>0.997114133333333</v>
      </c>
      <c r="S48" s="56">
        <f ca="1" t="shared" si="8"/>
        <v>0.997114133333333</v>
      </c>
      <c r="T48" s="56">
        <f ca="1" t="shared" si="8"/>
        <v>0.997114133333333</v>
      </c>
      <c r="U48" s="56">
        <f ca="1" t="shared" si="8"/>
        <v>0.997114133333333</v>
      </c>
      <c r="V48" s="56">
        <f ca="1" t="shared" si="8"/>
        <v>0.997114133333333</v>
      </c>
      <c r="W48" s="56">
        <f ca="1" t="shared" si="8"/>
        <v>0.997114133333333</v>
      </c>
      <c r="X48" s="56">
        <f ca="1" t="shared" si="8"/>
        <v>0.997114133333333</v>
      </c>
      <c r="Y48" s="56">
        <f ca="1" t="shared" si="8"/>
        <v>0.997114133333333</v>
      </c>
      <c r="Z48" s="56">
        <f ca="1" t="shared" si="8"/>
        <v>0.997114133333333</v>
      </c>
      <c r="AA48" s="56">
        <f ca="1" t="shared" si="8"/>
        <v>0.997114133333333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0.996124266666667</v>
      </c>
      <c r="D49" s="56">
        <f ca="1" t="shared" si="9"/>
        <v>0.996124266666667</v>
      </c>
      <c r="E49" s="56">
        <f ca="1" t="shared" si="9"/>
        <v>0.996124266666667</v>
      </c>
      <c r="F49" s="56">
        <f ca="1" t="shared" si="9"/>
        <v>0.996124266666667</v>
      </c>
      <c r="G49" s="56">
        <f ca="1" t="shared" si="9"/>
        <v>0.996124266666667</v>
      </c>
      <c r="H49" s="56">
        <f ca="1" t="shared" si="9"/>
        <v>0.996124266666667</v>
      </c>
      <c r="I49" s="56">
        <f ca="1" t="shared" si="9"/>
        <v>0.996124266666667</v>
      </c>
      <c r="J49" s="56">
        <f ca="1" t="shared" si="9"/>
        <v>0.996124266666667</v>
      </c>
      <c r="K49" s="56">
        <f ca="1" t="shared" si="9"/>
        <v>0.996124266666667</v>
      </c>
      <c r="L49" s="56">
        <f ca="1" t="shared" si="9"/>
        <v>0.996124266666667</v>
      </c>
      <c r="M49" s="56">
        <f ca="1" t="shared" si="9"/>
        <v>0.996124266666667</v>
      </c>
      <c r="N49" s="56">
        <f ca="1" t="shared" si="9"/>
        <v>0.996124266666667</v>
      </c>
      <c r="O49" s="56">
        <f ca="1" t="shared" si="9"/>
        <v>0.996124266666667</v>
      </c>
      <c r="P49" s="56">
        <f ca="1" t="shared" si="9"/>
        <v>0.996124266666667</v>
      </c>
      <c r="Q49" s="56">
        <f ca="1" t="shared" si="9"/>
        <v>0.996124266666667</v>
      </c>
      <c r="R49" s="56">
        <f ca="1" t="shared" si="9"/>
        <v>0.996124266666667</v>
      </c>
      <c r="S49" s="56">
        <f ca="1" t="shared" si="9"/>
        <v>0.996124266666667</v>
      </c>
      <c r="T49" s="56">
        <f ca="1" t="shared" si="9"/>
        <v>0.996124266666667</v>
      </c>
      <c r="U49" s="56">
        <f ca="1" t="shared" si="9"/>
        <v>0.996124266666667</v>
      </c>
      <c r="V49" s="56">
        <f ca="1" t="shared" si="9"/>
        <v>0.996124266666667</v>
      </c>
      <c r="W49" s="56">
        <f ca="1" t="shared" si="9"/>
        <v>0.996124266666667</v>
      </c>
      <c r="X49" s="56">
        <f ca="1" t="shared" si="9"/>
        <v>0.996124266666667</v>
      </c>
      <c r="Y49" s="56">
        <f ca="1" t="shared" si="9"/>
        <v>0.996124266666667</v>
      </c>
      <c r="Z49" s="56">
        <f ca="1" t="shared" si="9"/>
        <v>0.996124266666667</v>
      </c>
      <c r="AA49" s="56">
        <f ca="1" t="shared" si="9"/>
        <v>0.996124266666667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0.00511999999999999</v>
      </c>
      <c r="D50" s="55">
        <f>$E$17</f>
        <v>0.00511999999999999</v>
      </c>
      <c r="E50" s="55">
        <f>$E$17</f>
        <v>0.00511999999999999</v>
      </c>
      <c r="F50" s="55">
        <f>$E$17</f>
        <v>0.00511999999999999</v>
      </c>
      <c r="G50" s="55">
        <f>$E$17</f>
        <v>0.00511999999999999</v>
      </c>
      <c r="H50" s="55">
        <f>$E$17</f>
        <v>0.00511999999999999</v>
      </c>
      <c r="I50" s="55">
        <f>$E$17</f>
        <v>0.00511999999999999</v>
      </c>
      <c r="J50" s="55">
        <f>$E$17</f>
        <v>0.00511999999999999</v>
      </c>
      <c r="K50" s="55">
        <f>$E$17</f>
        <v>0.00511999999999999</v>
      </c>
      <c r="L50" s="55">
        <f>$E$17</f>
        <v>0.00511999999999999</v>
      </c>
      <c r="M50" s="55">
        <f>$E$17</f>
        <v>0.00511999999999999</v>
      </c>
      <c r="N50" s="55">
        <f>$E$17</f>
        <v>0.00511999999999999</v>
      </c>
      <c r="O50" s="55">
        <f>$E$17</f>
        <v>0.00511999999999999</v>
      </c>
      <c r="P50" s="55">
        <f>$E$17</f>
        <v>0.00511999999999999</v>
      </c>
      <c r="Q50" s="55">
        <f>$E$17</f>
        <v>0.00511999999999999</v>
      </c>
      <c r="R50" s="55">
        <f>$E$17</f>
        <v>0.00511999999999999</v>
      </c>
      <c r="S50" s="55">
        <f>$E$17</f>
        <v>0.00511999999999999</v>
      </c>
      <c r="T50" s="55">
        <f>$E$17</f>
        <v>0.00511999999999999</v>
      </c>
      <c r="U50" s="55">
        <f>$E$17</f>
        <v>0.00511999999999999</v>
      </c>
      <c r="V50" s="55">
        <f>$E$17</f>
        <v>0.00511999999999999</v>
      </c>
      <c r="W50" s="55">
        <f>$E$17</f>
        <v>0.00511999999999999</v>
      </c>
      <c r="X50" s="55">
        <f>$E$17</f>
        <v>0.00511999999999999</v>
      </c>
      <c r="Y50" s="55">
        <f>$E$17</f>
        <v>0.00511999999999999</v>
      </c>
      <c r="Z50" s="55">
        <f>$E$17</f>
        <v>0.00511999999999999</v>
      </c>
      <c r="AA50" s="55">
        <f>$E$17</f>
        <v>0.00511999999999999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0.0108032</v>
      </c>
      <c r="D51" s="55">
        <f ca="1" t="shared" si="10"/>
        <v>0.0108032</v>
      </c>
      <c r="E51" s="55">
        <f ca="1" t="shared" si="10"/>
        <v>0.0108032</v>
      </c>
      <c r="F51" s="55">
        <f ca="1" t="shared" si="10"/>
        <v>0.0108032</v>
      </c>
      <c r="G51" s="55">
        <f ca="1" t="shared" si="10"/>
        <v>0.0108032</v>
      </c>
      <c r="H51" s="55">
        <f ca="1" t="shared" si="10"/>
        <v>0.0108032</v>
      </c>
      <c r="I51" s="55">
        <f ca="1" t="shared" si="10"/>
        <v>0.0108032</v>
      </c>
      <c r="J51" s="55">
        <f ca="1" t="shared" si="10"/>
        <v>0.0108032</v>
      </c>
      <c r="K51" s="55">
        <f ca="1" t="shared" si="10"/>
        <v>0.0108032</v>
      </c>
      <c r="L51" s="55">
        <f ca="1" t="shared" si="10"/>
        <v>0.0108032</v>
      </c>
      <c r="M51" s="55">
        <f ca="1" t="shared" si="10"/>
        <v>0.0108032</v>
      </c>
      <c r="N51" s="55">
        <f ca="1" t="shared" si="10"/>
        <v>0.0108032</v>
      </c>
      <c r="O51" s="55">
        <f ca="1" t="shared" si="10"/>
        <v>0.0108032</v>
      </c>
      <c r="P51" s="55">
        <f ca="1" t="shared" si="10"/>
        <v>0.0108032</v>
      </c>
      <c r="Q51" s="55">
        <f ca="1" t="shared" si="10"/>
        <v>0.0108032</v>
      </c>
      <c r="R51" s="55">
        <f ca="1" t="shared" si="10"/>
        <v>0.0108032</v>
      </c>
      <c r="S51" s="55">
        <f ca="1" t="shared" si="10"/>
        <v>0.0108032</v>
      </c>
      <c r="T51" s="55">
        <f ca="1" t="shared" si="10"/>
        <v>0.0108032</v>
      </c>
      <c r="U51" s="55">
        <f ca="1" t="shared" si="10"/>
        <v>0.0108032</v>
      </c>
      <c r="V51" s="55">
        <f ca="1" t="shared" si="10"/>
        <v>0.0108032</v>
      </c>
      <c r="W51" s="55">
        <f ca="1" t="shared" si="10"/>
        <v>0.0108032</v>
      </c>
      <c r="X51" s="55">
        <f ca="1" t="shared" si="10"/>
        <v>0.0108032</v>
      </c>
      <c r="Y51" s="55">
        <f ca="1" t="shared" si="10"/>
        <v>0.0108032</v>
      </c>
      <c r="Z51" s="55">
        <f ca="1" t="shared" si="10"/>
        <v>0.0108032</v>
      </c>
      <c r="AA51" s="55">
        <f ca="1" t="shared" si="10"/>
        <v>0.0108032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0.00890879999999998</v>
      </c>
      <c r="D53" s="56">
        <f ca="1" t="shared" si="12"/>
        <v>0.00890879999999998</v>
      </c>
      <c r="E53" s="56">
        <f ca="1" t="shared" si="12"/>
        <v>0.00890879999999998</v>
      </c>
      <c r="F53" s="56">
        <f ca="1" t="shared" si="12"/>
        <v>0.00890879999999998</v>
      </c>
      <c r="G53" s="56">
        <f ca="1" t="shared" si="12"/>
        <v>0.00890879999999998</v>
      </c>
      <c r="H53" s="56">
        <f ca="1" t="shared" si="12"/>
        <v>0.00890879999999998</v>
      </c>
      <c r="I53" s="56">
        <f ca="1" t="shared" si="12"/>
        <v>0.00890879999999998</v>
      </c>
      <c r="J53" s="56">
        <f ca="1" t="shared" si="12"/>
        <v>0.00890879999999998</v>
      </c>
      <c r="K53" s="56">
        <f ca="1" t="shared" si="12"/>
        <v>0.00890879999999998</v>
      </c>
      <c r="L53" s="56">
        <f ca="1" t="shared" si="12"/>
        <v>0.00890879999999998</v>
      </c>
      <c r="M53" s="56">
        <f ca="1" t="shared" si="12"/>
        <v>0.00890879999999998</v>
      </c>
      <c r="N53" s="56">
        <f ca="1" t="shared" si="12"/>
        <v>0.00890879999999998</v>
      </c>
      <c r="O53" s="56">
        <f ca="1" t="shared" si="12"/>
        <v>0.00890879999999998</v>
      </c>
      <c r="P53" s="56">
        <f ca="1" t="shared" si="12"/>
        <v>0.00890879999999998</v>
      </c>
      <c r="Q53" s="56">
        <f ca="1" t="shared" si="12"/>
        <v>0.00890879999999998</v>
      </c>
      <c r="R53" s="56">
        <f ca="1" t="shared" si="12"/>
        <v>0.00890879999999998</v>
      </c>
      <c r="S53" s="56">
        <f ca="1" t="shared" si="12"/>
        <v>0.00890879999999998</v>
      </c>
      <c r="T53" s="56">
        <f ca="1" t="shared" si="12"/>
        <v>0.00890879999999998</v>
      </c>
      <c r="U53" s="56">
        <f ca="1" t="shared" si="12"/>
        <v>0.00890879999999998</v>
      </c>
      <c r="V53" s="56">
        <f ca="1" t="shared" si="12"/>
        <v>0.00890879999999998</v>
      </c>
      <c r="W53" s="56">
        <f ca="1" t="shared" si="12"/>
        <v>0.00890879999999998</v>
      </c>
      <c r="X53" s="56">
        <f ca="1" t="shared" si="12"/>
        <v>0.00890879999999998</v>
      </c>
      <c r="Y53" s="56">
        <f ca="1" t="shared" si="12"/>
        <v>0.00890879999999998</v>
      </c>
      <c r="Z53" s="56">
        <f ca="1" t="shared" si="12"/>
        <v>0.00890879999999998</v>
      </c>
      <c r="AA53" s="56">
        <f ca="1" t="shared" si="12"/>
        <v>0.00890879999999998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0.00701439999999999</v>
      </c>
      <c r="D54" s="56">
        <f ca="1" t="shared" si="13"/>
        <v>0.00701439999999999</v>
      </c>
      <c r="E54" s="56">
        <f ca="1" t="shared" si="13"/>
        <v>0.00701439999999999</v>
      </c>
      <c r="F54" s="56">
        <f ca="1" t="shared" si="13"/>
        <v>0.00701439999999999</v>
      </c>
      <c r="G54" s="56">
        <f ca="1" t="shared" si="13"/>
        <v>0.00701439999999999</v>
      </c>
      <c r="H54" s="56">
        <f ca="1" t="shared" si="13"/>
        <v>0.00701439999999999</v>
      </c>
      <c r="I54" s="56">
        <f ca="1" t="shared" si="13"/>
        <v>0.00701439999999999</v>
      </c>
      <c r="J54" s="56">
        <f ca="1" t="shared" si="13"/>
        <v>0.00701439999999999</v>
      </c>
      <c r="K54" s="56">
        <f ca="1" t="shared" si="13"/>
        <v>0.00701439999999999</v>
      </c>
      <c r="L54" s="56">
        <f ca="1" t="shared" si="13"/>
        <v>0.00701439999999999</v>
      </c>
      <c r="M54" s="56">
        <f ca="1" t="shared" si="13"/>
        <v>0.00701439999999999</v>
      </c>
      <c r="N54" s="56">
        <f ca="1" t="shared" si="13"/>
        <v>0.00701439999999999</v>
      </c>
      <c r="O54" s="56">
        <f ca="1" t="shared" si="13"/>
        <v>0.00701439999999999</v>
      </c>
      <c r="P54" s="56">
        <f ca="1" t="shared" si="13"/>
        <v>0.00701439999999999</v>
      </c>
      <c r="Q54" s="56">
        <f ca="1" t="shared" si="13"/>
        <v>0.00701439999999999</v>
      </c>
      <c r="R54" s="56">
        <f ca="1" t="shared" si="13"/>
        <v>0.00701439999999999</v>
      </c>
      <c r="S54" s="56">
        <f ca="1" t="shared" si="13"/>
        <v>0.00701439999999999</v>
      </c>
      <c r="T54" s="56">
        <f ca="1" t="shared" si="13"/>
        <v>0.00701439999999999</v>
      </c>
      <c r="U54" s="56">
        <f ca="1" t="shared" si="13"/>
        <v>0.00701439999999999</v>
      </c>
      <c r="V54" s="56">
        <f ca="1" t="shared" si="13"/>
        <v>0.00701439999999999</v>
      </c>
      <c r="W54" s="56">
        <f ca="1" t="shared" si="13"/>
        <v>0.00701439999999999</v>
      </c>
      <c r="X54" s="56">
        <f ca="1" t="shared" si="13"/>
        <v>0.00701439999999999</v>
      </c>
      <c r="Y54" s="56">
        <f ca="1" t="shared" si="13"/>
        <v>0.00701439999999999</v>
      </c>
      <c r="Z54" s="56">
        <f ca="1" t="shared" si="13"/>
        <v>0.00701439999999999</v>
      </c>
      <c r="AA54" s="56">
        <f ca="1" t="shared" si="13"/>
        <v>0.00701439999999999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0.00341333333333333</v>
      </c>
      <c r="D55" s="56">
        <f t="shared" si="14"/>
        <v>0.00341333333333333</v>
      </c>
      <c r="E55" s="56">
        <f t="shared" si="14"/>
        <v>0.00341333333333333</v>
      </c>
      <c r="F55" s="56">
        <f t="shared" si="14"/>
        <v>0.00341333333333333</v>
      </c>
      <c r="G55" s="56">
        <f t="shared" si="14"/>
        <v>0.00341333333333333</v>
      </c>
      <c r="H55" s="56">
        <f t="shared" si="14"/>
        <v>0.00341333333333333</v>
      </c>
      <c r="I55" s="56">
        <f t="shared" si="14"/>
        <v>0.00341333333333333</v>
      </c>
      <c r="J55" s="56">
        <f t="shared" si="14"/>
        <v>0.00341333333333333</v>
      </c>
      <c r="K55" s="56">
        <f t="shared" si="14"/>
        <v>0.00341333333333333</v>
      </c>
      <c r="L55" s="56">
        <f t="shared" si="14"/>
        <v>0.00341333333333333</v>
      </c>
      <c r="M55" s="56">
        <f t="shared" si="14"/>
        <v>0.00341333333333333</v>
      </c>
      <c r="N55" s="56">
        <f t="shared" si="14"/>
        <v>0.00341333333333333</v>
      </c>
      <c r="O55" s="56">
        <f t="shared" si="14"/>
        <v>0.00341333333333333</v>
      </c>
      <c r="P55" s="56">
        <f t="shared" si="14"/>
        <v>0.00341333333333333</v>
      </c>
      <c r="Q55" s="56">
        <f t="shared" si="14"/>
        <v>0.00341333333333333</v>
      </c>
      <c r="R55" s="56">
        <f t="shared" si="14"/>
        <v>0.00341333333333333</v>
      </c>
      <c r="S55" s="56">
        <f t="shared" si="14"/>
        <v>0.00341333333333333</v>
      </c>
      <c r="T55" s="56">
        <f t="shared" si="14"/>
        <v>0.00341333333333333</v>
      </c>
      <c r="U55" s="56">
        <f t="shared" si="14"/>
        <v>0.00341333333333333</v>
      </c>
      <c r="V55" s="56">
        <f t="shared" si="14"/>
        <v>0.00341333333333333</v>
      </c>
      <c r="W55" s="56">
        <f t="shared" si="14"/>
        <v>0.00341333333333333</v>
      </c>
      <c r="X55" s="56">
        <f t="shared" si="14"/>
        <v>0.00341333333333333</v>
      </c>
      <c r="Y55" s="56">
        <f t="shared" si="14"/>
        <v>0.00341333333333333</v>
      </c>
      <c r="Z55" s="56">
        <f t="shared" si="14"/>
        <v>0.00341333333333333</v>
      </c>
      <c r="AA55" s="56">
        <f t="shared" si="14"/>
        <v>0.00341333333333333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0.00170666666666666</v>
      </c>
      <c r="D56" s="56">
        <f t="shared" si="15"/>
        <v>0.00170666666666666</v>
      </c>
      <c r="E56" s="56">
        <f t="shared" si="15"/>
        <v>0.00170666666666666</v>
      </c>
      <c r="F56" s="56">
        <f t="shared" si="15"/>
        <v>0.00170666666666666</v>
      </c>
      <c r="G56" s="56">
        <f t="shared" si="15"/>
        <v>0.00170666666666666</v>
      </c>
      <c r="H56" s="56">
        <f t="shared" si="15"/>
        <v>0.00170666666666666</v>
      </c>
      <c r="I56" s="56">
        <f t="shared" si="15"/>
        <v>0.00170666666666666</v>
      </c>
      <c r="J56" s="56">
        <f t="shared" si="15"/>
        <v>0.00170666666666666</v>
      </c>
      <c r="K56" s="56">
        <f t="shared" si="15"/>
        <v>0.00170666666666666</v>
      </c>
      <c r="L56" s="56">
        <f t="shared" si="15"/>
        <v>0.00170666666666666</v>
      </c>
      <c r="M56" s="56">
        <f t="shared" si="15"/>
        <v>0.00170666666666666</v>
      </c>
      <c r="N56" s="56">
        <f t="shared" si="15"/>
        <v>0.00170666666666666</v>
      </c>
      <c r="O56" s="56">
        <f t="shared" si="15"/>
        <v>0.00170666666666666</v>
      </c>
      <c r="P56" s="56">
        <f t="shared" si="15"/>
        <v>0.00170666666666666</v>
      </c>
      <c r="Q56" s="56">
        <f t="shared" si="15"/>
        <v>0.00170666666666666</v>
      </c>
      <c r="R56" s="56">
        <f t="shared" si="15"/>
        <v>0.00170666666666666</v>
      </c>
      <c r="S56" s="56">
        <f t="shared" si="15"/>
        <v>0.00170666666666666</v>
      </c>
      <c r="T56" s="56">
        <f t="shared" si="15"/>
        <v>0.00170666666666666</v>
      </c>
      <c r="U56" s="56">
        <f t="shared" si="15"/>
        <v>0.00170666666666666</v>
      </c>
      <c r="V56" s="56">
        <f t="shared" si="15"/>
        <v>0.00170666666666666</v>
      </c>
      <c r="W56" s="56">
        <f t="shared" si="15"/>
        <v>0.00170666666666666</v>
      </c>
      <c r="X56" s="56">
        <f t="shared" si="15"/>
        <v>0.00170666666666666</v>
      </c>
      <c r="Y56" s="56">
        <f t="shared" si="15"/>
        <v>0.00170666666666666</v>
      </c>
      <c r="Z56" s="56">
        <f t="shared" si="15"/>
        <v>0.00170666666666666</v>
      </c>
      <c r="AA56" s="56">
        <f t="shared" si="15"/>
        <v>0.00170666666666666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M2:N3" name="区域1_1_2"/>
    <protectedRange sqref="I3:J3" name="区域1_1_1"/>
    <protectedRange sqref="Q3:R3" name="区域1_6_1_1_1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Q36" sqref="Q36:Q3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30</v>
      </c>
      <c r="J2" s="59"/>
      <c r="K2" s="12" t="s">
        <v>113</v>
      </c>
      <c r="L2" s="12"/>
      <c r="M2" s="60">
        <v>10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183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85</v>
      </c>
      <c r="J3" s="61"/>
      <c r="K3" s="16" t="s">
        <v>122</v>
      </c>
      <c r="L3" s="16"/>
      <c r="M3" s="62">
        <v>-10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-0.316568</v>
      </c>
      <c r="F4" s="20"/>
      <c r="G4" s="21"/>
      <c r="H4" s="21"/>
      <c r="I4" s="27" t="s">
        <v>130</v>
      </c>
      <c r="J4" s="27"/>
      <c r="K4" s="27"/>
      <c r="L4" s="20">
        <f ca="1">E4+X18*E17</f>
        <v>0.4738328</v>
      </c>
      <c r="M4" s="20"/>
      <c r="N4" s="21"/>
      <c r="O4" s="21"/>
      <c r="P4" s="27" t="s">
        <v>131</v>
      </c>
      <c r="Q4" s="27"/>
      <c r="R4" s="27"/>
      <c r="S4" s="20">
        <f ca="1">E4-X18*E17</f>
        <v>-1.1069688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1.36276</v>
      </c>
      <c r="F17" s="28"/>
      <c r="G17" s="21"/>
      <c r="H17" s="21"/>
      <c r="I17" s="27" t="s">
        <v>149</v>
      </c>
      <c r="J17" s="27"/>
      <c r="K17" s="27"/>
      <c r="L17" s="28">
        <f ca="1">E17*Z18</f>
        <v>2.8754236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0.60197255504903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0.584875536480687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5.36205619275079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0.0316568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5.69921825315291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5.5187992407565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-0.182</v>
      </c>
      <c r="D32" s="38">
        <v>-0.79</v>
      </c>
      <c r="E32" s="38">
        <v>-0.558</v>
      </c>
      <c r="F32" s="38">
        <v>-0.138</v>
      </c>
      <c r="G32" s="38">
        <v>-0.35</v>
      </c>
      <c r="H32" s="38">
        <v>-0.678</v>
      </c>
      <c r="I32" s="38">
        <v>0.23</v>
      </c>
      <c r="J32" s="38">
        <v>-0.646</v>
      </c>
      <c r="K32" s="38">
        <v>-0.587</v>
      </c>
      <c r="L32" s="38">
        <v>0.248</v>
      </c>
      <c r="M32" s="38">
        <v>0.06</v>
      </c>
      <c r="N32" s="38">
        <v>-0.577</v>
      </c>
      <c r="O32" s="38">
        <v>-0.418</v>
      </c>
      <c r="P32" s="38">
        <v>-1.24</v>
      </c>
      <c r="Q32" s="38">
        <v>-1.006</v>
      </c>
      <c r="R32" s="38">
        <v>-0.029</v>
      </c>
      <c r="S32" s="38">
        <v>-0.992</v>
      </c>
      <c r="T32" s="38">
        <v>-0.947</v>
      </c>
      <c r="U32" s="38">
        <v>-0.588</v>
      </c>
      <c r="V32" s="38">
        <v>-0.839</v>
      </c>
      <c r="W32" s="38">
        <v>-1.357</v>
      </c>
      <c r="X32" s="38">
        <v>-0.011</v>
      </c>
      <c r="Y32" s="38">
        <v>-1.136</v>
      </c>
      <c r="Z32" s="38">
        <v>0.216</v>
      </c>
      <c r="AA32" s="38">
        <v>-0.08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-0.847</v>
      </c>
      <c r="D33" s="38">
        <v>-0.02</v>
      </c>
      <c r="E33" s="38">
        <v>-1.076</v>
      </c>
      <c r="F33" s="38">
        <v>-0.955</v>
      </c>
      <c r="G33" s="38">
        <v>-1.096</v>
      </c>
      <c r="H33" s="38">
        <v>0.321</v>
      </c>
      <c r="I33" s="38">
        <v>-0.17</v>
      </c>
      <c r="J33" s="38">
        <v>0.126</v>
      </c>
      <c r="K33" s="38">
        <v>-0.877</v>
      </c>
      <c r="L33" s="38">
        <v>-0.4</v>
      </c>
      <c r="M33" s="38">
        <v>-0.936</v>
      </c>
      <c r="N33" s="38">
        <v>-0.927</v>
      </c>
      <c r="O33" s="38">
        <v>-0.908</v>
      </c>
      <c r="P33" s="38">
        <v>-0.638</v>
      </c>
      <c r="Q33" s="38">
        <v>0.531</v>
      </c>
      <c r="R33" s="38">
        <v>-0.352</v>
      </c>
      <c r="S33" s="38">
        <v>-0.607</v>
      </c>
      <c r="T33" s="38">
        <v>-0.698</v>
      </c>
      <c r="U33" s="38">
        <v>-0.217</v>
      </c>
      <c r="V33" s="38">
        <v>-0.629</v>
      </c>
      <c r="W33" s="38">
        <v>-0.45</v>
      </c>
      <c r="X33" s="38">
        <v>-1.038</v>
      </c>
      <c r="Y33" s="38">
        <v>-0.438</v>
      </c>
      <c r="Z33" s="38">
        <v>-0.497</v>
      </c>
      <c r="AA33" s="38">
        <v>-1.036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0.052</v>
      </c>
      <c r="D34" s="38">
        <v>-0.318</v>
      </c>
      <c r="E34" s="38">
        <v>-0.896</v>
      </c>
      <c r="F34" s="38">
        <v>0.07</v>
      </c>
      <c r="G34" s="38">
        <v>0.162</v>
      </c>
      <c r="H34" s="38">
        <v>0.1</v>
      </c>
      <c r="I34" s="38">
        <v>-0.22</v>
      </c>
      <c r="J34" s="38">
        <v>0.27</v>
      </c>
      <c r="K34" s="38">
        <v>-0.758</v>
      </c>
      <c r="L34" s="38">
        <v>-0.42</v>
      </c>
      <c r="M34" s="38">
        <v>-0.395</v>
      </c>
      <c r="N34" s="38">
        <v>0.489</v>
      </c>
      <c r="O34" s="38">
        <v>-0.19</v>
      </c>
      <c r="P34" s="38">
        <v>-0.228</v>
      </c>
      <c r="Q34" s="38">
        <v>-0.717</v>
      </c>
      <c r="R34" s="38">
        <v>-0.42</v>
      </c>
      <c r="S34" s="38">
        <v>-0.727</v>
      </c>
      <c r="T34" s="38">
        <v>-0.117</v>
      </c>
      <c r="U34" s="38">
        <v>-1.006</v>
      </c>
      <c r="V34" s="38">
        <v>-0.657</v>
      </c>
      <c r="W34" s="38">
        <v>-0.568</v>
      </c>
      <c r="X34" s="38">
        <v>-0.412</v>
      </c>
      <c r="Y34" s="38">
        <v>-0.663</v>
      </c>
      <c r="Z34" s="38">
        <v>0.267</v>
      </c>
      <c r="AA34" s="38">
        <v>-0.257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-0.528</v>
      </c>
      <c r="D35" s="38">
        <v>-0.349</v>
      </c>
      <c r="E35" s="38">
        <v>0.161</v>
      </c>
      <c r="F35" s="38">
        <v>0.052</v>
      </c>
      <c r="G35" s="38">
        <v>0.021</v>
      </c>
      <c r="H35" s="38">
        <v>-0.288</v>
      </c>
      <c r="I35" s="38">
        <v>0.619</v>
      </c>
      <c r="J35" s="38">
        <v>0.43</v>
      </c>
      <c r="K35" s="38">
        <v>0.23</v>
      </c>
      <c r="L35" s="38">
        <v>-0.728</v>
      </c>
      <c r="M35" s="38">
        <v>-0.627</v>
      </c>
      <c r="N35" s="38">
        <v>1.539</v>
      </c>
      <c r="O35" s="38">
        <v>-0.641</v>
      </c>
      <c r="P35" s="38">
        <v>-0.123</v>
      </c>
      <c r="Q35" s="38">
        <v>1.019</v>
      </c>
      <c r="R35" s="38">
        <v>-0.279</v>
      </c>
      <c r="S35" s="38">
        <v>-0.565</v>
      </c>
      <c r="T35" s="38">
        <v>-0.747</v>
      </c>
      <c r="U35" s="38">
        <v>0.932</v>
      </c>
      <c r="V35" s="38">
        <v>-1.078</v>
      </c>
      <c r="W35" s="38">
        <v>-0.916</v>
      </c>
      <c r="X35" s="38">
        <v>-0.708</v>
      </c>
      <c r="Y35" s="38">
        <v>1.32</v>
      </c>
      <c r="Z35" s="38">
        <v>-0.536</v>
      </c>
      <c r="AA35" s="38">
        <v>0.211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-0.766</v>
      </c>
      <c r="D36" s="38">
        <v>-1.198</v>
      </c>
      <c r="E36" s="38">
        <v>-0.918</v>
      </c>
      <c r="F36" s="38">
        <v>0.541</v>
      </c>
      <c r="G36" s="38">
        <v>-0.519</v>
      </c>
      <c r="H36" s="38">
        <v>0.336</v>
      </c>
      <c r="I36" s="38">
        <v>0.431</v>
      </c>
      <c r="J36" s="38">
        <v>-0.32</v>
      </c>
      <c r="K36" s="38">
        <v>1.54</v>
      </c>
      <c r="L36" s="38">
        <v>-0.729</v>
      </c>
      <c r="M36" s="38">
        <v>0.902</v>
      </c>
      <c r="N36" s="38">
        <v>-0.686</v>
      </c>
      <c r="O36" s="38">
        <v>-0.338</v>
      </c>
      <c r="P36" s="38">
        <v>0.105</v>
      </c>
      <c r="Q36" s="38">
        <v>0.74</v>
      </c>
      <c r="R36" s="38">
        <v>-0.928</v>
      </c>
      <c r="S36" s="38">
        <v>-1.266</v>
      </c>
      <c r="T36" s="38">
        <v>-0.16</v>
      </c>
      <c r="U36" s="38">
        <v>-0.543</v>
      </c>
      <c r="V36" s="38">
        <v>-0.896</v>
      </c>
      <c r="W36" s="38">
        <v>0.62</v>
      </c>
      <c r="X36" s="38">
        <v>-0.618</v>
      </c>
      <c r="Y36" s="38">
        <v>-0.641</v>
      </c>
      <c r="Z36" s="38">
        <v>1.226</v>
      </c>
      <c r="AA36" s="38">
        <v>-0.119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-2.271</v>
      </c>
      <c r="D37" s="42">
        <f t="shared" si="1"/>
        <v>-2.675</v>
      </c>
      <c r="E37" s="42">
        <f t="shared" si="1"/>
        <v>-3.287</v>
      </c>
      <c r="F37" s="42">
        <f t="shared" si="1"/>
        <v>-0.43</v>
      </c>
      <c r="G37" s="42">
        <f t="shared" si="1"/>
        <v>-1.782</v>
      </c>
      <c r="H37" s="42">
        <f t="shared" si="1"/>
        <v>-0.209</v>
      </c>
      <c r="I37" s="42">
        <f t="shared" si="1"/>
        <v>0.89</v>
      </c>
      <c r="J37" s="42">
        <f t="shared" si="1"/>
        <v>-0.14</v>
      </c>
      <c r="K37" s="42">
        <f t="shared" si="1"/>
        <v>-0.452</v>
      </c>
      <c r="L37" s="42">
        <f t="shared" si="1"/>
        <v>-2.029</v>
      </c>
      <c r="M37" s="42">
        <f t="shared" si="1"/>
        <v>-0.996</v>
      </c>
      <c r="N37" s="42">
        <f t="shared" si="1"/>
        <v>-0.162</v>
      </c>
      <c r="O37" s="42">
        <f t="shared" si="1"/>
        <v>-2.495</v>
      </c>
      <c r="P37" s="42">
        <f t="shared" si="1"/>
        <v>-2.124</v>
      </c>
      <c r="Q37" s="42">
        <f t="shared" si="1"/>
        <v>0.567</v>
      </c>
      <c r="R37" s="42">
        <f t="shared" si="1"/>
        <v>-2.008</v>
      </c>
      <c r="S37" s="42">
        <f t="shared" si="1"/>
        <v>-4.157</v>
      </c>
      <c r="T37" s="42">
        <f t="shared" si="1"/>
        <v>-2.669</v>
      </c>
      <c r="U37" s="42">
        <f t="shared" si="1"/>
        <v>-1.422</v>
      </c>
      <c r="V37" s="42">
        <f t="shared" si="1"/>
        <v>-4.099</v>
      </c>
      <c r="W37" s="131">
        <f t="shared" si="1"/>
        <v>-2.671</v>
      </c>
      <c r="X37" s="131">
        <f t="shared" si="1"/>
        <v>-2.787</v>
      </c>
      <c r="Y37" s="131">
        <f t="shared" si="1"/>
        <v>-1.558</v>
      </c>
      <c r="Z37" s="131">
        <f t="shared" si="1"/>
        <v>0.676</v>
      </c>
      <c r="AA37" s="132">
        <f t="shared" si="1"/>
        <v>-1.281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-0.4542</v>
      </c>
      <c r="D38" s="42">
        <f t="shared" si="2"/>
        <v>-0.535</v>
      </c>
      <c r="E38" s="42">
        <f t="shared" si="2"/>
        <v>-0.6574</v>
      </c>
      <c r="F38" s="42">
        <f t="shared" si="2"/>
        <v>-0.086</v>
      </c>
      <c r="G38" s="42">
        <f t="shared" si="2"/>
        <v>-0.3564</v>
      </c>
      <c r="H38" s="42">
        <f t="shared" si="2"/>
        <v>-0.0418</v>
      </c>
      <c r="I38" s="42">
        <f t="shared" si="2"/>
        <v>0.178</v>
      </c>
      <c r="J38" s="42">
        <f t="shared" si="2"/>
        <v>-0.028</v>
      </c>
      <c r="K38" s="42">
        <f t="shared" si="2"/>
        <v>-0.0904</v>
      </c>
      <c r="L38" s="42">
        <f t="shared" si="2"/>
        <v>-0.4058</v>
      </c>
      <c r="M38" s="42">
        <f t="shared" si="2"/>
        <v>-0.1992</v>
      </c>
      <c r="N38" s="42">
        <f t="shared" si="2"/>
        <v>-0.0324000000000001</v>
      </c>
      <c r="O38" s="42">
        <f t="shared" si="2"/>
        <v>-0.499</v>
      </c>
      <c r="P38" s="42">
        <f t="shared" si="2"/>
        <v>-0.4248</v>
      </c>
      <c r="Q38" s="42">
        <f t="shared" si="2"/>
        <v>0.1134</v>
      </c>
      <c r="R38" s="42">
        <f t="shared" si="2"/>
        <v>-0.4016</v>
      </c>
      <c r="S38" s="42">
        <f t="shared" si="2"/>
        <v>-0.8314</v>
      </c>
      <c r="T38" s="42">
        <f t="shared" si="2"/>
        <v>-0.5338</v>
      </c>
      <c r="U38" s="42">
        <f t="shared" si="2"/>
        <v>-0.2844</v>
      </c>
      <c r="V38" s="42">
        <f t="shared" si="2"/>
        <v>-0.8198</v>
      </c>
      <c r="W38" s="131">
        <f t="shared" si="2"/>
        <v>-0.5342</v>
      </c>
      <c r="X38" s="131">
        <f t="shared" si="2"/>
        <v>-0.5574</v>
      </c>
      <c r="Y38" s="131">
        <f t="shared" si="2"/>
        <v>-0.3116</v>
      </c>
      <c r="Z38" s="131">
        <f t="shared" si="2"/>
        <v>0.1352</v>
      </c>
      <c r="AA38" s="132">
        <f t="shared" si="2"/>
        <v>-0.2562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0.899</v>
      </c>
      <c r="D39" s="43">
        <f t="shared" si="3"/>
        <v>1.178</v>
      </c>
      <c r="E39" s="43">
        <f t="shared" si="3"/>
        <v>1.237</v>
      </c>
      <c r="F39" s="43">
        <f t="shared" si="3"/>
        <v>1.496</v>
      </c>
      <c r="G39" s="43">
        <f t="shared" si="3"/>
        <v>1.258</v>
      </c>
      <c r="H39" s="43">
        <f t="shared" si="3"/>
        <v>1.014</v>
      </c>
      <c r="I39" s="43">
        <f t="shared" si="3"/>
        <v>0.839</v>
      </c>
      <c r="J39" s="43">
        <f t="shared" si="3"/>
        <v>1.076</v>
      </c>
      <c r="K39" s="43">
        <f t="shared" si="3"/>
        <v>2.417</v>
      </c>
      <c r="L39" s="43">
        <f t="shared" si="3"/>
        <v>0.977</v>
      </c>
      <c r="M39" s="43">
        <f t="shared" si="3"/>
        <v>1.838</v>
      </c>
      <c r="N39" s="43">
        <f t="shared" si="3"/>
        <v>2.466</v>
      </c>
      <c r="O39" s="43">
        <f t="shared" si="3"/>
        <v>0.718</v>
      </c>
      <c r="P39" s="43">
        <f t="shared" si="3"/>
        <v>1.345</v>
      </c>
      <c r="Q39" s="43">
        <f t="shared" si="3"/>
        <v>2.025</v>
      </c>
      <c r="R39" s="43">
        <f t="shared" si="3"/>
        <v>0.899</v>
      </c>
      <c r="S39" s="43">
        <f t="shared" si="3"/>
        <v>0.701</v>
      </c>
      <c r="T39" s="43">
        <f t="shared" si="3"/>
        <v>0.83</v>
      </c>
      <c r="U39" s="43">
        <f t="shared" si="3"/>
        <v>1.938</v>
      </c>
      <c r="V39" s="43">
        <f t="shared" si="3"/>
        <v>0.449</v>
      </c>
      <c r="W39" s="43">
        <f t="shared" si="3"/>
        <v>1.977</v>
      </c>
      <c r="X39" s="43">
        <f t="shared" si="3"/>
        <v>1.027</v>
      </c>
      <c r="Y39" s="43">
        <f t="shared" si="3"/>
        <v>2.456</v>
      </c>
      <c r="Z39" s="43">
        <f t="shared" si="3"/>
        <v>1.762</v>
      </c>
      <c r="AA39" s="133">
        <f t="shared" si="3"/>
        <v>1.247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-0.316568</v>
      </c>
      <c r="D43" s="55">
        <f>$E$4</f>
        <v>-0.316568</v>
      </c>
      <c r="E43" s="55">
        <f>$E$4</f>
        <v>-0.316568</v>
      </c>
      <c r="F43" s="55">
        <f>$E$4</f>
        <v>-0.316568</v>
      </c>
      <c r="G43" s="55">
        <f>$E$4</f>
        <v>-0.316568</v>
      </c>
      <c r="H43" s="55">
        <f>$E$4</f>
        <v>-0.316568</v>
      </c>
      <c r="I43" s="55">
        <f>$E$4</f>
        <v>-0.316568</v>
      </c>
      <c r="J43" s="55">
        <f>$E$4</f>
        <v>-0.316568</v>
      </c>
      <c r="K43" s="55">
        <f>$E$4</f>
        <v>-0.316568</v>
      </c>
      <c r="L43" s="55">
        <f>$E$4</f>
        <v>-0.316568</v>
      </c>
      <c r="M43" s="55">
        <f>$E$4</f>
        <v>-0.316568</v>
      </c>
      <c r="N43" s="55">
        <f>$E$4</f>
        <v>-0.316568</v>
      </c>
      <c r="O43" s="55">
        <f>$E$4</f>
        <v>-0.316568</v>
      </c>
      <c r="P43" s="55">
        <f>$E$4</f>
        <v>-0.316568</v>
      </c>
      <c r="Q43" s="55">
        <f>$E$4</f>
        <v>-0.316568</v>
      </c>
      <c r="R43" s="55">
        <f>$E$4</f>
        <v>-0.316568</v>
      </c>
      <c r="S43" s="55">
        <f>$E$4</f>
        <v>-0.316568</v>
      </c>
      <c r="T43" s="55">
        <f>$E$4</f>
        <v>-0.316568</v>
      </c>
      <c r="U43" s="55">
        <f>$E$4</f>
        <v>-0.316568</v>
      </c>
      <c r="V43" s="55">
        <f>$E$4</f>
        <v>-0.316568</v>
      </c>
      <c r="W43" s="55">
        <f>$E$4</f>
        <v>-0.316568</v>
      </c>
      <c r="X43" s="55">
        <f>$E$4</f>
        <v>-0.316568</v>
      </c>
      <c r="Y43" s="55">
        <f>$E$4</f>
        <v>-0.316568</v>
      </c>
      <c r="Z43" s="55">
        <f>$E$4</f>
        <v>-0.316568</v>
      </c>
      <c r="AA43" s="55">
        <f>$E$4</f>
        <v>-0.316568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0.4738328</v>
      </c>
      <c r="D44" s="55">
        <f ca="1" t="shared" si="4"/>
        <v>0.4738328</v>
      </c>
      <c r="E44" s="55">
        <f ca="1" t="shared" si="4"/>
        <v>0.4738328</v>
      </c>
      <c r="F44" s="55">
        <f ca="1" t="shared" si="4"/>
        <v>0.4738328</v>
      </c>
      <c r="G44" s="55">
        <f ca="1" t="shared" si="4"/>
        <v>0.4738328</v>
      </c>
      <c r="H44" s="55">
        <f ca="1" t="shared" si="4"/>
        <v>0.4738328</v>
      </c>
      <c r="I44" s="55">
        <f ca="1" t="shared" si="4"/>
        <v>0.4738328</v>
      </c>
      <c r="J44" s="55">
        <f ca="1" t="shared" si="4"/>
        <v>0.4738328</v>
      </c>
      <c r="K44" s="55">
        <f ca="1" t="shared" si="4"/>
        <v>0.4738328</v>
      </c>
      <c r="L44" s="55">
        <f ca="1" t="shared" si="4"/>
        <v>0.4738328</v>
      </c>
      <c r="M44" s="55">
        <f ca="1" t="shared" si="4"/>
        <v>0.4738328</v>
      </c>
      <c r="N44" s="55">
        <f ca="1" t="shared" si="4"/>
        <v>0.4738328</v>
      </c>
      <c r="O44" s="55">
        <f ca="1" t="shared" si="4"/>
        <v>0.4738328</v>
      </c>
      <c r="P44" s="55">
        <f ca="1" t="shared" si="4"/>
        <v>0.4738328</v>
      </c>
      <c r="Q44" s="55">
        <f ca="1" t="shared" si="4"/>
        <v>0.4738328</v>
      </c>
      <c r="R44" s="55">
        <f ca="1" t="shared" si="4"/>
        <v>0.4738328</v>
      </c>
      <c r="S44" s="55">
        <f ca="1" t="shared" si="4"/>
        <v>0.4738328</v>
      </c>
      <c r="T44" s="55">
        <f ca="1" t="shared" si="4"/>
        <v>0.4738328</v>
      </c>
      <c r="U44" s="55">
        <f ca="1" t="shared" si="4"/>
        <v>0.4738328</v>
      </c>
      <c r="V44" s="55">
        <f ca="1" t="shared" si="4"/>
        <v>0.4738328</v>
      </c>
      <c r="W44" s="55">
        <f ca="1" t="shared" si="4"/>
        <v>0.4738328</v>
      </c>
      <c r="X44" s="55">
        <f ca="1" t="shared" si="4"/>
        <v>0.4738328</v>
      </c>
      <c r="Y44" s="55">
        <f ca="1" t="shared" si="4"/>
        <v>0.4738328</v>
      </c>
      <c r="Z44" s="55">
        <f ca="1" t="shared" si="4"/>
        <v>0.4738328</v>
      </c>
      <c r="AA44" s="55">
        <f ca="1" t="shared" si="4"/>
        <v>0.4738328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-1.1069688</v>
      </c>
      <c r="D45" s="55">
        <f ca="1" t="shared" si="5"/>
        <v>-1.1069688</v>
      </c>
      <c r="E45" s="55">
        <f ca="1" t="shared" si="5"/>
        <v>-1.1069688</v>
      </c>
      <c r="F45" s="55">
        <f ca="1" t="shared" si="5"/>
        <v>-1.1069688</v>
      </c>
      <c r="G45" s="55">
        <f ca="1" t="shared" si="5"/>
        <v>-1.1069688</v>
      </c>
      <c r="H45" s="55">
        <f ca="1" t="shared" si="5"/>
        <v>-1.1069688</v>
      </c>
      <c r="I45" s="55">
        <f ca="1" t="shared" si="5"/>
        <v>-1.1069688</v>
      </c>
      <c r="J45" s="55">
        <f ca="1" t="shared" si="5"/>
        <v>-1.1069688</v>
      </c>
      <c r="K45" s="55">
        <f ca="1" t="shared" si="5"/>
        <v>-1.1069688</v>
      </c>
      <c r="L45" s="55">
        <f ca="1" t="shared" si="5"/>
        <v>-1.1069688</v>
      </c>
      <c r="M45" s="55">
        <f ca="1" t="shared" si="5"/>
        <v>-1.1069688</v>
      </c>
      <c r="N45" s="55">
        <f ca="1" t="shared" si="5"/>
        <v>-1.1069688</v>
      </c>
      <c r="O45" s="55">
        <f ca="1" t="shared" si="5"/>
        <v>-1.1069688</v>
      </c>
      <c r="P45" s="55">
        <f ca="1" t="shared" si="5"/>
        <v>-1.1069688</v>
      </c>
      <c r="Q45" s="55">
        <f ca="1" t="shared" si="5"/>
        <v>-1.1069688</v>
      </c>
      <c r="R45" s="55">
        <f ca="1" t="shared" si="5"/>
        <v>-1.1069688</v>
      </c>
      <c r="S45" s="55">
        <f ca="1" t="shared" si="5"/>
        <v>-1.1069688</v>
      </c>
      <c r="T45" s="55">
        <f ca="1" t="shared" si="5"/>
        <v>-1.1069688</v>
      </c>
      <c r="U45" s="55">
        <f ca="1" t="shared" si="5"/>
        <v>-1.1069688</v>
      </c>
      <c r="V45" s="55">
        <f ca="1" t="shared" si="5"/>
        <v>-1.1069688</v>
      </c>
      <c r="W45" s="55">
        <f ca="1" t="shared" si="5"/>
        <v>-1.1069688</v>
      </c>
      <c r="X45" s="55">
        <f ca="1" t="shared" si="5"/>
        <v>-1.1069688</v>
      </c>
      <c r="Y45" s="55">
        <f ca="1" t="shared" si="5"/>
        <v>-1.1069688</v>
      </c>
      <c r="Z45" s="55">
        <f ca="1" t="shared" si="5"/>
        <v>-1.1069688</v>
      </c>
      <c r="AA45" s="55">
        <f ca="1" t="shared" si="5"/>
        <v>-1.1069688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0.210365866666667</v>
      </c>
      <c r="D46" s="56">
        <f ca="1" t="shared" si="6"/>
        <v>0.210365866666667</v>
      </c>
      <c r="E46" s="56">
        <f ca="1" t="shared" si="6"/>
        <v>0.210365866666667</v>
      </c>
      <c r="F46" s="56">
        <f ca="1" t="shared" si="6"/>
        <v>0.210365866666667</v>
      </c>
      <c r="G46" s="56">
        <f ca="1" t="shared" si="6"/>
        <v>0.210365866666667</v>
      </c>
      <c r="H46" s="56">
        <f ca="1" t="shared" si="6"/>
        <v>0.210365866666667</v>
      </c>
      <c r="I46" s="56">
        <f ca="1" t="shared" si="6"/>
        <v>0.210365866666667</v>
      </c>
      <c r="J46" s="56">
        <f ca="1" t="shared" si="6"/>
        <v>0.210365866666667</v>
      </c>
      <c r="K46" s="56">
        <f ca="1" t="shared" si="6"/>
        <v>0.210365866666667</v>
      </c>
      <c r="L46" s="56">
        <f ca="1" t="shared" si="6"/>
        <v>0.210365866666667</v>
      </c>
      <c r="M46" s="56">
        <f ca="1" t="shared" si="6"/>
        <v>0.210365866666667</v>
      </c>
      <c r="N46" s="56">
        <f ca="1" t="shared" si="6"/>
        <v>0.210365866666667</v>
      </c>
      <c r="O46" s="56">
        <f ca="1" t="shared" si="6"/>
        <v>0.210365866666667</v>
      </c>
      <c r="P46" s="56">
        <f ca="1" t="shared" si="6"/>
        <v>0.210365866666667</v>
      </c>
      <c r="Q46" s="56">
        <f ca="1" t="shared" si="6"/>
        <v>0.210365866666667</v>
      </c>
      <c r="R46" s="56">
        <f ca="1" t="shared" si="6"/>
        <v>0.210365866666667</v>
      </c>
      <c r="S46" s="56">
        <f ca="1" t="shared" si="6"/>
        <v>0.210365866666667</v>
      </c>
      <c r="T46" s="56">
        <f ca="1" t="shared" si="6"/>
        <v>0.210365866666667</v>
      </c>
      <c r="U46" s="56">
        <f ca="1" t="shared" si="6"/>
        <v>0.210365866666667</v>
      </c>
      <c r="V46" s="56">
        <f ca="1" t="shared" si="6"/>
        <v>0.210365866666667</v>
      </c>
      <c r="W46" s="56">
        <f ca="1" t="shared" si="6"/>
        <v>0.210365866666667</v>
      </c>
      <c r="X46" s="56">
        <f ca="1" t="shared" si="6"/>
        <v>0.210365866666667</v>
      </c>
      <c r="Y46" s="56">
        <f ca="1" t="shared" si="6"/>
        <v>0.210365866666667</v>
      </c>
      <c r="Z46" s="56">
        <f ca="1" t="shared" si="6"/>
        <v>0.210365866666667</v>
      </c>
      <c r="AA46" s="56">
        <f ca="1" t="shared" si="6"/>
        <v>0.210365866666667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-0.0531010666666667</v>
      </c>
      <c r="D47" s="56">
        <f ca="1" t="shared" si="7"/>
        <v>-0.0531010666666667</v>
      </c>
      <c r="E47" s="56">
        <f ca="1" t="shared" si="7"/>
        <v>-0.0531010666666667</v>
      </c>
      <c r="F47" s="56">
        <f ca="1" t="shared" si="7"/>
        <v>-0.0531010666666667</v>
      </c>
      <c r="G47" s="56">
        <f ca="1" t="shared" si="7"/>
        <v>-0.0531010666666667</v>
      </c>
      <c r="H47" s="56">
        <f ca="1" t="shared" si="7"/>
        <v>-0.0531010666666667</v>
      </c>
      <c r="I47" s="56">
        <f ca="1" t="shared" si="7"/>
        <v>-0.0531010666666667</v>
      </c>
      <c r="J47" s="56">
        <f ca="1" t="shared" si="7"/>
        <v>-0.0531010666666667</v>
      </c>
      <c r="K47" s="56">
        <f ca="1" t="shared" si="7"/>
        <v>-0.0531010666666667</v>
      </c>
      <c r="L47" s="56">
        <f ca="1" t="shared" si="7"/>
        <v>-0.0531010666666667</v>
      </c>
      <c r="M47" s="56">
        <f ca="1" t="shared" si="7"/>
        <v>-0.0531010666666667</v>
      </c>
      <c r="N47" s="56">
        <f ca="1" t="shared" si="7"/>
        <v>-0.0531010666666667</v>
      </c>
      <c r="O47" s="56">
        <f ca="1" t="shared" si="7"/>
        <v>-0.0531010666666667</v>
      </c>
      <c r="P47" s="56">
        <f ca="1" t="shared" si="7"/>
        <v>-0.0531010666666667</v>
      </c>
      <c r="Q47" s="56">
        <f ca="1" t="shared" si="7"/>
        <v>-0.0531010666666667</v>
      </c>
      <c r="R47" s="56">
        <f ca="1" t="shared" si="7"/>
        <v>-0.0531010666666667</v>
      </c>
      <c r="S47" s="56">
        <f ca="1" t="shared" si="7"/>
        <v>-0.0531010666666667</v>
      </c>
      <c r="T47" s="56">
        <f ca="1" t="shared" si="7"/>
        <v>-0.0531010666666667</v>
      </c>
      <c r="U47" s="56">
        <f ca="1" t="shared" si="7"/>
        <v>-0.0531010666666667</v>
      </c>
      <c r="V47" s="56">
        <f ca="1" t="shared" si="7"/>
        <v>-0.0531010666666667</v>
      </c>
      <c r="W47" s="56">
        <f ca="1" t="shared" si="7"/>
        <v>-0.0531010666666667</v>
      </c>
      <c r="X47" s="56">
        <f ca="1" t="shared" si="7"/>
        <v>-0.0531010666666667</v>
      </c>
      <c r="Y47" s="56">
        <f ca="1" t="shared" si="7"/>
        <v>-0.0531010666666667</v>
      </c>
      <c r="Z47" s="56">
        <f ca="1" t="shared" si="7"/>
        <v>-0.0531010666666667</v>
      </c>
      <c r="AA47" s="56">
        <f ca="1" t="shared" si="7"/>
        <v>-0.0531010666666667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-0.580034933333333</v>
      </c>
      <c r="D48" s="56">
        <f ca="1" t="shared" si="8"/>
        <v>-0.580034933333333</v>
      </c>
      <c r="E48" s="56">
        <f ca="1" t="shared" si="8"/>
        <v>-0.580034933333333</v>
      </c>
      <c r="F48" s="56">
        <f ca="1" t="shared" si="8"/>
        <v>-0.580034933333333</v>
      </c>
      <c r="G48" s="56">
        <f ca="1" t="shared" si="8"/>
        <v>-0.580034933333333</v>
      </c>
      <c r="H48" s="56">
        <f ca="1" t="shared" si="8"/>
        <v>-0.580034933333333</v>
      </c>
      <c r="I48" s="56">
        <f ca="1" t="shared" si="8"/>
        <v>-0.580034933333333</v>
      </c>
      <c r="J48" s="56">
        <f ca="1" t="shared" si="8"/>
        <v>-0.580034933333333</v>
      </c>
      <c r="K48" s="56">
        <f ca="1" t="shared" si="8"/>
        <v>-0.580034933333333</v>
      </c>
      <c r="L48" s="56">
        <f ca="1" t="shared" si="8"/>
        <v>-0.580034933333333</v>
      </c>
      <c r="M48" s="56">
        <f ca="1" t="shared" si="8"/>
        <v>-0.580034933333333</v>
      </c>
      <c r="N48" s="56">
        <f ca="1" t="shared" si="8"/>
        <v>-0.580034933333333</v>
      </c>
      <c r="O48" s="56">
        <f ca="1" t="shared" si="8"/>
        <v>-0.580034933333333</v>
      </c>
      <c r="P48" s="56">
        <f ca="1" t="shared" si="8"/>
        <v>-0.580034933333333</v>
      </c>
      <c r="Q48" s="56">
        <f ca="1" t="shared" si="8"/>
        <v>-0.580034933333333</v>
      </c>
      <c r="R48" s="56">
        <f ca="1" t="shared" si="8"/>
        <v>-0.580034933333333</v>
      </c>
      <c r="S48" s="56">
        <f ca="1" t="shared" si="8"/>
        <v>-0.580034933333333</v>
      </c>
      <c r="T48" s="56">
        <f ca="1" t="shared" si="8"/>
        <v>-0.580034933333333</v>
      </c>
      <c r="U48" s="56">
        <f ca="1" t="shared" si="8"/>
        <v>-0.580034933333333</v>
      </c>
      <c r="V48" s="56">
        <f ca="1" t="shared" si="8"/>
        <v>-0.580034933333333</v>
      </c>
      <c r="W48" s="56">
        <f ca="1" t="shared" si="8"/>
        <v>-0.580034933333333</v>
      </c>
      <c r="X48" s="56">
        <f ca="1" t="shared" si="8"/>
        <v>-0.580034933333333</v>
      </c>
      <c r="Y48" s="56">
        <f ca="1" t="shared" si="8"/>
        <v>-0.580034933333333</v>
      </c>
      <c r="Z48" s="56">
        <f ca="1" t="shared" si="8"/>
        <v>-0.580034933333333</v>
      </c>
      <c r="AA48" s="56">
        <f ca="1" t="shared" si="8"/>
        <v>-0.580034933333333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-0.843501866666667</v>
      </c>
      <c r="D49" s="56">
        <f ca="1" t="shared" si="9"/>
        <v>-0.843501866666667</v>
      </c>
      <c r="E49" s="56">
        <f ca="1" t="shared" si="9"/>
        <v>-0.843501866666667</v>
      </c>
      <c r="F49" s="56">
        <f ca="1" t="shared" si="9"/>
        <v>-0.843501866666667</v>
      </c>
      <c r="G49" s="56">
        <f ca="1" t="shared" si="9"/>
        <v>-0.843501866666667</v>
      </c>
      <c r="H49" s="56">
        <f ca="1" t="shared" si="9"/>
        <v>-0.843501866666667</v>
      </c>
      <c r="I49" s="56">
        <f ca="1" t="shared" si="9"/>
        <v>-0.843501866666667</v>
      </c>
      <c r="J49" s="56">
        <f ca="1" t="shared" si="9"/>
        <v>-0.843501866666667</v>
      </c>
      <c r="K49" s="56">
        <f ca="1" t="shared" si="9"/>
        <v>-0.843501866666667</v>
      </c>
      <c r="L49" s="56">
        <f ca="1" t="shared" si="9"/>
        <v>-0.843501866666667</v>
      </c>
      <c r="M49" s="56">
        <f ca="1" t="shared" si="9"/>
        <v>-0.843501866666667</v>
      </c>
      <c r="N49" s="56">
        <f ca="1" t="shared" si="9"/>
        <v>-0.843501866666667</v>
      </c>
      <c r="O49" s="56">
        <f ca="1" t="shared" si="9"/>
        <v>-0.843501866666667</v>
      </c>
      <c r="P49" s="56">
        <f ca="1" t="shared" si="9"/>
        <v>-0.843501866666667</v>
      </c>
      <c r="Q49" s="56">
        <f ca="1" t="shared" si="9"/>
        <v>-0.843501866666667</v>
      </c>
      <c r="R49" s="56">
        <f ca="1" t="shared" si="9"/>
        <v>-0.843501866666667</v>
      </c>
      <c r="S49" s="56">
        <f ca="1" t="shared" si="9"/>
        <v>-0.843501866666667</v>
      </c>
      <c r="T49" s="56">
        <f ca="1" t="shared" si="9"/>
        <v>-0.843501866666667</v>
      </c>
      <c r="U49" s="56">
        <f ca="1" t="shared" si="9"/>
        <v>-0.843501866666667</v>
      </c>
      <c r="V49" s="56">
        <f ca="1" t="shared" si="9"/>
        <v>-0.843501866666667</v>
      </c>
      <c r="W49" s="56">
        <f ca="1" t="shared" si="9"/>
        <v>-0.843501866666667</v>
      </c>
      <c r="X49" s="56">
        <f ca="1" t="shared" si="9"/>
        <v>-0.843501866666667</v>
      </c>
      <c r="Y49" s="56">
        <f ca="1" t="shared" si="9"/>
        <v>-0.843501866666667</v>
      </c>
      <c r="Z49" s="56">
        <f ca="1" t="shared" si="9"/>
        <v>-0.843501866666667</v>
      </c>
      <c r="AA49" s="56">
        <f ca="1" t="shared" si="9"/>
        <v>-0.843501866666667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1.36276</v>
      </c>
      <c r="D50" s="55">
        <f>$E$17</f>
        <v>1.36276</v>
      </c>
      <c r="E50" s="55">
        <f>$E$17</f>
        <v>1.36276</v>
      </c>
      <c r="F50" s="55">
        <f>$E$17</f>
        <v>1.36276</v>
      </c>
      <c r="G50" s="55">
        <f>$E$17</f>
        <v>1.36276</v>
      </c>
      <c r="H50" s="55">
        <f>$E$17</f>
        <v>1.36276</v>
      </c>
      <c r="I50" s="55">
        <f>$E$17</f>
        <v>1.36276</v>
      </c>
      <c r="J50" s="55">
        <f>$E$17</f>
        <v>1.36276</v>
      </c>
      <c r="K50" s="55">
        <f>$E$17</f>
        <v>1.36276</v>
      </c>
      <c r="L50" s="55">
        <f>$E$17</f>
        <v>1.36276</v>
      </c>
      <c r="M50" s="55">
        <f>$E$17</f>
        <v>1.36276</v>
      </c>
      <c r="N50" s="55">
        <f>$E$17</f>
        <v>1.36276</v>
      </c>
      <c r="O50" s="55">
        <f>$E$17</f>
        <v>1.36276</v>
      </c>
      <c r="P50" s="55">
        <f>$E$17</f>
        <v>1.36276</v>
      </c>
      <c r="Q50" s="55">
        <f>$E$17</f>
        <v>1.36276</v>
      </c>
      <c r="R50" s="55">
        <f>$E$17</f>
        <v>1.36276</v>
      </c>
      <c r="S50" s="55">
        <f>$E$17</f>
        <v>1.36276</v>
      </c>
      <c r="T50" s="55">
        <f>$E$17</f>
        <v>1.36276</v>
      </c>
      <c r="U50" s="55">
        <f>$E$17</f>
        <v>1.36276</v>
      </c>
      <c r="V50" s="55">
        <f>$E$17</f>
        <v>1.36276</v>
      </c>
      <c r="W50" s="55">
        <f>$E$17</f>
        <v>1.36276</v>
      </c>
      <c r="X50" s="55">
        <f>$E$17</f>
        <v>1.36276</v>
      </c>
      <c r="Y50" s="55">
        <f>$E$17</f>
        <v>1.36276</v>
      </c>
      <c r="Z50" s="55">
        <f>$E$17</f>
        <v>1.36276</v>
      </c>
      <c r="AA50" s="55">
        <f>$E$17</f>
        <v>1.36276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2.8754236</v>
      </c>
      <c r="D51" s="55">
        <f ca="1" t="shared" si="10"/>
        <v>2.8754236</v>
      </c>
      <c r="E51" s="55">
        <f ca="1" t="shared" si="10"/>
        <v>2.8754236</v>
      </c>
      <c r="F51" s="55">
        <f ca="1" t="shared" si="10"/>
        <v>2.8754236</v>
      </c>
      <c r="G51" s="55">
        <f ca="1" t="shared" si="10"/>
        <v>2.8754236</v>
      </c>
      <c r="H51" s="55">
        <f ca="1" t="shared" si="10"/>
        <v>2.8754236</v>
      </c>
      <c r="I51" s="55">
        <f ca="1" t="shared" si="10"/>
        <v>2.8754236</v>
      </c>
      <c r="J51" s="55">
        <f ca="1" t="shared" si="10"/>
        <v>2.8754236</v>
      </c>
      <c r="K51" s="55">
        <f ca="1" t="shared" si="10"/>
        <v>2.8754236</v>
      </c>
      <c r="L51" s="55">
        <f ca="1" t="shared" si="10"/>
        <v>2.8754236</v>
      </c>
      <c r="M51" s="55">
        <f ca="1" t="shared" si="10"/>
        <v>2.8754236</v>
      </c>
      <c r="N51" s="55">
        <f ca="1" t="shared" si="10"/>
        <v>2.8754236</v>
      </c>
      <c r="O51" s="55">
        <f ca="1" t="shared" si="10"/>
        <v>2.8754236</v>
      </c>
      <c r="P51" s="55">
        <f ca="1" t="shared" si="10"/>
        <v>2.8754236</v>
      </c>
      <c r="Q51" s="55">
        <f ca="1" t="shared" si="10"/>
        <v>2.8754236</v>
      </c>
      <c r="R51" s="55">
        <f ca="1" t="shared" si="10"/>
        <v>2.8754236</v>
      </c>
      <c r="S51" s="55">
        <f ca="1" t="shared" si="10"/>
        <v>2.8754236</v>
      </c>
      <c r="T51" s="55">
        <f ca="1" t="shared" si="10"/>
        <v>2.8754236</v>
      </c>
      <c r="U51" s="55">
        <f ca="1" t="shared" si="10"/>
        <v>2.8754236</v>
      </c>
      <c r="V51" s="55">
        <f ca="1" t="shared" si="10"/>
        <v>2.8754236</v>
      </c>
      <c r="W51" s="55">
        <f ca="1" t="shared" si="10"/>
        <v>2.8754236</v>
      </c>
      <c r="X51" s="55">
        <f ca="1" t="shared" si="10"/>
        <v>2.8754236</v>
      </c>
      <c r="Y51" s="55">
        <f ca="1" t="shared" si="10"/>
        <v>2.8754236</v>
      </c>
      <c r="Z51" s="55">
        <f ca="1" t="shared" si="10"/>
        <v>2.8754236</v>
      </c>
      <c r="AA51" s="55">
        <f ca="1" t="shared" si="10"/>
        <v>2.8754236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2.3712024</v>
      </c>
      <c r="D53" s="56">
        <f ca="1" t="shared" si="12"/>
        <v>2.3712024</v>
      </c>
      <c r="E53" s="56">
        <f ca="1" t="shared" si="12"/>
        <v>2.3712024</v>
      </c>
      <c r="F53" s="56">
        <f ca="1" t="shared" si="12"/>
        <v>2.3712024</v>
      </c>
      <c r="G53" s="56">
        <f ca="1" t="shared" si="12"/>
        <v>2.3712024</v>
      </c>
      <c r="H53" s="56">
        <f ca="1" t="shared" si="12"/>
        <v>2.3712024</v>
      </c>
      <c r="I53" s="56">
        <f ca="1" t="shared" si="12"/>
        <v>2.3712024</v>
      </c>
      <c r="J53" s="56">
        <f ca="1" t="shared" si="12"/>
        <v>2.3712024</v>
      </c>
      <c r="K53" s="56">
        <f ca="1" t="shared" si="12"/>
        <v>2.3712024</v>
      </c>
      <c r="L53" s="56">
        <f ca="1" t="shared" si="12"/>
        <v>2.3712024</v>
      </c>
      <c r="M53" s="56">
        <f ca="1" t="shared" si="12"/>
        <v>2.3712024</v>
      </c>
      <c r="N53" s="56">
        <f ca="1" t="shared" si="12"/>
        <v>2.3712024</v>
      </c>
      <c r="O53" s="56">
        <f ca="1" t="shared" si="12"/>
        <v>2.3712024</v>
      </c>
      <c r="P53" s="56">
        <f ca="1" t="shared" si="12"/>
        <v>2.3712024</v>
      </c>
      <c r="Q53" s="56">
        <f ca="1" t="shared" si="12"/>
        <v>2.3712024</v>
      </c>
      <c r="R53" s="56">
        <f ca="1" t="shared" si="12"/>
        <v>2.3712024</v>
      </c>
      <c r="S53" s="56">
        <f ca="1" t="shared" si="12"/>
        <v>2.3712024</v>
      </c>
      <c r="T53" s="56">
        <f ca="1" t="shared" si="12"/>
        <v>2.3712024</v>
      </c>
      <c r="U53" s="56">
        <f ca="1" t="shared" si="12"/>
        <v>2.3712024</v>
      </c>
      <c r="V53" s="56">
        <f ca="1" t="shared" si="12"/>
        <v>2.3712024</v>
      </c>
      <c r="W53" s="56">
        <f ca="1" t="shared" si="12"/>
        <v>2.3712024</v>
      </c>
      <c r="X53" s="56">
        <f ca="1" t="shared" si="12"/>
        <v>2.3712024</v>
      </c>
      <c r="Y53" s="56">
        <f ca="1" t="shared" si="12"/>
        <v>2.3712024</v>
      </c>
      <c r="Z53" s="56">
        <f ca="1" t="shared" si="12"/>
        <v>2.3712024</v>
      </c>
      <c r="AA53" s="56">
        <f ca="1" t="shared" si="12"/>
        <v>2.3712024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1.8669812</v>
      </c>
      <c r="D54" s="56">
        <f ca="1" t="shared" si="13"/>
        <v>1.8669812</v>
      </c>
      <c r="E54" s="56">
        <f ca="1" t="shared" si="13"/>
        <v>1.8669812</v>
      </c>
      <c r="F54" s="56">
        <f ca="1" t="shared" si="13"/>
        <v>1.8669812</v>
      </c>
      <c r="G54" s="56">
        <f ca="1" t="shared" si="13"/>
        <v>1.8669812</v>
      </c>
      <c r="H54" s="56">
        <f ca="1" t="shared" si="13"/>
        <v>1.8669812</v>
      </c>
      <c r="I54" s="56">
        <f ca="1" t="shared" si="13"/>
        <v>1.8669812</v>
      </c>
      <c r="J54" s="56">
        <f ca="1" t="shared" si="13"/>
        <v>1.8669812</v>
      </c>
      <c r="K54" s="56">
        <f ca="1" t="shared" si="13"/>
        <v>1.8669812</v>
      </c>
      <c r="L54" s="56">
        <f ca="1" t="shared" si="13"/>
        <v>1.8669812</v>
      </c>
      <c r="M54" s="56">
        <f ca="1" t="shared" si="13"/>
        <v>1.8669812</v>
      </c>
      <c r="N54" s="56">
        <f ca="1" t="shared" si="13"/>
        <v>1.8669812</v>
      </c>
      <c r="O54" s="56">
        <f ca="1" t="shared" si="13"/>
        <v>1.8669812</v>
      </c>
      <c r="P54" s="56">
        <f ca="1" t="shared" si="13"/>
        <v>1.8669812</v>
      </c>
      <c r="Q54" s="56">
        <f ca="1" t="shared" si="13"/>
        <v>1.8669812</v>
      </c>
      <c r="R54" s="56">
        <f ca="1" t="shared" si="13"/>
        <v>1.8669812</v>
      </c>
      <c r="S54" s="56">
        <f ca="1" t="shared" si="13"/>
        <v>1.8669812</v>
      </c>
      <c r="T54" s="56">
        <f ca="1" t="shared" si="13"/>
        <v>1.8669812</v>
      </c>
      <c r="U54" s="56">
        <f ca="1" t="shared" si="13"/>
        <v>1.8669812</v>
      </c>
      <c r="V54" s="56">
        <f ca="1" t="shared" si="13"/>
        <v>1.8669812</v>
      </c>
      <c r="W54" s="56">
        <f ca="1" t="shared" si="13"/>
        <v>1.8669812</v>
      </c>
      <c r="X54" s="56">
        <f ca="1" t="shared" si="13"/>
        <v>1.8669812</v>
      </c>
      <c r="Y54" s="56">
        <f ca="1" t="shared" si="13"/>
        <v>1.8669812</v>
      </c>
      <c r="Z54" s="56">
        <f ca="1" t="shared" si="13"/>
        <v>1.8669812</v>
      </c>
      <c r="AA54" s="56">
        <f ca="1" t="shared" si="13"/>
        <v>1.8669812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0.908506666666667</v>
      </c>
      <c r="D55" s="56">
        <f t="shared" si="14"/>
        <v>0.908506666666667</v>
      </c>
      <c r="E55" s="56">
        <f t="shared" si="14"/>
        <v>0.908506666666667</v>
      </c>
      <c r="F55" s="56">
        <f t="shared" si="14"/>
        <v>0.908506666666667</v>
      </c>
      <c r="G55" s="56">
        <f t="shared" si="14"/>
        <v>0.908506666666667</v>
      </c>
      <c r="H55" s="56">
        <f t="shared" si="14"/>
        <v>0.908506666666667</v>
      </c>
      <c r="I55" s="56">
        <f t="shared" si="14"/>
        <v>0.908506666666667</v>
      </c>
      <c r="J55" s="56">
        <f t="shared" si="14"/>
        <v>0.908506666666667</v>
      </c>
      <c r="K55" s="56">
        <f t="shared" si="14"/>
        <v>0.908506666666667</v>
      </c>
      <c r="L55" s="56">
        <f t="shared" si="14"/>
        <v>0.908506666666667</v>
      </c>
      <c r="M55" s="56">
        <f t="shared" si="14"/>
        <v>0.908506666666667</v>
      </c>
      <c r="N55" s="56">
        <f t="shared" si="14"/>
        <v>0.908506666666667</v>
      </c>
      <c r="O55" s="56">
        <f t="shared" si="14"/>
        <v>0.908506666666667</v>
      </c>
      <c r="P55" s="56">
        <f t="shared" si="14"/>
        <v>0.908506666666667</v>
      </c>
      <c r="Q55" s="56">
        <f t="shared" si="14"/>
        <v>0.908506666666667</v>
      </c>
      <c r="R55" s="56">
        <f t="shared" si="14"/>
        <v>0.908506666666667</v>
      </c>
      <c r="S55" s="56">
        <f t="shared" si="14"/>
        <v>0.908506666666667</v>
      </c>
      <c r="T55" s="56">
        <f t="shared" si="14"/>
        <v>0.908506666666667</v>
      </c>
      <c r="U55" s="56">
        <f t="shared" si="14"/>
        <v>0.908506666666667</v>
      </c>
      <c r="V55" s="56">
        <f t="shared" si="14"/>
        <v>0.908506666666667</v>
      </c>
      <c r="W55" s="56">
        <f t="shared" si="14"/>
        <v>0.908506666666667</v>
      </c>
      <c r="X55" s="56">
        <f t="shared" si="14"/>
        <v>0.908506666666667</v>
      </c>
      <c r="Y55" s="56">
        <f t="shared" si="14"/>
        <v>0.908506666666667</v>
      </c>
      <c r="Z55" s="56">
        <f t="shared" si="14"/>
        <v>0.908506666666667</v>
      </c>
      <c r="AA55" s="56">
        <f t="shared" si="14"/>
        <v>0.908506666666667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0.454253333333333</v>
      </c>
      <c r="D56" s="56">
        <f t="shared" si="15"/>
        <v>0.454253333333333</v>
      </c>
      <c r="E56" s="56">
        <f t="shared" si="15"/>
        <v>0.454253333333333</v>
      </c>
      <c r="F56" s="56">
        <f t="shared" si="15"/>
        <v>0.454253333333333</v>
      </c>
      <c r="G56" s="56">
        <f t="shared" si="15"/>
        <v>0.454253333333333</v>
      </c>
      <c r="H56" s="56">
        <f t="shared" si="15"/>
        <v>0.454253333333333</v>
      </c>
      <c r="I56" s="56">
        <f t="shared" si="15"/>
        <v>0.454253333333333</v>
      </c>
      <c r="J56" s="56">
        <f t="shared" si="15"/>
        <v>0.454253333333333</v>
      </c>
      <c r="K56" s="56">
        <f t="shared" si="15"/>
        <v>0.454253333333333</v>
      </c>
      <c r="L56" s="56">
        <f t="shared" si="15"/>
        <v>0.454253333333333</v>
      </c>
      <c r="M56" s="56">
        <f t="shared" si="15"/>
        <v>0.454253333333333</v>
      </c>
      <c r="N56" s="56">
        <f t="shared" si="15"/>
        <v>0.454253333333333</v>
      </c>
      <c r="O56" s="56">
        <f t="shared" si="15"/>
        <v>0.454253333333333</v>
      </c>
      <c r="P56" s="56">
        <f t="shared" si="15"/>
        <v>0.454253333333333</v>
      </c>
      <c r="Q56" s="56">
        <f t="shared" si="15"/>
        <v>0.454253333333333</v>
      </c>
      <c r="R56" s="56">
        <f t="shared" si="15"/>
        <v>0.454253333333333</v>
      </c>
      <c r="S56" s="56">
        <f t="shared" si="15"/>
        <v>0.454253333333333</v>
      </c>
      <c r="T56" s="56">
        <f t="shared" si="15"/>
        <v>0.454253333333333</v>
      </c>
      <c r="U56" s="56">
        <f t="shared" si="15"/>
        <v>0.454253333333333</v>
      </c>
      <c r="V56" s="56">
        <f t="shared" si="15"/>
        <v>0.454253333333333</v>
      </c>
      <c r="W56" s="56">
        <f t="shared" si="15"/>
        <v>0.454253333333333</v>
      </c>
      <c r="X56" s="56">
        <f t="shared" si="15"/>
        <v>0.454253333333333</v>
      </c>
      <c r="Y56" s="56">
        <f t="shared" si="15"/>
        <v>0.454253333333333</v>
      </c>
      <c r="Z56" s="56">
        <f t="shared" si="15"/>
        <v>0.454253333333333</v>
      </c>
      <c r="AA56" s="56">
        <f t="shared" si="15"/>
        <v>0.454253333333333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  <protectedRange sqref="Q3:R3" name="区域1_6_1_1_1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T37" sqref="T3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32</v>
      </c>
      <c r="J2" s="59"/>
      <c r="K2" s="12" t="s">
        <v>113</v>
      </c>
      <c r="L2" s="12"/>
      <c r="M2" s="60">
        <v>3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184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34</v>
      </c>
      <c r="J3" s="61"/>
      <c r="K3" s="16" t="s">
        <v>122</v>
      </c>
      <c r="L3" s="16"/>
      <c r="M3" s="62">
        <v>-3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0.14008</v>
      </c>
      <c r="F4" s="20"/>
      <c r="G4" s="21"/>
      <c r="H4" s="21"/>
      <c r="I4" s="27" t="s">
        <v>130</v>
      </c>
      <c r="J4" s="27"/>
      <c r="K4" s="27"/>
      <c r="L4" s="20">
        <f ca="1">E4+X18*E17</f>
        <v>0.324984</v>
      </c>
      <c r="M4" s="20"/>
      <c r="N4" s="21"/>
      <c r="O4" s="21"/>
      <c r="P4" s="27" t="s">
        <v>131</v>
      </c>
      <c r="Q4" s="27"/>
      <c r="R4" s="27"/>
      <c r="S4" s="20">
        <f ca="1">E4-X18*E17</f>
        <v>-0.044824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0.3188</v>
      </c>
      <c r="F17" s="28"/>
      <c r="G17" s="21"/>
      <c r="H17" s="21"/>
      <c r="I17" s="27" t="s">
        <v>149</v>
      </c>
      <c r="J17" s="27"/>
      <c r="K17" s="27"/>
      <c r="L17" s="28">
        <f ca="1">E17*Z18</f>
        <v>0.672668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0.160857059367586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0.136824034334764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5.92642107480156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0.0466933333333333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7.30865746549561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6.96739188624007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0.17</v>
      </c>
      <c r="D32" s="38">
        <v>0.1</v>
      </c>
      <c r="E32" s="38">
        <v>0.07</v>
      </c>
      <c r="F32" s="38">
        <v>0.01</v>
      </c>
      <c r="G32" s="38">
        <v>0.02</v>
      </c>
      <c r="H32" s="38">
        <v>0.08</v>
      </c>
      <c r="I32" s="38">
        <v>0.13</v>
      </c>
      <c r="J32" s="38">
        <v>0.05</v>
      </c>
      <c r="K32" s="38">
        <v>0.09</v>
      </c>
      <c r="L32" s="38">
        <v>0.13</v>
      </c>
      <c r="M32" s="38">
        <v>0.04</v>
      </c>
      <c r="N32" s="38">
        <v>0.06</v>
      </c>
      <c r="O32" s="38">
        <v>0.03</v>
      </c>
      <c r="P32" s="38">
        <v>0.03</v>
      </c>
      <c r="Q32" s="38">
        <v>0.09</v>
      </c>
      <c r="R32" s="38">
        <v>0.06</v>
      </c>
      <c r="S32" s="38">
        <v>0.06</v>
      </c>
      <c r="T32" s="38">
        <v>0.03</v>
      </c>
      <c r="U32" s="38">
        <v>0.09</v>
      </c>
      <c r="V32" s="38">
        <v>0.05</v>
      </c>
      <c r="W32" s="38">
        <v>0.09</v>
      </c>
      <c r="X32" s="38">
        <v>0.18</v>
      </c>
      <c r="Y32" s="38">
        <v>0.32</v>
      </c>
      <c r="Z32" s="38">
        <v>0</v>
      </c>
      <c r="AA32" s="38">
        <v>0.16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0.03</v>
      </c>
      <c r="D33" s="38">
        <v>0.05</v>
      </c>
      <c r="E33" s="38">
        <v>0.05</v>
      </c>
      <c r="F33" s="38">
        <v>0.16</v>
      </c>
      <c r="G33" s="38">
        <v>0.09</v>
      </c>
      <c r="H33" s="38">
        <v>0.06</v>
      </c>
      <c r="I33" s="38">
        <v>0.1</v>
      </c>
      <c r="J33" s="38">
        <v>0.02</v>
      </c>
      <c r="K33" s="38">
        <v>0.07</v>
      </c>
      <c r="L33" s="38">
        <v>0.23</v>
      </c>
      <c r="M33" s="38">
        <v>0.06</v>
      </c>
      <c r="N33" s="38">
        <v>0.14</v>
      </c>
      <c r="O33" s="38">
        <v>0.08</v>
      </c>
      <c r="P33" s="38">
        <v>0.34</v>
      </c>
      <c r="Q33" s="38">
        <v>0.17</v>
      </c>
      <c r="R33" s="38">
        <v>0.02</v>
      </c>
      <c r="S33" s="38">
        <v>0.54</v>
      </c>
      <c r="T33" s="38">
        <v>0.26</v>
      </c>
      <c r="U33" s="38">
        <v>0.02</v>
      </c>
      <c r="V33" s="38">
        <v>0.04</v>
      </c>
      <c r="W33" s="38">
        <v>0.07</v>
      </c>
      <c r="X33" s="38">
        <v>0.18</v>
      </c>
      <c r="Y33" s="38">
        <v>0.06</v>
      </c>
      <c r="Z33" s="38">
        <v>0.49</v>
      </c>
      <c r="AA33" s="38">
        <v>0.04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0.04</v>
      </c>
      <c r="D34" s="38">
        <v>0.01</v>
      </c>
      <c r="E34" s="38">
        <v>0</v>
      </c>
      <c r="F34" s="38">
        <v>0.06</v>
      </c>
      <c r="G34" s="38">
        <v>0.11</v>
      </c>
      <c r="H34" s="38">
        <v>0.55</v>
      </c>
      <c r="I34" s="38">
        <v>0.13</v>
      </c>
      <c r="J34" s="38">
        <v>0.05</v>
      </c>
      <c r="K34" s="38">
        <v>0.03</v>
      </c>
      <c r="L34" s="38">
        <v>0.57</v>
      </c>
      <c r="M34" s="38">
        <v>0.11</v>
      </c>
      <c r="N34" s="38">
        <v>0.04</v>
      </c>
      <c r="O34" s="38">
        <v>0.05</v>
      </c>
      <c r="P34" s="38">
        <v>0.17</v>
      </c>
      <c r="Q34" s="38">
        <v>0.04</v>
      </c>
      <c r="R34" s="38">
        <v>0.37</v>
      </c>
      <c r="S34" s="38">
        <v>0.07</v>
      </c>
      <c r="T34" s="38">
        <v>0.08</v>
      </c>
      <c r="U34" s="38">
        <v>0.34</v>
      </c>
      <c r="V34" s="38">
        <v>0.04</v>
      </c>
      <c r="W34" s="38">
        <v>0.02</v>
      </c>
      <c r="X34" s="38">
        <v>0.11</v>
      </c>
      <c r="Y34" s="38">
        <v>0.63</v>
      </c>
      <c r="Z34" s="38">
        <v>0.04</v>
      </c>
      <c r="AA34" s="38">
        <v>0.02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0.15</v>
      </c>
      <c r="D35" s="38">
        <v>0.03</v>
      </c>
      <c r="E35" s="38">
        <v>0.38</v>
      </c>
      <c r="F35" s="38">
        <v>0.06</v>
      </c>
      <c r="G35" s="38">
        <v>0.19</v>
      </c>
      <c r="H35" s="38">
        <v>0.2</v>
      </c>
      <c r="I35" s="38">
        <v>0.3</v>
      </c>
      <c r="J35" s="38">
        <v>0.07</v>
      </c>
      <c r="K35" s="38">
        <v>0.67</v>
      </c>
      <c r="L35" s="38">
        <v>0.01</v>
      </c>
      <c r="M35" s="38">
        <v>0.07</v>
      </c>
      <c r="N35" s="38">
        <v>0.04</v>
      </c>
      <c r="O35" s="38">
        <v>0.01</v>
      </c>
      <c r="P35" s="38">
        <v>0.03</v>
      </c>
      <c r="Q35" s="38">
        <v>0.05</v>
      </c>
      <c r="R35" s="38">
        <v>0.06</v>
      </c>
      <c r="S35" s="38">
        <v>0.06</v>
      </c>
      <c r="T35" s="38">
        <v>0.48</v>
      </c>
      <c r="U35" s="38">
        <v>0.01</v>
      </c>
      <c r="V35" s="38">
        <v>0.44</v>
      </c>
      <c r="W35" s="38">
        <v>0.1</v>
      </c>
      <c r="X35" s="38">
        <v>0.05</v>
      </c>
      <c r="Y35" s="38">
        <v>0.03</v>
      </c>
      <c r="Z35" s="38">
        <v>0</v>
      </c>
      <c r="AA35" s="38">
        <v>0.11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0.12</v>
      </c>
      <c r="D36" s="38">
        <v>0.14</v>
      </c>
      <c r="E36" s="38">
        <v>0.21</v>
      </c>
      <c r="F36" s="38">
        <v>0.05</v>
      </c>
      <c r="G36" s="38">
        <v>0.04</v>
      </c>
      <c r="H36" s="38">
        <v>0.17</v>
      </c>
      <c r="I36" s="38">
        <v>0.37</v>
      </c>
      <c r="J36" s="38">
        <v>0.02</v>
      </c>
      <c r="K36" s="38">
        <v>0.04</v>
      </c>
      <c r="L36" s="38">
        <v>0.37</v>
      </c>
      <c r="M36" s="38">
        <v>0.04</v>
      </c>
      <c r="N36" s="38">
        <v>0.02</v>
      </c>
      <c r="O36" s="38">
        <v>0.11</v>
      </c>
      <c r="P36" s="38">
        <v>0.05</v>
      </c>
      <c r="Q36" s="38">
        <v>0.02</v>
      </c>
      <c r="R36" s="38">
        <v>0.58</v>
      </c>
      <c r="S36" s="38">
        <v>0.58</v>
      </c>
      <c r="T36" s="38">
        <v>0.45</v>
      </c>
      <c r="U36" s="38">
        <v>0.49</v>
      </c>
      <c r="V36" s="38">
        <v>0.1</v>
      </c>
      <c r="W36" s="38">
        <v>0.49</v>
      </c>
      <c r="X36" s="38">
        <v>0.09</v>
      </c>
      <c r="Y36" s="38">
        <v>0.07</v>
      </c>
      <c r="Z36" s="38">
        <v>0.05</v>
      </c>
      <c r="AA36" s="38">
        <v>0.05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0.51</v>
      </c>
      <c r="D37" s="42">
        <f t="shared" si="1"/>
        <v>0.33</v>
      </c>
      <c r="E37" s="42">
        <f t="shared" si="1"/>
        <v>0.71</v>
      </c>
      <c r="F37" s="42">
        <f t="shared" si="1"/>
        <v>0.34</v>
      </c>
      <c r="G37" s="42">
        <f t="shared" si="1"/>
        <v>0.45</v>
      </c>
      <c r="H37" s="42">
        <f t="shared" si="1"/>
        <v>1.06</v>
      </c>
      <c r="I37" s="42">
        <f t="shared" si="1"/>
        <v>1.03</v>
      </c>
      <c r="J37" s="42">
        <f t="shared" si="1"/>
        <v>0.21</v>
      </c>
      <c r="K37" s="42">
        <f t="shared" si="1"/>
        <v>0.9</v>
      </c>
      <c r="L37" s="42">
        <f t="shared" si="1"/>
        <v>1.31</v>
      </c>
      <c r="M37" s="42">
        <f t="shared" si="1"/>
        <v>0.32</v>
      </c>
      <c r="N37" s="42">
        <f t="shared" si="1"/>
        <v>0.3</v>
      </c>
      <c r="O37" s="42">
        <f t="shared" si="1"/>
        <v>0.28</v>
      </c>
      <c r="P37" s="42">
        <f t="shared" si="1"/>
        <v>0.62</v>
      </c>
      <c r="Q37" s="42">
        <f t="shared" si="1"/>
        <v>0.37</v>
      </c>
      <c r="R37" s="42">
        <f t="shared" si="1"/>
        <v>1.09</v>
      </c>
      <c r="S37" s="42">
        <f t="shared" si="1"/>
        <v>1.31</v>
      </c>
      <c r="T37" s="42">
        <f t="shared" si="1"/>
        <v>1.3</v>
      </c>
      <c r="U37" s="42">
        <f t="shared" si="1"/>
        <v>0.95</v>
      </c>
      <c r="V37" s="42">
        <f t="shared" si="1"/>
        <v>0.67</v>
      </c>
      <c r="W37" s="131">
        <f t="shared" si="1"/>
        <v>0.77</v>
      </c>
      <c r="X37" s="131">
        <f t="shared" si="1"/>
        <v>0.61</v>
      </c>
      <c r="Y37" s="131">
        <f t="shared" si="1"/>
        <v>1.11</v>
      </c>
      <c r="Z37" s="131">
        <f t="shared" si="1"/>
        <v>0.58</v>
      </c>
      <c r="AA37" s="132">
        <f t="shared" si="1"/>
        <v>0.38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0.102</v>
      </c>
      <c r="D38" s="42">
        <f t="shared" si="2"/>
        <v>0.066</v>
      </c>
      <c r="E38" s="42">
        <f t="shared" si="2"/>
        <v>0.142</v>
      </c>
      <c r="F38" s="42">
        <f t="shared" si="2"/>
        <v>0.068</v>
      </c>
      <c r="G38" s="42">
        <f t="shared" si="2"/>
        <v>0.09</v>
      </c>
      <c r="H38" s="42">
        <f t="shared" si="2"/>
        <v>0.212</v>
      </c>
      <c r="I38" s="42">
        <f t="shared" si="2"/>
        <v>0.206</v>
      </c>
      <c r="J38" s="42">
        <f t="shared" si="2"/>
        <v>0.042</v>
      </c>
      <c r="K38" s="42">
        <f t="shared" si="2"/>
        <v>0.18</v>
      </c>
      <c r="L38" s="42">
        <f t="shared" si="2"/>
        <v>0.262</v>
      </c>
      <c r="M38" s="42">
        <f t="shared" si="2"/>
        <v>0.064</v>
      </c>
      <c r="N38" s="42">
        <f t="shared" si="2"/>
        <v>0.06</v>
      </c>
      <c r="O38" s="42">
        <f t="shared" si="2"/>
        <v>0.056</v>
      </c>
      <c r="P38" s="42">
        <f t="shared" si="2"/>
        <v>0.124</v>
      </c>
      <c r="Q38" s="42">
        <f t="shared" si="2"/>
        <v>0.074</v>
      </c>
      <c r="R38" s="42">
        <f t="shared" si="2"/>
        <v>0.218</v>
      </c>
      <c r="S38" s="42">
        <f t="shared" si="2"/>
        <v>0.262</v>
      </c>
      <c r="T38" s="42">
        <f t="shared" si="2"/>
        <v>0.26</v>
      </c>
      <c r="U38" s="42">
        <f t="shared" si="2"/>
        <v>0.19</v>
      </c>
      <c r="V38" s="42">
        <f t="shared" si="2"/>
        <v>0.134</v>
      </c>
      <c r="W38" s="131">
        <f t="shared" si="2"/>
        <v>0.154</v>
      </c>
      <c r="X38" s="131">
        <f t="shared" si="2"/>
        <v>0.122</v>
      </c>
      <c r="Y38" s="131">
        <f t="shared" si="2"/>
        <v>0.222</v>
      </c>
      <c r="Z38" s="131">
        <f t="shared" si="2"/>
        <v>0.116</v>
      </c>
      <c r="AA38" s="132">
        <f t="shared" si="2"/>
        <v>0.076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0.14</v>
      </c>
      <c r="D39" s="43">
        <f t="shared" si="3"/>
        <v>0.13</v>
      </c>
      <c r="E39" s="43">
        <f t="shared" si="3"/>
        <v>0.38</v>
      </c>
      <c r="F39" s="43">
        <f t="shared" si="3"/>
        <v>0.15</v>
      </c>
      <c r="G39" s="43">
        <f t="shared" si="3"/>
        <v>0.17</v>
      </c>
      <c r="H39" s="43">
        <f t="shared" si="3"/>
        <v>0.49</v>
      </c>
      <c r="I39" s="43">
        <f t="shared" si="3"/>
        <v>0.27</v>
      </c>
      <c r="J39" s="43">
        <f t="shared" si="3"/>
        <v>0.05</v>
      </c>
      <c r="K39" s="43">
        <f t="shared" si="3"/>
        <v>0.64</v>
      </c>
      <c r="L39" s="43">
        <f t="shared" si="3"/>
        <v>0.56</v>
      </c>
      <c r="M39" s="43">
        <f t="shared" si="3"/>
        <v>0.07</v>
      </c>
      <c r="N39" s="43">
        <f t="shared" si="3"/>
        <v>0.12</v>
      </c>
      <c r="O39" s="43">
        <f t="shared" si="3"/>
        <v>0.1</v>
      </c>
      <c r="P39" s="43">
        <f t="shared" si="3"/>
        <v>0.31</v>
      </c>
      <c r="Q39" s="43">
        <f t="shared" si="3"/>
        <v>0.15</v>
      </c>
      <c r="R39" s="43">
        <f t="shared" si="3"/>
        <v>0.56</v>
      </c>
      <c r="S39" s="43">
        <f t="shared" si="3"/>
        <v>0.52</v>
      </c>
      <c r="T39" s="43">
        <f t="shared" si="3"/>
        <v>0.45</v>
      </c>
      <c r="U39" s="43">
        <f t="shared" si="3"/>
        <v>0.48</v>
      </c>
      <c r="V39" s="43">
        <f t="shared" si="3"/>
        <v>0.4</v>
      </c>
      <c r="W39" s="43">
        <f t="shared" si="3"/>
        <v>0.47</v>
      </c>
      <c r="X39" s="43">
        <f t="shared" si="3"/>
        <v>0.13</v>
      </c>
      <c r="Y39" s="43">
        <f t="shared" si="3"/>
        <v>0.6</v>
      </c>
      <c r="Z39" s="43">
        <f t="shared" si="3"/>
        <v>0.49</v>
      </c>
      <c r="AA39" s="133">
        <f t="shared" si="3"/>
        <v>0.14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0.14008</v>
      </c>
      <c r="D43" s="55">
        <f>$E$4</f>
        <v>0.14008</v>
      </c>
      <c r="E43" s="55">
        <f>$E$4</f>
        <v>0.14008</v>
      </c>
      <c r="F43" s="55">
        <f>$E$4</f>
        <v>0.14008</v>
      </c>
      <c r="G43" s="55">
        <f>$E$4</f>
        <v>0.14008</v>
      </c>
      <c r="H43" s="55">
        <f>$E$4</f>
        <v>0.14008</v>
      </c>
      <c r="I43" s="55">
        <f>$E$4</f>
        <v>0.14008</v>
      </c>
      <c r="J43" s="55">
        <f>$E$4</f>
        <v>0.14008</v>
      </c>
      <c r="K43" s="55">
        <f>$E$4</f>
        <v>0.14008</v>
      </c>
      <c r="L43" s="55">
        <f>$E$4</f>
        <v>0.14008</v>
      </c>
      <c r="M43" s="55">
        <f>$E$4</f>
        <v>0.14008</v>
      </c>
      <c r="N43" s="55">
        <f>$E$4</f>
        <v>0.14008</v>
      </c>
      <c r="O43" s="55">
        <f>$E$4</f>
        <v>0.14008</v>
      </c>
      <c r="P43" s="55">
        <f>$E$4</f>
        <v>0.14008</v>
      </c>
      <c r="Q43" s="55">
        <f>$E$4</f>
        <v>0.14008</v>
      </c>
      <c r="R43" s="55">
        <f>$E$4</f>
        <v>0.14008</v>
      </c>
      <c r="S43" s="55">
        <f>$E$4</f>
        <v>0.14008</v>
      </c>
      <c r="T43" s="55">
        <f>$E$4</f>
        <v>0.14008</v>
      </c>
      <c r="U43" s="55">
        <f>$E$4</f>
        <v>0.14008</v>
      </c>
      <c r="V43" s="55">
        <f>$E$4</f>
        <v>0.14008</v>
      </c>
      <c r="W43" s="55">
        <f>$E$4</f>
        <v>0.14008</v>
      </c>
      <c r="X43" s="55">
        <f>$E$4</f>
        <v>0.14008</v>
      </c>
      <c r="Y43" s="55">
        <f>$E$4</f>
        <v>0.14008</v>
      </c>
      <c r="Z43" s="55">
        <f>$E$4</f>
        <v>0.14008</v>
      </c>
      <c r="AA43" s="55">
        <f>$E$4</f>
        <v>0.14008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0.324984</v>
      </c>
      <c r="D44" s="55">
        <f ca="1" t="shared" si="4"/>
        <v>0.324984</v>
      </c>
      <c r="E44" s="55">
        <f ca="1" t="shared" si="4"/>
        <v>0.324984</v>
      </c>
      <c r="F44" s="55">
        <f ca="1" t="shared" si="4"/>
        <v>0.324984</v>
      </c>
      <c r="G44" s="55">
        <f ca="1" t="shared" si="4"/>
        <v>0.324984</v>
      </c>
      <c r="H44" s="55">
        <f ca="1" t="shared" si="4"/>
        <v>0.324984</v>
      </c>
      <c r="I44" s="55">
        <f ca="1" t="shared" si="4"/>
        <v>0.324984</v>
      </c>
      <c r="J44" s="55">
        <f ca="1" t="shared" si="4"/>
        <v>0.324984</v>
      </c>
      <c r="K44" s="55">
        <f ca="1" t="shared" si="4"/>
        <v>0.324984</v>
      </c>
      <c r="L44" s="55">
        <f ca="1" t="shared" si="4"/>
        <v>0.324984</v>
      </c>
      <c r="M44" s="55">
        <f ca="1" t="shared" si="4"/>
        <v>0.324984</v>
      </c>
      <c r="N44" s="55">
        <f ca="1" t="shared" si="4"/>
        <v>0.324984</v>
      </c>
      <c r="O44" s="55">
        <f ca="1" t="shared" si="4"/>
        <v>0.324984</v>
      </c>
      <c r="P44" s="55">
        <f ca="1" t="shared" si="4"/>
        <v>0.324984</v>
      </c>
      <c r="Q44" s="55">
        <f ca="1" t="shared" si="4"/>
        <v>0.324984</v>
      </c>
      <c r="R44" s="55">
        <f ca="1" t="shared" si="4"/>
        <v>0.324984</v>
      </c>
      <c r="S44" s="55">
        <f ca="1" t="shared" si="4"/>
        <v>0.324984</v>
      </c>
      <c r="T44" s="55">
        <f ca="1" t="shared" si="4"/>
        <v>0.324984</v>
      </c>
      <c r="U44" s="55">
        <f ca="1" t="shared" si="4"/>
        <v>0.324984</v>
      </c>
      <c r="V44" s="55">
        <f ca="1" t="shared" si="4"/>
        <v>0.324984</v>
      </c>
      <c r="W44" s="55">
        <f ca="1" t="shared" si="4"/>
        <v>0.324984</v>
      </c>
      <c r="X44" s="55">
        <f ca="1" t="shared" si="4"/>
        <v>0.324984</v>
      </c>
      <c r="Y44" s="55">
        <f ca="1" t="shared" si="4"/>
        <v>0.324984</v>
      </c>
      <c r="Z44" s="55">
        <f ca="1" t="shared" si="4"/>
        <v>0.324984</v>
      </c>
      <c r="AA44" s="55">
        <f ca="1" t="shared" si="4"/>
        <v>0.324984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-0.044824</v>
      </c>
      <c r="D45" s="55">
        <f ca="1" t="shared" si="5"/>
        <v>-0.044824</v>
      </c>
      <c r="E45" s="55">
        <f ca="1" t="shared" si="5"/>
        <v>-0.044824</v>
      </c>
      <c r="F45" s="55">
        <f ca="1" t="shared" si="5"/>
        <v>-0.044824</v>
      </c>
      <c r="G45" s="55">
        <f ca="1" t="shared" si="5"/>
        <v>-0.044824</v>
      </c>
      <c r="H45" s="55">
        <f ca="1" t="shared" si="5"/>
        <v>-0.044824</v>
      </c>
      <c r="I45" s="55">
        <f ca="1" t="shared" si="5"/>
        <v>-0.044824</v>
      </c>
      <c r="J45" s="55">
        <f ca="1" t="shared" si="5"/>
        <v>-0.044824</v>
      </c>
      <c r="K45" s="55">
        <f ca="1" t="shared" si="5"/>
        <v>-0.044824</v>
      </c>
      <c r="L45" s="55">
        <f ca="1" t="shared" si="5"/>
        <v>-0.044824</v>
      </c>
      <c r="M45" s="55">
        <f ca="1" t="shared" si="5"/>
        <v>-0.044824</v>
      </c>
      <c r="N45" s="55">
        <f ca="1" t="shared" si="5"/>
        <v>-0.044824</v>
      </c>
      <c r="O45" s="55">
        <f ca="1" t="shared" si="5"/>
        <v>-0.044824</v>
      </c>
      <c r="P45" s="55">
        <f ca="1" t="shared" si="5"/>
        <v>-0.044824</v>
      </c>
      <c r="Q45" s="55">
        <f ca="1" t="shared" si="5"/>
        <v>-0.044824</v>
      </c>
      <c r="R45" s="55">
        <f ca="1" t="shared" si="5"/>
        <v>-0.044824</v>
      </c>
      <c r="S45" s="55">
        <f ca="1" t="shared" si="5"/>
        <v>-0.044824</v>
      </c>
      <c r="T45" s="55">
        <f ca="1" t="shared" si="5"/>
        <v>-0.044824</v>
      </c>
      <c r="U45" s="55">
        <f ca="1" t="shared" si="5"/>
        <v>-0.044824</v>
      </c>
      <c r="V45" s="55">
        <f ca="1" t="shared" si="5"/>
        <v>-0.044824</v>
      </c>
      <c r="W45" s="55">
        <f ca="1" t="shared" si="5"/>
        <v>-0.044824</v>
      </c>
      <c r="X45" s="55">
        <f ca="1" t="shared" si="5"/>
        <v>-0.044824</v>
      </c>
      <c r="Y45" s="55">
        <f ca="1" t="shared" si="5"/>
        <v>-0.044824</v>
      </c>
      <c r="Z45" s="55">
        <f ca="1" t="shared" si="5"/>
        <v>-0.044824</v>
      </c>
      <c r="AA45" s="55">
        <f ca="1" t="shared" si="5"/>
        <v>-0.044824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0.263349333333333</v>
      </c>
      <c r="D46" s="56">
        <f ca="1" t="shared" si="6"/>
        <v>0.263349333333333</v>
      </c>
      <c r="E46" s="56">
        <f ca="1" t="shared" si="6"/>
        <v>0.263349333333333</v>
      </c>
      <c r="F46" s="56">
        <f ca="1" t="shared" si="6"/>
        <v>0.263349333333333</v>
      </c>
      <c r="G46" s="56">
        <f ca="1" t="shared" si="6"/>
        <v>0.263349333333333</v>
      </c>
      <c r="H46" s="56">
        <f ca="1" t="shared" si="6"/>
        <v>0.263349333333333</v>
      </c>
      <c r="I46" s="56">
        <f ca="1" t="shared" si="6"/>
        <v>0.263349333333333</v>
      </c>
      <c r="J46" s="56">
        <f ca="1" t="shared" si="6"/>
        <v>0.263349333333333</v>
      </c>
      <c r="K46" s="56">
        <f ca="1" t="shared" si="6"/>
        <v>0.263349333333333</v>
      </c>
      <c r="L46" s="56">
        <f ca="1" t="shared" si="6"/>
        <v>0.263349333333333</v>
      </c>
      <c r="M46" s="56">
        <f ca="1" t="shared" si="6"/>
        <v>0.263349333333333</v>
      </c>
      <c r="N46" s="56">
        <f ca="1" t="shared" si="6"/>
        <v>0.263349333333333</v>
      </c>
      <c r="O46" s="56">
        <f ca="1" t="shared" si="6"/>
        <v>0.263349333333333</v>
      </c>
      <c r="P46" s="56">
        <f ca="1" t="shared" si="6"/>
        <v>0.263349333333333</v>
      </c>
      <c r="Q46" s="56">
        <f ca="1" t="shared" si="6"/>
        <v>0.263349333333333</v>
      </c>
      <c r="R46" s="56">
        <f ca="1" t="shared" si="6"/>
        <v>0.263349333333333</v>
      </c>
      <c r="S46" s="56">
        <f ca="1" t="shared" si="6"/>
        <v>0.263349333333333</v>
      </c>
      <c r="T46" s="56">
        <f ca="1" t="shared" si="6"/>
        <v>0.263349333333333</v>
      </c>
      <c r="U46" s="56">
        <f ca="1" t="shared" si="6"/>
        <v>0.263349333333333</v>
      </c>
      <c r="V46" s="56">
        <f ca="1" t="shared" si="6"/>
        <v>0.263349333333333</v>
      </c>
      <c r="W46" s="56">
        <f ca="1" t="shared" si="6"/>
        <v>0.263349333333333</v>
      </c>
      <c r="X46" s="56">
        <f ca="1" t="shared" si="6"/>
        <v>0.263349333333333</v>
      </c>
      <c r="Y46" s="56">
        <f ca="1" t="shared" si="6"/>
        <v>0.263349333333333</v>
      </c>
      <c r="Z46" s="56">
        <f ca="1" t="shared" si="6"/>
        <v>0.263349333333333</v>
      </c>
      <c r="AA46" s="56">
        <f ca="1" t="shared" si="6"/>
        <v>0.263349333333333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0.201714666666667</v>
      </c>
      <c r="D47" s="56">
        <f ca="1" t="shared" si="7"/>
        <v>0.201714666666667</v>
      </c>
      <c r="E47" s="56">
        <f ca="1" t="shared" si="7"/>
        <v>0.201714666666667</v>
      </c>
      <c r="F47" s="56">
        <f ca="1" t="shared" si="7"/>
        <v>0.201714666666667</v>
      </c>
      <c r="G47" s="56">
        <f ca="1" t="shared" si="7"/>
        <v>0.201714666666667</v>
      </c>
      <c r="H47" s="56">
        <f ca="1" t="shared" si="7"/>
        <v>0.201714666666667</v>
      </c>
      <c r="I47" s="56">
        <f ca="1" t="shared" si="7"/>
        <v>0.201714666666667</v>
      </c>
      <c r="J47" s="56">
        <f ca="1" t="shared" si="7"/>
        <v>0.201714666666667</v>
      </c>
      <c r="K47" s="56">
        <f ca="1" t="shared" si="7"/>
        <v>0.201714666666667</v>
      </c>
      <c r="L47" s="56">
        <f ca="1" t="shared" si="7"/>
        <v>0.201714666666667</v>
      </c>
      <c r="M47" s="56">
        <f ca="1" t="shared" si="7"/>
        <v>0.201714666666667</v>
      </c>
      <c r="N47" s="56">
        <f ca="1" t="shared" si="7"/>
        <v>0.201714666666667</v>
      </c>
      <c r="O47" s="56">
        <f ca="1" t="shared" si="7"/>
        <v>0.201714666666667</v>
      </c>
      <c r="P47" s="56">
        <f ca="1" t="shared" si="7"/>
        <v>0.201714666666667</v>
      </c>
      <c r="Q47" s="56">
        <f ca="1" t="shared" si="7"/>
        <v>0.201714666666667</v>
      </c>
      <c r="R47" s="56">
        <f ca="1" t="shared" si="7"/>
        <v>0.201714666666667</v>
      </c>
      <c r="S47" s="56">
        <f ca="1" t="shared" si="7"/>
        <v>0.201714666666667</v>
      </c>
      <c r="T47" s="56">
        <f ca="1" t="shared" si="7"/>
        <v>0.201714666666667</v>
      </c>
      <c r="U47" s="56">
        <f ca="1" t="shared" si="7"/>
        <v>0.201714666666667</v>
      </c>
      <c r="V47" s="56">
        <f ca="1" t="shared" si="7"/>
        <v>0.201714666666667</v>
      </c>
      <c r="W47" s="56">
        <f ca="1" t="shared" si="7"/>
        <v>0.201714666666667</v>
      </c>
      <c r="X47" s="56">
        <f ca="1" t="shared" si="7"/>
        <v>0.201714666666667</v>
      </c>
      <c r="Y47" s="56">
        <f ca="1" t="shared" si="7"/>
        <v>0.201714666666667</v>
      </c>
      <c r="Z47" s="56">
        <f ca="1" t="shared" si="7"/>
        <v>0.201714666666667</v>
      </c>
      <c r="AA47" s="56">
        <f ca="1" t="shared" si="7"/>
        <v>0.201714666666667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0.0784453333333333</v>
      </c>
      <c r="D48" s="56">
        <f ca="1" t="shared" si="8"/>
        <v>0.0784453333333333</v>
      </c>
      <c r="E48" s="56">
        <f ca="1" t="shared" si="8"/>
        <v>0.0784453333333333</v>
      </c>
      <c r="F48" s="56">
        <f ca="1" t="shared" si="8"/>
        <v>0.0784453333333333</v>
      </c>
      <c r="G48" s="56">
        <f ca="1" t="shared" si="8"/>
        <v>0.0784453333333333</v>
      </c>
      <c r="H48" s="56">
        <f ca="1" t="shared" si="8"/>
        <v>0.0784453333333333</v>
      </c>
      <c r="I48" s="56">
        <f ca="1" t="shared" si="8"/>
        <v>0.0784453333333333</v>
      </c>
      <c r="J48" s="56">
        <f ca="1" t="shared" si="8"/>
        <v>0.0784453333333333</v>
      </c>
      <c r="K48" s="56">
        <f ca="1" t="shared" si="8"/>
        <v>0.0784453333333333</v>
      </c>
      <c r="L48" s="56">
        <f ca="1" t="shared" si="8"/>
        <v>0.0784453333333333</v>
      </c>
      <c r="M48" s="56">
        <f ca="1" t="shared" si="8"/>
        <v>0.0784453333333333</v>
      </c>
      <c r="N48" s="56">
        <f ca="1" t="shared" si="8"/>
        <v>0.0784453333333333</v>
      </c>
      <c r="O48" s="56">
        <f ca="1" t="shared" si="8"/>
        <v>0.0784453333333333</v>
      </c>
      <c r="P48" s="56">
        <f ca="1" t="shared" si="8"/>
        <v>0.0784453333333333</v>
      </c>
      <c r="Q48" s="56">
        <f ca="1" t="shared" si="8"/>
        <v>0.0784453333333333</v>
      </c>
      <c r="R48" s="56">
        <f ca="1" t="shared" si="8"/>
        <v>0.0784453333333333</v>
      </c>
      <c r="S48" s="56">
        <f ca="1" t="shared" si="8"/>
        <v>0.0784453333333333</v>
      </c>
      <c r="T48" s="56">
        <f ca="1" t="shared" si="8"/>
        <v>0.0784453333333333</v>
      </c>
      <c r="U48" s="56">
        <f ca="1" t="shared" si="8"/>
        <v>0.0784453333333333</v>
      </c>
      <c r="V48" s="56">
        <f ca="1" t="shared" si="8"/>
        <v>0.0784453333333333</v>
      </c>
      <c r="W48" s="56">
        <f ca="1" t="shared" si="8"/>
        <v>0.0784453333333333</v>
      </c>
      <c r="X48" s="56">
        <f ca="1" t="shared" si="8"/>
        <v>0.0784453333333333</v>
      </c>
      <c r="Y48" s="56">
        <f ca="1" t="shared" si="8"/>
        <v>0.0784453333333333</v>
      </c>
      <c r="Z48" s="56">
        <f ca="1" t="shared" si="8"/>
        <v>0.0784453333333333</v>
      </c>
      <c r="AA48" s="56">
        <f ca="1" t="shared" si="8"/>
        <v>0.0784453333333333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0.0168106666666667</v>
      </c>
      <c r="D49" s="56">
        <f ca="1" t="shared" si="9"/>
        <v>0.0168106666666667</v>
      </c>
      <c r="E49" s="56">
        <f ca="1" t="shared" si="9"/>
        <v>0.0168106666666667</v>
      </c>
      <c r="F49" s="56">
        <f ca="1" t="shared" si="9"/>
        <v>0.0168106666666667</v>
      </c>
      <c r="G49" s="56">
        <f ca="1" t="shared" si="9"/>
        <v>0.0168106666666667</v>
      </c>
      <c r="H49" s="56">
        <f ca="1" t="shared" si="9"/>
        <v>0.0168106666666667</v>
      </c>
      <c r="I49" s="56">
        <f ca="1" t="shared" si="9"/>
        <v>0.0168106666666667</v>
      </c>
      <c r="J49" s="56">
        <f ca="1" t="shared" si="9"/>
        <v>0.0168106666666667</v>
      </c>
      <c r="K49" s="56">
        <f ca="1" t="shared" si="9"/>
        <v>0.0168106666666667</v>
      </c>
      <c r="L49" s="56">
        <f ca="1" t="shared" si="9"/>
        <v>0.0168106666666667</v>
      </c>
      <c r="M49" s="56">
        <f ca="1" t="shared" si="9"/>
        <v>0.0168106666666667</v>
      </c>
      <c r="N49" s="56">
        <f ca="1" t="shared" si="9"/>
        <v>0.0168106666666667</v>
      </c>
      <c r="O49" s="56">
        <f ca="1" t="shared" si="9"/>
        <v>0.0168106666666667</v>
      </c>
      <c r="P49" s="56">
        <f ca="1" t="shared" si="9"/>
        <v>0.0168106666666667</v>
      </c>
      <c r="Q49" s="56">
        <f ca="1" t="shared" si="9"/>
        <v>0.0168106666666667</v>
      </c>
      <c r="R49" s="56">
        <f ca="1" t="shared" si="9"/>
        <v>0.0168106666666667</v>
      </c>
      <c r="S49" s="56">
        <f ca="1" t="shared" si="9"/>
        <v>0.0168106666666667</v>
      </c>
      <c r="T49" s="56">
        <f ca="1" t="shared" si="9"/>
        <v>0.0168106666666667</v>
      </c>
      <c r="U49" s="56">
        <f ca="1" t="shared" si="9"/>
        <v>0.0168106666666667</v>
      </c>
      <c r="V49" s="56">
        <f ca="1" t="shared" si="9"/>
        <v>0.0168106666666667</v>
      </c>
      <c r="W49" s="56">
        <f ca="1" t="shared" si="9"/>
        <v>0.0168106666666667</v>
      </c>
      <c r="X49" s="56">
        <f ca="1" t="shared" si="9"/>
        <v>0.0168106666666667</v>
      </c>
      <c r="Y49" s="56">
        <f ca="1" t="shared" si="9"/>
        <v>0.0168106666666667</v>
      </c>
      <c r="Z49" s="56">
        <f ca="1" t="shared" si="9"/>
        <v>0.0168106666666667</v>
      </c>
      <c r="AA49" s="56">
        <f ca="1" t="shared" si="9"/>
        <v>0.0168106666666667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0.3188</v>
      </c>
      <c r="D50" s="55">
        <f>$E$17</f>
        <v>0.3188</v>
      </c>
      <c r="E50" s="55">
        <f>$E$17</f>
        <v>0.3188</v>
      </c>
      <c r="F50" s="55">
        <f>$E$17</f>
        <v>0.3188</v>
      </c>
      <c r="G50" s="55">
        <f>$E$17</f>
        <v>0.3188</v>
      </c>
      <c r="H50" s="55">
        <f>$E$17</f>
        <v>0.3188</v>
      </c>
      <c r="I50" s="55">
        <f>$E$17</f>
        <v>0.3188</v>
      </c>
      <c r="J50" s="55">
        <f>$E$17</f>
        <v>0.3188</v>
      </c>
      <c r="K50" s="55">
        <f>$E$17</f>
        <v>0.3188</v>
      </c>
      <c r="L50" s="55">
        <f>$E$17</f>
        <v>0.3188</v>
      </c>
      <c r="M50" s="55">
        <f>$E$17</f>
        <v>0.3188</v>
      </c>
      <c r="N50" s="55">
        <f>$E$17</f>
        <v>0.3188</v>
      </c>
      <c r="O50" s="55">
        <f>$E$17</f>
        <v>0.3188</v>
      </c>
      <c r="P50" s="55">
        <f>$E$17</f>
        <v>0.3188</v>
      </c>
      <c r="Q50" s="55">
        <f>$E$17</f>
        <v>0.3188</v>
      </c>
      <c r="R50" s="55">
        <f>$E$17</f>
        <v>0.3188</v>
      </c>
      <c r="S50" s="55">
        <f>$E$17</f>
        <v>0.3188</v>
      </c>
      <c r="T50" s="55">
        <f>$E$17</f>
        <v>0.3188</v>
      </c>
      <c r="U50" s="55">
        <f>$E$17</f>
        <v>0.3188</v>
      </c>
      <c r="V50" s="55">
        <f>$E$17</f>
        <v>0.3188</v>
      </c>
      <c r="W50" s="55">
        <f>$E$17</f>
        <v>0.3188</v>
      </c>
      <c r="X50" s="55">
        <f>$E$17</f>
        <v>0.3188</v>
      </c>
      <c r="Y50" s="55">
        <f>$E$17</f>
        <v>0.3188</v>
      </c>
      <c r="Z50" s="55">
        <f>$E$17</f>
        <v>0.3188</v>
      </c>
      <c r="AA50" s="55">
        <f>$E$17</f>
        <v>0.3188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0.672668</v>
      </c>
      <c r="D51" s="55">
        <f ca="1" t="shared" si="10"/>
        <v>0.672668</v>
      </c>
      <c r="E51" s="55">
        <f ca="1" t="shared" si="10"/>
        <v>0.672668</v>
      </c>
      <c r="F51" s="55">
        <f ca="1" t="shared" si="10"/>
        <v>0.672668</v>
      </c>
      <c r="G51" s="55">
        <f ca="1" t="shared" si="10"/>
        <v>0.672668</v>
      </c>
      <c r="H51" s="55">
        <f ca="1" t="shared" si="10"/>
        <v>0.672668</v>
      </c>
      <c r="I51" s="55">
        <f ca="1" t="shared" si="10"/>
        <v>0.672668</v>
      </c>
      <c r="J51" s="55">
        <f ca="1" t="shared" si="10"/>
        <v>0.672668</v>
      </c>
      <c r="K51" s="55">
        <f ca="1" t="shared" si="10"/>
        <v>0.672668</v>
      </c>
      <c r="L51" s="55">
        <f ca="1" t="shared" si="10"/>
        <v>0.672668</v>
      </c>
      <c r="M51" s="55">
        <f ca="1" t="shared" si="10"/>
        <v>0.672668</v>
      </c>
      <c r="N51" s="55">
        <f ca="1" t="shared" si="10"/>
        <v>0.672668</v>
      </c>
      <c r="O51" s="55">
        <f ca="1" t="shared" si="10"/>
        <v>0.672668</v>
      </c>
      <c r="P51" s="55">
        <f ca="1" t="shared" si="10"/>
        <v>0.672668</v>
      </c>
      <c r="Q51" s="55">
        <f ca="1" t="shared" si="10"/>
        <v>0.672668</v>
      </c>
      <c r="R51" s="55">
        <f ca="1" t="shared" si="10"/>
        <v>0.672668</v>
      </c>
      <c r="S51" s="55">
        <f ca="1" t="shared" si="10"/>
        <v>0.672668</v>
      </c>
      <c r="T51" s="55">
        <f ca="1" t="shared" si="10"/>
        <v>0.672668</v>
      </c>
      <c r="U51" s="55">
        <f ca="1" t="shared" si="10"/>
        <v>0.672668</v>
      </c>
      <c r="V51" s="55">
        <f ca="1" t="shared" si="10"/>
        <v>0.672668</v>
      </c>
      <c r="W51" s="55">
        <f ca="1" t="shared" si="10"/>
        <v>0.672668</v>
      </c>
      <c r="X51" s="55">
        <f ca="1" t="shared" si="10"/>
        <v>0.672668</v>
      </c>
      <c r="Y51" s="55">
        <f ca="1" t="shared" si="10"/>
        <v>0.672668</v>
      </c>
      <c r="Z51" s="55">
        <f ca="1" t="shared" si="10"/>
        <v>0.672668</v>
      </c>
      <c r="AA51" s="55">
        <f ca="1" t="shared" si="10"/>
        <v>0.672668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0.554712</v>
      </c>
      <c r="D53" s="56">
        <f ca="1" t="shared" si="12"/>
        <v>0.554712</v>
      </c>
      <c r="E53" s="56">
        <f ca="1" t="shared" si="12"/>
        <v>0.554712</v>
      </c>
      <c r="F53" s="56">
        <f ca="1" t="shared" si="12"/>
        <v>0.554712</v>
      </c>
      <c r="G53" s="56">
        <f ca="1" t="shared" si="12"/>
        <v>0.554712</v>
      </c>
      <c r="H53" s="56">
        <f ca="1" t="shared" si="12"/>
        <v>0.554712</v>
      </c>
      <c r="I53" s="56">
        <f ca="1" t="shared" si="12"/>
        <v>0.554712</v>
      </c>
      <c r="J53" s="56">
        <f ca="1" t="shared" si="12"/>
        <v>0.554712</v>
      </c>
      <c r="K53" s="56">
        <f ca="1" t="shared" si="12"/>
        <v>0.554712</v>
      </c>
      <c r="L53" s="56">
        <f ca="1" t="shared" si="12"/>
        <v>0.554712</v>
      </c>
      <c r="M53" s="56">
        <f ca="1" t="shared" si="12"/>
        <v>0.554712</v>
      </c>
      <c r="N53" s="56">
        <f ca="1" t="shared" si="12"/>
        <v>0.554712</v>
      </c>
      <c r="O53" s="56">
        <f ca="1" t="shared" si="12"/>
        <v>0.554712</v>
      </c>
      <c r="P53" s="56">
        <f ca="1" t="shared" si="12"/>
        <v>0.554712</v>
      </c>
      <c r="Q53" s="56">
        <f ca="1" t="shared" si="12"/>
        <v>0.554712</v>
      </c>
      <c r="R53" s="56">
        <f ca="1" t="shared" si="12"/>
        <v>0.554712</v>
      </c>
      <c r="S53" s="56">
        <f ca="1" t="shared" si="12"/>
        <v>0.554712</v>
      </c>
      <c r="T53" s="56">
        <f ca="1" t="shared" si="12"/>
        <v>0.554712</v>
      </c>
      <c r="U53" s="56">
        <f ca="1" t="shared" si="12"/>
        <v>0.554712</v>
      </c>
      <c r="V53" s="56">
        <f ca="1" t="shared" si="12"/>
        <v>0.554712</v>
      </c>
      <c r="W53" s="56">
        <f ca="1" t="shared" si="12"/>
        <v>0.554712</v>
      </c>
      <c r="X53" s="56">
        <f ca="1" t="shared" si="12"/>
        <v>0.554712</v>
      </c>
      <c r="Y53" s="56">
        <f ca="1" t="shared" si="12"/>
        <v>0.554712</v>
      </c>
      <c r="Z53" s="56">
        <f ca="1" t="shared" si="12"/>
        <v>0.554712</v>
      </c>
      <c r="AA53" s="56">
        <f ca="1" t="shared" si="12"/>
        <v>0.554712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0.436756</v>
      </c>
      <c r="D54" s="56">
        <f ca="1" t="shared" si="13"/>
        <v>0.436756</v>
      </c>
      <c r="E54" s="56">
        <f ca="1" t="shared" si="13"/>
        <v>0.436756</v>
      </c>
      <c r="F54" s="56">
        <f ca="1" t="shared" si="13"/>
        <v>0.436756</v>
      </c>
      <c r="G54" s="56">
        <f ca="1" t="shared" si="13"/>
        <v>0.436756</v>
      </c>
      <c r="H54" s="56">
        <f ca="1" t="shared" si="13"/>
        <v>0.436756</v>
      </c>
      <c r="I54" s="56">
        <f ca="1" t="shared" si="13"/>
        <v>0.436756</v>
      </c>
      <c r="J54" s="56">
        <f ca="1" t="shared" si="13"/>
        <v>0.436756</v>
      </c>
      <c r="K54" s="56">
        <f ca="1" t="shared" si="13"/>
        <v>0.436756</v>
      </c>
      <c r="L54" s="56">
        <f ca="1" t="shared" si="13"/>
        <v>0.436756</v>
      </c>
      <c r="M54" s="56">
        <f ca="1" t="shared" si="13"/>
        <v>0.436756</v>
      </c>
      <c r="N54" s="56">
        <f ca="1" t="shared" si="13"/>
        <v>0.436756</v>
      </c>
      <c r="O54" s="56">
        <f ca="1" t="shared" si="13"/>
        <v>0.436756</v>
      </c>
      <c r="P54" s="56">
        <f ca="1" t="shared" si="13"/>
        <v>0.436756</v>
      </c>
      <c r="Q54" s="56">
        <f ca="1" t="shared" si="13"/>
        <v>0.436756</v>
      </c>
      <c r="R54" s="56">
        <f ca="1" t="shared" si="13"/>
        <v>0.436756</v>
      </c>
      <c r="S54" s="56">
        <f ca="1" t="shared" si="13"/>
        <v>0.436756</v>
      </c>
      <c r="T54" s="56">
        <f ca="1" t="shared" si="13"/>
        <v>0.436756</v>
      </c>
      <c r="U54" s="56">
        <f ca="1" t="shared" si="13"/>
        <v>0.436756</v>
      </c>
      <c r="V54" s="56">
        <f ca="1" t="shared" si="13"/>
        <v>0.436756</v>
      </c>
      <c r="W54" s="56">
        <f ca="1" t="shared" si="13"/>
        <v>0.436756</v>
      </c>
      <c r="X54" s="56">
        <f ca="1" t="shared" si="13"/>
        <v>0.436756</v>
      </c>
      <c r="Y54" s="56">
        <f ca="1" t="shared" si="13"/>
        <v>0.436756</v>
      </c>
      <c r="Z54" s="56">
        <f ca="1" t="shared" si="13"/>
        <v>0.436756</v>
      </c>
      <c r="AA54" s="56">
        <f ca="1" t="shared" si="13"/>
        <v>0.436756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0.212533333333333</v>
      </c>
      <c r="D55" s="56">
        <f t="shared" si="14"/>
        <v>0.212533333333333</v>
      </c>
      <c r="E55" s="56">
        <f t="shared" si="14"/>
        <v>0.212533333333333</v>
      </c>
      <c r="F55" s="56">
        <f t="shared" si="14"/>
        <v>0.212533333333333</v>
      </c>
      <c r="G55" s="56">
        <f t="shared" si="14"/>
        <v>0.212533333333333</v>
      </c>
      <c r="H55" s="56">
        <f t="shared" si="14"/>
        <v>0.212533333333333</v>
      </c>
      <c r="I55" s="56">
        <f t="shared" si="14"/>
        <v>0.212533333333333</v>
      </c>
      <c r="J55" s="56">
        <f t="shared" si="14"/>
        <v>0.212533333333333</v>
      </c>
      <c r="K55" s="56">
        <f t="shared" si="14"/>
        <v>0.212533333333333</v>
      </c>
      <c r="L55" s="56">
        <f t="shared" si="14"/>
        <v>0.212533333333333</v>
      </c>
      <c r="M55" s="56">
        <f t="shared" si="14"/>
        <v>0.212533333333333</v>
      </c>
      <c r="N55" s="56">
        <f t="shared" si="14"/>
        <v>0.212533333333333</v>
      </c>
      <c r="O55" s="56">
        <f t="shared" si="14"/>
        <v>0.212533333333333</v>
      </c>
      <c r="P55" s="56">
        <f t="shared" si="14"/>
        <v>0.212533333333333</v>
      </c>
      <c r="Q55" s="56">
        <f t="shared" si="14"/>
        <v>0.212533333333333</v>
      </c>
      <c r="R55" s="56">
        <f t="shared" si="14"/>
        <v>0.212533333333333</v>
      </c>
      <c r="S55" s="56">
        <f t="shared" si="14"/>
        <v>0.212533333333333</v>
      </c>
      <c r="T55" s="56">
        <f t="shared" si="14"/>
        <v>0.212533333333333</v>
      </c>
      <c r="U55" s="56">
        <f t="shared" si="14"/>
        <v>0.212533333333333</v>
      </c>
      <c r="V55" s="56">
        <f t="shared" si="14"/>
        <v>0.212533333333333</v>
      </c>
      <c r="W55" s="56">
        <f t="shared" si="14"/>
        <v>0.212533333333333</v>
      </c>
      <c r="X55" s="56">
        <f t="shared" si="14"/>
        <v>0.212533333333333</v>
      </c>
      <c r="Y55" s="56">
        <f t="shared" si="14"/>
        <v>0.212533333333333</v>
      </c>
      <c r="Z55" s="56">
        <f t="shared" si="14"/>
        <v>0.212533333333333</v>
      </c>
      <c r="AA55" s="56">
        <f t="shared" si="14"/>
        <v>0.212533333333333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0.106266666666667</v>
      </c>
      <c r="D56" s="56">
        <f t="shared" si="15"/>
        <v>0.106266666666667</v>
      </c>
      <c r="E56" s="56">
        <f t="shared" si="15"/>
        <v>0.106266666666667</v>
      </c>
      <c r="F56" s="56">
        <f t="shared" si="15"/>
        <v>0.106266666666667</v>
      </c>
      <c r="G56" s="56">
        <f t="shared" si="15"/>
        <v>0.106266666666667</v>
      </c>
      <c r="H56" s="56">
        <f t="shared" si="15"/>
        <v>0.106266666666667</v>
      </c>
      <c r="I56" s="56">
        <f t="shared" si="15"/>
        <v>0.106266666666667</v>
      </c>
      <c r="J56" s="56">
        <f t="shared" si="15"/>
        <v>0.106266666666667</v>
      </c>
      <c r="K56" s="56">
        <f t="shared" si="15"/>
        <v>0.106266666666667</v>
      </c>
      <c r="L56" s="56">
        <f t="shared" si="15"/>
        <v>0.106266666666667</v>
      </c>
      <c r="M56" s="56">
        <f t="shared" si="15"/>
        <v>0.106266666666667</v>
      </c>
      <c r="N56" s="56">
        <f t="shared" si="15"/>
        <v>0.106266666666667</v>
      </c>
      <c r="O56" s="56">
        <f t="shared" si="15"/>
        <v>0.106266666666667</v>
      </c>
      <c r="P56" s="56">
        <f t="shared" si="15"/>
        <v>0.106266666666667</v>
      </c>
      <c r="Q56" s="56">
        <f t="shared" si="15"/>
        <v>0.106266666666667</v>
      </c>
      <c r="R56" s="56">
        <f t="shared" si="15"/>
        <v>0.106266666666667</v>
      </c>
      <c r="S56" s="56">
        <f t="shared" si="15"/>
        <v>0.106266666666667</v>
      </c>
      <c r="T56" s="56">
        <f t="shared" si="15"/>
        <v>0.106266666666667</v>
      </c>
      <c r="U56" s="56">
        <f t="shared" si="15"/>
        <v>0.106266666666667</v>
      </c>
      <c r="V56" s="56">
        <f t="shared" si="15"/>
        <v>0.106266666666667</v>
      </c>
      <c r="W56" s="56">
        <f t="shared" si="15"/>
        <v>0.106266666666667</v>
      </c>
      <c r="X56" s="56">
        <f t="shared" si="15"/>
        <v>0.106266666666667</v>
      </c>
      <c r="Y56" s="56">
        <f t="shared" si="15"/>
        <v>0.106266666666667</v>
      </c>
      <c r="Z56" s="56">
        <f t="shared" si="15"/>
        <v>0.106266666666667</v>
      </c>
      <c r="AA56" s="56">
        <f t="shared" si="15"/>
        <v>0.106266666666667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35</v>
      </c>
      <c r="J2" s="59"/>
      <c r="K2" s="12" t="s">
        <v>113</v>
      </c>
      <c r="L2" s="12"/>
      <c r="M2" s="60">
        <v>3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185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34</v>
      </c>
      <c r="J3" s="61"/>
      <c r="K3" s="16" t="s">
        <v>122</v>
      </c>
      <c r="L3" s="16"/>
      <c r="M3" s="62">
        <v>-3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1.0468</v>
      </c>
      <c r="F4" s="20"/>
      <c r="G4" s="21"/>
      <c r="H4" s="21"/>
      <c r="I4" s="27" t="s">
        <v>130</v>
      </c>
      <c r="J4" s="27"/>
      <c r="K4" s="27"/>
      <c r="L4" s="20">
        <f ca="1">E4+X18*E17</f>
        <v>1.29852</v>
      </c>
      <c r="M4" s="20"/>
      <c r="N4" s="21"/>
      <c r="O4" s="21"/>
      <c r="P4" s="27" t="s">
        <v>131</v>
      </c>
      <c r="Q4" s="27"/>
      <c r="R4" s="27"/>
      <c r="S4" s="20">
        <f ca="1">E4-X18*E17</f>
        <v>0.79508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0.434</v>
      </c>
      <c r="F17" s="28"/>
      <c r="G17" s="21"/>
      <c r="H17" s="21"/>
      <c r="I17" s="27" t="s">
        <v>149</v>
      </c>
      <c r="J17" s="27"/>
      <c r="K17" s="27"/>
      <c r="L17" s="28">
        <f ca="1">E17*Z18</f>
        <v>0.91574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0.205715117765854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0.186266094420601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3.16489460637362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0.348933333333333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5.36866359447005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3.4953579109063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1.17</v>
      </c>
      <c r="D32" s="38">
        <v>1.2</v>
      </c>
      <c r="E32" s="38">
        <v>1.07</v>
      </c>
      <c r="F32" s="38">
        <v>0.91</v>
      </c>
      <c r="G32" s="38">
        <v>1.02</v>
      </c>
      <c r="H32" s="38">
        <v>0.98</v>
      </c>
      <c r="I32" s="38">
        <v>1.03</v>
      </c>
      <c r="J32" s="38">
        <v>0.95</v>
      </c>
      <c r="K32" s="38">
        <v>1.09</v>
      </c>
      <c r="L32" s="38">
        <v>0.97</v>
      </c>
      <c r="M32" s="38">
        <v>0.86</v>
      </c>
      <c r="N32" s="38">
        <v>1.06</v>
      </c>
      <c r="O32" s="38">
        <v>0.77</v>
      </c>
      <c r="P32" s="38">
        <v>1.13</v>
      </c>
      <c r="Q32" s="38">
        <v>1.01</v>
      </c>
      <c r="R32" s="38">
        <v>0.96</v>
      </c>
      <c r="S32" s="38">
        <v>1.06</v>
      </c>
      <c r="T32" s="38">
        <v>1.17</v>
      </c>
      <c r="U32" s="38">
        <v>1.19</v>
      </c>
      <c r="V32" s="38">
        <v>1.05</v>
      </c>
      <c r="W32" s="38">
        <v>1.09</v>
      </c>
      <c r="X32" s="38">
        <v>1.02</v>
      </c>
      <c r="Y32" s="38">
        <v>1.32</v>
      </c>
      <c r="Z32" s="38">
        <v>0.9</v>
      </c>
      <c r="AA32" s="38">
        <v>0.96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1.03</v>
      </c>
      <c r="D33" s="38">
        <v>1.05</v>
      </c>
      <c r="E33" s="38">
        <v>1.05</v>
      </c>
      <c r="F33" s="38">
        <v>0.96</v>
      </c>
      <c r="G33" s="38">
        <v>0.99</v>
      </c>
      <c r="H33" s="38">
        <v>1.04</v>
      </c>
      <c r="I33" s="38">
        <v>1</v>
      </c>
      <c r="J33" s="38">
        <v>0.98</v>
      </c>
      <c r="K33" s="38">
        <v>1.07</v>
      </c>
      <c r="L33" s="38">
        <v>0.97</v>
      </c>
      <c r="M33" s="38">
        <v>1.06</v>
      </c>
      <c r="N33" s="38">
        <v>1.14</v>
      </c>
      <c r="O33" s="38">
        <v>0.88</v>
      </c>
      <c r="P33" s="38">
        <v>0.76</v>
      </c>
      <c r="Q33" s="38">
        <v>0.97</v>
      </c>
      <c r="R33" s="38">
        <v>1.02</v>
      </c>
      <c r="S33" s="38">
        <v>1.54</v>
      </c>
      <c r="T33" s="38">
        <v>0.94</v>
      </c>
      <c r="U33" s="38">
        <v>1.02</v>
      </c>
      <c r="V33" s="38">
        <v>1.14</v>
      </c>
      <c r="W33" s="38">
        <v>1.07</v>
      </c>
      <c r="X33" s="38">
        <v>1.18</v>
      </c>
      <c r="Y33" s="38">
        <v>1.06</v>
      </c>
      <c r="Z33" s="38">
        <v>1.59</v>
      </c>
      <c r="AA33" s="38">
        <v>1.14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0.96</v>
      </c>
      <c r="D34" s="38">
        <v>1.11</v>
      </c>
      <c r="E34" s="38">
        <v>1.1</v>
      </c>
      <c r="F34" s="38">
        <v>0.96</v>
      </c>
      <c r="G34" s="38">
        <v>1.01</v>
      </c>
      <c r="H34" s="38">
        <v>1.55</v>
      </c>
      <c r="I34" s="38">
        <v>1.03</v>
      </c>
      <c r="J34" s="38">
        <v>0.95</v>
      </c>
      <c r="K34" s="38">
        <v>1.13</v>
      </c>
      <c r="L34" s="38">
        <v>1.57</v>
      </c>
      <c r="M34" s="38">
        <v>1.01</v>
      </c>
      <c r="N34" s="38">
        <v>0.94</v>
      </c>
      <c r="O34" s="38">
        <v>0.85</v>
      </c>
      <c r="P34" s="38">
        <v>1.03</v>
      </c>
      <c r="Q34" s="38">
        <v>1.06</v>
      </c>
      <c r="R34" s="38">
        <v>0.83</v>
      </c>
      <c r="S34" s="38">
        <v>1.07</v>
      </c>
      <c r="T34" s="38">
        <v>0.92</v>
      </c>
      <c r="U34" s="38">
        <v>1.24</v>
      </c>
      <c r="V34" s="38">
        <v>1.04</v>
      </c>
      <c r="W34" s="38">
        <v>1.02</v>
      </c>
      <c r="X34" s="38">
        <v>1.11</v>
      </c>
      <c r="Y34" s="38">
        <v>1.53</v>
      </c>
      <c r="Z34" s="38">
        <v>0.94</v>
      </c>
      <c r="AA34" s="38">
        <v>1.02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0.85</v>
      </c>
      <c r="D35" s="38">
        <v>1.03</v>
      </c>
      <c r="E35" s="38">
        <v>1.28</v>
      </c>
      <c r="F35" s="38">
        <v>0.84</v>
      </c>
      <c r="G35" s="38">
        <v>1.19</v>
      </c>
      <c r="H35" s="38">
        <v>1</v>
      </c>
      <c r="I35" s="38">
        <v>0.5</v>
      </c>
      <c r="J35" s="38">
        <v>0.97</v>
      </c>
      <c r="K35" s="38">
        <v>0.33</v>
      </c>
      <c r="L35" s="38">
        <v>0.99</v>
      </c>
      <c r="M35" s="38">
        <v>1.07</v>
      </c>
      <c r="N35" s="38">
        <v>0.86</v>
      </c>
      <c r="O35" s="38">
        <v>1.11</v>
      </c>
      <c r="P35" s="38">
        <v>0.93</v>
      </c>
      <c r="Q35" s="38">
        <v>1.05</v>
      </c>
      <c r="R35" s="38">
        <v>1.06</v>
      </c>
      <c r="S35" s="38">
        <v>0.94</v>
      </c>
      <c r="T35" s="38">
        <v>1.48</v>
      </c>
      <c r="U35" s="38">
        <v>0.99</v>
      </c>
      <c r="V35" s="38">
        <v>0.46</v>
      </c>
      <c r="W35" s="38">
        <v>1</v>
      </c>
      <c r="X35" s="38">
        <v>0.95</v>
      </c>
      <c r="Y35" s="38">
        <v>0.87</v>
      </c>
      <c r="Z35" s="38">
        <v>1.2</v>
      </c>
      <c r="AA35" s="38">
        <v>1.09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1.02</v>
      </c>
      <c r="D36" s="38">
        <v>1.24</v>
      </c>
      <c r="E36" s="38">
        <v>1.21</v>
      </c>
      <c r="F36" s="38">
        <v>0.95</v>
      </c>
      <c r="G36" s="38">
        <v>1.14</v>
      </c>
      <c r="H36" s="38">
        <v>0.73</v>
      </c>
      <c r="I36" s="38">
        <v>1.17</v>
      </c>
      <c r="J36" s="38">
        <v>1.02</v>
      </c>
      <c r="K36" s="38">
        <v>1.06</v>
      </c>
      <c r="L36" s="38">
        <v>1.27</v>
      </c>
      <c r="M36" s="38">
        <v>0.96</v>
      </c>
      <c r="N36" s="38">
        <v>1.08</v>
      </c>
      <c r="O36" s="38">
        <v>1.01</v>
      </c>
      <c r="P36" s="38">
        <v>0.95</v>
      </c>
      <c r="Q36" s="38">
        <v>0.98</v>
      </c>
      <c r="R36" s="38">
        <v>1.58</v>
      </c>
      <c r="S36" s="38">
        <v>1.58</v>
      </c>
      <c r="T36" s="38">
        <v>1.45</v>
      </c>
      <c r="U36" s="38">
        <v>1.49</v>
      </c>
      <c r="V36" s="38">
        <v>1.1</v>
      </c>
      <c r="W36" s="38">
        <v>0.51</v>
      </c>
      <c r="X36" s="38">
        <v>0.91</v>
      </c>
      <c r="Y36" s="38">
        <v>0.93</v>
      </c>
      <c r="Z36" s="38">
        <v>0.95</v>
      </c>
      <c r="AA36" s="38">
        <v>0.95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5.03</v>
      </c>
      <c r="D37" s="42">
        <f t="shared" si="1"/>
        <v>5.63</v>
      </c>
      <c r="E37" s="42">
        <f t="shared" si="1"/>
        <v>5.71</v>
      </c>
      <c r="F37" s="42">
        <f t="shared" si="1"/>
        <v>4.62</v>
      </c>
      <c r="G37" s="42">
        <f t="shared" si="1"/>
        <v>5.35</v>
      </c>
      <c r="H37" s="42">
        <f t="shared" si="1"/>
        <v>5.3</v>
      </c>
      <c r="I37" s="42">
        <f t="shared" si="1"/>
        <v>4.73</v>
      </c>
      <c r="J37" s="42">
        <f t="shared" si="1"/>
        <v>4.87</v>
      </c>
      <c r="K37" s="42">
        <f t="shared" si="1"/>
        <v>4.68</v>
      </c>
      <c r="L37" s="42">
        <f t="shared" si="1"/>
        <v>5.77</v>
      </c>
      <c r="M37" s="42">
        <f t="shared" si="1"/>
        <v>4.96</v>
      </c>
      <c r="N37" s="42">
        <f t="shared" si="1"/>
        <v>5.08</v>
      </c>
      <c r="O37" s="42">
        <f t="shared" si="1"/>
        <v>4.62</v>
      </c>
      <c r="P37" s="42">
        <f t="shared" si="1"/>
        <v>4.8</v>
      </c>
      <c r="Q37" s="42">
        <f t="shared" si="1"/>
        <v>5.07</v>
      </c>
      <c r="R37" s="42">
        <f t="shared" si="1"/>
        <v>5.45</v>
      </c>
      <c r="S37" s="42">
        <f t="shared" si="1"/>
        <v>6.19</v>
      </c>
      <c r="T37" s="42">
        <f t="shared" si="1"/>
        <v>5.96</v>
      </c>
      <c r="U37" s="42">
        <f t="shared" si="1"/>
        <v>5.93</v>
      </c>
      <c r="V37" s="42">
        <f t="shared" si="1"/>
        <v>4.79</v>
      </c>
      <c r="W37" s="131">
        <f t="shared" si="1"/>
        <v>4.69</v>
      </c>
      <c r="X37" s="131">
        <f t="shared" si="1"/>
        <v>5.17</v>
      </c>
      <c r="Y37" s="131">
        <f t="shared" si="1"/>
        <v>5.71</v>
      </c>
      <c r="Z37" s="131">
        <f t="shared" si="1"/>
        <v>5.58</v>
      </c>
      <c r="AA37" s="132">
        <f t="shared" si="1"/>
        <v>5.16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1.006</v>
      </c>
      <c r="D38" s="42">
        <f t="shared" si="2"/>
        <v>1.126</v>
      </c>
      <c r="E38" s="42">
        <f t="shared" si="2"/>
        <v>1.142</v>
      </c>
      <c r="F38" s="42">
        <f t="shared" si="2"/>
        <v>0.924</v>
      </c>
      <c r="G38" s="42">
        <f t="shared" si="2"/>
        <v>1.07</v>
      </c>
      <c r="H38" s="42">
        <f t="shared" si="2"/>
        <v>1.06</v>
      </c>
      <c r="I38" s="42">
        <f t="shared" si="2"/>
        <v>0.946</v>
      </c>
      <c r="J38" s="42">
        <f t="shared" si="2"/>
        <v>0.974</v>
      </c>
      <c r="K38" s="42">
        <f t="shared" si="2"/>
        <v>0.936</v>
      </c>
      <c r="L38" s="42">
        <f t="shared" si="2"/>
        <v>1.154</v>
      </c>
      <c r="M38" s="42">
        <f t="shared" si="2"/>
        <v>0.992</v>
      </c>
      <c r="N38" s="42">
        <f t="shared" si="2"/>
        <v>1.016</v>
      </c>
      <c r="O38" s="42">
        <f t="shared" si="2"/>
        <v>0.924</v>
      </c>
      <c r="P38" s="42">
        <f t="shared" si="2"/>
        <v>0.96</v>
      </c>
      <c r="Q38" s="42">
        <f t="shared" si="2"/>
        <v>1.014</v>
      </c>
      <c r="R38" s="42">
        <f t="shared" si="2"/>
        <v>1.09</v>
      </c>
      <c r="S38" s="42">
        <f t="shared" si="2"/>
        <v>1.238</v>
      </c>
      <c r="T38" s="42">
        <f t="shared" si="2"/>
        <v>1.192</v>
      </c>
      <c r="U38" s="42">
        <f t="shared" si="2"/>
        <v>1.186</v>
      </c>
      <c r="V38" s="42">
        <f t="shared" si="2"/>
        <v>0.958</v>
      </c>
      <c r="W38" s="131">
        <f t="shared" si="2"/>
        <v>0.938</v>
      </c>
      <c r="X38" s="131">
        <f t="shared" si="2"/>
        <v>1.034</v>
      </c>
      <c r="Y38" s="131">
        <f t="shared" si="2"/>
        <v>1.142</v>
      </c>
      <c r="Z38" s="131">
        <f t="shared" si="2"/>
        <v>1.116</v>
      </c>
      <c r="AA38" s="132">
        <f t="shared" si="2"/>
        <v>1.032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0.32</v>
      </c>
      <c r="D39" s="43">
        <f t="shared" si="3"/>
        <v>0.21</v>
      </c>
      <c r="E39" s="43">
        <f t="shared" si="3"/>
        <v>0.23</v>
      </c>
      <c r="F39" s="43">
        <f t="shared" si="3"/>
        <v>0.12</v>
      </c>
      <c r="G39" s="43">
        <f t="shared" si="3"/>
        <v>0.2</v>
      </c>
      <c r="H39" s="43">
        <f t="shared" si="3"/>
        <v>0.82</v>
      </c>
      <c r="I39" s="43">
        <f t="shared" si="3"/>
        <v>0.67</v>
      </c>
      <c r="J39" s="43">
        <f t="shared" si="3"/>
        <v>0.0700000000000001</v>
      </c>
      <c r="K39" s="43">
        <f t="shared" si="3"/>
        <v>0.8</v>
      </c>
      <c r="L39" s="43">
        <f t="shared" si="3"/>
        <v>0.6</v>
      </c>
      <c r="M39" s="43">
        <f t="shared" si="3"/>
        <v>0.21</v>
      </c>
      <c r="N39" s="43">
        <f t="shared" si="3"/>
        <v>0.28</v>
      </c>
      <c r="O39" s="43">
        <f t="shared" si="3"/>
        <v>0.34</v>
      </c>
      <c r="P39" s="43">
        <f t="shared" si="3"/>
        <v>0.37</v>
      </c>
      <c r="Q39" s="43">
        <f t="shared" si="3"/>
        <v>0.0900000000000001</v>
      </c>
      <c r="R39" s="43">
        <f t="shared" si="3"/>
        <v>0.75</v>
      </c>
      <c r="S39" s="43">
        <f t="shared" si="3"/>
        <v>0.64</v>
      </c>
      <c r="T39" s="43">
        <f t="shared" si="3"/>
        <v>0.56</v>
      </c>
      <c r="U39" s="43">
        <f t="shared" si="3"/>
        <v>0.5</v>
      </c>
      <c r="V39" s="43">
        <f t="shared" si="3"/>
        <v>0.68</v>
      </c>
      <c r="W39" s="43">
        <f t="shared" si="3"/>
        <v>0.58</v>
      </c>
      <c r="X39" s="43">
        <f t="shared" si="3"/>
        <v>0.27</v>
      </c>
      <c r="Y39" s="43">
        <f t="shared" si="3"/>
        <v>0.66</v>
      </c>
      <c r="Z39" s="43">
        <f t="shared" si="3"/>
        <v>0.69</v>
      </c>
      <c r="AA39" s="133">
        <f t="shared" si="3"/>
        <v>0.19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1.0468</v>
      </c>
      <c r="D43" s="55">
        <f>$E$4</f>
        <v>1.0468</v>
      </c>
      <c r="E43" s="55">
        <f>$E$4</f>
        <v>1.0468</v>
      </c>
      <c r="F43" s="55">
        <f>$E$4</f>
        <v>1.0468</v>
      </c>
      <c r="G43" s="55">
        <f>$E$4</f>
        <v>1.0468</v>
      </c>
      <c r="H43" s="55">
        <f>$E$4</f>
        <v>1.0468</v>
      </c>
      <c r="I43" s="55">
        <f>$E$4</f>
        <v>1.0468</v>
      </c>
      <c r="J43" s="55">
        <f>$E$4</f>
        <v>1.0468</v>
      </c>
      <c r="K43" s="55">
        <f>$E$4</f>
        <v>1.0468</v>
      </c>
      <c r="L43" s="55">
        <f>$E$4</f>
        <v>1.0468</v>
      </c>
      <c r="M43" s="55">
        <f>$E$4</f>
        <v>1.0468</v>
      </c>
      <c r="N43" s="55">
        <f>$E$4</f>
        <v>1.0468</v>
      </c>
      <c r="O43" s="55">
        <f>$E$4</f>
        <v>1.0468</v>
      </c>
      <c r="P43" s="55">
        <f>$E$4</f>
        <v>1.0468</v>
      </c>
      <c r="Q43" s="55">
        <f>$E$4</f>
        <v>1.0468</v>
      </c>
      <c r="R43" s="55">
        <f>$E$4</f>
        <v>1.0468</v>
      </c>
      <c r="S43" s="55">
        <f>$E$4</f>
        <v>1.0468</v>
      </c>
      <c r="T43" s="55">
        <f>$E$4</f>
        <v>1.0468</v>
      </c>
      <c r="U43" s="55">
        <f>$E$4</f>
        <v>1.0468</v>
      </c>
      <c r="V43" s="55">
        <f>$E$4</f>
        <v>1.0468</v>
      </c>
      <c r="W43" s="55">
        <f>$E$4</f>
        <v>1.0468</v>
      </c>
      <c r="X43" s="55">
        <f>$E$4</f>
        <v>1.0468</v>
      </c>
      <c r="Y43" s="55">
        <f>$E$4</f>
        <v>1.0468</v>
      </c>
      <c r="Z43" s="55">
        <f>$E$4</f>
        <v>1.0468</v>
      </c>
      <c r="AA43" s="55">
        <f>$E$4</f>
        <v>1.0468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1.29852</v>
      </c>
      <c r="D44" s="55">
        <f ca="1" t="shared" si="4"/>
        <v>1.29852</v>
      </c>
      <c r="E44" s="55">
        <f ca="1" t="shared" si="4"/>
        <v>1.29852</v>
      </c>
      <c r="F44" s="55">
        <f ca="1" t="shared" si="4"/>
        <v>1.29852</v>
      </c>
      <c r="G44" s="55">
        <f ca="1" t="shared" si="4"/>
        <v>1.29852</v>
      </c>
      <c r="H44" s="55">
        <f ca="1" t="shared" si="4"/>
        <v>1.29852</v>
      </c>
      <c r="I44" s="55">
        <f ca="1" t="shared" si="4"/>
        <v>1.29852</v>
      </c>
      <c r="J44" s="55">
        <f ca="1" t="shared" si="4"/>
        <v>1.29852</v>
      </c>
      <c r="K44" s="55">
        <f ca="1" t="shared" si="4"/>
        <v>1.29852</v>
      </c>
      <c r="L44" s="55">
        <f ca="1" t="shared" si="4"/>
        <v>1.29852</v>
      </c>
      <c r="M44" s="55">
        <f ca="1" t="shared" si="4"/>
        <v>1.29852</v>
      </c>
      <c r="N44" s="55">
        <f ca="1" t="shared" si="4"/>
        <v>1.29852</v>
      </c>
      <c r="O44" s="55">
        <f ca="1" t="shared" si="4"/>
        <v>1.29852</v>
      </c>
      <c r="P44" s="55">
        <f ca="1" t="shared" si="4"/>
        <v>1.29852</v>
      </c>
      <c r="Q44" s="55">
        <f ca="1" t="shared" si="4"/>
        <v>1.29852</v>
      </c>
      <c r="R44" s="55">
        <f ca="1" t="shared" si="4"/>
        <v>1.29852</v>
      </c>
      <c r="S44" s="55">
        <f ca="1" t="shared" si="4"/>
        <v>1.29852</v>
      </c>
      <c r="T44" s="55">
        <f ca="1" t="shared" si="4"/>
        <v>1.29852</v>
      </c>
      <c r="U44" s="55">
        <f ca="1" t="shared" si="4"/>
        <v>1.29852</v>
      </c>
      <c r="V44" s="55">
        <f ca="1" t="shared" si="4"/>
        <v>1.29852</v>
      </c>
      <c r="W44" s="55">
        <f ca="1" t="shared" si="4"/>
        <v>1.29852</v>
      </c>
      <c r="X44" s="55">
        <f ca="1" t="shared" si="4"/>
        <v>1.29852</v>
      </c>
      <c r="Y44" s="55">
        <f ca="1" t="shared" si="4"/>
        <v>1.29852</v>
      </c>
      <c r="Z44" s="55">
        <f ca="1" t="shared" si="4"/>
        <v>1.29852</v>
      </c>
      <c r="AA44" s="55">
        <f ca="1" t="shared" si="4"/>
        <v>1.29852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0.79508</v>
      </c>
      <c r="D45" s="55">
        <f ca="1" t="shared" si="5"/>
        <v>0.79508</v>
      </c>
      <c r="E45" s="55">
        <f ca="1" t="shared" si="5"/>
        <v>0.79508</v>
      </c>
      <c r="F45" s="55">
        <f ca="1" t="shared" si="5"/>
        <v>0.79508</v>
      </c>
      <c r="G45" s="55">
        <f ca="1" t="shared" si="5"/>
        <v>0.79508</v>
      </c>
      <c r="H45" s="55">
        <f ca="1" t="shared" si="5"/>
        <v>0.79508</v>
      </c>
      <c r="I45" s="55">
        <f ca="1" t="shared" si="5"/>
        <v>0.79508</v>
      </c>
      <c r="J45" s="55">
        <f ca="1" t="shared" si="5"/>
        <v>0.79508</v>
      </c>
      <c r="K45" s="55">
        <f ca="1" t="shared" si="5"/>
        <v>0.79508</v>
      </c>
      <c r="L45" s="55">
        <f ca="1" t="shared" si="5"/>
        <v>0.79508</v>
      </c>
      <c r="M45" s="55">
        <f ca="1" t="shared" si="5"/>
        <v>0.79508</v>
      </c>
      <c r="N45" s="55">
        <f ca="1" t="shared" si="5"/>
        <v>0.79508</v>
      </c>
      <c r="O45" s="55">
        <f ca="1" t="shared" si="5"/>
        <v>0.79508</v>
      </c>
      <c r="P45" s="55">
        <f ca="1" t="shared" si="5"/>
        <v>0.79508</v>
      </c>
      <c r="Q45" s="55">
        <f ca="1" t="shared" si="5"/>
        <v>0.79508</v>
      </c>
      <c r="R45" s="55">
        <f ca="1" t="shared" si="5"/>
        <v>0.79508</v>
      </c>
      <c r="S45" s="55">
        <f ca="1" t="shared" si="5"/>
        <v>0.79508</v>
      </c>
      <c r="T45" s="55">
        <f ca="1" t="shared" si="5"/>
        <v>0.79508</v>
      </c>
      <c r="U45" s="55">
        <f ca="1" t="shared" si="5"/>
        <v>0.79508</v>
      </c>
      <c r="V45" s="55">
        <f ca="1" t="shared" si="5"/>
        <v>0.79508</v>
      </c>
      <c r="W45" s="55">
        <f ca="1" t="shared" si="5"/>
        <v>0.79508</v>
      </c>
      <c r="X45" s="55">
        <f ca="1" t="shared" si="5"/>
        <v>0.79508</v>
      </c>
      <c r="Y45" s="55">
        <f ca="1" t="shared" si="5"/>
        <v>0.79508</v>
      </c>
      <c r="Z45" s="55">
        <f ca="1" t="shared" si="5"/>
        <v>0.79508</v>
      </c>
      <c r="AA45" s="55">
        <f ca="1" t="shared" si="5"/>
        <v>0.79508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1.21461333333333</v>
      </c>
      <c r="D46" s="56">
        <f ca="1" t="shared" si="6"/>
        <v>1.21461333333333</v>
      </c>
      <c r="E46" s="56">
        <f ca="1" t="shared" si="6"/>
        <v>1.21461333333333</v>
      </c>
      <c r="F46" s="56">
        <f ca="1" t="shared" si="6"/>
        <v>1.21461333333333</v>
      </c>
      <c r="G46" s="56">
        <f ca="1" t="shared" si="6"/>
        <v>1.21461333333333</v>
      </c>
      <c r="H46" s="56">
        <f ca="1" t="shared" si="6"/>
        <v>1.21461333333333</v>
      </c>
      <c r="I46" s="56">
        <f ca="1" t="shared" si="6"/>
        <v>1.21461333333333</v>
      </c>
      <c r="J46" s="56">
        <f ca="1" t="shared" si="6"/>
        <v>1.21461333333333</v>
      </c>
      <c r="K46" s="56">
        <f ca="1" t="shared" si="6"/>
        <v>1.21461333333333</v>
      </c>
      <c r="L46" s="56">
        <f ca="1" t="shared" si="6"/>
        <v>1.21461333333333</v>
      </c>
      <c r="M46" s="56">
        <f ca="1" t="shared" si="6"/>
        <v>1.21461333333333</v>
      </c>
      <c r="N46" s="56">
        <f ca="1" t="shared" si="6"/>
        <v>1.21461333333333</v>
      </c>
      <c r="O46" s="56">
        <f ca="1" t="shared" si="6"/>
        <v>1.21461333333333</v>
      </c>
      <c r="P46" s="56">
        <f ca="1" t="shared" si="6"/>
        <v>1.21461333333333</v>
      </c>
      <c r="Q46" s="56">
        <f ca="1" t="shared" si="6"/>
        <v>1.21461333333333</v>
      </c>
      <c r="R46" s="56">
        <f ca="1" t="shared" si="6"/>
        <v>1.21461333333333</v>
      </c>
      <c r="S46" s="56">
        <f ca="1" t="shared" si="6"/>
        <v>1.21461333333333</v>
      </c>
      <c r="T46" s="56">
        <f ca="1" t="shared" si="6"/>
        <v>1.21461333333333</v>
      </c>
      <c r="U46" s="56">
        <f ca="1" t="shared" si="6"/>
        <v>1.21461333333333</v>
      </c>
      <c r="V46" s="56">
        <f ca="1" t="shared" si="6"/>
        <v>1.21461333333333</v>
      </c>
      <c r="W46" s="56">
        <f ca="1" t="shared" si="6"/>
        <v>1.21461333333333</v>
      </c>
      <c r="X46" s="56">
        <f ca="1" t="shared" si="6"/>
        <v>1.21461333333333</v>
      </c>
      <c r="Y46" s="56">
        <f ca="1" t="shared" si="6"/>
        <v>1.21461333333333</v>
      </c>
      <c r="Z46" s="56">
        <f ca="1" t="shared" si="6"/>
        <v>1.21461333333333</v>
      </c>
      <c r="AA46" s="56">
        <f ca="1" t="shared" si="6"/>
        <v>1.21461333333333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1.13070666666667</v>
      </c>
      <c r="D47" s="56">
        <f ca="1" t="shared" si="7"/>
        <v>1.13070666666667</v>
      </c>
      <c r="E47" s="56">
        <f ca="1" t="shared" si="7"/>
        <v>1.13070666666667</v>
      </c>
      <c r="F47" s="56">
        <f ca="1" t="shared" si="7"/>
        <v>1.13070666666667</v>
      </c>
      <c r="G47" s="56">
        <f ca="1" t="shared" si="7"/>
        <v>1.13070666666667</v>
      </c>
      <c r="H47" s="56">
        <f ca="1" t="shared" si="7"/>
        <v>1.13070666666667</v>
      </c>
      <c r="I47" s="56">
        <f ca="1" t="shared" si="7"/>
        <v>1.13070666666667</v>
      </c>
      <c r="J47" s="56">
        <f ca="1" t="shared" si="7"/>
        <v>1.13070666666667</v>
      </c>
      <c r="K47" s="56">
        <f ca="1" t="shared" si="7"/>
        <v>1.13070666666667</v>
      </c>
      <c r="L47" s="56">
        <f ca="1" t="shared" si="7"/>
        <v>1.13070666666667</v>
      </c>
      <c r="M47" s="56">
        <f ca="1" t="shared" si="7"/>
        <v>1.13070666666667</v>
      </c>
      <c r="N47" s="56">
        <f ca="1" t="shared" si="7"/>
        <v>1.13070666666667</v>
      </c>
      <c r="O47" s="56">
        <f ca="1" t="shared" si="7"/>
        <v>1.13070666666667</v>
      </c>
      <c r="P47" s="56">
        <f ca="1" t="shared" si="7"/>
        <v>1.13070666666667</v>
      </c>
      <c r="Q47" s="56">
        <f ca="1" t="shared" si="7"/>
        <v>1.13070666666667</v>
      </c>
      <c r="R47" s="56">
        <f ca="1" t="shared" si="7"/>
        <v>1.13070666666667</v>
      </c>
      <c r="S47" s="56">
        <f ca="1" t="shared" si="7"/>
        <v>1.13070666666667</v>
      </c>
      <c r="T47" s="56">
        <f ca="1" t="shared" si="7"/>
        <v>1.13070666666667</v>
      </c>
      <c r="U47" s="56">
        <f ca="1" t="shared" si="7"/>
        <v>1.13070666666667</v>
      </c>
      <c r="V47" s="56">
        <f ca="1" t="shared" si="7"/>
        <v>1.13070666666667</v>
      </c>
      <c r="W47" s="56">
        <f ca="1" t="shared" si="7"/>
        <v>1.13070666666667</v>
      </c>
      <c r="X47" s="56">
        <f ca="1" t="shared" si="7"/>
        <v>1.13070666666667</v>
      </c>
      <c r="Y47" s="56">
        <f ca="1" t="shared" si="7"/>
        <v>1.13070666666667</v>
      </c>
      <c r="Z47" s="56">
        <f ca="1" t="shared" si="7"/>
        <v>1.13070666666667</v>
      </c>
      <c r="AA47" s="56">
        <f ca="1" t="shared" si="7"/>
        <v>1.13070666666667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0.962893333333333</v>
      </c>
      <c r="D48" s="56">
        <f ca="1" t="shared" si="8"/>
        <v>0.962893333333333</v>
      </c>
      <c r="E48" s="56">
        <f ca="1" t="shared" si="8"/>
        <v>0.962893333333333</v>
      </c>
      <c r="F48" s="56">
        <f ca="1" t="shared" si="8"/>
        <v>0.962893333333333</v>
      </c>
      <c r="G48" s="56">
        <f ca="1" t="shared" si="8"/>
        <v>0.962893333333333</v>
      </c>
      <c r="H48" s="56">
        <f ca="1" t="shared" si="8"/>
        <v>0.962893333333333</v>
      </c>
      <c r="I48" s="56">
        <f ca="1" t="shared" si="8"/>
        <v>0.962893333333333</v>
      </c>
      <c r="J48" s="56">
        <f ca="1" t="shared" si="8"/>
        <v>0.962893333333333</v>
      </c>
      <c r="K48" s="56">
        <f ca="1" t="shared" si="8"/>
        <v>0.962893333333333</v>
      </c>
      <c r="L48" s="56">
        <f ca="1" t="shared" si="8"/>
        <v>0.962893333333333</v>
      </c>
      <c r="M48" s="56">
        <f ca="1" t="shared" si="8"/>
        <v>0.962893333333333</v>
      </c>
      <c r="N48" s="56">
        <f ca="1" t="shared" si="8"/>
        <v>0.962893333333333</v>
      </c>
      <c r="O48" s="56">
        <f ca="1" t="shared" si="8"/>
        <v>0.962893333333333</v>
      </c>
      <c r="P48" s="56">
        <f ca="1" t="shared" si="8"/>
        <v>0.962893333333333</v>
      </c>
      <c r="Q48" s="56">
        <f ca="1" t="shared" si="8"/>
        <v>0.962893333333333</v>
      </c>
      <c r="R48" s="56">
        <f ca="1" t="shared" si="8"/>
        <v>0.962893333333333</v>
      </c>
      <c r="S48" s="56">
        <f ca="1" t="shared" si="8"/>
        <v>0.962893333333333</v>
      </c>
      <c r="T48" s="56">
        <f ca="1" t="shared" si="8"/>
        <v>0.962893333333333</v>
      </c>
      <c r="U48" s="56">
        <f ca="1" t="shared" si="8"/>
        <v>0.962893333333333</v>
      </c>
      <c r="V48" s="56">
        <f ca="1" t="shared" si="8"/>
        <v>0.962893333333333</v>
      </c>
      <c r="W48" s="56">
        <f ca="1" t="shared" si="8"/>
        <v>0.962893333333333</v>
      </c>
      <c r="X48" s="56">
        <f ca="1" t="shared" si="8"/>
        <v>0.962893333333333</v>
      </c>
      <c r="Y48" s="56">
        <f ca="1" t="shared" si="8"/>
        <v>0.962893333333333</v>
      </c>
      <c r="Z48" s="56">
        <f ca="1" t="shared" si="8"/>
        <v>0.962893333333333</v>
      </c>
      <c r="AA48" s="56">
        <f ca="1" t="shared" si="8"/>
        <v>0.962893333333333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0.878986666666666</v>
      </c>
      <c r="D49" s="56">
        <f ca="1" t="shared" si="9"/>
        <v>0.878986666666666</v>
      </c>
      <c r="E49" s="56">
        <f ca="1" t="shared" si="9"/>
        <v>0.878986666666666</v>
      </c>
      <c r="F49" s="56">
        <f ca="1" t="shared" si="9"/>
        <v>0.878986666666666</v>
      </c>
      <c r="G49" s="56">
        <f ca="1" t="shared" si="9"/>
        <v>0.878986666666666</v>
      </c>
      <c r="H49" s="56">
        <f ca="1" t="shared" si="9"/>
        <v>0.878986666666666</v>
      </c>
      <c r="I49" s="56">
        <f ca="1" t="shared" si="9"/>
        <v>0.878986666666666</v>
      </c>
      <c r="J49" s="56">
        <f ca="1" t="shared" si="9"/>
        <v>0.878986666666666</v>
      </c>
      <c r="K49" s="56">
        <f ca="1" t="shared" si="9"/>
        <v>0.878986666666666</v>
      </c>
      <c r="L49" s="56">
        <f ca="1" t="shared" si="9"/>
        <v>0.878986666666666</v>
      </c>
      <c r="M49" s="56">
        <f ca="1" t="shared" si="9"/>
        <v>0.878986666666666</v>
      </c>
      <c r="N49" s="56">
        <f ca="1" t="shared" si="9"/>
        <v>0.878986666666666</v>
      </c>
      <c r="O49" s="56">
        <f ca="1" t="shared" si="9"/>
        <v>0.878986666666666</v>
      </c>
      <c r="P49" s="56">
        <f ca="1" t="shared" si="9"/>
        <v>0.878986666666666</v>
      </c>
      <c r="Q49" s="56">
        <f ca="1" t="shared" si="9"/>
        <v>0.878986666666666</v>
      </c>
      <c r="R49" s="56">
        <f ca="1" t="shared" si="9"/>
        <v>0.878986666666666</v>
      </c>
      <c r="S49" s="56">
        <f ca="1" t="shared" si="9"/>
        <v>0.878986666666666</v>
      </c>
      <c r="T49" s="56">
        <f ca="1" t="shared" si="9"/>
        <v>0.878986666666666</v>
      </c>
      <c r="U49" s="56">
        <f ca="1" t="shared" si="9"/>
        <v>0.878986666666666</v>
      </c>
      <c r="V49" s="56">
        <f ca="1" t="shared" si="9"/>
        <v>0.878986666666666</v>
      </c>
      <c r="W49" s="56">
        <f ca="1" t="shared" si="9"/>
        <v>0.878986666666666</v>
      </c>
      <c r="X49" s="56">
        <f ca="1" t="shared" si="9"/>
        <v>0.878986666666666</v>
      </c>
      <c r="Y49" s="56">
        <f ca="1" t="shared" si="9"/>
        <v>0.878986666666666</v>
      </c>
      <c r="Z49" s="56">
        <f ca="1" t="shared" si="9"/>
        <v>0.878986666666666</v>
      </c>
      <c r="AA49" s="56">
        <f ca="1" t="shared" si="9"/>
        <v>0.878986666666666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0.434</v>
      </c>
      <c r="D50" s="55">
        <f>$E$17</f>
        <v>0.434</v>
      </c>
      <c r="E50" s="55">
        <f>$E$17</f>
        <v>0.434</v>
      </c>
      <c r="F50" s="55">
        <f>$E$17</f>
        <v>0.434</v>
      </c>
      <c r="G50" s="55">
        <f>$E$17</f>
        <v>0.434</v>
      </c>
      <c r="H50" s="55">
        <f>$E$17</f>
        <v>0.434</v>
      </c>
      <c r="I50" s="55">
        <f>$E$17</f>
        <v>0.434</v>
      </c>
      <c r="J50" s="55">
        <f>$E$17</f>
        <v>0.434</v>
      </c>
      <c r="K50" s="55">
        <f>$E$17</f>
        <v>0.434</v>
      </c>
      <c r="L50" s="55">
        <f>$E$17</f>
        <v>0.434</v>
      </c>
      <c r="M50" s="55">
        <f>$E$17</f>
        <v>0.434</v>
      </c>
      <c r="N50" s="55">
        <f>$E$17</f>
        <v>0.434</v>
      </c>
      <c r="O50" s="55">
        <f>$E$17</f>
        <v>0.434</v>
      </c>
      <c r="P50" s="55">
        <f>$E$17</f>
        <v>0.434</v>
      </c>
      <c r="Q50" s="55">
        <f>$E$17</f>
        <v>0.434</v>
      </c>
      <c r="R50" s="55">
        <f>$E$17</f>
        <v>0.434</v>
      </c>
      <c r="S50" s="55">
        <f>$E$17</f>
        <v>0.434</v>
      </c>
      <c r="T50" s="55">
        <f>$E$17</f>
        <v>0.434</v>
      </c>
      <c r="U50" s="55">
        <f>$E$17</f>
        <v>0.434</v>
      </c>
      <c r="V50" s="55">
        <f>$E$17</f>
        <v>0.434</v>
      </c>
      <c r="W50" s="55">
        <f>$E$17</f>
        <v>0.434</v>
      </c>
      <c r="X50" s="55">
        <f>$E$17</f>
        <v>0.434</v>
      </c>
      <c r="Y50" s="55">
        <f>$E$17</f>
        <v>0.434</v>
      </c>
      <c r="Z50" s="55">
        <f>$E$17</f>
        <v>0.434</v>
      </c>
      <c r="AA50" s="55">
        <f>$E$17</f>
        <v>0.434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0.91574</v>
      </c>
      <c r="D51" s="55">
        <f ca="1" t="shared" si="10"/>
        <v>0.91574</v>
      </c>
      <c r="E51" s="55">
        <f ca="1" t="shared" si="10"/>
        <v>0.91574</v>
      </c>
      <c r="F51" s="55">
        <f ca="1" t="shared" si="10"/>
        <v>0.91574</v>
      </c>
      <c r="G51" s="55">
        <f ca="1" t="shared" si="10"/>
        <v>0.91574</v>
      </c>
      <c r="H51" s="55">
        <f ca="1" t="shared" si="10"/>
        <v>0.91574</v>
      </c>
      <c r="I51" s="55">
        <f ca="1" t="shared" si="10"/>
        <v>0.91574</v>
      </c>
      <c r="J51" s="55">
        <f ca="1" t="shared" si="10"/>
        <v>0.91574</v>
      </c>
      <c r="K51" s="55">
        <f ca="1" t="shared" si="10"/>
        <v>0.91574</v>
      </c>
      <c r="L51" s="55">
        <f ca="1" t="shared" si="10"/>
        <v>0.91574</v>
      </c>
      <c r="M51" s="55">
        <f ca="1" t="shared" si="10"/>
        <v>0.91574</v>
      </c>
      <c r="N51" s="55">
        <f ca="1" t="shared" si="10"/>
        <v>0.91574</v>
      </c>
      <c r="O51" s="55">
        <f ca="1" t="shared" si="10"/>
        <v>0.91574</v>
      </c>
      <c r="P51" s="55">
        <f ca="1" t="shared" si="10"/>
        <v>0.91574</v>
      </c>
      <c r="Q51" s="55">
        <f ca="1" t="shared" si="10"/>
        <v>0.91574</v>
      </c>
      <c r="R51" s="55">
        <f ca="1" t="shared" si="10"/>
        <v>0.91574</v>
      </c>
      <c r="S51" s="55">
        <f ca="1" t="shared" si="10"/>
        <v>0.91574</v>
      </c>
      <c r="T51" s="55">
        <f ca="1" t="shared" si="10"/>
        <v>0.91574</v>
      </c>
      <c r="U51" s="55">
        <f ca="1" t="shared" si="10"/>
        <v>0.91574</v>
      </c>
      <c r="V51" s="55">
        <f ca="1" t="shared" si="10"/>
        <v>0.91574</v>
      </c>
      <c r="W51" s="55">
        <f ca="1" t="shared" si="10"/>
        <v>0.91574</v>
      </c>
      <c r="X51" s="55">
        <f ca="1" t="shared" si="10"/>
        <v>0.91574</v>
      </c>
      <c r="Y51" s="55">
        <f ca="1" t="shared" si="10"/>
        <v>0.91574</v>
      </c>
      <c r="Z51" s="55">
        <f ca="1" t="shared" si="10"/>
        <v>0.91574</v>
      </c>
      <c r="AA51" s="55">
        <f ca="1" t="shared" si="10"/>
        <v>0.91574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0.75516</v>
      </c>
      <c r="D53" s="56">
        <f ca="1" t="shared" si="12"/>
        <v>0.75516</v>
      </c>
      <c r="E53" s="56">
        <f ca="1" t="shared" si="12"/>
        <v>0.75516</v>
      </c>
      <c r="F53" s="56">
        <f ca="1" t="shared" si="12"/>
        <v>0.75516</v>
      </c>
      <c r="G53" s="56">
        <f ca="1" t="shared" si="12"/>
        <v>0.75516</v>
      </c>
      <c r="H53" s="56">
        <f ca="1" t="shared" si="12"/>
        <v>0.75516</v>
      </c>
      <c r="I53" s="56">
        <f ca="1" t="shared" si="12"/>
        <v>0.75516</v>
      </c>
      <c r="J53" s="56">
        <f ca="1" t="shared" si="12"/>
        <v>0.75516</v>
      </c>
      <c r="K53" s="56">
        <f ca="1" t="shared" si="12"/>
        <v>0.75516</v>
      </c>
      <c r="L53" s="56">
        <f ca="1" t="shared" si="12"/>
        <v>0.75516</v>
      </c>
      <c r="M53" s="56">
        <f ca="1" t="shared" si="12"/>
        <v>0.75516</v>
      </c>
      <c r="N53" s="56">
        <f ca="1" t="shared" si="12"/>
        <v>0.75516</v>
      </c>
      <c r="O53" s="56">
        <f ca="1" t="shared" si="12"/>
        <v>0.75516</v>
      </c>
      <c r="P53" s="56">
        <f ca="1" t="shared" si="12"/>
        <v>0.75516</v>
      </c>
      <c r="Q53" s="56">
        <f ca="1" t="shared" si="12"/>
        <v>0.75516</v>
      </c>
      <c r="R53" s="56">
        <f ca="1" t="shared" si="12"/>
        <v>0.75516</v>
      </c>
      <c r="S53" s="56">
        <f ca="1" t="shared" si="12"/>
        <v>0.75516</v>
      </c>
      <c r="T53" s="56">
        <f ca="1" t="shared" si="12"/>
        <v>0.75516</v>
      </c>
      <c r="U53" s="56">
        <f ca="1" t="shared" si="12"/>
        <v>0.75516</v>
      </c>
      <c r="V53" s="56">
        <f ca="1" t="shared" si="12"/>
        <v>0.75516</v>
      </c>
      <c r="W53" s="56">
        <f ca="1" t="shared" si="12"/>
        <v>0.75516</v>
      </c>
      <c r="X53" s="56">
        <f ca="1" t="shared" si="12"/>
        <v>0.75516</v>
      </c>
      <c r="Y53" s="56">
        <f ca="1" t="shared" si="12"/>
        <v>0.75516</v>
      </c>
      <c r="Z53" s="56">
        <f ca="1" t="shared" si="12"/>
        <v>0.75516</v>
      </c>
      <c r="AA53" s="56">
        <f ca="1" t="shared" si="12"/>
        <v>0.75516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0.59458</v>
      </c>
      <c r="D54" s="56">
        <f ca="1" t="shared" si="13"/>
        <v>0.59458</v>
      </c>
      <c r="E54" s="56">
        <f ca="1" t="shared" si="13"/>
        <v>0.59458</v>
      </c>
      <c r="F54" s="56">
        <f ca="1" t="shared" si="13"/>
        <v>0.59458</v>
      </c>
      <c r="G54" s="56">
        <f ca="1" t="shared" si="13"/>
        <v>0.59458</v>
      </c>
      <c r="H54" s="56">
        <f ca="1" t="shared" si="13"/>
        <v>0.59458</v>
      </c>
      <c r="I54" s="56">
        <f ca="1" t="shared" si="13"/>
        <v>0.59458</v>
      </c>
      <c r="J54" s="56">
        <f ca="1" t="shared" si="13"/>
        <v>0.59458</v>
      </c>
      <c r="K54" s="56">
        <f ca="1" t="shared" si="13"/>
        <v>0.59458</v>
      </c>
      <c r="L54" s="56">
        <f ca="1" t="shared" si="13"/>
        <v>0.59458</v>
      </c>
      <c r="M54" s="56">
        <f ca="1" t="shared" si="13"/>
        <v>0.59458</v>
      </c>
      <c r="N54" s="56">
        <f ca="1" t="shared" si="13"/>
        <v>0.59458</v>
      </c>
      <c r="O54" s="56">
        <f ca="1" t="shared" si="13"/>
        <v>0.59458</v>
      </c>
      <c r="P54" s="56">
        <f ca="1" t="shared" si="13"/>
        <v>0.59458</v>
      </c>
      <c r="Q54" s="56">
        <f ca="1" t="shared" si="13"/>
        <v>0.59458</v>
      </c>
      <c r="R54" s="56">
        <f ca="1" t="shared" si="13"/>
        <v>0.59458</v>
      </c>
      <c r="S54" s="56">
        <f ca="1" t="shared" si="13"/>
        <v>0.59458</v>
      </c>
      <c r="T54" s="56">
        <f ca="1" t="shared" si="13"/>
        <v>0.59458</v>
      </c>
      <c r="U54" s="56">
        <f ca="1" t="shared" si="13"/>
        <v>0.59458</v>
      </c>
      <c r="V54" s="56">
        <f ca="1" t="shared" si="13"/>
        <v>0.59458</v>
      </c>
      <c r="W54" s="56">
        <f ca="1" t="shared" si="13"/>
        <v>0.59458</v>
      </c>
      <c r="X54" s="56">
        <f ca="1" t="shared" si="13"/>
        <v>0.59458</v>
      </c>
      <c r="Y54" s="56">
        <f ca="1" t="shared" si="13"/>
        <v>0.59458</v>
      </c>
      <c r="Z54" s="56">
        <f ca="1" t="shared" si="13"/>
        <v>0.59458</v>
      </c>
      <c r="AA54" s="56">
        <f ca="1" t="shared" si="13"/>
        <v>0.59458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0.289333333333333</v>
      </c>
      <c r="D55" s="56">
        <f t="shared" si="14"/>
        <v>0.289333333333333</v>
      </c>
      <c r="E55" s="56">
        <f t="shared" si="14"/>
        <v>0.289333333333333</v>
      </c>
      <c r="F55" s="56">
        <f t="shared" si="14"/>
        <v>0.289333333333333</v>
      </c>
      <c r="G55" s="56">
        <f t="shared" si="14"/>
        <v>0.289333333333333</v>
      </c>
      <c r="H55" s="56">
        <f t="shared" si="14"/>
        <v>0.289333333333333</v>
      </c>
      <c r="I55" s="56">
        <f t="shared" si="14"/>
        <v>0.289333333333333</v>
      </c>
      <c r="J55" s="56">
        <f t="shared" si="14"/>
        <v>0.289333333333333</v>
      </c>
      <c r="K55" s="56">
        <f t="shared" si="14"/>
        <v>0.289333333333333</v>
      </c>
      <c r="L55" s="56">
        <f t="shared" si="14"/>
        <v>0.289333333333333</v>
      </c>
      <c r="M55" s="56">
        <f t="shared" si="14"/>
        <v>0.289333333333333</v>
      </c>
      <c r="N55" s="56">
        <f t="shared" si="14"/>
        <v>0.289333333333333</v>
      </c>
      <c r="O55" s="56">
        <f t="shared" si="14"/>
        <v>0.289333333333333</v>
      </c>
      <c r="P55" s="56">
        <f t="shared" si="14"/>
        <v>0.289333333333333</v>
      </c>
      <c r="Q55" s="56">
        <f t="shared" si="14"/>
        <v>0.289333333333333</v>
      </c>
      <c r="R55" s="56">
        <f t="shared" si="14"/>
        <v>0.289333333333333</v>
      </c>
      <c r="S55" s="56">
        <f t="shared" si="14"/>
        <v>0.289333333333333</v>
      </c>
      <c r="T55" s="56">
        <f t="shared" si="14"/>
        <v>0.289333333333333</v>
      </c>
      <c r="U55" s="56">
        <f t="shared" si="14"/>
        <v>0.289333333333333</v>
      </c>
      <c r="V55" s="56">
        <f t="shared" si="14"/>
        <v>0.289333333333333</v>
      </c>
      <c r="W55" s="56">
        <f t="shared" si="14"/>
        <v>0.289333333333333</v>
      </c>
      <c r="X55" s="56">
        <f t="shared" si="14"/>
        <v>0.289333333333333</v>
      </c>
      <c r="Y55" s="56">
        <f t="shared" si="14"/>
        <v>0.289333333333333</v>
      </c>
      <c r="Z55" s="56">
        <f t="shared" si="14"/>
        <v>0.289333333333333</v>
      </c>
      <c r="AA55" s="56">
        <f t="shared" si="14"/>
        <v>0.289333333333333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0.144666666666667</v>
      </c>
      <c r="D56" s="56">
        <f t="shared" si="15"/>
        <v>0.144666666666667</v>
      </c>
      <c r="E56" s="56">
        <f t="shared" si="15"/>
        <v>0.144666666666667</v>
      </c>
      <c r="F56" s="56">
        <f t="shared" si="15"/>
        <v>0.144666666666667</v>
      </c>
      <c r="G56" s="56">
        <f t="shared" si="15"/>
        <v>0.144666666666667</v>
      </c>
      <c r="H56" s="56">
        <f t="shared" si="15"/>
        <v>0.144666666666667</v>
      </c>
      <c r="I56" s="56">
        <f t="shared" si="15"/>
        <v>0.144666666666667</v>
      </c>
      <c r="J56" s="56">
        <f t="shared" si="15"/>
        <v>0.144666666666667</v>
      </c>
      <c r="K56" s="56">
        <f t="shared" si="15"/>
        <v>0.144666666666667</v>
      </c>
      <c r="L56" s="56">
        <f t="shared" si="15"/>
        <v>0.144666666666667</v>
      </c>
      <c r="M56" s="56">
        <f t="shared" si="15"/>
        <v>0.144666666666667</v>
      </c>
      <c r="N56" s="56">
        <f t="shared" si="15"/>
        <v>0.144666666666667</v>
      </c>
      <c r="O56" s="56">
        <f t="shared" si="15"/>
        <v>0.144666666666667</v>
      </c>
      <c r="P56" s="56">
        <f t="shared" si="15"/>
        <v>0.144666666666667</v>
      </c>
      <c r="Q56" s="56">
        <f t="shared" si="15"/>
        <v>0.144666666666667</v>
      </c>
      <c r="R56" s="56">
        <f t="shared" si="15"/>
        <v>0.144666666666667</v>
      </c>
      <c r="S56" s="56">
        <f t="shared" si="15"/>
        <v>0.144666666666667</v>
      </c>
      <c r="T56" s="56">
        <f t="shared" si="15"/>
        <v>0.144666666666667</v>
      </c>
      <c r="U56" s="56">
        <f t="shared" si="15"/>
        <v>0.144666666666667</v>
      </c>
      <c r="V56" s="56">
        <f t="shared" si="15"/>
        <v>0.144666666666667</v>
      </c>
      <c r="W56" s="56">
        <f t="shared" si="15"/>
        <v>0.144666666666667</v>
      </c>
      <c r="X56" s="56">
        <f t="shared" si="15"/>
        <v>0.144666666666667</v>
      </c>
      <c r="Y56" s="56">
        <f t="shared" si="15"/>
        <v>0.144666666666667</v>
      </c>
      <c r="Z56" s="56">
        <f t="shared" si="15"/>
        <v>0.144666666666667</v>
      </c>
      <c r="AA56" s="56">
        <f t="shared" si="15"/>
        <v>0.144666666666667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37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186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1.006888</v>
      </c>
      <c r="F4" s="20"/>
      <c r="G4" s="21"/>
      <c r="H4" s="21"/>
      <c r="I4" s="27" t="s">
        <v>130</v>
      </c>
      <c r="J4" s="27"/>
      <c r="K4" s="27"/>
      <c r="L4" s="20">
        <f ca="1">E4+X18*E17</f>
        <v>1.0107624</v>
      </c>
      <c r="M4" s="20"/>
      <c r="N4" s="21"/>
      <c r="O4" s="21"/>
      <c r="P4" s="27" t="s">
        <v>131</v>
      </c>
      <c r="Q4" s="27"/>
      <c r="R4" s="27"/>
      <c r="S4" s="20">
        <f ca="1">E4-X18*E17</f>
        <v>1.0030136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0.00668</v>
      </c>
      <c r="F17" s="28"/>
      <c r="G17" s="21"/>
      <c r="H17" s="21"/>
      <c r="I17" s="27" t="s">
        <v>149</v>
      </c>
      <c r="J17" s="27"/>
      <c r="K17" s="27"/>
      <c r="L17" s="28">
        <f ca="1">E17*Z18</f>
        <v>0.0140948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0.00277725787249268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0.00286695278969957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5.17440847283245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0.137759999999996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5.81337325349302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5.01252295409185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1.008</v>
      </c>
      <c r="D32" s="38">
        <v>1.006</v>
      </c>
      <c r="E32" s="38">
        <v>1.003</v>
      </c>
      <c r="F32" s="38">
        <v>1.005</v>
      </c>
      <c r="G32" s="38">
        <v>1.007</v>
      </c>
      <c r="H32" s="38">
        <v>1.006</v>
      </c>
      <c r="I32" s="38">
        <v>1.009</v>
      </c>
      <c r="J32" s="38">
        <v>1.003</v>
      </c>
      <c r="K32" s="38">
        <v>1.009</v>
      </c>
      <c r="L32" s="38">
        <v>1.002</v>
      </c>
      <c r="M32" s="38">
        <v>1.006</v>
      </c>
      <c r="N32" s="38">
        <v>1.001</v>
      </c>
      <c r="O32" s="38">
        <v>1.003</v>
      </c>
      <c r="P32" s="38">
        <v>1.003</v>
      </c>
      <c r="Q32" s="38">
        <v>1.009</v>
      </c>
      <c r="R32" s="38">
        <v>0.999</v>
      </c>
      <c r="S32" s="38">
        <v>1.006</v>
      </c>
      <c r="T32" s="38">
        <v>1.011</v>
      </c>
      <c r="U32" s="38">
        <v>1.006</v>
      </c>
      <c r="V32" s="38">
        <v>1.009</v>
      </c>
      <c r="W32" s="38">
        <v>1.009</v>
      </c>
      <c r="X32" s="38">
        <v>1.008</v>
      </c>
      <c r="Y32" s="38">
        <v>1.009</v>
      </c>
      <c r="Z32" s="38">
        <v>1.006</v>
      </c>
      <c r="AA32" s="38">
        <v>1.004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1.006</v>
      </c>
      <c r="D33" s="38">
        <v>1.005</v>
      </c>
      <c r="E33" s="38">
        <v>1.008</v>
      </c>
      <c r="F33" s="38">
        <v>1</v>
      </c>
      <c r="G33" s="38">
        <v>1.007</v>
      </c>
      <c r="H33" s="38">
        <v>1.007</v>
      </c>
      <c r="I33" s="38">
        <v>1.01</v>
      </c>
      <c r="J33" s="38">
        <v>1.002</v>
      </c>
      <c r="K33" s="38">
        <v>1.004</v>
      </c>
      <c r="L33" s="38">
        <v>1.008</v>
      </c>
      <c r="M33" s="38">
        <v>1.004</v>
      </c>
      <c r="N33" s="38">
        <v>1.005</v>
      </c>
      <c r="O33" s="38">
        <v>1.009</v>
      </c>
      <c r="P33" s="38">
        <v>1.004</v>
      </c>
      <c r="Q33" s="38">
        <v>1.002</v>
      </c>
      <c r="R33" s="38">
        <v>1.006</v>
      </c>
      <c r="S33" s="38">
        <v>1.011</v>
      </c>
      <c r="T33" s="38">
        <v>1.01</v>
      </c>
      <c r="U33" s="38">
        <v>1.011</v>
      </c>
      <c r="V33" s="38">
        <v>1.004</v>
      </c>
      <c r="W33" s="38">
        <v>1.003</v>
      </c>
      <c r="X33" s="38">
        <v>1.003</v>
      </c>
      <c r="Y33" s="38">
        <v>1.007</v>
      </c>
      <c r="Z33" s="38">
        <v>1.01</v>
      </c>
      <c r="AA33" s="38">
        <v>1.008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1.005</v>
      </c>
      <c r="D34" s="38">
        <v>1.009</v>
      </c>
      <c r="E34" s="38">
        <v>1.009</v>
      </c>
      <c r="F34" s="38">
        <v>1.012</v>
      </c>
      <c r="G34" s="38">
        <v>1.008</v>
      </c>
      <c r="H34" s="38">
        <v>1.005</v>
      </c>
      <c r="I34" s="38">
        <v>1.007</v>
      </c>
      <c r="J34" s="38">
        <v>1.008</v>
      </c>
      <c r="K34" s="38">
        <v>1.012</v>
      </c>
      <c r="L34" s="38">
        <v>1.009</v>
      </c>
      <c r="M34" s="38">
        <v>1.006</v>
      </c>
      <c r="N34" s="38">
        <v>1.005</v>
      </c>
      <c r="O34" s="38">
        <v>1.009</v>
      </c>
      <c r="P34" s="38">
        <v>1.009</v>
      </c>
      <c r="Q34" s="38">
        <v>1.009</v>
      </c>
      <c r="R34" s="38">
        <v>1.005</v>
      </c>
      <c r="S34" s="38">
        <v>1.009</v>
      </c>
      <c r="T34" s="38">
        <v>1.007</v>
      </c>
      <c r="U34" s="38">
        <v>1.003</v>
      </c>
      <c r="V34" s="38">
        <v>1.005</v>
      </c>
      <c r="W34" s="38">
        <v>1.009</v>
      </c>
      <c r="X34" s="38">
        <v>1.01</v>
      </c>
      <c r="Y34" s="38">
        <v>1.01</v>
      </c>
      <c r="Z34" s="38">
        <v>1.009</v>
      </c>
      <c r="AA34" s="38">
        <v>1.007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1.009</v>
      </c>
      <c r="D35" s="38">
        <v>1.006</v>
      </c>
      <c r="E35" s="38">
        <v>1.009</v>
      </c>
      <c r="F35" s="38">
        <v>1.005</v>
      </c>
      <c r="G35" s="38">
        <v>1.004</v>
      </c>
      <c r="H35" s="38">
        <v>1.005</v>
      </c>
      <c r="I35" s="38">
        <v>1.006</v>
      </c>
      <c r="J35" s="38">
        <v>1.006</v>
      </c>
      <c r="K35" s="38">
        <v>1.007</v>
      </c>
      <c r="L35" s="38">
        <v>1.011</v>
      </c>
      <c r="M35" s="38">
        <v>1.006</v>
      </c>
      <c r="N35" s="38">
        <v>1.012</v>
      </c>
      <c r="O35" s="38">
        <v>1.009</v>
      </c>
      <c r="P35" s="38">
        <v>1.005</v>
      </c>
      <c r="Q35" s="38">
        <v>1.006</v>
      </c>
      <c r="R35" s="38">
        <v>1.012</v>
      </c>
      <c r="S35" s="38">
        <v>1.006</v>
      </c>
      <c r="T35" s="38">
        <v>1.01</v>
      </c>
      <c r="U35" s="38">
        <v>1.005</v>
      </c>
      <c r="V35" s="38">
        <v>1.013</v>
      </c>
      <c r="W35" s="38">
        <v>1.005</v>
      </c>
      <c r="X35" s="38">
        <v>1.01</v>
      </c>
      <c r="Y35" s="38">
        <v>1.007</v>
      </c>
      <c r="Z35" s="38">
        <v>1.009</v>
      </c>
      <c r="AA35" s="38">
        <v>1.007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1.007</v>
      </c>
      <c r="D36" s="38">
        <v>1.005</v>
      </c>
      <c r="E36" s="38">
        <v>1.006</v>
      </c>
      <c r="F36" s="38">
        <v>1.005</v>
      </c>
      <c r="G36" s="38">
        <v>1.009</v>
      </c>
      <c r="H36" s="38">
        <v>1.006</v>
      </c>
      <c r="I36" s="38">
        <v>1.002</v>
      </c>
      <c r="J36" s="38">
        <v>1.01</v>
      </c>
      <c r="K36" s="38">
        <v>1.008</v>
      </c>
      <c r="L36" s="38">
        <v>1.009</v>
      </c>
      <c r="M36" s="38">
        <v>1.007</v>
      </c>
      <c r="N36" s="38">
        <v>1.005</v>
      </c>
      <c r="O36" s="38">
        <v>1.009</v>
      </c>
      <c r="P36" s="38">
        <v>1.007</v>
      </c>
      <c r="Q36" s="38">
        <v>1.009</v>
      </c>
      <c r="R36" s="38">
        <v>1.009</v>
      </c>
      <c r="S36" s="38">
        <v>1.007</v>
      </c>
      <c r="T36" s="38">
        <v>1.012</v>
      </c>
      <c r="U36" s="38">
        <v>1.006</v>
      </c>
      <c r="V36" s="38">
        <v>1.007</v>
      </c>
      <c r="W36" s="38">
        <v>1.001</v>
      </c>
      <c r="X36" s="38">
        <v>1.006</v>
      </c>
      <c r="Y36" s="38">
        <v>1.01</v>
      </c>
      <c r="Z36" s="38">
        <v>1.004</v>
      </c>
      <c r="AA36" s="38">
        <v>1.008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5.035</v>
      </c>
      <c r="D37" s="42">
        <f t="shared" si="1"/>
        <v>5.031</v>
      </c>
      <c r="E37" s="42">
        <f t="shared" si="1"/>
        <v>5.035</v>
      </c>
      <c r="F37" s="42">
        <f t="shared" si="1"/>
        <v>5.027</v>
      </c>
      <c r="G37" s="42">
        <f t="shared" si="1"/>
        <v>5.035</v>
      </c>
      <c r="H37" s="42">
        <f t="shared" si="1"/>
        <v>5.029</v>
      </c>
      <c r="I37" s="42">
        <f t="shared" si="1"/>
        <v>5.034</v>
      </c>
      <c r="J37" s="42">
        <f t="shared" si="1"/>
        <v>5.029</v>
      </c>
      <c r="K37" s="42">
        <f t="shared" si="1"/>
        <v>5.04</v>
      </c>
      <c r="L37" s="42">
        <f t="shared" si="1"/>
        <v>5.039</v>
      </c>
      <c r="M37" s="42">
        <f t="shared" si="1"/>
        <v>5.029</v>
      </c>
      <c r="N37" s="42">
        <f t="shared" si="1"/>
        <v>5.028</v>
      </c>
      <c r="O37" s="42">
        <f t="shared" si="1"/>
        <v>5.039</v>
      </c>
      <c r="P37" s="42">
        <f t="shared" si="1"/>
        <v>5.028</v>
      </c>
      <c r="Q37" s="42">
        <f t="shared" si="1"/>
        <v>5.035</v>
      </c>
      <c r="R37" s="42">
        <f t="shared" si="1"/>
        <v>5.031</v>
      </c>
      <c r="S37" s="42">
        <f t="shared" si="1"/>
        <v>5.039</v>
      </c>
      <c r="T37" s="42">
        <f t="shared" si="1"/>
        <v>5.05</v>
      </c>
      <c r="U37" s="42">
        <f t="shared" si="1"/>
        <v>5.031</v>
      </c>
      <c r="V37" s="42">
        <f t="shared" si="1"/>
        <v>5.038</v>
      </c>
      <c r="W37" s="42">
        <f t="shared" si="1"/>
        <v>5.027</v>
      </c>
      <c r="X37" s="42">
        <f t="shared" si="1"/>
        <v>5.037</v>
      </c>
      <c r="Y37" s="42">
        <f t="shared" si="1"/>
        <v>5.043</v>
      </c>
      <c r="Z37" s="42">
        <f t="shared" si="1"/>
        <v>5.038</v>
      </c>
      <c r="AA37" s="42">
        <f t="shared" si="1"/>
        <v>5.034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1.007</v>
      </c>
      <c r="D38" s="42">
        <f t="shared" si="2"/>
        <v>1.0062</v>
      </c>
      <c r="E38" s="42">
        <f t="shared" si="2"/>
        <v>1.007</v>
      </c>
      <c r="F38" s="42">
        <f t="shared" si="2"/>
        <v>1.0054</v>
      </c>
      <c r="G38" s="42">
        <f t="shared" si="2"/>
        <v>1.007</v>
      </c>
      <c r="H38" s="42">
        <f t="shared" si="2"/>
        <v>1.0058</v>
      </c>
      <c r="I38" s="42">
        <f t="shared" si="2"/>
        <v>1.0068</v>
      </c>
      <c r="J38" s="42">
        <f t="shared" si="2"/>
        <v>1.0058</v>
      </c>
      <c r="K38" s="42">
        <f t="shared" si="2"/>
        <v>1.008</v>
      </c>
      <c r="L38" s="42">
        <f t="shared" si="2"/>
        <v>1.0078</v>
      </c>
      <c r="M38" s="42">
        <f t="shared" si="2"/>
        <v>1.0058</v>
      </c>
      <c r="N38" s="42">
        <f t="shared" si="2"/>
        <v>1.0056</v>
      </c>
      <c r="O38" s="42">
        <f t="shared" si="2"/>
        <v>1.0078</v>
      </c>
      <c r="P38" s="42">
        <f t="shared" si="2"/>
        <v>1.0056</v>
      </c>
      <c r="Q38" s="42">
        <f t="shared" si="2"/>
        <v>1.007</v>
      </c>
      <c r="R38" s="42">
        <f t="shared" si="2"/>
        <v>1.0062</v>
      </c>
      <c r="S38" s="42">
        <f t="shared" si="2"/>
        <v>1.0078</v>
      </c>
      <c r="T38" s="42">
        <f t="shared" si="2"/>
        <v>1.01</v>
      </c>
      <c r="U38" s="42">
        <f t="shared" si="2"/>
        <v>1.0062</v>
      </c>
      <c r="V38" s="42">
        <f t="shared" si="2"/>
        <v>1.0076</v>
      </c>
      <c r="W38" s="42">
        <f t="shared" si="2"/>
        <v>1.0054</v>
      </c>
      <c r="X38" s="42">
        <f t="shared" si="2"/>
        <v>1.0074</v>
      </c>
      <c r="Y38" s="42">
        <f t="shared" si="2"/>
        <v>1.0086</v>
      </c>
      <c r="Z38" s="42">
        <f t="shared" si="2"/>
        <v>1.0076</v>
      </c>
      <c r="AA38" s="42">
        <f t="shared" si="2"/>
        <v>1.0068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0.004</v>
      </c>
      <c r="D39" s="43">
        <f t="shared" si="3"/>
        <v>0.004</v>
      </c>
      <c r="E39" s="43">
        <f t="shared" si="3"/>
        <v>0.00600000000000001</v>
      </c>
      <c r="F39" s="43">
        <f t="shared" si="3"/>
        <v>0.012</v>
      </c>
      <c r="G39" s="43">
        <f t="shared" si="3"/>
        <v>0.00499999999999989</v>
      </c>
      <c r="H39" s="43">
        <f t="shared" si="3"/>
        <v>0.002</v>
      </c>
      <c r="I39" s="43">
        <f t="shared" si="3"/>
        <v>0.00800000000000001</v>
      </c>
      <c r="J39" s="43">
        <f t="shared" si="3"/>
        <v>0.00800000000000001</v>
      </c>
      <c r="K39" s="43">
        <f t="shared" si="3"/>
        <v>0.00800000000000001</v>
      </c>
      <c r="L39" s="43">
        <f t="shared" si="3"/>
        <v>0.0089999999999999</v>
      </c>
      <c r="M39" s="43">
        <f t="shared" si="3"/>
        <v>0.00299999999999989</v>
      </c>
      <c r="N39" s="43">
        <f t="shared" si="3"/>
        <v>0.0110000000000001</v>
      </c>
      <c r="O39" s="43">
        <f t="shared" si="3"/>
        <v>0.00600000000000001</v>
      </c>
      <c r="P39" s="43">
        <f t="shared" si="3"/>
        <v>0.00600000000000001</v>
      </c>
      <c r="Q39" s="43">
        <f t="shared" si="3"/>
        <v>0.0069999999999999</v>
      </c>
      <c r="R39" s="43">
        <f t="shared" si="3"/>
        <v>0.013</v>
      </c>
      <c r="S39" s="43">
        <f t="shared" si="3"/>
        <v>0.00499999999999989</v>
      </c>
      <c r="T39" s="43">
        <f t="shared" si="3"/>
        <v>0.00500000000000012</v>
      </c>
      <c r="U39" s="43">
        <f t="shared" si="3"/>
        <v>0.00800000000000001</v>
      </c>
      <c r="V39" s="43">
        <f t="shared" si="3"/>
        <v>0.0089999999999999</v>
      </c>
      <c r="W39" s="43">
        <f t="shared" si="3"/>
        <v>0.00800000000000001</v>
      </c>
      <c r="X39" s="43">
        <f t="shared" si="3"/>
        <v>0.00700000000000012</v>
      </c>
      <c r="Y39" s="43">
        <f t="shared" si="3"/>
        <v>0.00300000000000011</v>
      </c>
      <c r="Z39" s="43">
        <f t="shared" si="3"/>
        <v>0.00600000000000001</v>
      </c>
      <c r="AA39" s="43">
        <f t="shared" si="3"/>
        <v>0.004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1.006888</v>
      </c>
      <c r="D43" s="55">
        <f>$E$4</f>
        <v>1.006888</v>
      </c>
      <c r="E43" s="55">
        <f>$E$4</f>
        <v>1.006888</v>
      </c>
      <c r="F43" s="55">
        <f>$E$4</f>
        <v>1.006888</v>
      </c>
      <c r="G43" s="55">
        <f>$E$4</f>
        <v>1.006888</v>
      </c>
      <c r="H43" s="55">
        <f>$E$4</f>
        <v>1.006888</v>
      </c>
      <c r="I43" s="55">
        <f>$E$4</f>
        <v>1.006888</v>
      </c>
      <c r="J43" s="55">
        <f>$E$4</f>
        <v>1.006888</v>
      </c>
      <c r="K43" s="55">
        <f>$E$4</f>
        <v>1.006888</v>
      </c>
      <c r="L43" s="55">
        <f>$E$4</f>
        <v>1.006888</v>
      </c>
      <c r="M43" s="55">
        <f>$E$4</f>
        <v>1.006888</v>
      </c>
      <c r="N43" s="55">
        <f>$E$4</f>
        <v>1.006888</v>
      </c>
      <c r="O43" s="55">
        <f>$E$4</f>
        <v>1.006888</v>
      </c>
      <c r="P43" s="55">
        <f>$E$4</f>
        <v>1.006888</v>
      </c>
      <c r="Q43" s="55">
        <f>$E$4</f>
        <v>1.006888</v>
      </c>
      <c r="R43" s="55">
        <f>$E$4</f>
        <v>1.006888</v>
      </c>
      <c r="S43" s="55">
        <f>$E$4</f>
        <v>1.006888</v>
      </c>
      <c r="T43" s="55">
        <f>$E$4</f>
        <v>1.006888</v>
      </c>
      <c r="U43" s="55">
        <f>$E$4</f>
        <v>1.006888</v>
      </c>
      <c r="V43" s="55">
        <f>$E$4</f>
        <v>1.006888</v>
      </c>
      <c r="W43" s="55">
        <f>$E$4</f>
        <v>1.006888</v>
      </c>
      <c r="X43" s="55">
        <f>$E$4</f>
        <v>1.006888</v>
      </c>
      <c r="Y43" s="55">
        <f>$E$4</f>
        <v>1.006888</v>
      </c>
      <c r="Z43" s="55">
        <f>$E$4</f>
        <v>1.006888</v>
      </c>
      <c r="AA43" s="55">
        <f>$E$4</f>
        <v>1.006888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1.0107624</v>
      </c>
      <c r="D44" s="55">
        <f ca="1" t="shared" si="4"/>
        <v>1.0107624</v>
      </c>
      <c r="E44" s="55">
        <f ca="1" t="shared" si="4"/>
        <v>1.0107624</v>
      </c>
      <c r="F44" s="55">
        <f ca="1" t="shared" si="4"/>
        <v>1.0107624</v>
      </c>
      <c r="G44" s="55">
        <f ca="1" t="shared" si="4"/>
        <v>1.0107624</v>
      </c>
      <c r="H44" s="55">
        <f ca="1" t="shared" si="4"/>
        <v>1.0107624</v>
      </c>
      <c r="I44" s="55">
        <f ca="1" t="shared" si="4"/>
        <v>1.0107624</v>
      </c>
      <c r="J44" s="55">
        <f ca="1" t="shared" si="4"/>
        <v>1.0107624</v>
      </c>
      <c r="K44" s="55">
        <f ca="1" t="shared" si="4"/>
        <v>1.0107624</v>
      </c>
      <c r="L44" s="55">
        <f ca="1" t="shared" si="4"/>
        <v>1.0107624</v>
      </c>
      <c r="M44" s="55">
        <f ca="1" t="shared" si="4"/>
        <v>1.0107624</v>
      </c>
      <c r="N44" s="55">
        <f ca="1" t="shared" si="4"/>
        <v>1.0107624</v>
      </c>
      <c r="O44" s="55">
        <f ca="1" t="shared" si="4"/>
        <v>1.0107624</v>
      </c>
      <c r="P44" s="55">
        <f ca="1" t="shared" si="4"/>
        <v>1.0107624</v>
      </c>
      <c r="Q44" s="55">
        <f ca="1" t="shared" si="4"/>
        <v>1.0107624</v>
      </c>
      <c r="R44" s="55">
        <f ca="1" t="shared" si="4"/>
        <v>1.0107624</v>
      </c>
      <c r="S44" s="55">
        <f ca="1" t="shared" si="4"/>
        <v>1.0107624</v>
      </c>
      <c r="T44" s="55">
        <f ca="1" t="shared" si="4"/>
        <v>1.0107624</v>
      </c>
      <c r="U44" s="55">
        <f ca="1" t="shared" si="4"/>
        <v>1.0107624</v>
      </c>
      <c r="V44" s="55">
        <f ca="1" t="shared" si="4"/>
        <v>1.0107624</v>
      </c>
      <c r="W44" s="55">
        <f ca="1" t="shared" si="4"/>
        <v>1.0107624</v>
      </c>
      <c r="X44" s="55">
        <f ca="1" t="shared" si="4"/>
        <v>1.0107624</v>
      </c>
      <c r="Y44" s="55">
        <f ca="1" t="shared" si="4"/>
        <v>1.0107624</v>
      </c>
      <c r="Z44" s="55">
        <f ca="1" t="shared" si="4"/>
        <v>1.0107624</v>
      </c>
      <c r="AA44" s="55">
        <f ca="1" t="shared" si="4"/>
        <v>1.0107624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1.0030136</v>
      </c>
      <c r="D45" s="55">
        <f ca="1" t="shared" si="5"/>
        <v>1.0030136</v>
      </c>
      <c r="E45" s="55">
        <f ca="1" t="shared" si="5"/>
        <v>1.0030136</v>
      </c>
      <c r="F45" s="55">
        <f ca="1" t="shared" si="5"/>
        <v>1.0030136</v>
      </c>
      <c r="G45" s="55">
        <f ca="1" t="shared" si="5"/>
        <v>1.0030136</v>
      </c>
      <c r="H45" s="55">
        <f ca="1" t="shared" si="5"/>
        <v>1.0030136</v>
      </c>
      <c r="I45" s="55">
        <f ca="1" t="shared" si="5"/>
        <v>1.0030136</v>
      </c>
      <c r="J45" s="55">
        <f ca="1" t="shared" si="5"/>
        <v>1.0030136</v>
      </c>
      <c r="K45" s="55">
        <f ca="1" t="shared" si="5"/>
        <v>1.0030136</v>
      </c>
      <c r="L45" s="55">
        <f ca="1" t="shared" si="5"/>
        <v>1.0030136</v>
      </c>
      <c r="M45" s="55">
        <f ca="1" t="shared" si="5"/>
        <v>1.0030136</v>
      </c>
      <c r="N45" s="55">
        <f ca="1" t="shared" si="5"/>
        <v>1.0030136</v>
      </c>
      <c r="O45" s="55">
        <f ca="1" t="shared" si="5"/>
        <v>1.0030136</v>
      </c>
      <c r="P45" s="55">
        <f ca="1" t="shared" si="5"/>
        <v>1.0030136</v>
      </c>
      <c r="Q45" s="55">
        <f ca="1" t="shared" si="5"/>
        <v>1.0030136</v>
      </c>
      <c r="R45" s="55">
        <f ca="1" t="shared" si="5"/>
        <v>1.0030136</v>
      </c>
      <c r="S45" s="55">
        <f ca="1" t="shared" si="5"/>
        <v>1.0030136</v>
      </c>
      <c r="T45" s="55">
        <f ca="1" t="shared" si="5"/>
        <v>1.0030136</v>
      </c>
      <c r="U45" s="55">
        <f ca="1" t="shared" si="5"/>
        <v>1.0030136</v>
      </c>
      <c r="V45" s="55">
        <f ca="1" t="shared" si="5"/>
        <v>1.0030136</v>
      </c>
      <c r="W45" s="55">
        <f ca="1" t="shared" si="5"/>
        <v>1.0030136</v>
      </c>
      <c r="X45" s="55">
        <f ca="1" t="shared" si="5"/>
        <v>1.0030136</v>
      </c>
      <c r="Y45" s="55">
        <f ca="1" t="shared" si="5"/>
        <v>1.0030136</v>
      </c>
      <c r="Z45" s="55">
        <f ca="1" t="shared" si="5"/>
        <v>1.0030136</v>
      </c>
      <c r="AA45" s="55">
        <f ca="1" t="shared" si="5"/>
        <v>1.0030136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1.00947093333333</v>
      </c>
      <c r="D46" s="56">
        <f ca="1" t="shared" si="6"/>
        <v>1.00947093333333</v>
      </c>
      <c r="E46" s="56">
        <f ca="1" t="shared" si="6"/>
        <v>1.00947093333333</v>
      </c>
      <c r="F46" s="56">
        <f ca="1" t="shared" si="6"/>
        <v>1.00947093333333</v>
      </c>
      <c r="G46" s="56">
        <f ca="1" t="shared" si="6"/>
        <v>1.00947093333333</v>
      </c>
      <c r="H46" s="56">
        <f ca="1" t="shared" si="6"/>
        <v>1.00947093333333</v>
      </c>
      <c r="I46" s="56">
        <f ca="1" t="shared" si="6"/>
        <v>1.00947093333333</v>
      </c>
      <c r="J46" s="56">
        <f ca="1" t="shared" si="6"/>
        <v>1.00947093333333</v>
      </c>
      <c r="K46" s="56">
        <f ca="1" t="shared" si="6"/>
        <v>1.00947093333333</v>
      </c>
      <c r="L46" s="56">
        <f ca="1" t="shared" si="6"/>
        <v>1.00947093333333</v>
      </c>
      <c r="M46" s="56">
        <f ca="1" t="shared" si="6"/>
        <v>1.00947093333333</v>
      </c>
      <c r="N46" s="56">
        <f ca="1" t="shared" si="6"/>
        <v>1.00947093333333</v>
      </c>
      <c r="O46" s="56">
        <f ca="1" t="shared" si="6"/>
        <v>1.00947093333333</v>
      </c>
      <c r="P46" s="56">
        <f ca="1" t="shared" si="6"/>
        <v>1.00947093333333</v>
      </c>
      <c r="Q46" s="56">
        <f ca="1" t="shared" si="6"/>
        <v>1.00947093333333</v>
      </c>
      <c r="R46" s="56">
        <f ca="1" t="shared" si="6"/>
        <v>1.00947093333333</v>
      </c>
      <c r="S46" s="56">
        <f ca="1" t="shared" si="6"/>
        <v>1.00947093333333</v>
      </c>
      <c r="T46" s="56">
        <f ca="1" t="shared" si="6"/>
        <v>1.00947093333333</v>
      </c>
      <c r="U46" s="56">
        <f ca="1" t="shared" si="6"/>
        <v>1.00947093333333</v>
      </c>
      <c r="V46" s="56">
        <f ca="1" t="shared" si="6"/>
        <v>1.00947093333333</v>
      </c>
      <c r="W46" s="56">
        <f ca="1" t="shared" si="6"/>
        <v>1.00947093333333</v>
      </c>
      <c r="X46" s="56">
        <f ca="1" t="shared" si="6"/>
        <v>1.00947093333333</v>
      </c>
      <c r="Y46" s="56">
        <f ca="1" t="shared" si="6"/>
        <v>1.00947093333333</v>
      </c>
      <c r="Z46" s="56">
        <f ca="1" t="shared" si="6"/>
        <v>1.00947093333333</v>
      </c>
      <c r="AA46" s="56">
        <f ca="1" t="shared" si="6"/>
        <v>1.00947093333333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1.00817946666667</v>
      </c>
      <c r="D47" s="56">
        <f ca="1" t="shared" si="7"/>
        <v>1.00817946666667</v>
      </c>
      <c r="E47" s="56">
        <f ca="1" t="shared" si="7"/>
        <v>1.00817946666667</v>
      </c>
      <c r="F47" s="56">
        <f ca="1" t="shared" si="7"/>
        <v>1.00817946666667</v>
      </c>
      <c r="G47" s="56">
        <f ca="1" t="shared" si="7"/>
        <v>1.00817946666667</v>
      </c>
      <c r="H47" s="56">
        <f ca="1" t="shared" si="7"/>
        <v>1.00817946666667</v>
      </c>
      <c r="I47" s="56">
        <f ca="1" t="shared" si="7"/>
        <v>1.00817946666667</v>
      </c>
      <c r="J47" s="56">
        <f ca="1" t="shared" si="7"/>
        <v>1.00817946666667</v>
      </c>
      <c r="K47" s="56">
        <f ca="1" t="shared" si="7"/>
        <v>1.00817946666667</v>
      </c>
      <c r="L47" s="56">
        <f ca="1" t="shared" si="7"/>
        <v>1.00817946666667</v>
      </c>
      <c r="M47" s="56">
        <f ca="1" t="shared" si="7"/>
        <v>1.00817946666667</v>
      </c>
      <c r="N47" s="56">
        <f ca="1" t="shared" si="7"/>
        <v>1.00817946666667</v>
      </c>
      <c r="O47" s="56">
        <f ca="1" t="shared" si="7"/>
        <v>1.00817946666667</v>
      </c>
      <c r="P47" s="56">
        <f ca="1" t="shared" si="7"/>
        <v>1.00817946666667</v>
      </c>
      <c r="Q47" s="56">
        <f ca="1" t="shared" si="7"/>
        <v>1.00817946666667</v>
      </c>
      <c r="R47" s="56">
        <f ca="1" t="shared" si="7"/>
        <v>1.00817946666667</v>
      </c>
      <c r="S47" s="56">
        <f ca="1" t="shared" si="7"/>
        <v>1.00817946666667</v>
      </c>
      <c r="T47" s="56">
        <f ca="1" t="shared" si="7"/>
        <v>1.00817946666667</v>
      </c>
      <c r="U47" s="56">
        <f ca="1" t="shared" si="7"/>
        <v>1.00817946666667</v>
      </c>
      <c r="V47" s="56">
        <f ca="1" t="shared" si="7"/>
        <v>1.00817946666667</v>
      </c>
      <c r="W47" s="56">
        <f ca="1" t="shared" si="7"/>
        <v>1.00817946666667</v>
      </c>
      <c r="X47" s="56">
        <f ca="1" t="shared" si="7"/>
        <v>1.00817946666667</v>
      </c>
      <c r="Y47" s="56">
        <f ca="1" t="shared" si="7"/>
        <v>1.00817946666667</v>
      </c>
      <c r="Z47" s="56">
        <f ca="1" t="shared" si="7"/>
        <v>1.00817946666667</v>
      </c>
      <c r="AA47" s="56">
        <f ca="1" t="shared" si="7"/>
        <v>1.00817946666667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1.00559653333333</v>
      </c>
      <c r="D48" s="56">
        <f ca="1" t="shared" si="8"/>
        <v>1.00559653333333</v>
      </c>
      <c r="E48" s="56">
        <f ca="1" t="shared" si="8"/>
        <v>1.00559653333333</v>
      </c>
      <c r="F48" s="56">
        <f ca="1" t="shared" si="8"/>
        <v>1.00559653333333</v>
      </c>
      <c r="G48" s="56">
        <f ca="1" t="shared" si="8"/>
        <v>1.00559653333333</v>
      </c>
      <c r="H48" s="56">
        <f ca="1" t="shared" si="8"/>
        <v>1.00559653333333</v>
      </c>
      <c r="I48" s="56">
        <f ca="1" t="shared" si="8"/>
        <v>1.00559653333333</v>
      </c>
      <c r="J48" s="56">
        <f ca="1" t="shared" si="8"/>
        <v>1.00559653333333</v>
      </c>
      <c r="K48" s="56">
        <f ca="1" t="shared" si="8"/>
        <v>1.00559653333333</v>
      </c>
      <c r="L48" s="56">
        <f ca="1" t="shared" si="8"/>
        <v>1.00559653333333</v>
      </c>
      <c r="M48" s="56">
        <f ca="1" t="shared" si="8"/>
        <v>1.00559653333333</v>
      </c>
      <c r="N48" s="56">
        <f ca="1" t="shared" si="8"/>
        <v>1.00559653333333</v>
      </c>
      <c r="O48" s="56">
        <f ca="1" t="shared" si="8"/>
        <v>1.00559653333333</v>
      </c>
      <c r="P48" s="56">
        <f ca="1" t="shared" si="8"/>
        <v>1.00559653333333</v>
      </c>
      <c r="Q48" s="56">
        <f ca="1" t="shared" si="8"/>
        <v>1.00559653333333</v>
      </c>
      <c r="R48" s="56">
        <f ca="1" t="shared" si="8"/>
        <v>1.00559653333333</v>
      </c>
      <c r="S48" s="56">
        <f ca="1" t="shared" si="8"/>
        <v>1.00559653333333</v>
      </c>
      <c r="T48" s="56">
        <f ca="1" t="shared" si="8"/>
        <v>1.00559653333333</v>
      </c>
      <c r="U48" s="56">
        <f ca="1" t="shared" si="8"/>
        <v>1.00559653333333</v>
      </c>
      <c r="V48" s="56">
        <f ca="1" t="shared" si="8"/>
        <v>1.00559653333333</v>
      </c>
      <c r="W48" s="56">
        <f ca="1" t="shared" si="8"/>
        <v>1.00559653333333</v>
      </c>
      <c r="X48" s="56">
        <f ca="1" t="shared" si="8"/>
        <v>1.00559653333333</v>
      </c>
      <c r="Y48" s="56">
        <f ca="1" t="shared" si="8"/>
        <v>1.00559653333333</v>
      </c>
      <c r="Z48" s="56">
        <f ca="1" t="shared" si="8"/>
        <v>1.00559653333333</v>
      </c>
      <c r="AA48" s="56">
        <f ca="1" t="shared" si="8"/>
        <v>1.00559653333333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1.00430506666667</v>
      </c>
      <c r="D49" s="56">
        <f ca="1" t="shared" si="9"/>
        <v>1.00430506666667</v>
      </c>
      <c r="E49" s="56">
        <f ca="1" t="shared" si="9"/>
        <v>1.00430506666667</v>
      </c>
      <c r="F49" s="56">
        <f ca="1" t="shared" si="9"/>
        <v>1.00430506666667</v>
      </c>
      <c r="G49" s="56">
        <f ca="1" t="shared" si="9"/>
        <v>1.00430506666667</v>
      </c>
      <c r="H49" s="56">
        <f ca="1" t="shared" si="9"/>
        <v>1.00430506666667</v>
      </c>
      <c r="I49" s="56">
        <f ca="1" t="shared" si="9"/>
        <v>1.00430506666667</v>
      </c>
      <c r="J49" s="56">
        <f ca="1" t="shared" si="9"/>
        <v>1.00430506666667</v>
      </c>
      <c r="K49" s="56">
        <f ca="1" t="shared" si="9"/>
        <v>1.00430506666667</v>
      </c>
      <c r="L49" s="56">
        <f ca="1" t="shared" si="9"/>
        <v>1.00430506666667</v>
      </c>
      <c r="M49" s="56">
        <f ca="1" t="shared" si="9"/>
        <v>1.00430506666667</v>
      </c>
      <c r="N49" s="56">
        <f ca="1" t="shared" si="9"/>
        <v>1.00430506666667</v>
      </c>
      <c r="O49" s="56">
        <f ca="1" t="shared" si="9"/>
        <v>1.00430506666667</v>
      </c>
      <c r="P49" s="56">
        <f ca="1" t="shared" si="9"/>
        <v>1.00430506666667</v>
      </c>
      <c r="Q49" s="56">
        <f ca="1" t="shared" si="9"/>
        <v>1.00430506666667</v>
      </c>
      <c r="R49" s="56">
        <f ca="1" t="shared" si="9"/>
        <v>1.00430506666667</v>
      </c>
      <c r="S49" s="56">
        <f ca="1" t="shared" si="9"/>
        <v>1.00430506666667</v>
      </c>
      <c r="T49" s="56">
        <f ca="1" t="shared" si="9"/>
        <v>1.00430506666667</v>
      </c>
      <c r="U49" s="56">
        <f ca="1" t="shared" si="9"/>
        <v>1.00430506666667</v>
      </c>
      <c r="V49" s="56">
        <f ca="1" t="shared" si="9"/>
        <v>1.00430506666667</v>
      </c>
      <c r="W49" s="56">
        <f ca="1" t="shared" si="9"/>
        <v>1.00430506666667</v>
      </c>
      <c r="X49" s="56">
        <f ca="1" t="shared" si="9"/>
        <v>1.00430506666667</v>
      </c>
      <c r="Y49" s="56">
        <f ca="1" t="shared" si="9"/>
        <v>1.00430506666667</v>
      </c>
      <c r="Z49" s="56">
        <f ca="1" t="shared" si="9"/>
        <v>1.00430506666667</v>
      </c>
      <c r="AA49" s="56">
        <f ca="1" t="shared" si="9"/>
        <v>1.00430506666667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0.00668</v>
      </c>
      <c r="D50" s="55">
        <f>$E$17</f>
        <v>0.00668</v>
      </c>
      <c r="E50" s="55">
        <f>$E$17</f>
        <v>0.00668</v>
      </c>
      <c r="F50" s="55">
        <f>$E$17</f>
        <v>0.00668</v>
      </c>
      <c r="G50" s="55">
        <f>$E$17</f>
        <v>0.00668</v>
      </c>
      <c r="H50" s="55">
        <f>$E$17</f>
        <v>0.00668</v>
      </c>
      <c r="I50" s="55">
        <f>$E$17</f>
        <v>0.00668</v>
      </c>
      <c r="J50" s="55">
        <f>$E$17</f>
        <v>0.00668</v>
      </c>
      <c r="K50" s="55">
        <f>$E$17</f>
        <v>0.00668</v>
      </c>
      <c r="L50" s="55">
        <f>$E$17</f>
        <v>0.00668</v>
      </c>
      <c r="M50" s="55">
        <f>$E$17</f>
        <v>0.00668</v>
      </c>
      <c r="N50" s="55">
        <f>$E$17</f>
        <v>0.00668</v>
      </c>
      <c r="O50" s="55">
        <f>$E$17</f>
        <v>0.00668</v>
      </c>
      <c r="P50" s="55">
        <f>$E$17</f>
        <v>0.00668</v>
      </c>
      <c r="Q50" s="55">
        <f>$E$17</f>
        <v>0.00668</v>
      </c>
      <c r="R50" s="55">
        <f>$E$17</f>
        <v>0.00668</v>
      </c>
      <c r="S50" s="55">
        <f>$E$17</f>
        <v>0.00668</v>
      </c>
      <c r="T50" s="55">
        <f>$E$17</f>
        <v>0.00668</v>
      </c>
      <c r="U50" s="55">
        <f>$E$17</f>
        <v>0.00668</v>
      </c>
      <c r="V50" s="55">
        <f>$E$17</f>
        <v>0.00668</v>
      </c>
      <c r="W50" s="55">
        <f>$E$17</f>
        <v>0.00668</v>
      </c>
      <c r="X50" s="55">
        <f>$E$17</f>
        <v>0.00668</v>
      </c>
      <c r="Y50" s="55">
        <f>$E$17</f>
        <v>0.00668</v>
      </c>
      <c r="Z50" s="55">
        <f>$E$17</f>
        <v>0.00668</v>
      </c>
      <c r="AA50" s="55">
        <f>$E$17</f>
        <v>0.00668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0.0140948</v>
      </c>
      <c r="D51" s="55">
        <f ca="1" t="shared" si="10"/>
        <v>0.0140948</v>
      </c>
      <c r="E51" s="55">
        <f ca="1" t="shared" si="10"/>
        <v>0.0140948</v>
      </c>
      <c r="F51" s="55">
        <f ca="1" t="shared" si="10"/>
        <v>0.0140948</v>
      </c>
      <c r="G51" s="55">
        <f ca="1" t="shared" si="10"/>
        <v>0.0140948</v>
      </c>
      <c r="H51" s="55">
        <f ca="1" t="shared" si="10"/>
        <v>0.0140948</v>
      </c>
      <c r="I51" s="55">
        <f ca="1" t="shared" si="10"/>
        <v>0.0140948</v>
      </c>
      <c r="J51" s="55">
        <f ca="1" t="shared" si="10"/>
        <v>0.0140948</v>
      </c>
      <c r="K51" s="55">
        <f ca="1" t="shared" si="10"/>
        <v>0.0140948</v>
      </c>
      <c r="L51" s="55">
        <f ca="1" t="shared" si="10"/>
        <v>0.0140948</v>
      </c>
      <c r="M51" s="55">
        <f ca="1" t="shared" si="10"/>
        <v>0.0140948</v>
      </c>
      <c r="N51" s="55">
        <f ca="1" t="shared" si="10"/>
        <v>0.0140948</v>
      </c>
      <c r="O51" s="55">
        <f ca="1" t="shared" si="10"/>
        <v>0.0140948</v>
      </c>
      <c r="P51" s="55">
        <f ca="1" t="shared" si="10"/>
        <v>0.0140948</v>
      </c>
      <c r="Q51" s="55">
        <f ca="1" t="shared" si="10"/>
        <v>0.0140948</v>
      </c>
      <c r="R51" s="55">
        <f ca="1" t="shared" si="10"/>
        <v>0.0140948</v>
      </c>
      <c r="S51" s="55">
        <f ca="1" t="shared" si="10"/>
        <v>0.0140948</v>
      </c>
      <c r="T51" s="55">
        <f ca="1" t="shared" si="10"/>
        <v>0.0140948</v>
      </c>
      <c r="U51" s="55">
        <f ca="1" t="shared" si="10"/>
        <v>0.0140948</v>
      </c>
      <c r="V51" s="55">
        <f ca="1" t="shared" si="10"/>
        <v>0.0140948</v>
      </c>
      <c r="W51" s="55">
        <f ca="1" t="shared" si="10"/>
        <v>0.0140948</v>
      </c>
      <c r="X51" s="55">
        <f ca="1" t="shared" si="10"/>
        <v>0.0140948</v>
      </c>
      <c r="Y51" s="55">
        <f ca="1" t="shared" si="10"/>
        <v>0.0140948</v>
      </c>
      <c r="Z51" s="55">
        <f ca="1" t="shared" si="10"/>
        <v>0.0140948</v>
      </c>
      <c r="AA51" s="55">
        <f ca="1" t="shared" si="10"/>
        <v>0.0140948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0.0116232</v>
      </c>
      <c r="D53" s="56">
        <f ca="1" t="shared" si="12"/>
        <v>0.0116232</v>
      </c>
      <c r="E53" s="56">
        <f ca="1" t="shared" si="12"/>
        <v>0.0116232</v>
      </c>
      <c r="F53" s="56">
        <f ca="1" t="shared" si="12"/>
        <v>0.0116232</v>
      </c>
      <c r="G53" s="56">
        <f ca="1" t="shared" si="12"/>
        <v>0.0116232</v>
      </c>
      <c r="H53" s="56">
        <f ca="1" t="shared" si="12"/>
        <v>0.0116232</v>
      </c>
      <c r="I53" s="56">
        <f ca="1" t="shared" si="12"/>
        <v>0.0116232</v>
      </c>
      <c r="J53" s="56">
        <f ca="1" t="shared" si="12"/>
        <v>0.0116232</v>
      </c>
      <c r="K53" s="56">
        <f ca="1" t="shared" si="12"/>
        <v>0.0116232</v>
      </c>
      <c r="L53" s="56">
        <f ca="1" t="shared" si="12"/>
        <v>0.0116232</v>
      </c>
      <c r="M53" s="56">
        <f ca="1" t="shared" si="12"/>
        <v>0.0116232</v>
      </c>
      <c r="N53" s="56">
        <f ca="1" t="shared" si="12"/>
        <v>0.0116232</v>
      </c>
      <c r="O53" s="56">
        <f ca="1" t="shared" si="12"/>
        <v>0.0116232</v>
      </c>
      <c r="P53" s="56">
        <f ca="1" t="shared" si="12"/>
        <v>0.0116232</v>
      </c>
      <c r="Q53" s="56">
        <f ca="1" t="shared" si="12"/>
        <v>0.0116232</v>
      </c>
      <c r="R53" s="56">
        <f ca="1" t="shared" si="12"/>
        <v>0.0116232</v>
      </c>
      <c r="S53" s="56">
        <f ca="1" t="shared" si="12"/>
        <v>0.0116232</v>
      </c>
      <c r="T53" s="56">
        <f ca="1" t="shared" si="12"/>
        <v>0.0116232</v>
      </c>
      <c r="U53" s="56">
        <f ca="1" t="shared" si="12"/>
        <v>0.0116232</v>
      </c>
      <c r="V53" s="56">
        <f ca="1" t="shared" si="12"/>
        <v>0.0116232</v>
      </c>
      <c r="W53" s="56">
        <f ca="1" t="shared" si="12"/>
        <v>0.0116232</v>
      </c>
      <c r="X53" s="56">
        <f ca="1" t="shared" si="12"/>
        <v>0.0116232</v>
      </c>
      <c r="Y53" s="56">
        <f ca="1" t="shared" si="12"/>
        <v>0.0116232</v>
      </c>
      <c r="Z53" s="56">
        <f ca="1" t="shared" si="12"/>
        <v>0.0116232</v>
      </c>
      <c r="AA53" s="56">
        <f ca="1" t="shared" si="12"/>
        <v>0.0116232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0.0091516</v>
      </c>
      <c r="D54" s="56">
        <f ca="1" t="shared" si="13"/>
        <v>0.0091516</v>
      </c>
      <c r="E54" s="56">
        <f ca="1" t="shared" si="13"/>
        <v>0.0091516</v>
      </c>
      <c r="F54" s="56">
        <f ca="1" t="shared" si="13"/>
        <v>0.0091516</v>
      </c>
      <c r="G54" s="56">
        <f ca="1" t="shared" si="13"/>
        <v>0.0091516</v>
      </c>
      <c r="H54" s="56">
        <f ca="1" t="shared" si="13"/>
        <v>0.0091516</v>
      </c>
      <c r="I54" s="56">
        <f ca="1" t="shared" si="13"/>
        <v>0.0091516</v>
      </c>
      <c r="J54" s="56">
        <f ca="1" t="shared" si="13"/>
        <v>0.0091516</v>
      </c>
      <c r="K54" s="56">
        <f ca="1" t="shared" si="13"/>
        <v>0.0091516</v>
      </c>
      <c r="L54" s="56">
        <f ca="1" t="shared" si="13"/>
        <v>0.0091516</v>
      </c>
      <c r="M54" s="56">
        <f ca="1" t="shared" si="13"/>
        <v>0.0091516</v>
      </c>
      <c r="N54" s="56">
        <f ca="1" t="shared" si="13"/>
        <v>0.0091516</v>
      </c>
      <c r="O54" s="56">
        <f ca="1" t="shared" si="13"/>
        <v>0.0091516</v>
      </c>
      <c r="P54" s="56">
        <f ca="1" t="shared" si="13"/>
        <v>0.0091516</v>
      </c>
      <c r="Q54" s="56">
        <f ca="1" t="shared" si="13"/>
        <v>0.0091516</v>
      </c>
      <c r="R54" s="56">
        <f ca="1" t="shared" si="13"/>
        <v>0.0091516</v>
      </c>
      <c r="S54" s="56">
        <f ca="1" t="shared" si="13"/>
        <v>0.0091516</v>
      </c>
      <c r="T54" s="56">
        <f ca="1" t="shared" si="13"/>
        <v>0.0091516</v>
      </c>
      <c r="U54" s="56">
        <f ca="1" t="shared" si="13"/>
        <v>0.0091516</v>
      </c>
      <c r="V54" s="56">
        <f ca="1" t="shared" si="13"/>
        <v>0.0091516</v>
      </c>
      <c r="W54" s="56">
        <f ca="1" t="shared" si="13"/>
        <v>0.0091516</v>
      </c>
      <c r="X54" s="56">
        <f ca="1" t="shared" si="13"/>
        <v>0.0091516</v>
      </c>
      <c r="Y54" s="56">
        <f ca="1" t="shared" si="13"/>
        <v>0.0091516</v>
      </c>
      <c r="Z54" s="56">
        <f ca="1" t="shared" si="13"/>
        <v>0.0091516</v>
      </c>
      <c r="AA54" s="56">
        <f ca="1" t="shared" si="13"/>
        <v>0.0091516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0.00445333333333333</v>
      </c>
      <c r="D55" s="56">
        <f t="shared" si="14"/>
        <v>0.00445333333333333</v>
      </c>
      <c r="E55" s="56">
        <f t="shared" si="14"/>
        <v>0.00445333333333333</v>
      </c>
      <c r="F55" s="56">
        <f t="shared" si="14"/>
        <v>0.00445333333333333</v>
      </c>
      <c r="G55" s="56">
        <f t="shared" si="14"/>
        <v>0.00445333333333333</v>
      </c>
      <c r="H55" s="56">
        <f t="shared" si="14"/>
        <v>0.00445333333333333</v>
      </c>
      <c r="I55" s="56">
        <f t="shared" si="14"/>
        <v>0.00445333333333333</v>
      </c>
      <c r="J55" s="56">
        <f t="shared" si="14"/>
        <v>0.00445333333333333</v>
      </c>
      <c r="K55" s="56">
        <f t="shared" si="14"/>
        <v>0.00445333333333333</v>
      </c>
      <c r="L55" s="56">
        <f t="shared" si="14"/>
        <v>0.00445333333333333</v>
      </c>
      <c r="M55" s="56">
        <f t="shared" si="14"/>
        <v>0.00445333333333333</v>
      </c>
      <c r="N55" s="56">
        <f t="shared" si="14"/>
        <v>0.00445333333333333</v>
      </c>
      <c r="O55" s="56">
        <f t="shared" si="14"/>
        <v>0.00445333333333333</v>
      </c>
      <c r="P55" s="56">
        <f t="shared" si="14"/>
        <v>0.00445333333333333</v>
      </c>
      <c r="Q55" s="56">
        <f t="shared" si="14"/>
        <v>0.00445333333333333</v>
      </c>
      <c r="R55" s="56">
        <f t="shared" si="14"/>
        <v>0.00445333333333333</v>
      </c>
      <c r="S55" s="56">
        <f t="shared" si="14"/>
        <v>0.00445333333333333</v>
      </c>
      <c r="T55" s="56">
        <f t="shared" si="14"/>
        <v>0.00445333333333333</v>
      </c>
      <c r="U55" s="56">
        <f t="shared" si="14"/>
        <v>0.00445333333333333</v>
      </c>
      <c r="V55" s="56">
        <f t="shared" si="14"/>
        <v>0.00445333333333333</v>
      </c>
      <c r="W55" s="56">
        <f t="shared" si="14"/>
        <v>0.00445333333333333</v>
      </c>
      <c r="X55" s="56">
        <f t="shared" si="14"/>
        <v>0.00445333333333333</v>
      </c>
      <c r="Y55" s="56">
        <f t="shared" si="14"/>
        <v>0.00445333333333333</v>
      </c>
      <c r="Z55" s="56">
        <f t="shared" si="14"/>
        <v>0.00445333333333333</v>
      </c>
      <c r="AA55" s="56">
        <f t="shared" si="14"/>
        <v>0.00445333333333333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0.00222666666666667</v>
      </c>
      <c r="D56" s="56">
        <f t="shared" si="15"/>
        <v>0.00222666666666667</v>
      </c>
      <c r="E56" s="56">
        <f t="shared" si="15"/>
        <v>0.00222666666666667</v>
      </c>
      <c r="F56" s="56">
        <f t="shared" si="15"/>
        <v>0.00222666666666667</v>
      </c>
      <c r="G56" s="56">
        <f t="shared" si="15"/>
        <v>0.00222666666666667</v>
      </c>
      <c r="H56" s="56">
        <f t="shared" si="15"/>
        <v>0.00222666666666667</v>
      </c>
      <c r="I56" s="56">
        <f t="shared" si="15"/>
        <v>0.00222666666666667</v>
      </c>
      <c r="J56" s="56">
        <f t="shared" si="15"/>
        <v>0.00222666666666667</v>
      </c>
      <c r="K56" s="56">
        <f t="shared" si="15"/>
        <v>0.00222666666666667</v>
      </c>
      <c r="L56" s="56">
        <f t="shared" si="15"/>
        <v>0.00222666666666667</v>
      </c>
      <c r="M56" s="56">
        <f t="shared" si="15"/>
        <v>0.00222666666666667</v>
      </c>
      <c r="N56" s="56">
        <f t="shared" si="15"/>
        <v>0.00222666666666667</v>
      </c>
      <c r="O56" s="56">
        <f t="shared" si="15"/>
        <v>0.00222666666666667</v>
      </c>
      <c r="P56" s="56">
        <f t="shared" si="15"/>
        <v>0.00222666666666667</v>
      </c>
      <c r="Q56" s="56">
        <f t="shared" si="15"/>
        <v>0.00222666666666667</v>
      </c>
      <c r="R56" s="56">
        <f t="shared" si="15"/>
        <v>0.00222666666666667</v>
      </c>
      <c r="S56" s="56">
        <f t="shared" si="15"/>
        <v>0.00222666666666667</v>
      </c>
      <c r="T56" s="56">
        <f t="shared" si="15"/>
        <v>0.00222666666666667</v>
      </c>
      <c r="U56" s="56">
        <f t="shared" si="15"/>
        <v>0.00222666666666667</v>
      </c>
      <c r="V56" s="56">
        <f t="shared" si="15"/>
        <v>0.00222666666666667</v>
      </c>
      <c r="W56" s="56">
        <f t="shared" si="15"/>
        <v>0.00222666666666667</v>
      </c>
      <c r="X56" s="56">
        <f t="shared" si="15"/>
        <v>0.00222666666666667</v>
      </c>
      <c r="Y56" s="56">
        <f t="shared" si="15"/>
        <v>0.00222666666666667</v>
      </c>
      <c r="Z56" s="56">
        <f t="shared" si="15"/>
        <v>0.00222666666666667</v>
      </c>
      <c r="AA56" s="56">
        <f t="shared" si="15"/>
        <v>0.00222666666666667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view="pageBreakPreview" zoomScaleNormal="100" workbookViewId="0">
      <selection activeCell="Y27" sqref="Y27:AA27"/>
    </sheetView>
  </sheetViews>
  <sheetFormatPr defaultColWidth="3.75" defaultRowHeight="10.5" customHeight="1"/>
  <cols>
    <col min="1" max="1" width="4.25" style="6" customWidth="1"/>
    <col min="2" max="2" width="4.625" style="6" customWidth="1"/>
    <col min="3" max="3" width="6.875" style="7" customWidth="1"/>
    <col min="4" max="27" width="6.125" style="7" customWidth="1"/>
    <col min="28" max="28" width="5" style="6" customWidth="1"/>
    <col min="29" max="29" width="5.875" style="6" customWidth="1"/>
    <col min="30" max="37" width="5" style="6" customWidth="1"/>
    <col min="38" max="48" width="3.75" style="6" customWidth="1"/>
    <col min="49" max="16384" width="3.75" style="8"/>
  </cols>
  <sheetData>
    <row r="1" ht="38.25" customHeight="1" spans="1:27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="1" customFormat="1" ht="17.25" customHeight="1" spans="1:27">
      <c r="A2" s="11" t="s">
        <v>110</v>
      </c>
      <c r="B2" s="12"/>
      <c r="C2" s="12"/>
      <c r="D2" s="13" t="s">
        <v>111</v>
      </c>
      <c r="E2" s="14"/>
      <c r="F2" s="14"/>
      <c r="G2" s="12" t="s">
        <v>112</v>
      </c>
      <c r="H2" s="12"/>
      <c r="I2" s="58" t="s">
        <v>39</v>
      </c>
      <c r="J2" s="59"/>
      <c r="K2" s="12" t="s">
        <v>113</v>
      </c>
      <c r="L2" s="12"/>
      <c r="M2" s="60">
        <v>1.05</v>
      </c>
      <c r="N2" s="60"/>
      <c r="O2" s="12" t="s">
        <v>114</v>
      </c>
      <c r="P2" s="12"/>
      <c r="Q2" s="59" t="s">
        <v>115</v>
      </c>
      <c r="R2" s="59"/>
      <c r="S2" s="65" t="s">
        <v>116</v>
      </c>
      <c r="T2" s="66"/>
      <c r="U2" s="67" t="s">
        <v>187</v>
      </c>
      <c r="V2" s="68"/>
      <c r="W2" s="69" t="s">
        <v>118</v>
      </c>
      <c r="X2" s="70"/>
      <c r="Y2" s="70"/>
      <c r="Z2" s="70"/>
      <c r="AA2" s="106"/>
    </row>
    <row r="3" s="1" customFormat="1" ht="16.5" customHeight="1" spans="1:27">
      <c r="A3" s="15" t="s">
        <v>119</v>
      </c>
      <c r="B3" s="16"/>
      <c r="C3" s="16"/>
      <c r="D3" s="13" t="s">
        <v>120</v>
      </c>
      <c r="E3" s="14"/>
      <c r="F3" s="14"/>
      <c r="G3" s="16" t="s">
        <v>121</v>
      </c>
      <c r="H3" s="16"/>
      <c r="I3" s="61" t="s">
        <v>21</v>
      </c>
      <c r="J3" s="61"/>
      <c r="K3" s="16" t="s">
        <v>122</v>
      </c>
      <c r="L3" s="16"/>
      <c r="M3" s="62">
        <v>0.95</v>
      </c>
      <c r="N3" s="62"/>
      <c r="O3" s="16" t="s">
        <v>123</v>
      </c>
      <c r="P3" s="16"/>
      <c r="Q3" s="71" t="s">
        <v>124</v>
      </c>
      <c r="R3" s="72"/>
      <c r="S3" s="73" t="s">
        <v>125</v>
      </c>
      <c r="T3" s="74"/>
      <c r="U3" s="75" t="s">
        <v>126</v>
      </c>
      <c r="V3" s="76"/>
      <c r="W3" s="77" t="s">
        <v>127</v>
      </c>
      <c r="X3" s="78"/>
      <c r="Y3" s="78"/>
      <c r="Z3" s="78"/>
      <c r="AA3" s="107"/>
    </row>
    <row r="4" ht="20.1" customHeight="1" spans="1:48">
      <c r="A4" s="17" t="s">
        <v>128</v>
      </c>
      <c r="B4" s="18" t="s">
        <v>129</v>
      </c>
      <c r="C4" s="19"/>
      <c r="D4" s="19"/>
      <c r="E4" s="20">
        <f>AVERAGE(C38:AA38)</f>
        <v>1.001216</v>
      </c>
      <c r="F4" s="20"/>
      <c r="G4" s="21"/>
      <c r="H4" s="21"/>
      <c r="I4" s="27" t="s">
        <v>130</v>
      </c>
      <c r="J4" s="27"/>
      <c r="K4" s="27"/>
      <c r="L4" s="20">
        <f ca="1">E4+X18*E17</f>
        <v>1.0051136</v>
      </c>
      <c r="M4" s="20"/>
      <c r="N4" s="21"/>
      <c r="O4" s="21"/>
      <c r="P4" s="27" t="s">
        <v>131</v>
      </c>
      <c r="Q4" s="27"/>
      <c r="R4" s="27"/>
      <c r="S4" s="20">
        <f ca="1">E4-X18*E17</f>
        <v>0.9973184</v>
      </c>
      <c r="T4" s="20"/>
      <c r="U4" s="79"/>
      <c r="V4" s="80"/>
      <c r="W4" s="81" t="s">
        <v>132</v>
      </c>
      <c r="X4" s="82"/>
      <c r="Y4" s="82"/>
      <c r="Z4" s="82"/>
      <c r="AA4" s="108"/>
      <c r="AB4" s="8"/>
      <c r="AC4" s="8" t="s">
        <v>133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="1" customFormat="1" ht="15" customHeight="1" spans="1:27">
      <c r="A5" s="22" t="s">
        <v>134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9"/>
      <c r="O5" s="24"/>
      <c r="P5" s="24"/>
      <c r="Q5" s="24"/>
      <c r="R5" s="24"/>
      <c r="S5" s="24"/>
      <c r="T5" s="24"/>
      <c r="U5" s="24"/>
      <c r="V5" s="24"/>
      <c r="W5" s="81" t="s">
        <v>135</v>
      </c>
      <c r="X5" s="82"/>
      <c r="Y5" s="82"/>
      <c r="Z5" s="82"/>
      <c r="AA5" s="108"/>
    </row>
    <row r="6" s="1" customFormat="1" ht="15" customHeight="1" spans="1:27">
      <c r="A6" s="22"/>
      <c r="B6" s="23"/>
      <c r="C6" s="24"/>
      <c r="D6" s="24"/>
      <c r="E6" s="24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81" t="s">
        <v>136</v>
      </c>
      <c r="X6" s="82"/>
      <c r="Y6" s="82"/>
      <c r="Z6" s="82"/>
      <c r="AA6" s="108"/>
    </row>
    <row r="7" s="1" customFormat="1" ht="15" customHeight="1" spans="1:27">
      <c r="A7" s="22"/>
      <c r="B7" s="23"/>
      <c r="C7" s="24"/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83" t="s">
        <v>137</v>
      </c>
      <c r="X7" s="84"/>
      <c r="Y7" s="84"/>
      <c r="Z7" s="84"/>
      <c r="AA7" s="109"/>
    </row>
    <row r="8" s="1" customFormat="1" ht="15" customHeight="1" spans="1:27">
      <c r="A8" s="22"/>
      <c r="B8" s="23"/>
      <c r="C8" s="24"/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77" t="s">
        <v>138</v>
      </c>
      <c r="X8" s="78"/>
      <c r="Y8" s="78"/>
      <c r="Z8" s="78"/>
      <c r="AA8" s="107"/>
    </row>
    <row r="9" s="1" customFormat="1" ht="15" customHeight="1" spans="1:27">
      <c r="A9" s="22"/>
      <c r="B9" s="23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81" t="s">
        <v>139</v>
      </c>
      <c r="X9" s="82"/>
      <c r="Y9" s="82"/>
      <c r="Z9" s="82"/>
      <c r="AA9" s="108"/>
    </row>
    <row r="10" s="1" customFormat="1" ht="15" customHeight="1" spans="1:27">
      <c r="A10" s="22"/>
      <c r="B10" s="23"/>
      <c r="C10" s="24"/>
      <c r="D10" s="24"/>
      <c r="E10" s="24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81" t="s">
        <v>140</v>
      </c>
      <c r="X10" s="82"/>
      <c r="Y10" s="82"/>
      <c r="Z10" s="82"/>
      <c r="AA10" s="108"/>
    </row>
    <row r="11" s="1" customFormat="1" ht="15" customHeight="1" spans="1:27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81" t="s">
        <v>141</v>
      </c>
      <c r="X11" s="82"/>
      <c r="Y11" s="82"/>
      <c r="Z11" s="82"/>
      <c r="AA11" s="108"/>
    </row>
    <row r="12" s="1" customFormat="1" ht="15" customHeight="1" spans="1:27">
      <c r="A12" s="22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83"/>
      <c r="X12" s="84"/>
      <c r="Y12" s="84"/>
      <c r="Z12" s="84"/>
      <c r="AA12" s="109"/>
    </row>
    <row r="13" s="1" customFormat="1" ht="15" customHeight="1" spans="1:27">
      <c r="A13" s="22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85" t="s">
        <v>142</v>
      </c>
      <c r="X13" s="86" t="s">
        <v>143</v>
      </c>
      <c r="Y13" s="86" t="s">
        <v>144</v>
      </c>
      <c r="Z13" s="86" t="s">
        <v>145</v>
      </c>
      <c r="AA13" s="110" t="s">
        <v>146</v>
      </c>
    </row>
    <row r="14" s="1" customFormat="1" ht="15" customHeight="1" spans="1:27">
      <c r="A14" s="22"/>
      <c r="B14" s="23"/>
      <c r="C14" s="24"/>
      <c r="D14" s="24"/>
      <c r="E14" s="24"/>
      <c r="F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87">
        <v>2</v>
      </c>
      <c r="X14" s="88">
        <v>1.88</v>
      </c>
      <c r="Y14" s="88" t="s">
        <v>147</v>
      </c>
      <c r="Z14" s="88">
        <v>3.27</v>
      </c>
      <c r="AA14" s="111">
        <v>1.13</v>
      </c>
    </row>
    <row r="15" s="1" customFormat="1" ht="15" customHeight="1" spans="1:27">
      <c r="A15" s="22"/>
      <c r="B15" s="23"/>
      <c r="C15" s="24"/>
      <c r="D15" s="24"/>
      <c r="E15" s="24"/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87">
        <v>3</v>
      </c>
      <c r="X15" s="88">
        <v>1.02</v>
      </c>
      <c r="Y15" s="88" t="s">
        <v>147</v>
      </c>
      <c r="Z15" s="88">
        <v>2.57</v>
      </c>
      <c r="AA15" s="111">
        <v>1.69</v>
      </c>
    </row>
    <row r="16" s="1" customFormat="1" ht="15" customHeight="1" spans="1:27">
      <c r="A16" s="26"/>
      <c r="B16" s="23"/>
      <c r="C16" s="24"/>
      <c r="D16" s="24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87">
        <v>4</v>
      </c>
      <c r="X16" s="88">
        <v>0.73</v>
      </c>
      <c r="Y16" s="88" t="s">
        <v>147</v>
      </c>
      <c r="Z16" s="88">
        <v>2.28</v>
      </c>
      <c r="AA16" s="111">
        <v>2.06</v>
      </c>
    </row>
    <row r="17" ht="15" customHeight="1" spans="1:48">
      <c r="A17" s="17" t="s">
        <v>128</v>
      </c>
      <c r="B17" s="27" t="s">
        <v>148</v>
      </c>
      <c r="C17" s="27"/>
      <c r="D17" s="27"/>
      <c r="E17" s="28">
        <f>AVERAGE(C39:AA39)</f>
        <v>0.00671999999999995</v>
      </c>
      <c r="F17" s="28"/>
      <c r="G17" s="21"/>
      <c r="H17" s="21"/>
      <c r="I17" s="27" t="s">
        <v>149</v>
      </c>
      <c r="J17" s="27"/>
      <c r="K17" s="27"/>
      <c r="L17" s="28">
        <f ca="1">E17*Z18</f>
        <v>0.0141791999999999</v>
      </c>
      <c r="M17" s="28"/>
      <c r="N17" s="21"/>
      <c r="O17" s="21"/>
      <c r="P17" s="27" t="s">
        <v>150</v>
      </c>
      <c r="Q17" s="27"/>
      <c r="R17" s="27"/>
      <c r="S17" s="28">
        <f>0*E18</f>
        <v>0</v>
      </c>
      <c r="T17" s="28"/>
      <c r="U17" s="79"/>
      <c r="V17" s="80"/>
      <c r="W17" s="87">
        <v>5</v>
      </c>
      <c r="X17" s="88">
        <v>0.58</v>
      </c>
      <c r="Y17" s="88" t="s">
        <v>147</v>
      </c>
      <c r="Z17" s="88">
        <v>2.11</v>
      </c>
      <c r="AA17" s="111">
        <v>2.33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="1" customFormat="1" ht="15" customHeight="1" spans="1:27">
      <c r="A18" s="22" t="s">
        <v>151</v>
      </c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89">
        <f>COUNT(C32:C36)</f>
        <v>5</v>
      </c>
      <c r="X18" s="90">
        <f ca="1" t="shared" ref="X18:AA18" si="0">OFFSET(X13,$W$18-1,)</f>
        <v>0.58</v>
      </c>
      <c r="Y18" s="90" t="str">
        <f ca="1" t="shared" si="0"/>
        <v>*</v>
      </c>
      <c r="Z18" s="90">
        <f ca="1" t="shared" si="0"/>
        <v>2.11</v>
      </c>
      <c r="AA18" s="112">
        <f ca="1" t="shared" si="0"/>
        <v>2.33</v>
      </c>
    </row>
    <row r="19" s="1" customFormat="1" ht="15" customHeight="1" spans="1:27">
      <c r="A19" s="22"/>
      <c r="B19" s="23"/>
      <c r="C19" s="24"/>
      <c r="D19" s="24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91" t="s">
        <v>152</v>
      </c>
      <c r="X19" s="92"/>
      <c r="Y19" s="92"/>
      <c r="Z19" s="92"/>
      <c r="AA19" s="113"/>
    </row>
    <row r="20" s="1" customFormat="1" ht="15" customHeight="1" spans="1:27">
      <c r="A20" s="22"/>
      <c r="B20" s="23"/>
      <c r="C20" s="24"/>
      <c r="D20" s="24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93" t="s">
        <v>153</v>
      </c>
      <c r="X20" s="94"/>
      <c r="Y20" s="94"/>
      <c r="Z20" s="94"/>
      <c r="AA20" s="114"/>
    </row>
    <row r="21" s="1" customFormat="1" ht="15" customHeight="1" spans="1:27">
      <c r="A21" s="22"/>
      <c r="B21" s="23"/>
      <c r="C21" s="24"/>
      <c r="D21" s="24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95" t="s">
        <v>154</v>
      </c>
      <c r="X21" s="96"/>
      <c r="Y21" s="96"/>
      <c r="Z21" s="96"/>
      <c r="AA21" s="115"/>
    </row>
    <row r="22" s="1" customFormat="1" ht="15" customHeight="1" spans="1:27">
      <c r="A22" s="22"/>
      <c r="B22" s="23"/>
      <c r="C22" s="24"/>
      <c r="D22" s="24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97"/>
      <c r="X22" s="98" t="s">
        <v>155</v>
      </c>
      <c r="Y22" s="116">
        <f>IF(C32="","",STDEV(C32:AA36))</f>
        <v>0.00291155650646222</v>
      </c>
      <c r="Z22" s="116"/>
      <c r="AA22" s="117"/>
    </row>
    <row r="23" s="1" customFormat="1" ht="15" customHeight="1" spans="1:27">
      <c r="A23" s="22"/>
      <c r="B23" s="23"/>
      <c r="C23" s="24"/>
      <c r="D23" s="24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99"/>
      <c r="X23" s="98" t="s">
        <v>156</v>
      </c>
      <c r="Y23" s="116">
        <f ca="1">IF(E17="","",E17/AA18)</f>
        <v>0.0028841201716738</v>
      </c>
      <c r="Z23" s="116"/>
      <c r="AA23" s="117"/>
    </row>
    <row r="24" s="1" customFormat="1" ht="15" customHeight="1" spans="1:48">
      <c r="A24" s="22"/>
      <c r="B24" s="23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9"/>
      <c r="X24" s="98" t="s">
        <v>157</v>
      </c>
      <c r="Y24" s="116">
        <f>IF(Y22="","",MIN((M2-E4),(E4-M3))/(3*Y22))</f>
        <v>5.58509968714023</v>
      </c>
      <c r="Z24" s="116"/>
      <c r="AA24" s="117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</row>
    <row r="25" s="1" customFormat="1" ht="15" customHeight="1" spans="1:48">
      <c r="A25" s="22"/>
      <c r="B25" s="23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00"/>
      <c r="X25" s="101" t="s">
        <v>158</v>
      </c>
      <c r="Y25" s="119">
        <f>IF(M2="","",ABS(2*(E4-(M2+M3)/2)/(M2-M3)))</f>
        <v>0.0243200000000065</v>
      </c>
      <c r="Z25" s="119"/>
      <c r="AA25" s="120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</row>
    <row r="26" s="1" customFormat="1" ht="15" customHeight="1" spans="1:48">
      <c r="A26" s="22"/>
      <c r="B26" s="2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00"/>
      <c r="X26" s="101" t="s">
        <v>159</v>
      </c>
      <c r="Y26" s="116">
        <f ca="1">IF(Y23="","",(M2-M3)/(6*Y23))</f>
        <v>5.77876984126989</v>
      </c>
      <c r="Z26" s="116"/>
      <c r="AA26" s="117"/>
      <c r="AB26" s="118"/>
      <c r="AC26" s="121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</row>
    <row r="27" s="1" customFormat="1" ht="15" customHeight="1" spans="1:48">
      <c r="A27" s="22"/>
      <c r="B27" s="2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3"/>
      <c r="S27" s="23"/>
      <c r="T27" s="29"/>
      <c r="U27" s="29"/>
      <c r="V27" s="29"/>
      <c r="W27" s="100"/>
      <c r="X27" s="101" t="s">
        <v>160</v>
      </c>
      <c r="Y27" s="116">
        <f ca="1">+MIN((M2-E4)/(3*Y23),(E4-M3)/(3*Y23))</f>
        <v>5.63823015873017</v>
      </c>
      <c r="Z27" s="116"/>
      <c r="AA27" s="117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</row>
    <row r="28" s="1" customFormat="1" ht="15" customHeight="1" spans="1:48">
      <c r="A28" s="22"/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02"/>
      <c r="X28" s="205" t="s">
        <v>161</v>
      </c>
      <c r="Y28" s="116" t="str">
        <f ca="1">IF(Y27="","",IF(Y27&lt;0.67,"E",IF(Y27&lt;1,"D",IF(Y27&lt;1.33,"C",IF(Y27&lt;1.67,"B","A")))))</f>
        <v>A</v>
      </c>
      <c r="Z28" s="116"/>
      <c r="AA28" s="117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</row>
    <row r="29" s="1" customFormat="1" ht="15" customHeight="1" spans="1:29">
      <c r="A29" s="26"/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103"/>
      <c r="X29" s="104"/>
      <c r="Y29" s="122"/>
      <c r="Z29" s="122"/>
      <c r="AA29" s="123"/>
      <c r="AB29" s="124"/>
      <c r="AC29" s="118"/>
    </row>
    <row r="30" s="2" customFormat="1" ht="14.45" customHeight="1" spans="1:48">
      <c r="A30" s="32" t="s">
        <v>108</v>
      </c>
      <c r="B30" s="33"/>
      <c r="C30" s="34">
        <v>45139</v>
      </c>
      <c r="D30" s="34">
        <v>45140</v>
      </c>
      <c r="E30" s="34">
        <v>45141</v>
      </c>
      <c r="F30" s="34">
        <v>45142</v>
      </c>
      <c r="G30" s="34">
        <v>45143</v>
      </c>
      <c r="H30" s="34">
        <v>45144</v>
      </c>
      <c r="I30" s="34">
        <v>45145</v>
      </c>
      <c r="J30" s="34">
        <v>45146</v>
      </c>
      <c r="K30" s="34">
        <v>45147</v>
      </c>
      <c r="L30" s="34">
        <v>45148</v>
      </c>
      <c r="M30" s="34">
        <v>45149</v>
      </c>
      <c r="N30" s="34">
        <v>45150</v>
      </c>
      <c r="O30" s="34">
        <v>45151</v>
      </c>
      <c r="P30" s="34">
        <v>45152</v>
      </c>
      <c r="Q30" s="34">
        <v>45153</v>
      </c>
      <c r="R30" s="34">
        <v>45154</v>
      </c>
      <c r="S30" s="34">
        <v>45155</v>
      </c>
      <c r="T30" s="34">
        <v>45156</v>
      </c>
      <c r="U30" s="34">
        <v>45157</v>
      </c>
      <c r="V30" s="34">
        <v>45158</v>
      </c>
      <c r="W30" s="34">
        <v>45159</v>
      </c>
      <c r="X30" s="34">
        <v>45160</v>
      </c>
      <c r="Y30" s="34">
        <v>45161</v>
      </c>
      <c r="Z30" s="34">
        <v>45162</v>
      </c>
      <c r="AA30" s="34">
        <v>45163</v>
      </c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="2" customFormat="1" ht="14.45" customHeight="1" spans="1:48">
      <c r="A31" s="32" t="s">
        <v>10</v>
      </c>
      <c r="B31" s="33"/>
      <c r="C31" s="35">
        <v>1</v>
      </c>
      <c r="D31" s="35">
        <v>2</v>
      </c>
      <c r="E31" s="35">
        <v>3</v>
      </c>
      <c r="F31" s="35">
        <v>4</v>
      </c>
      <c r="G31" s="35">
        <v>5</v>
      </c>
      <c r="H31" s="35">
        <v>6</v>
      </c>
      <c r="I31" s="35">
        <v>7</v>
      </c>
      <c r="J31" s="35">
        <v>8</v>
      </c>
      <c r="K31" s="35">
        <v>9</v>
      </c>
      <c r="L31" s="35">
        <v>10</v>
      </c>
      <c r="M31" s="35">
        <v>11</v>
      </c>
      <c r="N31" s="35">
        <v>12</v>
      </c>
      <c r="O31" s="35">
        <v>13</v>
      </c>
      <c r="P31" s="35">
        <v>14</v>
      </c>
      <c r="Q31" s="35">
        <v>15</v>
      </c>
      <c r="R31" s="35">
        <v>16</v>
      </c>
      <c r="S31" s="35">
        <v>17</v>
      </c>
      <c r="T31" s="35">
        <v>18</v>
      </c>
      <c r="U31" s="35">
        <v>19</v>
      </c>
      <c r="V31" s="35">
        <v>20</v>
      </c>
      <c r="W31" s="35">
        <v>21</v>
      </c>
      <c r="X31" s="35">
        <v>22</v>
      </c>
      <c r="Y31" s="35">
        <v>23</v>
      </c>
      <c r="Z31" s="35">
        <v>24</v>
      </c>
      <c r="AA31" s="126">
        <v>25</v>
      </c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="1" customFormat="1" ht="14.45" customHeight="1" spans="1:48">
      <c r="A32" s="36" t="s">
        <v>162</v>
      </c>
      <c r="B32" s="37">
        <v>1</v>
      </c>
      <c r="C32" s="38">
        <v>1</v>
      </c>
      <c r="D32" s="38">
        <v>1.002</v>
      </c>
      <c r="E32" s="38">
        <v>1.001</v>
      </c>
      <c r="F32" s="38">
        <v>1.001</v>
      </c>
      <c r="G32" s="38">
        <v>0.999</v>
      </c>
      <c r="H32" s="38">
        <v>1.003</v>
      </c>
      <c r="I32" s="38">
        <v>0.999</v>
      </c>
      <c r="J32" s="38">
        <v>0.995</v>
      </c>
      <c r="K32" s="38">
        <v>1.001</v>
      </c>
      <c r="L32" s="38">
        <v>1.003</v>
      </c>
      <c r="M32" s="38">
        <v>1.002</v>
      </c>
      <c r="N32" s="38">
        <v>1.001</v>
      </c>
      <c r="O32" s="38">
        <v>0.998</v>
      </c>
      <c r="P32" s="38">
        <v>1</v>
      </c>
      <c r="Q32" s="38">
        <v>0.997</v>
      </c>
      <c r="R32" s="38">
        <v>1.002</v>
      </c>
      <c r="S32" s="38">
        <v>0.999</v>
      </c>
      <c r="T32" s="38">
        <v>0.996</v>
      </c>
      <c r="U32" s="38">
        <v>1.002</v>
      </c>
      <c r="V32" s="38">
        <v>1.003</v>
      </c>
      <c r="W32" s="38">
        <v>0.998</v>
      </c>
      <c r="X32" s="38">
        <v>1.002</v>
      </c>
      <c r="Y32" s="38">
        <v>1.003</v>
      </c>
      <c r="Z32" s="38">
        <v>0.999</v>
      </c>
      <c r="AA32" s="38">
        <v>1.004</v>
      </c>
      <c r="AB32" s="127"/>
      <c r="AC32" s="127"/>
      <c r="AD32" s="127"/>
      <c r="AE32" s="127"/>
      <c r="AF32" s="127"/>
      <c r="AG32" s="127"/>
      <c r="AH32" s="127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</row>
    <row r="33" s="1" customFormat="1" ht="14.45" customHeight="1" spans="1:48">
      <c r="A33" s="39"/>
      <c r="B33" s="37">
        <v>2</v>
      </c>
      <c r="C33" s="38">
        <v>1.005</v>
      </c>
      <c r="D33" s="38">
        <v>0.995</v>
      </c>
      <c r="E33" s="38">
        <v>1.002</v>
      </c>
      <c r="F33" s="38">
        <v>1.003</v>
      </c>
      <c r="G33" s="38">
        <v>0.999</v>
      </c>
      <c r="H33" s="38">
        <v>1.004</v>
      </c>
      <c r="I33" s="38">
        <v>1</v>
      </c>
      <c r="J33" s="38">
        <v>1.004</v>
      </c>
      <c r="K33" s="38">
        <v>1.001</v>
      </c>
      <c r="L33" s="38">
        <v>1.001</v>
      </c>
      <c r="M33" s="38">
        <v>1.001</v>
      </c>
      <c r="N33" s="38">
        <v>0.999</v>
      </c>
      <c r="O33" s="38">
        <v>0.997</v>
      </c>
      <c r="P33" s="38">
        <v>0.993</v>
      </c>
      <c r="Q33" s="38">
        <v>0.998</v>
      </c>
      <c r="R33" s="38">
        <v>1.007</v>
      </c>
      <c r="S33" s="38">
        <v>1</v>
      </c>
      <c r="T33" s="38">
        <v>1.006</v>
      </c>
      <c r="U33" s="38">
        <v>1.003</v>
      </c>
      <c r="V33" s="38">
        <v>1.002</v>
      </c>
      <c r="W33" s="38">
        <v>0.995</v>
      </c>
      <c r="X33" s="38">
        <v>1.001</v>
      </c>
      <c r="Y33" s="38">
        <v>1.007</v>
      </c>
      <c r="Z33" s="38">
        <v>0.999</v>
      </c>
      <c r="AA33" s="38">
        <v>1</v>
      </c>
      <c r="AB33" s="127"/>
      <c r="AC33" s="127"/>
      <c r="AD33" s="127"/>
      <c r="AE33" s="127"/>
      <c r="AF33" s="127"/>
      <c r="AG33" s="127"/>
      <c r="AH33" s="127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</row>
    <row r="34" s="1" customFormat="1" ht="14.45" customHeight="1" spans="1:48">
      <c r="A34" s="39"/>
      <c r="B34" s="37">
        <v>3</v>
      </c>
      <c r="C34" s="38">
        <v>1.004</v>
      </c>
      <c r="D34" s="38">
        <v>1.002</v>
      </c>
      <c r="E34" s="38">
        <v>0.998</v>
      </c>
      <c r="F34" s="38">
        <v>1</v>
      </c>
      <c r="G34" s="38">
        <v>1.002</v>
      </c>
      <c r="H34" s="38">
        <v>1</v>
      </c>
      <c r="I34" s="38">
        <v>0.999</v>
      </c>
      <c r="J34" s="38">
        <v>1.003</v>
      </c>
      <c r="K34" s="38">
        <v>1.003</v>
      </c>
      <c r="L34" s="38">
        <v>1.006</v>
      </c>
      <c r="M34" s="38">
        <v>1.002</v>
      </c>
      <c r="N34" s="38">
        <v>0.998</v>
      </c>
      <c r="O34" s="38">
        <v>1.002</v>
      </c>
      <c r="P34" s="38">
        <v>1.001</v>
      </c>
      <c r="Q34" s="38">
        <v>1.005</v>
      </c>
      <c r="R34" s="38">
        <v>1</v>
      </c>
      <c r="S34" s="38">
        <v>0.998</v>
      </c>
      <c r="T34" s="38">
        <v>1.002</v>
      </c>
      <c r="U34" s="38">
        <v>0.997</v>
      </c>
      <c r="V34" s="38">
        <v>1.001</v>
      </c>
      <c r="W34" s="38">
        <v>1</v>
      </c>
      <c r="X34" s="38">
        <v>1.004</v>
      </c>
      <c r="Y34" s="38">
        <v>1.003</v>
      </c>
      <c r="Z34" s="38">
        <v>1.004</v>
      </c>
      <c r="AA34" s="38">
        <v>1.001</v>
      </c>
      <c r="AB34" s="127"/>
      <c r="AC34" s="127"/>
      <c r="AD34" s="127"/>
      <c r="AE34" s="127"/>
      <c r="AF34" s="127"/>
      <c r="AG34" s="127"/>
      <c r="AH34" s="127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</row>
    <row r="35" s="1" customFormat="1" ht="14.45" customHeight="1" spans="1:48">
      <c r="A35" s="39"/>
      <c r="B35" s="37">
        <v>4</v>
      </c>
      <c r="C35" s="38">
        <v>0.997</v>
      </c>
      <c r="D35" s="38">
        <v>0.998</v>
      </c>
      <c r="E35" s="38">
        <v>1.004</v>
      </c>
      <c r="F35" s="38">
        <v>1</v>
      </c>
      <c r="G35" s="38">
        <v>1.005</v>
      </c>
      <c r="H35" s="38">
        <v>0.995</v>
      </c>
      <c r="I35" s="38">
        <v>1.001</v>
      </c>
      <c r="J35" s="38">
        <v>1.003</v>
      </c>
      <c r="K35" s="38">
        <v>0.997</v>
      </c>
      <c r="L35" s="38">
        <v>0.999</v>
      </c>
      <c r="M35" s="38">
        <v>1.001</v>
      </c>
      <c r="N35" s="38">
        <v>1.005</v>
      </c>
      <c r="O35" s="38">
        <v>1.01</v>
      </c>
      <c r="P35" s="38">
        <v>1.001</v>
      </c>
      <c r="Q35" s="38">
        <v>0.999</v>
      </c>
      <c r="R35" s="38">
        <v>1.007</v>
      </c>
      <c r="S35" s="38">
        <v>1.001</v>
      </c>
      <c r="T35" s="38">
        <v>1.002</v>
      </c>
      <c r="U35" s="38">
        <v>1.001</v>
      </c>
      <c r="V35" s="38">
        <v>1.007</v>
      </c>
      <c r="W35" s="38">
        <v>1.002</v>
      </c>
      <c r="X35" s="38">
        <v>1.003</v>
      </c>
      <c r="Y35" s="38">
        <v>1.003</v>
      </c>
      <c r="Z35" s="38">
        <v>0.999</v>
      </c>
      <c r="AA35" s="38">
        <v>1.007</v>
      </c>
      <c r="AB35" s="127"/>
      <c r="AC35" s="127"/>
      <c r="AD35" s="127"/>
      <c r="AE35" s="127"/>
      <c r="AF35" s="127"/>
      <c r="AG35" s="127"/>
      <c r="AH35" s="12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</row>
    <row r="36" s="1" customFormat="1" ht="14.45" customHeight="1" spans="1:48">
      <c r="A36" s="39"/>
      <c r="B36" s="37">
        <v>5</v>
      </c>
      <c r="C36" s="38">
        <v>1.003</v>
      </c>
      <c r="D36" s="38">
        <v>1.002</v>
      </c>
      <c r="E36" s="38">
        <v>1.001</v>
      </c>
      <c r="F36" s="38">
        <v>1.002</v>
      </c>
      <c r="G36" s="38">
        <v>1.004</v>
      </c>
      <c r="H36" s="38">
        <v>0.997</v>
      </c>
      <c r="I36" s="38">
        <v>1.001</v>
      </c>
      <c r="J36" s="38">
        <v>1.001</v>
      </c>
      <c r="K36" s="38">
        <v>1.002</v>
      </c>
      <c r="L36" s="38">
        <v>1.002</v>
      </c>
      <c r="M36" s="38">
        <v>1.001</v>
      </c>
      <c r="N36" s="38">
        <v>1.003</v>
      </c>
      <c r="O36" s="38">
        <v>1.003</v>
      </c>
      <c r="P36" s="38">
        <v>1</v>
      </c>
      <c r="Q36" s="38">
        <v>1</v>
      </c>
      <c r="R36" s="38">
        <v>1.001</v>
      </c>
      <c r="S36" s="38">
        <v>1.005</v>
      </c>
      <c r="T36" s="38">
        <v>1.004</v>
      </c>
      <c r="U36" s="38">
        <v>1.001</v>
      </c>
      <c r="V36" s="38">
        <v>1</v>
      </c>
      <c r="W36" s="38">
        <v>1.003</v>
      </c>
      <c r="X36" s="38">
        <v>1.002</v>
      </c>
      <c r="Y36" s="38">
        <v>1.005</v>
      </c>
      <c r="Z36" s="38">
        <v>0.995</v>
      </c>
      <c r="AA36" s="38">
        <v>1</v>
      </c>
      <c r="AB36" s="127"/>
      <c r="AC36" s="127"/>
      <c r="AD36" s="127"/>
      <c r="AE36" s="127"/>
      <c r="AF36" s="127"/>
      <c r="AG36" s="127"/>
      <c r="AH36" s="127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</row>
    <row r="37" s="1" customFormat="1" ht="14.45" customHeight="1" spans="1:48">
      <c r="A37" s="40" t="s">
        <v>163</v>
      </c>
      <c r="B37" s="41"/>
      <c r="C37" s="42">
        <f t="shared" ref="C37:AA37" si="1">IF(C32="","",SUM(C32:C36))</f>
        <v>5.009</v>
      </c>
      <c r="D37" s="42">
        <f t="shared" si="1"/>
        <v>4.999</v>
      </c>
      <c r="E37" s="42">
        <f t="shared" si="1"/>
        <v>5.006</v>
      </c>
      <c r="F37" s="42">
        <f t="shared" si="1"/>
        <v>5.006</v>
      </c>
      <c r="G37" s="42">
        <f t="shared" si="1"/>
        <v>5.009</v>
      </c>
      <c r="H37" s="42">
        <f t="shared" si="1"/>
        <v>4.999</v>
      </c>
      <c r="I37" s="42">
        <f t="shared" si="1"/>
        <v>5</v>
      </c>
      <c r="J37" s="42">
        <f t="shared" si="1"/>
        <v>5.006</v>
      </c>
      <c r="K37" s="42">
        <f t="shared" si="1"/>
        <v>5.004</v>
      </c>
      <c r="L37" s="42">
        <f t="shared" si="1"/>
        <v>5.011</v>
      </c>
      <c r="M37" s="42">
        <f t="shared" si="1"/>
        <v>5.007</v>
      </c>
      <c r="N37" s="42">
        <f t="shared" si="1"/>
        <v>5.006</v>
      </c>
      <c r="O37" s="42">
        <f t="shared" si="1"/>
        <v>5.01</v>
      </c>
      <c r="P37" s="42">
        <f t="shared" si="1"/>
        <v>4.995</v>
      </c>
      <c r="Q37" s="42">
        <f t="shared" si="1"/>
        <v>4.999</v>
      </c>
      <c r="R37" s="42">
        <f t="shared" si="1"/>
        <v>5.017</v>
      </c>
      <c r="S37" s="42">
        <f t="shared" si="1"/>
        <v>5.003</v>
      </c>
      <c r="T37" s="42">
        <f t="shared" si="1"/>
        <v>5.01</v>
      </c>
      <c r="U37" s="42">
        <f t="shared" si="1"/>
        <v>5.004</v>
      </c>
      <c r="V37" s="42">
        <f t="shared" si="1"/>
        <v>5.013</v>
      </c>
      <c r="W37" s="131">
        <f t="shared" si="1"/>
        <v>4.998</v>
      </c>
      <c r="X37" s="131">
        <f t="shared" si="1"/>
        <v>5.012</v>
      </c>
      <c r="Y37" s="131">
        <f t="shared" si="1"/>
        <v>5.021</v>
      </c>
      <c r="Z37" s="131">
        <f t="shared" si="1"/>
        <v>4.996</v>
      </c>
      <c r="AA37" s="132">
        <f t="shared" si="1"/>
        <v>5.012</v>
      </c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</row>
    <row r="38" s="1" customFormat="1" ht="14.45" customHeight="1" spans="1:48">
      <c r="A38" s="40" t="s">
        <v>164</v>
      </c>
      <c r="B38" s="41"/>
      <c r="C38" s="42">
        <f t="shared" ref="C38:AA38" si="2">IF(C32="","",AVERAGE(C32:C36))</f>
        <v>1.0018</v>
      </c>
      <c r="D38" s="42">
        <f t="shared" si="2"/>
        <v>0.9998</v>
      </c>
      <c r="E38" s="42">
        <f t="shared" si="2"/>
        <v>1.0012</v>
      </c>
      <c r="F38" s="42">
        <f t="shared" si="2"/>
        <v>1.0012</v>
      </c>
      <c r="G38" s="42">
        <f t="shared" si="2"/>
        <v>1.0018</v>
      </c>
      <c r="H38" s="42">
        <f t="shared" si="2"/>
        <v>0.9998</v>
      </c>
      <c r="I38" s="42">
        <f t="shared" si="2"/>
        <v>1</v>
      </c>
      <c r="J38" s="42">
        <f t="shared" si="2"/>
        <v>1.0012</v>
      </c>
      <c r="K38" s="42">
        <f t="shared" si="2"/>
        <v>1.0008</v>
      </c>
      <c r="L38" s="42">
        <f t="shared" si="2"/>
        <v>1.0022</v>
      </c>
      <c r="M38" s="42">
        <f t="shared" si="2"/>
        <v>1.0014</v>
      </c>
      <c r="N38" s="42">
        <f t="shared" si="2"/>
        <v>1.0012</v>
      </c>
      <c r="O38" s="42">
        <f t="shared" si="2"/>
        <v>1.002</v>
      </c>
      <c r="P38" s="42">
        <f t="shared" si="2"/>
        <v>0.999</v>
      </c>
      <c r="Q38" s="42">
        <f t="shared" si="2"/>
        <v>0.9998</v>
      </c>
      <c r="R38" s="42">
        <f t="shared" si="2"/>
        <v>1.0034</v>
      </c>
      <c r="S38" s="42">
        <f t="shared" si="2"/>
        <v>1.0006</v>
      </c>
      <c r="T38" s="42">
        <f t="shared" si="2"/>
        <v>1.002</v>
      </c>
      <c r="U38" s="42">
        <f t="shared" si="2"/>
        <v>1.0008</v>
      </c>
      <c r="V38" s="42">
        <f t="shared" si="2"/>
        <v>1.0026</v>
      </c>
      <c r="W38" s="131">
        <f t="shared" si="2"/>
        <v>0.9996</v>
      </c>
      <c r="X38" s="131">
        <f t="shared" si="2"/>
        <v>1.0024</v>
      </c>
      <c r="Y38" s="131">
        <f t="shared" si="2"/>
        <v>1.0042</v>
      </c>
      <c r="Z38" s="131">
        <f t="shared" si="2"/>
        <v>0.9992</v>
      </c>
      <c r="AA38" s="132">
        <f t="shared" si="2"/>
        <v>1.0024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</row>
    <row r="39" s="1" customFormat="1" ht="14.45" customHeight="1" spans="1:48">
      <c r="A39" s="40" t="s">
        <v>165</v>
      </c>
      <c r="B39" s="41"/>
      <c r="C39" s="43">
        <f t="shared" ref="C39:AA39" si="3">IF(C32="","",MAX(C32:C36)-MIN(C32:C36))</f>
        <v>0.0079999999999999</v>
      </c>
      <c r="D39" s="43">
        <f t="shared" si="3"/>
        <v>0.00700000000000001</v>
      </c>
      <c r="E39" s="43">
        <f t="shared" si="3"/>
        <v>0.00600000000000001</v>
      </c>
      <c r="F39" s="43">
        <f t="shared" si="3"/>
        <v>0.00299999999999989</v>
      </c>
      <c r="G39" s="43">
        <f t="shared" si="3"/>
        <v>0.00599999999999989</v>
      </c>
      <c r="H39" s="43">
        <f t="shared" si="3"/>
        <v>0.00900000000000001</v>
      </c>
      <c r="I39" s="43">
        <f t="shared" si="3"/>
        <v>0.00199999999999989</v>
      </c>
      <c r="J39" s="43">
        <f t="shared" si="3"/>
        <v>0.00900000000000001</v>
      </c>
      <c r="K39" s="43">
        <f t="shared" si="3"/>
        <v>0.00599999999999989</v>
      </c>
      <c r="L39" s="43">
        <f t="shared" si="3"/>
        <v>0.00700000000000001</v>
      </c>
      <c r="M39" s="43">
        <f t="shared" si="3"/>
        <v>0.00100000000000011</v>
      </c>
      <c r="N39" s="43">
        <f t="shared" si="3"/>
        <v>0.0069999999999999</v>
      </c>
      <c r="O39" s="43">
        <f t="shared" si="3"/>
        <v>0.013</v>
      </c>
      <c r="P39" s="43">
        <f t="shared" si="3"/>
        <v>0.0079999999999999</v>
      </c>
      <c r="Q39" s="43">
        <f t="shared" si="3"/>
        <v>0.0079999999999999</v>
      </c>
      <c r="R39" s="43">
        <f t="shared" si="3"/>
        <v>0.0069999999999999</v>
      </c>
      <c r="S39" s="43">
        <f t="shared" si="3"/>
        <v>0.0069999999999999</v>
      </c>
      <c r="T39" s="43">
        <f t="shared" si="3"/>
        <v>0.01</v>
      </c>
      <c r="U39" s="43">
        <f t="shared" si="3"/>
        <v>0.00599999999999989</v>
      </c>
      <c r="V39" s="43">
        <f t="shared" si="3"/>
        <v>0.0069999999999999</v>
      </c>
      <c r="W39" s="43">
        <f t="shared" si="3"/>
        <v>0.0079999999999999</v>
      </c>
      <c r="X39" s="43">
        <f t="shared" si="3"/>
        <v>0.00300000000000011</v>
      </c>
      <c r="Y39" s="43">
        <f t="shared" si="3"/>
        <v>0.004</v>
      </c>
      <c r="Z39" s="43">
        <f t="shared" si="3"/>
        <v>0.00900000000000001</v>
      </c>
      <c r="AA39" s="133">
        <f t="shared" si="3"/>
        <v>0.0069999999999999</v>
      </c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</row>
    <row r="40" s="1" customFormat="1" ht="20.1" customHeight="1" spans="1:48">
      <c r="A40" s="44" t="s">
        <v>166</v>
      </c>
      <c r="B40" s="45"/>
      <c r="C40" s="45"/>
      <c r="D40" s="46"/>
      <c r="E40" s="47"/>
      <c r="F40" s="48"/>
      <c r="G40" s="48"/>
      <c r="H40" s="48"/>
      <c r="I40" s="48"/>
      <c r="J40" s="63"/>
      <c r="K40" s="63"/>
      <c r="L40" s="48"/>
      <c r="M40" s="48"/>
      <c r="N40" s="48"/>
      <c r="O40" s="48"/>
      <c r="P40" s="48"/>
      <c r="Q40" s="48"/>
      <c r="R40" s="48"/>
      <c r="S40" s="105"/>
      <c r="T40" s="105"/>
      <c r="U40" s="105"/>
      <c r="V40" s="105"/>
      <c r="W40" s="105"/>
      <c r="X40" s="105"/>
      <c r="Y40" s="105"/>
      <c r="Z40" s="105"/>
      <c r="AA40" s="12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</row>
    <row r="41" s="3" customFormat="1" ht="14.45" customHeight="1" spans="4:22">
      <c r="D41" s="49" t="s">
        <v>167</v>
      </c>
      <c r="E41" s="49"/>
      <c r="F41" s="50"/>
      <c r="G41" s="51"/>
      <c r="H41" s="51"/>
      <c r="I41" s="51"/>
      <c r="J41" s="51"/>
      <c r="O41" s="64" t="s">
        <v>168</v>
      </c>
      <c r="P41" s="64"/>
      <c r="Q41" s="50"/>
      <c r="R41" s="51"/>
      <c r="S41" s="51"/>
      <c r="T41" s="51"/>
      <c r="U41" s="51"/>
      <c r="V41" s="64"/>
    </row>
    <row r="42" ht="16.5" customHeight="1" spans="1:27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="1" customFormat="1" ht="16.5" customHeight="1" spans="1:48">
      <c r="A43" s="54" t="s">
        <v>169</v>
      </c>
      <c r="B43" s="54"/>
      <c r="C43" s="55">
        <f>$E$4</f>
        <v>1.001216</v>
      </c>
      <c r="D43" s="55">
        <f>$E$4</f>
        <v>1.001216</v>
      </c>
      <c r="E43" s="55">
        <f>$E$4</f>
        <v>1.001216</v>
      </c>
      <c r="F43" s="55">
        <f>$E$4</f>
        <v>1.001216</v>
      </c>
      <c r="G43" s="55">
        <f>$E$4</f>
        <v>1.001216</v>
      </c>
      <c r="H43" s="55">
        <f>$E$4</f>
        <v>1.001216</v>
      </c>
      <c r="I43" s="55">
        <f>$E$4</f>
        <v>1.001216</v>
      </c>
      <c r="J43" s="55">
        <f>$E$4</f>
        <v>1.001216</v>
      </c>
      <c r="K43" s="55">
        <f>$E$4</f>
        <v>1.001216</v>
      </c>
      <c r="L43" s="55">
        <f>$E$4</f>
        <v>1.001216</v>
      </c>
      <c r="M43" s="55">
        <f>$E$4</f>
        <v>1.001216</v>
      </c>
      <c r="N43" s="55">
        <f>$E$4</f>
        <v>1.001216</v>
      </c>
      <c r="O43" s="55">
        <f>$E$4</f>
        <v>1.001216</v>
      </c>
      <c r="P43" s="55">
        <f>$E$4</f>
        <v>1.001216</v>
      </c>
      <c r="Q43" s="55">
        <f>$E$4</f>
        <v>1.001216</v>
      </c>
      <c r="R43" s="55">
        <f>$E$4</f>
        <v>1.001216</v>
      </c>
      <c r="S43" s="55">
        <f>$E$4</f>
        <v>1.001216</v>
      </c>
      <c r="T43" s="55">
        <f>$E$4</f>
        <v>1.001216</v>
      </c>
      <c r="U43" s="55">
        <f>$E$4</f>
        <v>1.001216</v>
      </c>
      <c r="V43" s="55">
        <f>$E$4</f>
        <v>1.001216</v>
      </c>
      <c r="W43" s="55">
        <f>$E$4</f>
        <v>1.001216</v>
      </c>
      <c r="X43" s="55">
        <f>$E$4</f>
        <v>1.001216</v>
      </c>
      <c r="Y43" s="55">
        <f>$E$4</f>
        <v>1.001216</v>
      </c>
      <c r="Z43" s="55">
        <f>$E$4</f>
        <v>1.001216</v>
      </c>
      <c r="AA43" s="55">
        <f>$E$4</f>
        <v>1.001216</v>
      </c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</row>
    <row r="44" s="1" customFormat="1" ht="16.5" customHeight="1" spans="1:48">
      <c r="A44" s="54" t="s">
        <v>170</v>
      </c>
      <c r="B44" s="54"/>
      <c r="C44" s="55">
        <f ca="1" t="shared" ref="C44:AA44" si="4">$L$4</f>
        <v>1.0051136</v>
      </c>
      <c r="D44" s="55">
        <f ca="1" t="shared" si="4"/>
        <v>1.0051136</v>
      </c>
      <c r="E44" s="55">
        <f ca="1" t="shared" si="4"/>
        <v>1.0051136</v>
      </c>
      <c r="F44" s="55">
        <f ca="1" t="shared" si="4"/>
        <v>1.0051136</v>
      </c>
      <c r="G44" s="55">
        <f ca="1" t="shared" si="4"/>
        <v>1.0051136</v>
      </c>
      <c r="H44" s="55">
        <f ca="1" t="shared" si="4"/>
        <v>1.0051136</v>
      </c>
      <c r="I44" s="55">
        <f ca="1" t="shared" si="4"/>
        <v>1.0051136</v>
      </c>
      <c r="J44" s="55">
        <f ca="1" t="shared" si="4"/>
        <v>1.0051136</v>
      </c>
      <c r="K44" s="55">
        <f ca="1" t="shared" si="4"/>
        <v>1.0051136</v>
      </c>
      <c r="L44" s="55">
        <f ca="1" t="shared" si="4"/>
        <v>1.0051136</v>
      </c>
      <c r="M44" s="55">
        <f ca="1" t="shared" si="4"/>
        <v>1.0051136</v>
      </c>
      <c r="N44" s="55">
        <f ca="1" t="shared" si="4"/>
        <v>1.0051136</v>
      </c>
      <c r="O44" s="55">
        <f ca="1" t="shared" si="4"/>
        <v>1.0051136</v>
      </c>
      <c r="P44" s="55">
        <f ca="1" t="shared" si="4"/>
        <v>1.0051136</v>
      </c>
      <c r="Q44" s="55">
        <f ca="1" t="shared" si="4"/>
        <v>1.0051136</v>
      </c>
      <c r="R44" s="55">
        <f ca="1" t="shared" si="4"/>
        <v>1.0051136</v>
      </c>
      <c r="S44" s="55">
        <f ca="1" t="shared" si="4"/>
        <v>1.0051136</v>
      </c>
      <c r="T44" s="55">
        <f ca="1" t="shared" si="4"/>
        <v>1.0051136</v>
      </c>
      <c r="U44" s="55">
        <f ca="1" t="shared" si="4"/>
        <v>1.0051136</v>
      </c>
      <c r="V44" s="55">
        <f ca="1" t="shared" si="4"/>
        <v>1.0051136</v>
      </c>
      <c r="W44" s="55">
        <f ca="1" t="shared" si="4"/>
        <v>1.0051136</v>
      </c>
      <c r="X44" s="55">
        <f ca="1" t="shared" si="4"/>
        <v>1.0051136</v>
      </c>
      <c r="Y44" s="55">
        <f ca="1" t="shared" si="4"/>
        <v>1.0051136</v>
      </c>
      <c r="Z44" s="55">
        <f ca="1" t="shared" si="4"/>
        <v>1.0051136</v>
      </c>
      <c r="AA44" s="55">
        <f ca="1" t="shared" si="4"/>
        <v>1.0051136</v>
      </c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</row>
    <row r="45" s="1" customFormat="1" ht="16.5" customHeight="1" spans="1:48">
      <c r="A45" s="54" t="s">
        <v>171</v>
      </c>
      <c r="B45" s="54"/>
      <c r="C45" s="55">
        <f ca="1" t="shared" ref="C45:AA45" si="5">$S$4</f>
        <v>0.9973184</v>
      </c>
      <c r="D45" s="55">
        <f ca="1" t="shared" si="5"/>
        <v>0.9973184</v>
      </c>
      <c r="E45" s="55">
        <f ca="1" t="shared" si="5"/>
        <v>0.9973184</v>
      </c>
      <c r="F45" s="55">
        <f ca="1" t="shared" si="5"/>
        <v>0.9973184</v>
      </c>
      <c r="G45" s="55">
        <f ca="1" t="shared" si="5"/>
        <v>0.9973184</v>
      </c>
      <c r="H45" s="55">
        <f ca="1" t="shared" si="5"/>
        <v>0.9973184</v>
      </c>
      <c r="I45" s="55">
        <f ca="1" t="shared" si="5"/>
        <v>0.9973184</v>
      </c>
      <c r="J45" s="55">
        <f ca="1" t="shared" si="5"/>
        <v>0.9973184</v>
      </c>
      <c r="K45" s="55">
        <f ca="1" t="shared" si="5"/>
        <v>0.9973184</v>
      </c>
      <c r="L45" s="55">
        <f ca="1" t="shared" si="5"/>
        <v>0.9973184</v>
      </c>
      <c r="M45" s="55">
        <f ca="1" t="shared" si="5"/>
        <v>0.9973184</v>
      </c>
      <c r="N45" s="55">
        <f ca="1" t="shared" si="5"/>
        <v>0.9973184</v>
      </c>
      <c r="O45" s="55">
        <f ca="1" t="shared" si="5"/>
        <v>0.9973184</v>
      </c>
      <c r="P45" s="55">
        <f ca="1" t="shared" si="5"/>
        <v>0.9973184</v>
      </c>
      <c r="Q45" s="55">
        <f ca="1" t="shared" si="5"/>
        <v>0.9973184</v>
      </c>
      <c r="R45" s="55">
        <f ca="1" t="shared" si="5"/>
        <v>0.9973184</v>
      </c>
      <c r="S45" s="55">
        <f ca="1" t="shared" si="5"/>
        <v>0.9973184</v>
      </c>
      <c r="T45" s="55">
        <f ca="1" t="shared" si="5"/>
        <v>0.9973184</v>
      </c>
      <c r="U45" s="55">
        <f ca="1" t="shared" si="5"/>
        <v>0.9973184</v>
      </c>
      <c r="V45" s="55">
        <f ca="1" t="shared" si="5"/>
        <v>0.9973184</v>
      </c>
      <c r="W45" s="55">
        <f ca="1" t="shared" si="5"/>
        <v>0.9973184</v>
      </c>
      <c r="X45" s="55">
        <f ca="1" t="shared" si="5"/>
        <v>0.9973184</v>
      </c>
      <c r="Y45" s="55">
        <f ca="1" t="shared" si="5"/>
        <v>0.9973184</v>
      </c>
      <c r="Z45" s="55">
        <f ca="1" t="shared" si="5"/>
        <v>0.9973184</v>
      </c>
      <c r="AA45" s="55">
        <f ca="1" t="shared" si="5"/>
        <v>0.9973184</v>
      </c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</row>
    <row r="46" s="4" customFormat="1" ht="16.5" customHeight="1" spans="1:48">
      <c r="A46" s="56" t="s">
        <v>172</v>
      </c>
      <c r="B46" s="57" t="s">
        <v>173</v>
      </c>
      <c r="C46" s="56">
        <f ca="1" t="shared" ref="C46:AA46" si="6">(C44-C43)*2/3+C43</f>
        <v>1.0038144</v>
      </c>
      <c r="D46" s="56">
        <f ca="1" t="shared" si="6"/>
        <v>1.0038144</v>
      </c>
      <c r="E46" s="56">
        <f ca="1" t="shared" si="6"/>
        <v>1.0038144</v>
      </c>
      <c r="F46" s="56">
        <f ca="1" t="shared" si="6"/>
        <v>1.0038144</v>
      </c>
      <c r="G46" s="56">
        <f ca="1" t="shared" si="6"/>
        <v>1.0038144</v>
      </c>
      <c r="H46" s="56">
        <f ca="1" t="shared" si="6"/>
        <v>1.0038144</v>
      </c>
      <c r="I46" s="56">
        <f ca="1" t="shared" si="6"/>
        <v>1.0038144</v>
      </c>
      <c r="J46" s="56">
        <f ca="1" t="shared" si="6"/>
        <v>1.0038144</v>
      </c>
      <c r="K46" s="56">
        <f ca="1" t="shared" si="6"/>
        <v>1.0038144</v>
      </c>
      <c r="L46" s="56">
        <f ca="1" t="shared" si="6"/>
        <v>1.0038144</v>
      </c>
      <c r="M46" s="56">
        <f ca="1" t="shared" si="6"/>
        <v>1.0038144</v>
      </c>
      <c r="N46" s="56">
        <f ca="1" t="shared" si="6"/>
        <v>1.0038144</v>
      </c>
      <c r="O46" s="56">
        <f ca="1" t="shared" si="6"/>
        <v>1.0038144</v>
      </c>
      <c r="P46" s="56">
        <f ca="1" t="shared" si="6"/>
        <v>1.0038144</v>
      </c>
      <c r="Q46" s="56">
        <f ca="1" t="shared" si="6"/>
        <v>1.0038144</v>
      </c>
      <c r="R46" s="56">
        <f ca="1" t="shared" si="6"/>
        <v>1.0038144</v>
      </c>
      <c r="S46" s="56">
        <f ca="1" t="shared" si="6"/>
        <v>1.0038144</v>
      </c>
      <c r="T46" s="56">
        <f ca="1" t="shared" si="6"/>
        <v>1.0038144</v>
      </c>
      <c r="U46" s="56">
        <f ca="1" t="shared" si="6"/>
        <v>1.0038144</v>
      </c>
      <c r="V46" s="56">
        <f ca="1" t="shared" si="6"/>
        <v>1.0038144</v>
      </c>
      <c r="W46" s="56">
        <f ca="1" t="shared" si="6"/>
        <v>1.0038144</v>
      </c>
      <c r="X46" s="56">
        <f ca="1" t="shared" si="6"/>
        <v>1.0038144</v>
      </c>
      <c r="Y46" s="56">
        <f ca="1" t="shared" si="6"/>
        <v>1.0038144</v>
      </c>
      <c r="Z46" s="56">
        <f ca="1" t="shared" si="6"/>
        <v>1.0038144</v>
      </c>
      <c r="AA46" s="56">
        <f ca="1" t="shared" si="6"/>
        <v>1.0038144</v>
      </c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</row>
    <row r="47" s="4" customFormat="1" ht="16.5" customHeight="1" spans="1:48">
      <c r="A47" s="56"/>
      <c r="B47" s="57" t="s">
        <v>174</v>
      </c>
      <c r="C47" s="56">
        <f ca="1" t="shared" ref="C47:AA47" si="7">(C44-C43)*1/3+C43</f>
        <v>1.0025152</v>
      </c>
      <c r="D47" s="56">
        <f ca="1" t="shared" si="7"/>
        <v>1.0025152</v>
      </c>
      <c r="E47" s="56">
        <f ca="1" t="shared" si="7"/>
        <v>1.0025152</v>
      </c>
      <c r="F47" s="56">
        <f ca="1" t="shared" si="7"/>
        <v>1.0025152</v>
      </c>
      <c r="G47" s="56">
        <f ca="1" t="shared" si="7"/>
        <v>1.0025152</v>
      </c>
      <c r="H47" s="56">
        <f ca="1" t="shared" si="7"/>
        <v>1.0025152</v>
      </c>
      <c r="I47" s="56">
        <f ca="1" t="shared" si="7"/>
        <v>1.0025152</v>
      </c>
      <c r="J47" s="56">
        <f ca="1" t="shared" si="7"/>
        <v>1.0025152</v>
      </c>
      <c r="K47" s="56">
        <f ca="1" t="shared" si="7"/>
        <v>1.0025152</v>
      </c>
      <c r="L47" s="56">
        <f ca="1" t="shared" si="7"/>
        <v>1.0025152</v>
      </c>
      <c r="M47" s="56">
        <f ca="1" t="shared" si="7"/>
        <v>1.0025152</v>
      </c>
      <c r="N47" s="56">
        <f ca="1" t="shared" si="7"/>
        <v>1.0025152</v>
      </c>
      <c r="O47" s="56">
        <f ca="1" t="shared" si="7"/>
        <v>1.0025152</v>
      </c>
      <c r="P47" s="56">
        <f ca="1" t="shared" si="7"/>
        <v>1.0025152</v>
      </c>
      <c r="Q47" s="56">
        <f ca="1" t="shared" si="7"/>
        <v>1.0025152</v>
      </c>
      <c r="R47" s="56">
        <f ca="1" t="shared" si="7"/>
        <v>1.0025152</v>
      </c>
      <c r="S47" s="56">
        <f ca="1" t="shared" si="7"/>
        <v>1.0025152</v>
      </c>
      <c r="T47" s="56">
        <f ca="1" t="shared" si="7"/>
        <v>1.0025152</v>
      </c>
      <c r="U47" s="56">
        <f ca="1" t="shared" si="7"/>
        <v>1.0025152</v>
      </c>
      <c r="V47" s="56">
        <f ca="1" t="shared" si="7"/>
        <v>1.0025152</v>
      </c>
      <c r="W47" s="56">
        <f ca="1" t="shared" si="7"/>
        <v>1.0025152</v>
      </c>
      <c r="X47" s="56">
        <f ca="1" t="shared" si="7"/>
        <v>1.0025152</v>
      </c>
      <c r="Y47" s="56">
        <f ca="1" t="shared" si="7"/>
        <v>1.0025152</v>
      </c>
      <c r="Z47" s="56">
        <f ca="1" t="shared" si="7"/>
        <v>1.0025152</v>
      </c>
      <c r="AA47" s="56">
        <f ca="1" t="shared" si="7"/>
        <v>1.0025152</v>
      </c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</row>
    <row r="48" s="4" customFormat="1" ht="16.5" customHeight="1" spans="1:48">
      <c r="A48" s="56"/>
      <c r="B48" s="57" t="s">
        <v>175</v>
      </c>
      <c r="C48" s="56">
        <f ca="1" t="shared" ref="C48:AA48" si="8">C43-(C43-C45)/3</f>
        <v>0.9999168</v>
      </c>
      <c r="D48" s="56">
        <f ca="1" t="shared" si="8"/>
        <v>0.9999168</v>
      </c>
      <c r="E48" s="56">
        <f ca="1" t="shared" si="8"/>
        <v>0.9999168</v>
      </c>
      <c r="F48" s="56">
        <f ca="1" t="shared" si="8"/>
        <v>0.9999168</v>
      </c>
      <c r="G48" s="56">
        <f ca="1" t="shared" si="8"/>
        <v>0.9999168</v>
      </c>
      <c r="H48" s="56">
        <f ca="1" t="shared" si="8"/>
        <v>0.9999168</v>
      </c>
      <c r="I48" s="56">
        <f ca="1" t="shared" si="8"/>
        <v>0.9999168</v>
      </c>
      <c r="J48" s="56">
        <f ca="1" t="shared" si="8"/>
        <v>0.9999168</v>
      </c>
      <c r="K48" s="56">
        <f ca="1" t="shared" si="8"/>
        <v>0.9999168</v>
      </c>
      <c r="L48" s="56">
        <f ca="1" t="shared" si="8"/>
        <v>0.9999168</v>
      </c>
      <c r="M48" s="56">
        <f ca="1" t="shared" si="8"/>
        <v>0.9999168</v>
      </c>
      <c r="N48" s="56">
        <f ca="1" t="shared" si="8"/>
        <v>0.9999168</v>
      </c>
      <c r="O48" s="56">
        <f ca="1" t="shared" si="8"/>
        <v>0.9999168</v>
      </c>
      <c r="P48" s="56">
        <f ca="1" t="shared" si="8"/>
        <v>0.9999168</v>
      </c>
      <c r="Q48" s="56">
        <f ca="1" t="shared" si="8"/>
        <v>0.9999168</v>
      </c>
      <c r="R48" s="56">
        <f ca="1" t="shared" si="8"/>
        <v>0.9999168</v>
      </c>
      <c r="S48" s="56">
        <f ca="1" t="shared" si="8"/>
        <v>0.9999168</v>
      </c>
      <c r="T48" s="56">
        <f ca="1" t="shared" si="8"/>
        <v>0.9999168</v>
      </c>
      <c r="U48" s="56">
        <f ca="1" t="shared" si="8"/>
        <v>0.9999168</v>
      </c>
      <c r="V48" s="56">
        <f ca="1" t="shared" si="8"/>
        <v>0.9999168</v>
      </c>
      <c r="W48" s="56">
        <f ca="1" t="shared" si="8"/>
        <v>0.9999168</v>
      </c>
      <c r="X48" s="56">
        <f ca="1" t="shared" si="8"/>
        <v>0.9999168</v>
      </c>
      <c r="Y48" s="56">
        <f ca="1" t="shared" si="8"/>
        <v>0.9999168</v>
      </c>
      <c r="Z48" s="56">
        <f ca="1" t="shared" si="8"/>
        <v>0.9999168</v>
      </c>
      <c r="AA48" s="56">
        <f ca="1" t="shared" si="8"/>
        <v>0.9999168</v>
      </c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</row>
    <row r="49" s="4" customFormat="1" ht="16.5" customHeight="1" spans="1:48">
      <c r="A49" s="56"/>
      <c r="B49" s="57" t="s">
        <v>176</v>
      </c>
      <c r="C49" s="56">
        <f ca="1" t="shared" ref="C49:AA49" si="9">C43-(C43-C45)*2/3</f>
        <v>0.9986176</v>
      </c>
      <c r="D49" s="56">
        <f ca="1" t="shared" si="9"/>
        <v>0.9986176</v>
      </c>
      <c r="E49" s="56">
        <f ca="1" t="shared" si="9"/>
        <v>0.9986176</v>
      </c>
      <c r="F49" s="56">
        <f ca="1" t="shared" si="9"/>
        <v>0.9986176</v>
      </c>
      <c r="G49" s="56">
        <f ca="1" t="shared" si="9"/>
        <v>0.9986176</v>
      </c>
      <c r="H49" s="56">
        <f ca="1" t="shared" si="9"/>
        <v>0.9986176</v>
      </c>
      <c r="I49" s="56">
        <f ca="1" t="shared" si="9"/>
        <v>0.9986176</v>
      </c>
      <c r="J49" s="56">
        <f ca="1" t="shared" si="9"/>
        <v>0.9986176</v>
      </c>
      <c r="K49" s="56">
        <f ca="1" t="shared" si="9"/>
        <v>0.9986176</v>
      </c>
      <c r="L49" s="56">
        <f ca="1" t="shared" si="9"/>
        <v>0.9986176</v>
      </c>
      <c r="M49" s="56">
        <f ca="1" t="shared" si="9"/>
        <v>0.9986176</v>
      </c>
      <c r="N49" s="56">
        <f ca="1" t="shared" si="9"/>
        <v>0.9986176</v>
      </c>
      <c r="O49" s="56">
        <f ca="1" t="shared" si="9"/>
        <v>0.9986176</v>
      </c>
      <c r="P49" s="56">
        <f ca="1" t="shared" si="9"/>
        <v>0.9986176</v>
      </c>
      <c r="Q49" s="56">
        <f ca="1" t="shared" si="9"/>
        <v>0.9986176</v>
      </c>
      <c r="R49" s="56">
        <f ca="1" t="shared" si="9"/>
        <v>0.9986176</v>
      </c>
      <c r="S49" s="56">
        <f ca="1" t="shared" si="9"/>
        <v>0.9986176</v>
      </c>
      <c r="T49" s="56">
        <f ca="1" t="shared" si="9"/>
        <v>0.9986176</v>
      </c>
      <c r="U49" s="56">
        <f ca="1" t="shared" si="9"/>
        <v>0.9986176</v>
      </c>
      <c r="V49" s="56">
        <f ca="1" t="shared" si="9"/>
        <v>0.9986176</v>
      </c>
      <c r="W49" s="56">
        <f ca="1" t="shared" si="9"/>
        <v>0.9986176</v>
      </c>
      <c r="X49" s="56">
        <f ca="1" t="shared" si="9"/>
        <v>0.9986176</v>
      </c>
      <c r="Y49" s="56">
        <f ca="1" t="shared" si="9"/>
        <v>0.9986176</v>
      </c>
      <c r="Z49" s="56">
        <f ca="1" t="shared" si="9"/>
        <v>0.9986176</v>
      </c>
      <c r="AA49" s="56">
        <f ca="1" t="shared" si="9"/>
        <v>0.9986176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</row>
    <row r="50" s="1" customFormat="1" ht="16.5" customHeight="1" spans="1:48">
      <c r="A50" s="54" t="s">
        <v>177</v>
      </c>
      <c r="B50" s="54"/>
      <c r="C50" s="55">
        <f>$E$17</f>
        <v>0.00671999999999995</v>
      </c>
      <c r="D50" s="55">
        <f>$E$17</f>
        <v>0.00671999999999995</v>
      </c>
      <c r="E50" s="55">
        <f>$E$17</f>
        <v>0.00671999999999995</v>
      </c>
      <c r="F50" s="55">
        <f>$E$17</f>
        <v>0.00671999999999995</v>
      </c>
      <c r="G50" s="55">
        <f>$E$17</f>
        <v>0.00671999999999995</v>
      </c>
      <c r="H50" s="55">
        <f>$E$17</f>
        <v>0.00671999999999995</v>
      </c>
      <c r="I50" s="55">
        <f>$E$17</f>
        <v>0.00671999999999995</v>
      </c>
      <c r="J50" s="55">
        <f>$E$17</f>
        <v>0.00671999999999995</v>
      </c>
      <c r="K50" s="55">
        <f>$E$17</f>
        <v>0.00671999999999995</v>
      </c>
      <c r="L50" s="55">
        <f>$E$17</f>
        <v>0.00671999999999995</v>
      </c>
      <c r="M50" s="55">
        <f>$E$17</f>
        <v>0.00671999999999995</v>
      </c>
      <c r="N50" s="55">
        <f>$E$17</f>
        <v>0.00671999999999995</v>
      </c>
      <c r="O50" s="55">
        <f>$E$17</f>
        <v>0.00671999999999995</v>
      </c>
      <c r="P50" s="55">
        <f>$E$17</f>
        <v>0.00671999999999995</v>
      </c>
      <c r="Q50" s="55">
        <f>$E$17</f>
        <v>0.00671999999999995</v>
      </c>
      <c r="R50" s="55">
        <f>$E$17</f>
        <v>0.00671999999999995</v>
      </c>
      <c r="S50" s="55">
        <f>$E$17</f>
        <v>0.00671999999999995</v>
      </c>
      <c r="T50" s="55">
        <f>$E$17</f>
        <v>0.00671999999999995</v>
      </c>
      <c r="U50" s="55">
        <f>$E$17</f>
        <v>0.00671999999999995</v>
      </c>
      <c r="V50" s="55">
        <f>$E$17</f>
        <v>0.00671999999999995</v>
      </c>
      <c r="W50" s="55">
        <f>$E$17</f>
        <v>0.00671999999999995</v>
      </c>
      <c r="X50" s="55">
        <f>$E$17</f>
        <v>0.00671999999999995</v>
      </c>
      <c r="Y50" s="55">
        <f>$E$17</f>
        <v>0.00671999999999995</v>
      </c>
      <c r="Z50" s="55">
        <f>$E$17</f>
        <v>0.00671999999999995</v>
      </c>
      <c r="AA50" s="55">
        <f>$E$17</f>
        <v>0.00671999999999995</v>
      </c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</row>
    <row r="51" s="1" customFormat="1" ht="16.5" customHeight="1" spans="1:48">
      <c r="A51" s="54" t="s">
        <v>178</v>
      </c>
      <c r="B51" s="54"/>
      <c r="C51" s="55">
        <f ca="1" t="shared" ref="C51:AA51" si="10">$L$17</f>
        <v>0.0141791999999999</v>
      </c>
      <c r="D51" s="55">
        <f ca="1" t="shared" si="10"/>
        <v>0.0141791999999999</v>
      </c>
      <c r="E51" s="55">
        <f ca="1" t="shared" si="10"/>
        <v>0.0141791999999999</v>
      </c>
      <c r="F51" s="55">
        <f ca="1" t="shared" si="10"/>
        <v>0.0141791999999999</v>
      </c>
      <c r="G51" s="55">
        <f ca="1" t="shared" si="10"/>
        <v>0.0141791999999999</v>
      </c>
      <c r="H51" s="55">
        <f ca="1" t="shared" si="10"/>
        <v>0.0141791999999999</v>
      </c>
      <c r="I51" s="55">
        <f ca="1" t="shared" si="10"/>
        <v>0.0141791999999999</v>
      </c>
      <c r="J51" s="55">
        <f ca="1" t="shared" si="10"/>
        <v>0.0141791999999999</v>
      </c>
      <c r="K51" s="55">
        <f ca="1" t="shared" si="10"/>
        <v>0.0141791999999999</v>
      </c>
      <c r="L51" s="55">
        <f ca="1" t="shared" si="10"/>
        <v>0.0141791999999999</v>
      </c>
      <c r="M51" s="55">
        <f ca="1" t="shared" si="10"/>
        <v>0.0141791999999999</v>
      </c>
      <c r="N51" s="55">
        <f ca="1" t="shared" si="10"/>
        <v>0.0141791999999999</v>
      </c>
      <c r="O51" s="55">
        <f ca="1" t="shared" si="10"/>
        <v>0.0141791999999999</v>
      </c>
      <c r="P51" s="55">
        <f ca="1" t="shared" si="10"/>
        <v>0.0141791999999999</v>
      </c>
      <c r="Q51" s="55">
        <f ca="1" t="shared" si="10"/>
        <v>0.0141791999999999</v>
      </c>
      <c r="R51" s="55">
        <f ca="1" t="shared" si="10"/>
        <v>0.0141791999999999</v>
      </c>
      <c r="S51" s="55">
        <f ca="1" t="shared" si="10"/>
        <v>0.0141791999999999</v>
      </c>
      <c r="T51" s="55">
        <f ca="1" t="shared" si="10"/>
        <v>0.0141791999999999</v>
      </c>
      <c r="U51" s="55">
        <f ca="1" t="shared" si="10"/>
        <v>0.0141791999999999</v>
      </c>
      <c r="V51" s="55">
        <f ca="1" t="shared" si="10"/>
        <v>0.0141791999999999</v>
      </c>
      <c r="W51" s="55">
        <f ca="1" t="shared" si="10"/>
        <v>0.0141791999999999</v>
      </c>
      <c r="X51" s="55">
        <f ca="1" t="shared" si="10"/>
        <v>0.0141791999999999</v>
      </c>
      <c r="Y51" s="55">
        <f ca="1" t="shared" si="10"/>
        <v>0.0141791999999999</v>
      </c>
      <c r="Z51" s="55">
        <f ca="1" t="shared" si="10"/>
        <v>0.0141791999999999</v>
      </c>
      <c r="AA51" s="55">
        <f ca="1" t="shared" si="10"/>
        <v>0.0141791999999999</v>
      </c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</row>
    <row r="52" s="1" customFormat="1" ht="16.5" customHeight="1" spans="1:48">
      <c r="A52" s="54" t="s">
        <v>179</v>
      </c>
      <c r="B52" s="54"/>
      <c r="C52" s="55">
        <f t="shared" ref="C52:AA52" si="11">$S$17</f>
        <v>0</v>
      </c>
      <c r="D52" s="55">
        <f t="shared" si="11"/>
        <v>0</v>
      </c>
      <c r="E52" s="55">
        <f t="shared" si="11"/>
        <v>0</v>
      </c>
      <c r="F52" s="55">
        <f t="shared" si="11"/>
        <v>0</v>
      </c>
      <c r="G52" s="55">
        <f t="shared" si="11"/>
        <v>0</v>
      </c>
      <c r="H52" s="55">
        <f t="shared" si="11"/>
        <v>0</v>
      </c>
      <c r="I52" s="55">
        <f t="shared" si="11"/>
        <v>0</v>
      </c>
      <c r="J52" s="55">
        <f t="shared" si="11"/>
        <v>0</v>
      </c>
      <c r="K52" s="55">
        <f t="shared" si="11"/>
        <v>0</v>
      </c>
      <c r="L52" s="55">
        <f t="shared" si="11"/>
        <v>0</v>
      </c>
      <c r="M52" s="55">
        <f t="shared" si="11"/>
        <v>0</v>
      </c>
      <c r="N52" s="55">
        <f t="shared" si="11"/>
        <v>0</v>
      </c>
      <c r="O52" s="55">
        <f t="shared" si="11"/>
        <v>0</v>
      </c>
      <c r="P52" s="55">
        <f t="shared" si="11"/>
        <v>0</v>
      </c>
      <c r="Q52" s="55">
        <f t="shared" si="11"/>
        <v>0</v>
      </c>
      <c r="R52" s="55">
        <f t="shared" si="11"/>
        <v>0</v>
      </c>
      <c r="S52" s="55">
        <f t="shared" si="11"/>
        <v>0</v>
      </c>
      <c r="T52" s="55">
        <f t="shared" si="11"/>
        <v>0</v>
      </c>
      <c r="U52" s="55">
        <f t="shared" si="11"/>
        <v>0</v>
      </c>
      <c r="V52" s="55">
        <f t="shared" si="11"/>
        <v>0</v>
      </c>
      <c r="W52" s="55">
        <f t="shared" si="11"/>
        <v>0</v>
      </c>
      <c r="X52" s="55">
        <f t="shared" si="11"/>
        <v>0</v>
      </c>
      <c r="Y52" s="55">
        <f t="shared" si="11"/>
        <v>0</v>
      </c>
      <c r="Z52" s="55">
        <f t="shared" si="11"/>
        <v>0</v>
      </c>
      <c r="AA52" s="55">
        <f t="shared" si="11"/>
        <v>0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</row>
    <row r="53" s="5" customFormat="1" ht="16.5" customHeight="1" spans="1:48">
      <c r="A53" s="56" t="s">
        <v>180</v>
      </c>
      <c r="B53" s="57" t="s">
        <v>173</v>
      </c>
      <c r="C53" s="56">
        <f ca="1" t="shared" ref="C53:AA53" si="12">(C51-C50)*2/3+C50</f>
        <v>0.0116927999999999</v>
      </c>
      <c r="D53" s="56">
        <f ca="1" t="shared" si="12"/>
        <v>0.0116927999999999</v>
      </c>
      <c r="E53" s="56">
        <f ca="1" t="shared" si="12"/>
        <v>0.0116927999999999</v>
      </c>
      <c r="F53" s="56">
        <f ca="1" t="shared" si="12"/>
        <v>0.0116927999999999</v>
      </c>
      <c r="G53" s="56">
        <f ca="1" t="shared" si="12"/>
        <v>0.0116927999999999</v>
      </c>
      <c r="H53" s="56">
        <f ca="1" t="shared" si="12"/>
        <v>0.0116927999999999</v>
      </c>
      <c r="I53" s="56">
        <f ca="1" t="shared" si="12"/>
        <v>0.0116927999999999</v>
      </c>
      <c r="J53" s="56">
        <f ca="1" t="shared" si="12"/>
        <v>0.0116927999999999</v>
      </c>
      <c r="K53" s="56">
        <f ca="1" t="shared" si="12"/>
        <v>0.0116927999999999</v>
      </c>
      <c r="L53" s="56">
        <f ca="1" t="shared" si="12"/>
        <v>0.0116927999999999</v>
      </c>
      <c r="M53" s="56">
        <f ca="1" t="shared" si="12"/>
        <v>0.0116927999999999</v>
      </c>
      <c r="N53" s="56">
        <f ca="1" t="shared" si="12"/>
        <v>0.0116927999999999</v>
      </c>
      <c r="O53" s="56">
        <f ca="1" t="shared" si="12"/>
        <v>0.0116927999999999</v>
      </c>
      <c r="P53" s="56">
        <f ca="1" t="shared" si="12"/>
        <v>0.0116927999999999</v>
      </c>
      <c r="Q53" s="56">
        <f ca="1" t="shared" si="12"/>
        <v>0.0116927999999999</v>
      </c>
      <c r="R53" s="56">
        <f ca="1" t="shared" si="12"/>
        <v>0.0116927999999999</v>
      </c>
      <c r="S53" s="56">
        <f ca="1" t="shared" si="12"/>
        <v>0.0116927999999999</v>
      </c>
      <c r="T53" s="56">
        <f ca="1" t="shared" si="12"/>
        <v>0.0116927999999999</v>
      </c>
      <c r="U53" s="56">
        <f ca="1" t="shared" si="12"/>
        <v>0.0116927999999999</v>
      </c>
      <c r="V53" s="56">
        <f ca="1" t="shared" si="12"/>
        <v>0.0116927999999999</v>
      </c>
      <c r="W53" s="56">
        <f ca="1" t="shared" si="12"/>
        <v>0.0116927999999999</v>
      </c>
      <c r="X53" s="56">
        <f ca="1" t="shared" si="12"/>
        <v>0.0116927999999999</v>
      </c>
      <c r="Y53" s="56">
        <f ca="1" t="shared" si="12"/>
        <v>0.0116927999999999</v>
      </c>
      <c r="Z53" s="56">
        <f ca="1" t="shared" si="12"/>
        <v>0.0116927999999999</v>
      </c>
      <c r="AA53" s="56">
        <f ca="1" t="shared" si="12"/>
        <v>0.0116927999999999</v>
      </c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</row>
    <row r="54" s="5" customFormat="1" ht="16.5" customHeight="1" spans="1:48">
      <c r="A54" s="56"/>
      <c r="B54" s="57" t="s">
        <v>174</v>
      </c>
      <c r="C54" s="56">
        <f ca="1" t="shared" ref="C54:AA54" si="13">(C51-C50)*1/3+C50</f>
        <v>0.00920639999999993</v>
      </c>
      <c r="D54" s="56">
        <f ca="1" t="shared" si="13"/>
        <v>0.00920639999999993</v>
      </c>
      <c r="E54" s="56">
        <f ca="1" t="shared" si="13"/>
        <v>0.00920639999999993</v>
      </c>
      <c r="F54" s="56">
        <f ca="1" t="shared" si="13"/>
        <v>0.00920639999999993</v>
      </c>
      <c r="G54" s="56">
        <f ca="1" t="shared" si="13"/>
        <v>0.00920639999999993</v>
      </c>
      <c r="H54" s="56">
        <f ca="1" t="shared" si="13"/>
        <v>0.00920639999999993</v>
      </c>
      <c r="I54" s="56">
        <f ca="1" t="shared" si="13"/>
        <v>0.00920639999999993</v>
      </c>
      <c r="J54" s="56">
        <f ca="1" t="shared" si="13"/>
        <v>0.00920639999999993</v>
      </c>
      <c r="K54" s="56">
        <f ca="1" t="shared" si="13"/>
        <v>0.00920639999999993</v>
      </c>
      <c r="L54" s="56">
        <f ca="1" t="shared" si="13"/>
        <v>0.00920639999999993</v>
      </c>
      <c r="M54" s="56">
        <f ca="1" t="shared" si="13"/>
        <v>0.00920639999999993</v>
      </c>
      <c r="N54" s="56">
        <f ca="1" t="shared" si="13"/>
        <v>0.00920639999999993</v>
      </c>
      <c r="O54" s="56">
        <f ca="1" t="shared" si="13"/>
        <v>0.00920639999999993</v>
      </c>
      <c r="P54" s="56">
        <f ca="1" t="shared" si="13"/>
        <v>0.00920639999999993</v>
      </c>
      <c r="Q54" s="56">
        <f ca="1" t="shared" si="13"/>
        <v>0.00920639999999993</v>
      </c>
      <c r="R54" s="56">
        <f ca="1" t="shared" si="13"/>
        <v>0.00920639999999993</v>
      </c>
      <c r="S54" s="56">
        <f ca="1" t="shared" si="13"/>
        <v>0.00920639999999993</v>
      </c>
      <c r="T54" s="56">
        <f ca="1" t="shared" si="13"/>
        <v>0.00920639999999993</v>
      </c>
      <c r="U54" s="56">
        <f ca="1" t="shared" si="13"/>
        <v>0.00920639999999993</v>
      </c>
      <c r="V54" s="56">
        <f ca="1" t="shared" si="13"/>
        <v>0.00920639999999993</v>
      </c>
      <c r="W54" s="56">
        <f ca="1" t="shared" si="13"/>
        <v>0.00920639999999993</v>
      </c>
      <c r="X54" s="56">
        <f ca="1" t="shared" si="13"/>
        <v>0.00920639999999993</v>
      </c>
      <c r="Y54" s="56">
        <f ca="1" t="shared" si="13"/>
        <v>0.00920639999999993</v>
      </c>
      <c r="Z54" s="56">
        <f ca="1" t="shared" si="13"/>
        <v>0.00920639999999993</v>
      </c>
      <c r="AA54" s="56">
        <f ca="1" t="shared" si="13"/>
        <v>0.00920639999999993</v>
      </c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</row>
    <row r="55" s="5" customFormat="1" ht="16.5" customHeight="1" spans="1:48">
      <c r="A55" s="56"/>
      <c r="B55" s="57" t="s">
        <v>175</v>
      </c>
      <c r="C55" s="56">
        <f t="shared" ref="C55:AA55" si="14">C50-(C50-C52)/3</f>
        <v>0.00447999999999997</v>
      </c>
      <c r="D55" s="56">
        <f t="shared" si="14"/>
        <v>0.00447999999999997</v>
      </c>
      <c r="E55" s="56">
        <f t="shared" si="14"/>
        <v>0.00447999999999997</v>
      </c>
      <c r="F55" s="56">
        <f t="shared" si="14"/>
        <v>0.00447999999999997</v>
      </c>
      <c r="G55" s="56">
        <f t="shared" si="14"/>
        <v>0.00447999999999997</v>
      </c>
      <c r="H55" s="56">
        <f t="shared" si="14"/>
        <v>0.00447999999999997</v>
      </c>
      <c r="I55" s="56">
        <f t="shared" si="14"/>
        <v>0.00447999999999997</v>
      </c>
      <c r="J55" s="56">
        <f t="shared" si="14"/>
        <v>0.00447999999999997</v>
      </c>
      <c r="K55" s="56">
        <f t="shared" si="14"/>
        <v>0.00447999999999997</v>
      </c>
      <c r="L55" s="56">
        <f t="shared" si="14"/>
        <v>0.00447999999999997</v>
      </c>
      <c r="M55" s="56">
        <f t="shared" si="14"/>
        <v>0.00447999999999997</v>
      </c>
      <c r="N55" s="56">
        <f t="shared" si="14"/>
        <v>0.00447999999999997</v>
      </c>
      <c r="O55" s="56">
        <f t="shared" si="14"/>
        <v>0.00447999999999997</v>
      </c>
      <c r="P55" s="56">
        <f t="shared" si="14"/>
        <v>0.00447999999999997</v>
      </c>
      <c r="Q55" s="56">
        <f t="shared" si="14"/>
        <v>0.00447999999999997</v>
      </c>
      <c r="R55" s="56">
        <f t="shared" si="14"/>
        <v>0.00447999999999997</v>
      </c>
      <c r="S55" s="56">
        <f t="shared" si="14"/>
        <v>0.00447999999999997</v>
      </c>
      <c r="T55" s="56">
        <f t="shared" si="14"/>
        <v>0.00447999999999997</v>
      </c>
      <c r="U55" s="56">
        <f t="shared" si="14"/>
        <v>0.00447999999999997</v>
      </c>
      <c r="V55" s="56">
        <f t="shared" si="14"/>
        <v>0.00447999999999997</v>
      </c>
      <c r="W55" s="56">
        <f t="shared" si="14"/>
        <v>0.00447999999999997</v>
      </c>
      <c r="X55" s="56">
        <f t="shared" si="14"/>
        <v>0.00447999999999997</v>
      </c>
      <c r="Y55" s="56">
        <f t="shared" si="14"/>
        <v>0.00447999999999997</v>
      </c>
      <c r="Z55" s="56">
        <f t="shared" si="14"/>
        <v>0.00447999999999997</v>
      </c>
      <c r="AA55" s="56">
        <f t="shared" si="14"/>
        <v>0.00447999999999997</v>
      </c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</row>
    <row r="56" s="5" customFormat="1" ht="16.5" customHeight="1" spans="1:48">
      <c r="A56" s="56"/>
      <c r="B56" s="57" t="s">
        <v>176</v>
      </c>
      <c r="C56" s="56">
        <f t="shared" ref="C56:AA56" si="15">C50-(C50-C52)*2/3</f>
        <v>0.00223999999999998</v>
      </c>
      <c r="D56" s="56">
        <f t="shared" si="15"/>
        <v>0.00223999999999998</v>
      </c>
      <c r="E56" s="56">
        <f t="shared" si="15"/>
        <v>0.00223999999999998</v>
      </c>
      <c r="F56" s="56">
        <f t="shared" si="15"/>
        <v>0.00223999999999998</v>
      </c>
      <c r="G56" s="56">
        <f t="shared" si="15"/>
        <v>0.00223999999999998</v>
      </c>
      <c r="H56" s="56">
        <f t="shared" si="15"/>
        <v>0.00223999999999998</v>
      </c>
      <c r="I56" s="56">
        <f t="shared" si="15"/>
        <v>0.00223999999999998</v>
      </c>
      <c r="J56" s="56">
        <f t="shared" si="15"/>
        <v>0.00223999999999998</v>
      </c>
      <c r="K56" s="56">
        <f t="shared" si="15"/>
        <v>0.00223999999999998</v>
      </c>
      <c r="L56" s="56">
        <f t="shared" si="15"/>
        <v>0.00223999999999998</v>
      </c>
      <c r="M56" s="56">
        <f t="shared" si="15"/>
        <v>0.00223999999999998</v>
      </c>
      <c r="N56" s="56">
        <f t="shared" si="15"/>
        <v>0.00223999999999998</v>
      </c>
      <c r="O56" s="56">
        <f t="shared" si="15"/>
        <v>0.00223999999999998</v>
      </c>
      <c r="P56" s="56">
        <f t="shared" si="15"/>
        <v>0.00223999999999998</v>
      </c>
      <c r="Q56" s="56">
        <f t="shared" si="15"/>
        <v>0.00223999999999998</v>
      </c>
      <c r="R56" s="56">
        <f t="shared" si="15"/>
        <v>0.00223999999999998</v>
      </c>
      <c r="S56" s="56">
        <f t="shared" si="15"/>
        <v>0.00223999999999998</v>
      </c>
      <c r="T56" s="56">
        <f t="shared" si="15"/>
        <v>0.00223999999999998</v>
      </c>
      <c r="U56" s="56">
        <f t="shared" si="15"/>
        <v>0.00223999999999998</v>
      </c>
      <c r="V56" s="56">
        <f t="shared" si="15"/>
        <v>0.00223999999999998</v>
      </c>
      <c r="W56" s="56">
        <f t="shared" si="15"/>
        <v>0.00223999999999998</v>
      </c>
      <c r="X56" s="56">
        <f t="shared" si="15"/>
        <v>0.00223999999999998</v>
      </c>
      <c r="Y56" s="56">
        <f t="shared" si="15"/>
        <v>0.00223999999999998</v>
      </c>
      <c r="Z56" s="56">
        <f t="shared" si="15"/>
        <v>0.00223999999999998</v>
      </c>
      <c r="AA56" s="56">
        <f t="shared" si="15"/>
        <v>0.00223999999999998</v>
      </c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</row>
    <row r="57" ht="16.5" customHeight="1"/>
  </sheetData>
  <protectedRanges>
    <protectedRange sqref="Q2:R2 C31:AA31" name="区域1"/>
    <protectedRange sqref="C32:D33 F33:F34 G34:K34 G33:L33 H36:M36 M34:R34 N33:O33 G32:R32 Q33:Z33 V35:Y35 T34:Y34 T32:AA32 O36:U36 W36:X36 AA34 Z35:AA36 C35:D36 E35:T35 E36:F36 E32:E34" name="区域1_2"/>
    <protectedRange sqref="U2:V2" name="区域1_6"/>
    <protectedRange sqref="Q3:R3" name="区域1_6_1_1_1"/>
    <protectedRange sqref="D2:F3" name="区域1_7_1"/>
    <protectedRange sqref="U3:V3" name="区域1_3_1"/>
    <protectedRange sqref="C30:AA30" name="区域1_5_1"/>
    <protectedRange sqref="I2:J2" name="区域1_1"/>
    <protectedRange sqref="Q41 F41" name="区域1_4_1_1"/>
    <protectedRange sqref="I3:J3" name="区域1_1_1"/>
    <protectedRange sqref="M2:N3" name="区域1_1_2"/>
  </protectedRanges>
  <mergeCells count="76">
    <mergeCell ref="A1:AA1"/>
    <mergeCell ref="A2:C2"/>
    <mergeCell ref="D2:F2"/>
    <mergeCell ref="G2:H2"/>
    <mergeCell ref="I2:J2"/>
    <mergeCell ref="K2:L2"/>
    <mergeCell ref="M2:N2"/>
    <mergeCell ref="O2:P2"/>
    <mergeCell ref="Q2:R2"/>
    <mergeCell ref="S2:T2"/>
    <mergeCell ref="U2:V2"/>
    <mergeCell ref="W2:AA2"/>
    <mergeCell ref="A3:C3"/>
    <mergeCell ref="D3:F3"/>
    <mergeCell ref="G3:H3"/>
    <mergeCell ref="I3:J3"/>
    <mergeCell ref="K3:L3"/>
    <mergeCell ref="M3:N3"/>
    <mergeCell ref="O3:P3"/>
    <mergeCell ref="Q3:R3"/>
    <mergeCell ref="S3:T3"/>
    <mergeCell ref="U3:V3"/>
    <mergeCell ref="W3:AA3"/>
    <mergeCell ref="B4:D4"/>
    <mergeCell ref="E4:F4"/>
    <mergeCell ref="I4:K4"/>
    <mergeCell ref="L4:M4"/>
    <mergeCell ref="P4:R4"/>
    <mergeCell ref="S4:T4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B17:D17"/>
    <mergeCell ref="E17:F17"/>
    <mergeCell ref="I17:K17"/>
    <mergeCell ref="L17:M17"/>
    <mergeCell ref="P17:R17"/>
    <mergeCell ref="S17:T17"/>
    <mergeCell ref="W19:AA19"/>
    <mergeCell ref="W20:AA20"/>
    <mergeCell ref="Y22:AA22"/>
    <mergeCell ref="Y23:AA23"/>
    <mergeCell ref="Y24:AA24"/>
    <mergeCell ref="Y25:AA25"/>
    <mergeCell ref="Y26:AA26"/>
    <mergeCell ref="Y27:AA27"/>
    <mergeCell ref="Y28:AA28"/>
    <mergeCell ref="Y29:AA29"/>
    <mergeCell ref="A30:B30"/>
    <mergeCell ref="A31:B31"/>
    <mergeCell ref="A37:B37"/>
    <mergeCell ref="A38:B38"/>
    <mergeCell ref="A39:B39"/>
    <mergeCell ref="A40:D40"/>
    <mergeCell ref="J40:K40"/>
    <mergeCell ref="D41:E41"/>
    <mergeCell ref="F41:J41"/>
    <mergeCell ref="O41:P41"/>
    <mergeCell ref="Q41:U41"/>
    <mergeCell ref="A43:B43"/>
    <mergeCell ref="A44:B44"/>
    <mergeCell ref="A45:B45"/>
    <mergeCell ref="A50:B50"/>
    <mergeCell ref="A51:B51"/>
    <mergeCell ref="A52:B52"/>
    <mergeCell ref="A5:A16"/>
    <mergeCell ref="A18:A29"/>
    <mergeCell ref="A32:A36"/>
    <mergeCell ref="A46:A49"/>
    <mergeCell ref="A53:A56"/>
  </mergeCells>
  <printOptions horizontalCentered="1"/>
  <pageMargins left="0.16" right="0.16" top="0.196527777777778" bottom="0.196527777777778" header="0.275" footer="0"/>
  <pageSetup paperSize="9" scale="83" orientation="landscape" horizontalDpi="600" verticalDpi="6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3" master=""/>
  <rangeList sheetStid="81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1_2" rangeCreator="" othersAccessPermission="edit"/>
    <arrUserId title="区域1_4_1_1" rangeCreator="" othersAccessPermission="edit"/>
  </rangeList>
  <rangeList sheetStid="82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1_2" rangeCreator="" othersAccessPermission="edit"/>
    <arrUserId title="区域1_4_1_1" rangeCreator="" othersAccessPermission="edit"/>
    <arrUserId title="区域1_6_1_1_1" rangeCreator="" othersAccessPermission="edit"/>
  </rangeList>
  <rangeList sheetStid="84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2" rangeCreator="" othersAccessPermission="edit"/>
    <arrUserId title="区域1_1_1" rangeCreator="" othersAccessPermission="edit"/>
    <arrUserId title="区域1_6_1_1_1" rangeCreator="" othersAccessPermission="edit"/>
  </rangeList>
  <rangeList sheetStid="85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  <arrUserId title="区域1_6_1_1_1" rangeCreator="" othersAccessPermission="edit"/>
  </rangeList>
  <rangeList sheetStid="86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87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91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92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93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97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98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99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01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02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06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07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08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09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10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11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12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13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14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18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19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20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21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22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23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24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25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26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27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  <rangeList sheetStid="128" master="">
    <arrUserId title="区域1" rangeCreator="" othersAccessPermission="edit"/>
    <arrUserId title="区域1_2" rangeCreator="" othersAccessPermission="edit"/>
    <arrUserId title="区域1_6" rangeCreator="" othersAccessPermission="edit"/>
    <arrUserId title="区域1_6_1_1_1" rangeCreator="" othersAccessPermission="edit"/>
    <arrUserId title="区域1_7_1" rangeCreator="" othersAccessPermission="edit"/>
    <arrUserId title="区域1_3_1" rangeCreator="" othersAccessPermission="edit"/>
    <arrUserId title="区域1_5_1" rangeCreator="" othersAccessPermission="edit"/>
    <arrUserId title="区域1_1" rangeCreator="" othersAccessPermission="edit"/>
    <arrUserId title="区域1_4_1_1" rangeCreator="" othersAccessPermission="edit"/>
    <arrUserId title="区域1_1_1" rangeCreator="" othersAccessPermission="edit"/>
    <arrUserId title="区域1_1_2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BYD Auto</Company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过程能力研究结果</vt:lpstr>
      <vt:lpstr>计算PV电压校准系数</vt:lpstr>
      <vt:lpstr>计算PV电压偏移量</vt:lpstr>
      <vt:lpstr>计算Bus电压校准系数</vt:lpstr>
      <vt:lpstr>计算Bus电压偏移量</vt:lpstr>
      <vt:lpstr>检验PV电压校准效果</vt:lpstr>
      <vt:lpstr>检验Bus电压校准效果</vt:lpstr>
      <vt:lpstr>计算R相逆变器输出电压校准系数</vt:lpstr>
      <vt:lpstr>计算S相逆变器输出电压校准系数</vt:lpstr>
      <vt:lpstr>计算T相逆变器输出电压校准系数 </vt:lpstr>
      <vt:lpstr>计算R相电压校准系数</vt:lpstr>
      <vt:lpstr>计算S相电压校准系数 </vt:lpstr>
      <vt:lpstr>计算T相电压校准系数</vt:lpstr>
      <vt:lpstr>计算PV电流校准系数</vt:lpstr>
      <vt:lpstr>检验PV电流校准效果</vt:lpstr>
      <vt:lpstr>计算R相CT电流校准系数</vt:lpstr>
      <vt:lpstr>计算S相CT电流校准系数</vt:lpstr>
      <vt:lpstr>计算T相CT电流校准系数</vt:lpstr>
      <vt:lpstr>检验R相电流校准效果</vt:lpstr>
      <vt:lpstr>检验S相电流校准效果</vt:lpstr>
      <vt:lpstr>检验T相电流校准效果</vt:lpstr>
      <vt:lpstr>检验R相CT电流校准效果</vt:lpstr>
      <vt:lpstr>检验S相CT电流校准效果</vt:lpstr>
      <vt:lpstr>检验T相CT电流校准效果</vt:lpstr>
      <vt:lpstr>测试并网直流分量DCI(R相）</vt:lpstr>
      <vt:lpstr>测试并网直流分量DCI(S相）</vt:lpstr>
      <vt:lpstr>测试并网直流分量DCI(T相)</vt:lpstr>
      <vt:lpstr>计算电池电压校准系数</vt:lpstr>
      <vt:lpstr>计算电池电压偏移量</vt:lpstr>
      <vt:lpstr>计算Bat1电流校准系数</vt:lpstr>
      <vt:lpstr>计算放电效率</vt:lpstr>
      <vt:lpstr>计算充电效率</vt:lpstr>
      <vt:lpstr>读功率计上R相DCV</vt:lpstr>
      <vt:lpstr>读功率计上S相DCV</vt:lpstr>
      <vt:lpstr>读功率计上T相DCV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BYD Auto</dc:creator>
  <cp:lastModifiedBy>秋泽</cp:lastModifiedBy>
  <cp:revision>1</cp:revision>
  <dcterms:created xsi:type="dcterms:W3CDTF">2005-07-21T05:18:00Z</dcterms:created>
  <cp:lastPrinted>2021-04-27T11:28:00Z</cp:lastPrinted>
  <dcterms:modified xsi:type="dcterms:W3CDTF">2023-10-10T07:43:01Z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05FA21C5CAB2412A84AE92AF73243C77_13</vt:lpwstr>
  </property>
</Properties>
</file>