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120" yWindow="-120" windowWidth="20730" windowHeight="11760" activeTab="1"/>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H7" i="11" l="1"/>
  <c r="E9" i="11" l="1"/>
  <c r="F9" i="11" l="1"/>
  <c r="E10" i="11" s="1"/>
  <c r="F10" i="11" s="1"/>
  <c r="I5" i="11"/>
  <c r="H31" i="11"/>
  <c r="H26" i="11"/>
  <c r="H19" i="11"/>
  <c r="H13" i="11"/>
  <c r="H8" i="11"/>
  <c r="H9" i="11" l="1"/>
  <c r="E11" i="11"/>
  <c r="F11" i="11" s="1"/>
  <c r="I6" i="11"/>
  <c r="H10" i="11" l="1"/>
  <c r="E12" i="11"/>
  <c r="F12" i="11" s="1"/>
  <c r="J5" i="11"/>
  <c r="K5" i="11" s="1"/>
  <c r="L5" i="11" s="1"/>
  <c r="M5" i="11" s="1"/>
  <c r="N5" i="11" s="1"/>
  <c r="O5" i="11" s="1"/>
  <c r="P5" i="11" s="1"/>
  <c r="I4" i="11"/>
  <c r="H11" i="11" l="1"/>
  <c r="P4" i="11"/>
  <c r="Q5" i="11"/>
  <c r="R5" i="11" s="1"/>
  <c r="S5" i="11" s="1"/>
  <c r="T5" i="11" s="1"/>
  <c r="U5" i="11" s="1"/>
  <c r="V5" i="11" s="1"/>
  <c r="W5" i="11" s="1"/>
  <c r="J6" i="11"/>
  <c r="H12" i="11" l="1"/>
  <c r="E14" i="11"/>
  <c r="W4" i="11"/>
  <c r="X5" i="11"/>
  <c r="Y5" i="11" s="1"/>
  <c r="Z5" i="11" s="1"/>
  <c r="AA5" i="11" s="1"/>
  <c r="AB5" i="11" s="1"/>
  <c r="AC5" i="11" s="1"/>
  <c r="AD5" i="11" s="1"/>
  <c r="K6" i="11"/>
  <c r="F14" i="11" l="1"/>
  <c r="H14" i="11" s="1"/>
  <c r="E15" i="11"/>
  <c r="F15" i="11" s="1"/>
  <c r="E16" i="11" s="1"/>
  <c r="F16" i="11" s="1"/>
  <c r="AE5" i="11"/>
  <c r="AF5" i="11" s="1"/>
  <c r="AG5" i="11" s="1"/>
  <c r="AH5" i="11" s="1"/>
  <c r="AI5" i="11" s="1"/>
  <c r="AJ5" i="11" s="1"/>
  <c r="AD4" i="11"/>
  <c r="L6" i="11"/>
  <c r="AK5" i="11" l="1"/>
  <c r="AL5" i="11" s="1"/>
  <c r="AM5" i="11" s="1"/>
  <c r="AN5" i="11" s="1"/>
  <c r="AO5" i="11" s="1"/>
  <c r="AP5" i="11" s="1"/>
  <c r="AQ5" i="11" s="1"/>
  <c r="M6" i="11"/>
  <c r="H15" i="11" l="1"/>
  <c r="E17" i="11"/>
  <c r="F17" i="11" s="1"/>
  <c r="H16" i="11"/>
  <c r="AR5" i="11"/>
  <c r="AS5" i="11" s="1"/>
  <c r="AK4" i="11"/>
  <c r="N6" i="11"/>
  <c r="AT5" i="11" l="1"/>
  <c r="AS6" i="11"/>
  <c r="AR4" i="11"/>
  <c r="O6" i="11"/>
  <c r="H17" i="11" l="1"/>
  <c r="E18" i="11"/>
  <c r="F18" i="11" s="1"/>
  <c r="AU5" i="11"/>
  <c r="AT6" i="11"/>
  <c r="E20" i="11" l="1"/>
  <c r="F20" i="11" s="1"/>
  <c r="E21" i="11" s="1"/>
  <c r="AV5" i="11"/>
  <c r="AU6" i="11"/>
  <c r="P6" i="11"/>
  <c r="Q6" i="11"/>
  <c r="F21" i="11" l="1"/>
  <c r="E22" i="11"/>
  <c r="F22" i="11" s="1"/>
  <c r="H18" i="11"/>
  <c r="AW5" i="11"/>
  <c r="AV6" i="11"/>
  <c r="R6" i="11"/>
  <c r="H20" i="11" l="1"/>
  <c r="AX5" i="11"/>
  <c r="AY5" i="11" s="1"/>
  <c r="AW6" i="11"/>
  <c r="S6" i="11"/>
  <c r="H21" i="11" l="1"/>
  <c r="AY6" i="11"/>
  <c r="AZ5" i="11"/>
  <c r="AY4" i="11"/>
  <c r="AX6" i="11"/>
  <c r="T6" i="11"/>
  <c r="E23" i="11" l="1"/>
  <c r="BA5" i="11"/>
  <c r="AZ6" i="11"/>
  <c r="U6" i="11"/>
  <c r="E24" i="11" l="1"/>
  <c r="F24" i="11" s="1"/>
  <c r="F23" i="11"/>
  <c r="H22" i="11"/>
  <c r="BA6" i="11"/>
  <c r="BB5" i="11"/>
  <c r="V6" i="11"/>
  <c r="H23" i="11" l="1"/>
  <c r="E25" i="11"/>
  <c r="F25" i="11" s="1"/>
  <c r="E27" i="11" s="1"/>
  <c r="H24" i="11"/>
  <c r="BB6" i="11"/>
  <c r="BC5" i="11"/>
  <c r="W6" i="11"/>
  <c r="F27" i="11" l="1"/>
  <c r="E28" i="11" s="1"/>
  <c r="BC6" i="11"/>
  <c r="BD5" i="11"/>
  <c r="X6" i="11"/>
  <c r="H27" i="11" l="1"/>
  <c r="F28" i="11"/>
  <c r="E29" i="11" s="1"/>
  <c r="BE5" i="11"/>
  <c r="BD6" i="11"/>
  <c r="Y6" i="11"/>
  <c r="H28" i="11" l="1"/>
  <c r="F29" i="11"/>
  <c r="E30" i="11" s="1"/>
  <c r="BE6" i="11"/>
  <c r="BF5" i="11"/>
  <c r="Z6" i="11"/>
  <c r="H29" i="11" l="1"/>
  <c r="F30" i="11"/>
  <c r="H30" i="11"/>
  <c r="BF6" i="1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<sst xmlns="http://schemas.openxmlformats.org/spreadsheetml/2006/main" count="67" uniqueCount="64">
  <si>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</si>
  <si>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</si>
  <si>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</si>
  <si>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</si>
  <si>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</si>
  <si>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</si>
  <si>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</si>
  <si>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</si>
  <si>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</si>
  <si>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</si>
  <si>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</si>
  <si>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</si>
  <si>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Nombre de la compañía</t>
  </si>
  <si>
    <t>Responsable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</si>
  <si>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</si>
  <si>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</si>
  <si>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</si>
  <si>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</si>
  <si>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</si>
  <si>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</si>
  <si>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</si>
  <si>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</si>
  <si>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</si>
  <si>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</si>
  <si>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</si>
  <si>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</si>
  <si>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</si>
  <si>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</si>
  <si>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</si>
  <si>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</si>
  <si>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</si>
  <si>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</si>
  <si>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</si>
  <si>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</si>
  <si>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</si>
  <si>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</si>
  <si>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</si>
  <si>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</si>
  <si>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</si>
  <si>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Planeación</t>
  </si>
  <si>
    <t>Diseño</t>
  </si>
  <si>
    <t>Armado de circuito y programación</t>
  </si>
  <si>
    <t>Diseño y montado de la maqueta</t>
  </si>
  <si>
    <t>Anteproyecto</t>
  </si>
  <si>
    <t>Equipo</t>
  </si>
  <si>
    <t>Cronograma</t>
  </si>
  <si>
    <t>Asignación de tareas</t>
  </si>
  <si>
    <t>Asignación de roles</t>
  </si>
  <si>
    <t>Modelar el circuito de sensores y actuadores</t>
  </si>
  <si>
    <t>Diseño de la estructura de la base de datos</t>
  </si>
  <si>
    <t>Diseño de la interfaz grafica</t>
  </si>
  <si>
    <t>Diseño de la arquitectura de software</t>
  </si>
  <si>
    <t>Diseño de la topologia de red</t>
  </si>
  <si>
    <t>Pruebas unitarias de sensores y actuadores</t>
  </si>
  <si>
    <t>Conexión de sensores y actuadores</t>
  </si>
  <si>
    <t>Programación de la funcionalidad automatica de sensores y actuadores</t>
  </si>
  <si>
    <t>Programación de la manipulación remota de el sistema</t>
  </si>
  <si>
    <t>Programación de la interfaz grafica</t>
  </si>
  <si>
    <t>Unificación del sistema</t>
  </si>
  <si>
    <t>Diseño de las habitaciónes del data center</t>
  </si>
  <si>
    <t>Diseño del montado del sistema en la maqueta</t>
  </si>
  <si>
    <t>Elaboración de la maqueta</t>
  </si>
  <si>
    <t>Montaje en la maqueta</t>
  </si>
  <si>
    <t>Sistemas Programables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</si>
</sst>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9"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2" borderId="2" xfId="2" applyFont="1" applyFill="1" applyBorder="1" applyAlignment="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8" fillId="3" borderId="2" xfId="10" applyFill="1">
      <alignment horizontal="center" vertical="center"/>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169" fontId="8" fillId="4" borderId="2" xfId="10"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8" fillId="11"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10" borderId="2" xfId="10" applyFill="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72"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69" fontId="0" fillId="10" borderId="2" xfId="10" applyFont="1"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otal" xfId="29" builtinId="25" customBuiltin="1"/>
    <cellStyle name="zTextoOculto"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4"/>
  <sheetViews>
    <sheetView showGridLines="0" showRuler="0" zoomScale="70" zoomScaleNormal="70" zoomScalePageLayoutView="70" workbookViewId="0">
      <pane ySplit="6" topLeftCell="A7" activePane="bottomLeft" state="frozen"/>
      <selection pane="bottomLeft" activeCell="V18" sqref="V18"/>
    </sheetView>
  </sheetViews>
  <sheetFormatPr baseColWidth="10" defaultColWidth="9.140625" defaultRowHeight="30" customHeight="1" x14ac:dyDescent="0.25"/>
  <cols>
    <col min="1" max="1" width="2.7109375" style="32" customWidth="1"/>
    <col min="2" max="2" width="30" customWidth="1"/>
    <col min="3" max="3" width="30.7109375" customWidth="1"/>
    <col min="4" max="4" width="10.7109375" customWidth="1"/>
    <col min="5" max="5" width="10.7109375" style="5" bestFit="1" customWidth="1"/>
    <col min="6" max="6" width="10.7109375" bestFit="1" customWidth="1"/>
    <col min="7" max="7" width="2.7109375" customWidth="1"/>
    <col min="8" max="8" width="9.42578125" hidden="1" customWidth="1"/>
    <col min="9" max="64" width="2.7109375" customWidth="1"/>
    <col min="69" max="70" width="10.28515625"/>
  </cols>
  <sheetData>
    <row r="1" spans="1:64" ht="30" customHeight="1" x14ac:dyDescent="0.45">
      <c r="A1" s="33" t="s">
        <v>0</v>
      </c>
      <c r="B1" s="37" t="s">
        <v>63</v>
      </c>
      <c r="C1" s="1"/>
      <c r="D1" s="2"/>
      <c r="E1" s="4"/>
      <c r="F1" s="23"/>
      <c r="H1" s="2"/>
      <c r="I1" s="11" t="s">
        <v>23</v>
      </c>
    </row>
    <row r="2" spans="1:64" ht="30" customHeight="1" x14ac:dyDescent="0.3">
      <c r="A2" s="32" t="s">
        <v>1</v>
      </c>
      <c r="B2" s="38" t="s">
        <v>12</v>
      </c>
      <c r="I2" s="35" t="s">
        <v>24</v>
      </c>
    </row>
    <row r="3" spans="1:64" ht="30" customHeight="1" x14ac:dyDescent="0.25">
      <c r="A3" s="32" t="s">
        <v>2</v>
      </c>
      <c r="B3" s="39" t="s">
        <v>13</v>
      </c>
      <c r="C3" s="80" t="s">
        <v>16</v>
      </c>
      <c r="D3" s="81"/>
      <c r="E3" s="79">
        <f ca="1">TODAY()</f>
        <v>43782</v>
      </c>
      <c r="F3" s="79"/>
    </row>
    <row r="4" spans="1:64" ht="30" customHeight="1" x14ac:dyDescent="0.25">
      <c r="A4" s="33" t="s">
        <v>38</v>
      </c>
      <c r="C4" s="80" t="s">
        <v>17</v>
      </c>
      <c r="D4" s="81"/>
      <c r="E4" s="7">
        <v>1</v>
      </c>
      <c r="I4" s="76">
        <f ca="1">I5</f>
        <v>43780</v>
      </c>
      <c r="J4" s="77"/>
      <c r="K4" s="77"/>
      <c r="L4" s="77"/>
      <c r="M4" s="77"/>
      <c r="N4" s="77"/>
      <c r="O4" s="78"/>
      <c r="P4" s="76">
        <f ca="1">P5</f>
        <v>43787</v>
      </c>
      <c r="Q4" s="77"/>
      <c r="R4" s="77"/>
      <c r="S4" s="77"/>
      <c r="T4" s="77"/>
      <c r="U4" s="77"/>
      <c r="V4" s="78"/>
      <c r="W4" s="76">
        <f ca="1">W5</f>
        <v>43794</v>
      </c>
      <c r="X4" s="77"/>
      <c r="Y4" s="77"/>
      <c r="Z4" s="77"/>
      <c r="AA4" s="77"/>
      <c r="AB4" s="77"/>
      <c r="AC4" s="78"/>
      <c r="AD4" s="76">
        <f ca="1">AD5</f>
        <v>43801</v>
      </c>
      <c r="AE4" s="77"/>
      <c r="AF4" s="77"/>
      <c r="AG4" s="77"/>
      <c r="AH4" s="77"/>
      <c r="AI4" s="77"/>
      <c r="AJ4" s="78"/>
      <c r="AK4" s="76">
        <f ca="1">AK5</f>
        <v>43808</v>
      </c>
      <c r="AL4" s="77"/>
      <c r="AM4" s="77"/>
      <c r="AN4" s="77"/>
      <c r="AO4" s="77"/>
      <c r="AP4" s="77"/>
      <c r="AQ4" s="78"/>
      <c r="AR4" s="76">
        <f ca="1">AR5</f>
        <v>43815</v>
      </c>
      <c r="AS4" s="77"/>
      <c r="AT4" s="77"/>
      <c r="AU4" s="77"/>
      <c r="AV4" s="77"/>
      <c r="AW4" s="77"/>
      <c r="AX4" s="78"/>
      <c r="AY4" s="76">
        <f ca="1">AY5</f>
        <v>43822</v>
      </c>
      <c r="AZ4" s="77"/>
      <c r="BA4" s="77"/>
      <c r="BB4" s="77"/>
      <c r="BC4" s="77"/>
      <c r="BD4" s="77"/>
      <c r="BE4" s="78"/>
      <c r="BF4" s="76">
        <f ca="1">BF5</f>
        <v>43829</v>
      </c>
      <c r="BG4" s="77"/>
      <c r="BH4" s="77"/>
      <c r="BI4" s="77"/>
      <c r="BJ4" s="77"/>
      <c r="BK4" s="77"/>
      <c r="BL4" s="78"/>
    </row>
    <row r="5" spans="1:64" ht="15" customHeight="1" x14ac:dyDescent="0.25">
      <c r="A5" s="33" t="s">
        <v>3</v>
      </c>
      <c r="B5" s="82"/>
      <c r="C5" s="82"/>
      <c r="D5" s="82"/>
      <c r="E5" s="82"/>
      <c r="F5" s="82"/>
      <c r="G5" s="82"/>
      <c r="I5" s="52">
        <f ca="1">Project_Start-WEEKDAY(Project_Start,1)+2+7*(Display_Week-1)</f>
        <v>43780</v>
      </c>
      <c r="J5" s="53">
        <f ca="1">I5+1</f>
        <v>43781</v>
      </c>
      <c r="K5" s="53">
        <f t="shared" ref="K5:AX5" ca="1" si="0">J5+1</f>
        <v>43782</v>
      </c>
      <c r="L5" s="53">
        <f t="shared" ca="1" si="0"/>
        <v>43783</v>
      </c>
      <c r="M5" s="53">
        <f t="shared" ca="1" si="0"/>
        <v>43784</v>
      </c>
      <c r="N5" s="53">
        <f t="shared" ca="1" si="0"/>
        <v>43785</v>
      </c>
      <c r="O5" s="54">
        <f t="shared" ca="1" si="0"/>
        <v>43786</v>
      </c>
      <c r="P5" s="52">
        <f ca="1">O5+1</f>
        <v>43787</v>
      </c>
      <c r="Q5" s="53">
        <f ca="1">P5+1</f>
        <v>43788</v>
      </c>
      <c r="R5" s="53">
        <f t="shared" ca="1" si="0"/>
        <v>43789</v>
      </c>
      <c r="S5" s="53">
        <f t="shared" ca="1" si="0"/>
        <v>43790</v>
      </c>
      <c r="T5" s="53">
        <f t="shared" ca="1" si="0"/>
        <v>43791</v>
      </c>
      <c r="U5" s="53">
        <f t="shared" ca="1" si="0"/>
        <v>43792</v>
      </c>
      <c r="V5" s="54">
        <f t="shared" ca="1" si="0"/>
        <v>43793</v>
      </c>
      <c r="W5" s="52">
        <f ca="1">V5+1</f>
        <v>43794</v>
      </c>
      <c r="X5" s="53">
        <f ca="1">W5+1</f>
        <v>43795</v>
      </c>
      <c r="Y5" s="53">
        <f t="shared" ca="1" si="0"/>
        <v>43796</v>
      </c>
      <c r="Z5" s="53">
        <f t="shared" ca="1" si="0"/>
        <v>43797</v>
      </c>
      <c r="AA5" s="53">
        <f t="shared" ca="1" si="0"/>
        <v>43798</v>
      </c>
      <c r="AB5" s="53">
        <f t="shared" ca="1" si="0"/>
        <v>43799</v>
      </c>
      <c r="AC5" s="54">
        <f t="shared" ca="1" si="0"/>
        <v>43800</v>
      </c>
      <c r="AD5" s="52">
        <f ca="1">AC5+1</f>
        <v>43801</v>
      </c>
      <c r="AE5" s="53">
        <f ca="1">AD5+1</f>
        <v>43802</v>
      </c>
      <c r="AF5" s="53">
        <f t="shared" ca="1" si="0"/>
        <v>43803</v>
      </c>
      <c r="AG5" s="53">
        <f t="shared" ca="1" si="0"/>
        <v>43804</v>
      </c>
      <c r="AH5" s="53">
        <f t="shared" ca="1" si="0"/>
        <v>43805</v>
      </c>
      <c r="AI5" s="53">
        <f t="shared" ca="1" si="0"/>
        <v>43806</v>
      </c>
      <c r="AJ5" s="54">
        <f t="shared" ca="1" si="0"/>
        <v>43807</v>
      </c>
      <c r="AK5" s="52">
        <f ca="1">AJ5+1</f>
        <v>43808</v>
      </c>
      <c r="AL5" s="53">
        <f ca="1">AK5+1</f>
        <v>43809</v>
      </c>
      <c r="AM5" s="53">
        <f t="shared" ca="1" si="0"/>
        <v>43810</v>
      </c>
      <c r="AN5" s="53">
        <f t="shared" ca="1" si="0"/>
        <v>43811</v>
      </c>
      <c r="AO5" s="53">
        <f t="shared" ca="1" si="0"/>
        <v>43812</v>
      </c>
      <c r="AP5" s="53">
        <f t="shared" ca="1" si="0"/>
        <v>43813</v>
      </c>
      <c r="AQ5" s="54">
        <f t="shared" ca="1" si="0"/>
        <v>43814</v>
      </c>
      <c r="AR5" s="52">
        <f ca="1">AQ5+1</f>
        <v>43815</v>
      </c>
      <c r="AS5" s="53">
        <f ca="1">AR5+1</f>
        <v>43816</v>
      </c>
      <c r="AT5" s="53">
        <f t="shared" ca="1" si="0"/>
        <v>43817</v>
      </c>
      <c r="AU5" s="53">
        <f t="shared" ca="1" si="0"/>
        <v>43818</v>
      </c>
      <c r="AV5" s="53">
        <f t="shared" ca="1" si="0"/>
        <v>43819</v>
      </c>
      <c r="AW5" s="53">
        <f t="shared" ca="1" si="0"/>
        <v>43820</v>
      </c>
      <c r="AX5" s="54">
        <f t="shared" ca="1" si="0"/>
        <v>43821</v>
      </c>
      <c r="AY5" s="52">
        <f ca="1">AX5+1</f>
        <v>43822</v>
      </c>
      <c r="AZ5" s="53">
        <f ca="1">AY5+1</f>
        <v>43823</v>
      </c>
      <c r="BA5" s="53">
        <f t="shared" ref="BA5:BE5" ca="1" si="1">AZ5+1</f>
        <v>43824</v>
      </c>
      <c r="BB5" s="53">
        <f t="shared" ca="1" si="1"/>
        <v>43825</v>
      </c>
      <c r="BC5" s="53">
        <f t="shared" ca="1" si="1"/>
        <v>43826</v>
      </c>
      <c r="BD5" s="53">
        <f t="shared" ca="1" si="1"/>
        <v>43827</v>
      </c>
      <c r="BE5" s="54">
        <f t="shared" ca="1" si="1"/>
        <v>43828</v>
      </c>
      <c r="BF5" s="52">
        <f ca="1">BE5+1</f>
        <v>43829</v>
      </c>
      <c r="BG5" s="53">
        <f ca="1">BF5+1</f>
        <v>43830</v>
      </c>
      <c r="BH5" s="53">
        <f t="shared" ref="BH5:BL5" ca="1" si="2">BG5+1</f>
        <v>43831</v>
      </c>
      <c r="BI5" s="53">
        <f t="shared" ca="1" si="2"/>
        <v>43832</v>
      </c>
      <c r="BJ5" s="53">
        <f t="shared" ca="1" si="2"/>
        <v>43833</v>
      </c>
      <c r="BK5" s="53">
        <f t="shared" ca="1" si="2"/>
        <v>43834</v>
      </c>
      <c r="BL5" s="54">
        <f t="shared" ca="1" si="2"/>
        <v>43835</v>
      </c>
    </row>
    <row r="6" spans="1:64" ht="30" customHeight="1" thickBot="1" x14ac:dyDescent="0.3">
      <c r="A6" s="33" t="s">
        <v>4</v>
      </c>
      <c r="B6" s="8" t="s">
        <v>14</v>
      </c>
      <c r="C6" s="9" t="s">
        <v>18</v>
      </c>
      <c r="D6" s="9" t="s">
        <v>19</v>
      </c>
      <c r="E6" s="9" t="s">
        <v>20</v>
      </c>
      <c r="F6" s="9" t="s">
        <v>21</v>
      </c>
      <c r="G6" s="9"/>
      <c r="H6" s="9" t="s">
        <v>22</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32" t="s">
        <v>5</v>
      </c>
      <c r="C7" s="36"/>
      <c r="E7"/>
      <c r="H7" t="str">
        <f>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x14ac:dyDescent="0.3">
      <c r="A8" s="33" t="s">
        <v>6</v>
      </c>
      <c r="B8" s="14" t="s">
        <v>39</v>
      </c>
      <c r="C8" s="40"/>
      <c r="D8" s="55"/>
      <c r="E8" s="64"/>
      <c r="F8" s="65"/>
      <c r="G8" s="13"/>
      <c r="H8" s="13" t="str">
        <f t="shared" ref="H8:H31" si="6">IF(OR(ISBLANK(task_start),ISBLANK(task_end)),"",task_end-task_start+1)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customHeight="1" thickBot="1" x14ac:dyDescent="0.3">
      <c r="A9" s="33" t="s">
        <v>7</v>
      </c>
      <c r="B9" s="83" t="s">
        <v>43</v>
      </c>
      <c r="C9" s="84" t="s">
        <v>44</v>
      </c>
      <c r="D9" s="56">
        <v>1</v>
      </c>
      <c r="E9" s="66">
        <f ca="1">Project_Start</f>
        <v>43782</v>
      </c>
      <c r="F9" s="66">
        <f ca="1">E9+0</f>
        <v>43782</v>
      </c>
      <c r="G9" s="13"/>
      <c r="H9" s="13">
        <f t="shared" ca="1" si="6"/>
        <v>1</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customHeight="1" thickBot="1" x14ac:dyDescent="0.3">
      <c r="A10" s="33" t="s">
        <v>8</v>
      </c>
      <c r="B10" s="83" t="s">
        <v>45</v>
      </c>
      <c r="C10" s="41"/>
      <c r="D10" s="56">
        <v>1</v>
      </c>
      <c r="E10" s="66">
        <f ca="1">F9</f>
        <v>43782</v>
      </c>
      <c r="F10" s="66">
        <f ca="1">E10+0</f>
        <v>43782</v>
      </c>
      <c r="G10" s="13"/>
      <c r="H10" s="13">
        <f t="shared" ca="1" si="6"/>
        <v>1</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customHeight="1" thickBot="1" x14ac:dyDescent="0.3">
      <c r="A11" s="32"/>
      <c r="B11" s="83" t="s">
        <v>47</v>
      </c>
      <c r="C11" s="41"/>
      <c r="D11" s="56">
        <v>0.5</v>
      </c>
      <c r="E11" s="66">
        <f ca="1">F10</f>
        <v>43782</v>
      </c>
      <c r="F11" s="66">
        <f ca="1">E11+1</f>
        <v>43783</v>
      </c>
      <c r="G11" s="13"/>
      <c r="H11" s="13">
        <f t="shared" ca="1" si="6"/>
        <v>2</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customHeight="1" thickBot="1" x14ac:dyDescent="0.3">
      <c r="A12" s="32"/>
      <c r="B12" s="83" t="s">
        <v>46</v>
      </c>
      <c r="C12" s="41"/>
      <c r="D12" s="56">
        <v>0</v>
      </c>
      <c r="E12" s="66">
        <f ca="1">F11</f>
        <v>43783</v>
      </c>
      <c r="F12" s="66">
        <f ca="1">E12+0</f>
        <v>43783</v>
      </c>
      <c r="G12" s="13"/>
      <c r="H12" s="13">
        <f t="shared" ca="1" si="6"/>
        <v>1</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customHeight="1" thickBot="1" x14ac:dyDescent="0.3">
      <c r="A13" s="33" t="s">
        <v>9</v>
      </c>
      <c r="B13" s="15" t="s">
        <v>40</v>
      </c>
      <c r="C13" s="42"/>
      <c r="D13" s="57"/>
      <c r="E13" s="67"/>
      <c r="F13" s="68"/>
      <c r="G13" s="13"/>
      <c r="H13" s="13" t="str">
        <f t="shared" si="6"/>
        <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3" customFormat="1" ht="30" customHeight="1" thickBot="1" x14ac:dyDescent="0.3">
      <c r="A14" s="33"/>
      <c r="B14" s="85" t="s">
        <v>48</v>
      </c>
      <c r="C14" s="43"/>
      <c r="D14" s="58">
        <v>0</v>
      </c>
      <c r="E14" s="69">
        <f ca="1">F12+1</f>
        <v>43784</v>
      </c>
      <c r="F14" s="69">
        <f ca="1">E14+0</f>
        <v>43784</v>
      </c>
      <c r="G14" s="13"/>
      <c r="H14" s="13">
        <f t="shared" ca="1" si="6"/>
        <v>1</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3" customFormat="1" ht="30" customHeight="1" thickBot="1" x14ac:dyDescent="0.3">
      <c r="A15" s="32"/>
      <c r="B15" s="85" t="s">
        <v>49</v>
      </c>
      <c r="C15" s="43"/>
      <c r="D15" s="58">
        <v>0</v>
      </c>
      <c r="E15" s="69">
        <f ca="1">E14+0</f>
        <v>43784</v>
      </c>
      <c r="F15" s="69">
        <f ca="1">E15+0</f>
        <v>43784</v>
      </c>
      <c r="G15" s="13"/>
      <c r="H15" s="13">
        <f t="shared" ca="1" si="6"/>
        <v>1</v>
      </c>
      <c r="I15" s="20"/>
      <c r="J15" s="20"/>
      <c r="K15" s="20"/>
      <c r="L15" s="20"/>
      <c r="M15" s="20"/>
      <c r="N15" s="20"/>
      <c r="O15" s="20"/>
      <c r="P15" s="20"/>
      <c r="Q15" s="20"/>
      <c r="R15" s="20"/>
      <c r="S15" s="20"/>
      <c r="T15" s="20"/>
      <c r="U15" s="21"/>
      <c r="V15" s="21"/>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3" customFormat="1" ht="30" customHeight="1" thickBot="1" x14ac:dyDescent="0.3">
      <c r="A16" s="32"/>
      <c r="B16" s="85" t="s">
        <v>50</v>
      </c>
      <c r="C16" s="43"/>
      <c r="D16" s="58"/>
      <c r="E16" s="69">
        <f ca="1">F15+1</f>
        <v>43785</v>
      </c>
      <c r="F16" s="69">
        <f ca="1">E16+1</f>
        <v>43786</v>
      </c>
      <c r="G16" s="13"/>
      <c r="H16" s="13">
        <f t="shared" ca="1" si="6"/>
        <v>2</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3" customFormat="1" ht="30" customHeight="1" thickBot="1" x14ac:dyDescent="0.3">
      <c r="A17" s="32"/>
      <c r="B17" s="85" t="s">
        <v>51</v>
      </c>
      <c r="C17" s="43"/>
      <c r="D17" s="58"/>
      <c r="E17" s="69">
        <f ca="1">E16</f>
        <v>43785</v>
      </c>
      <c r="F17" s="69">
        <f ca="1">E17+1</f>
        <v>43786</v>
      </c>
      <c r="G17" s="13"/>
      <c r="H17" s="13">
        <f t="shared" ca="1" si="6"/>
        <v>2</v>
      </c>
      <c r="I17" s="20"/>
      <c r="J17" s="20"/>
      <c r="K17" s="20"/>
      <c r="L17" s="20"/>
      <c r="M17" s="20"/>
      <c r="N17" s="20"/>
      <c r="O17" s="20"/>
      <c r="P17" s="20"/>
      <c r="Q17" s="20"/>
      <c r="R17" s="20"/>
      <c r="S17" s="20"/>
      <c r="T17" s="20"/>
      <c r="U17" s="20"/>
      <c r="V17" s="20"/>
      <c r="W17" s="20"/>
      <c r="X17" s="20"/>
      <c r="Y17" s="21"/>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3" customFormat="1" ht="30" customHeight="1" thickBot="1" x14ac:dyDescent="0.3">
      <c r="A18" s="32"/>
      <c r="B18" s="85" t="s">
        <v>52</v>
      </c>
      <c r="C18" s="43"/>
      <c r="D18" s="58"/>
      <c r="E18" s="69">
        <f ca="1">F17</f>
        <v>43786</v>
      </c>
      <c r="F18" s="69">
        <f ca="1">E18+1</f>
        <v>43787</v>
      </c>
      <c r="G18" s="13"/>
      <c r="H18" s="13">
        <f t="shared" ca="1" si="6"/>
        <v>2</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3" customFormat="1" ht="30" customHeight="1" thickBot="1" x14ac:dyDescent="0.3">
      <c r="A19" s="32" t="s">
        <v>10</v>
      </c>
      <c r="B19" s="16" t="s">
        <v>41</v>
      </c>
      <c r="C19" s="44"/>
      <c r="D19" s="59"/>
      <c r="E19" s="70"/>
      <c r="F19" s="71"/>
      <c r="G19" s="13"/>
      <c r="H19" s="13" t="str">
        <f t="shared" si="6"/>
        <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3" customFormat="1" ht="30" customHeight="1" thickBot="1" x14ac:dyDescent="0.3">
      <c r="A20" s="32"/>
      <c r="B20" s="86" t="s">
        <v>53</v>
      </c>
      <c r="C20" s="45"/>
      <c r="D20" s="60"/>
      <c r="E20" s="72">
        <f ca="1">F18+1</f>
        <v>43788</v>
      </c>
      <c r="F20" s="72">
        <f ca="1">E20+1</f>
        <v>43789</v>
      </c>
      <c r="G20" s="13"/>
      <c r="H20" s="13">
        <f t="shared" ca="1" si="6"/>
        <v>2</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3" customFormat="1" ht="30" customHeight="1" thickBot="1" x14ac:dyDescent="0.3">
      <c r="A21" s="32"/>
      <c r="B21" s="86" t="s">
        <v>54</v>
      </c>
      <c r="C21" s="45"/>
      <c r="D21" s="60"/>
      <c r="E21" s="72">
        <f ca="1">F20+1</f>
        <v>43790</v>
      </c>
      <c r="F21" s="72">
        <f ca="1">E21+1</f>
        <v>43791</v>
      </c>
      <c r="G21" s="13"/>
      <c r="H21" s="13">
        <f t="shared" ca="1" si="6"/>
        <v>2</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3" customFormat="1" ht="30" customHeight="1" thickBot="1" x14ac:dyDescent="0.3">
      <c r="A22" s="32"/>
      <c r="B22" s="86" t="s">
        <v>55</v>
      </c>
      <c r="C22" s="45"/>
      <c r="D22" s="60"/>
      <c r="E22" s="72">
        <f ca="1">E21</f>
        <v>43790</v>
      </c>
      <c r="F22" s="72">
        <f ca="1">E22+1</f>
        <v>43791</v>
      </c>
      <c r="G22" s="13"/>
      <c r="H22" s="13">
        <f t="shared" ca="1" si="6"/>
        <v>2</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3" customFormat="1" ht="30" customHeight="1" thickBot="1" x14ac:dyDescent="0.3">
      <c r="A23" s="32"/>
      <c r="B23" s="86" t="s">
        <v>56</v>
      </c>
      <c r="C23" s="45"/>
      <c r="D23" s="60"/>
      <c r="E23" s="72">
        <f ca="1">F22+1</f>
        <v>43792</v>
      </c>
      <c r="F23" s="72">
        <f ca="1">E23+1</f>
        <v>43793</v>
      </c>
      <c r="G23" s="13"/>
      <c r="H23" s="13">
        <f t="shared" ca="1" si="6"/>
        <v>2</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3" customFormat="1" ht="30" customHeight="1" thickBot="1" x14ac:dyDescent="0.3">
      <c r="A24" s="32"/>
      <c r="B24" s="86" t="s">
        <v>57</v>
      </c>
      <c r="C24" s="45"/>
      <c r="D24" s="60"/>
      <c r="E24" s="72">
        <f ca="1">E23</f>
        <v>43792</v>
      </c>
      <c r="F24" s="72">
        <f ca="1">E24+1</f>
        <v>43793</v>
      </c>
      <c r="G24" s="13"/>
      <c r="H24" s="13">
        <f t="shared" ca="1" si="6"/>
        <v>2</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3" customFormat="1" ht="30" customHeight="1" thickBot="1" x14ac:dyDescent="0.3">
      <c r="A25" s="32"/>
      <c r="B25" s="86" t="s">
        <v>58</v>
      </c>
      <c r="C25" s="45"/>
      <c r="D25" s="60"/>
      <c r="E25" s="72">
        <f ca="1">F24</f>
        <v>43793</v>
      </c>
      <c r="F25" s="72">
        <f ca="1">E25+0</f>
        <v>43793</v>
      </c>
      <c r="G25" s="13"/>
      <c r="H25" s="13"/>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3" customFormat="1" ht="30" customHeight="1" thickBot="1" x14ac:dyDescent="0.3">
      <c r="A26" s="32" t="s">
        <v>10</v>
      </c>
      <c r="B26" s="17" t="s">
        <v>42</v>
      </c>
      <c r="C26" s="46"/>
      <c r="D26" s="61"/>
      <c r="E26" s="73"/>
      <c r="F26" s="74"/>
      <c r="G26" s="13"/>
      <c r="H26" s="13" t="str">
        <f t="shared" si="6"/>
        <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3" customFormat="1" ht="30" customHeight="1" thickBot="1" x14ac:dyDescent="0.3">
      <c r="A27" s="32"/>
      <c r="B27" s="87" t="s">
        <v>59</v>
      </c>
      <c r="C27" s="47"/>
      <c r="D27" s="62"/>
      <c r="E27" s="88">
        <f ca="1">F25+1</f>
        <v>43794</v>
      </c>
      <c r="F27" s="75">
        <f ca="1">E27+1</f>
        <v>43795</v>
      </c>
      <c r="G27" s="13"/>
      <c r="H27" s="13">
        <f t="shared" ca="1" si="6"/>
        <v>2</v>
      </c>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row>
    <row r="28" spans="1:64" s="3" customFormat="1" ht="30" customHeight="1" thickBot="1" x14ac:dyDescent="0.3">
      <c r="A28" s="32"/>
      <c r="B28" s="87" t="s">
        <v>60</v>
      </c>
      <c r="C28" s="47"/>
      <c r="D28" s="62"/>
      <c r="E28" s="88">
        <f ca="1">F27</f>
        <v>43795</v>
      </c>
      <c r="F28" s="75">
        <f t="shared" ref="F28:F30" ca="1" si="7">E28+1</f>
        <v>43796</v>
      </c>
      <c r="G28" s="13"/>
      <c r="H28" s="13">
        <f t="shared" ca="1" si="6"/>
        <v>2</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row>
    <row r="29" spans="1:64" s="3" customFormat="1" ht="30" customHeight="1" thickBot="1" x14ac:dyDescent="0.3">
      <c r="A29" s="32"/>
      <c r="B29" s="87" t="s">
        <v>61</v>
      </c>
      <c r="C29" s="47"/>
      <c r="D29" s="62"/>
      <c r="E29" s="88">
        <f t="shared" ref="E29:E30" ca="1" si="8">F28</f>
        <v>43796</v>
      </c>
      <c r="F29" s="75">
        <f t="shared" ca="1" si="7"/>
        <v>43797</v>
      </c>
      <c r="G29" s="13"/>
      <c r="H29" s="13">
        <f t="shared" ca="1" si="6"/>
        <v>2</v>
      </c>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row>
    <row r="30" spans="1:64" s="3" customFormat="1" ht="30" customHeight="1" thickBot="1" x14ac:dyDescent="0.3">
      <c r="A30" s="32"/>
      <c r="B30" s="87" t="s">
        <v>62</v>
      </c>
      <c r="C30" s="47"/>
      <c r="D30" s="62"/>
      <c r="E30" s="88">
        <f t="shared" ca="1" si="8"/>
        <v>43797</v>
      </c>
      <c r="F30" s="75">
        <f t="shared" ca="1" si="7"/>
        <v>43798</v>
      </c>
      <c r="G30" s="13"/>
      <c r="H30" s="13">
        <f t="shared" ca="1" si="6"/>
        <v>2</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row>
    <row r="31" spans="1:64" s="3" customFormat="1" ht="30" customHeight="1" thickBot="1" x14ac:dyDescent="0.3">
      <c r="A31" s="33" t="s">
        <v>11</v>
      </c>
      <c r="B31" s="18" t="s">
        <v>15</v>
      </c>
      <c r="C31" s="50"/>
      <c r="D31" s="63"/>
      <c r="E31" s="51"/>
      <c r="F31" s="51"/>
      <c r="G31" s="19"/>
      <c r="H31" s="19" t="str">
        <f t="shared" si="6"/>
        <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row>
    <row r="32" spans="1:64" ht="30" customHeight="1" x14ac:dyDescent="0.25">
      <c r="G32" s="6"/>
    </row>
    <row r="33" spans="3:6" ht="30" customHeight="1" x14ac:dyDescent="0.25">
      <c r="C33" s="11"/>
      <c r="F33" s="34"/>
    </row>
    <row r="34" spans="3:6" ht="30" customHeight="1" x14ac:dyDescent="0.25">
      <c r="C34"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hyperlinks>
    <hyperlink ref="I2" r:id="rId1"/>
    <hyperlink ref="I1" r:id="rId2"/>
  </hyperlinks>
  <printOptions horizontalCentered="1"/>
  <pageMargins left="0.35" right="0.35" top="0.35" bottom="0.5" header="0.3" footer="0.3"/>
  <pageSetup paperSize="9" scale="5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tabSelected="1" zoomScaleNormal="100" workbookViewId="0"/>
  </sheetViews>
  <sheetFormatPr baseColWidth="10" defaultColWidth="9.140625" defaultRowHeight="12.75" x14ac:dyDescent="0.2"/>
  <cols>
    <col min="1" max="1" width="87.140625" style="24" customWidth="1"/>
    <col min="2" max="16384" width="9.140625" style="2"/>
  </cols>
  <sheetData>
    <row r="1" spans="1:2" ht="46.5" customHeight="1" x14ac:dyDescent="0.2"/>
    <row r="2" spans="1:2" s="26" customFormat="1" ht="15.75" x14ac:dyDescent="0.25">
      <c r="A2" s="25" t="s">
        <v>23</v>
      </c>
      <c r="B2" s="25"/>
    </row>
    <row r="3" spans="1:2" s="30" customFormat="1" ht="27" customHeight="1" x14ac:dyDescent="0.25">
      <c r="A3" s="31" t="s">
        <v>24</v>
      </c>
      <c r="B3" s="31"/>
    </row>
    <row r="4" spans="1:2" s="27" customFormat="1" ht="26.25" x14ac:dyDescent="0.4">
      <c r="A4" s="28" t="s">
        <v>25</v>
      </c>
    </row>
    <row r="5" spans="1:2" ht="87" customHeight="1" x14ac:dyDescent="0.2">
      <c r="A5" s="29" t="s">
        <v>26</v>
      </c>
    </row>
    <row r="6" spans="1:2" ht="26.25" customHeight="1" x14ac:dyDescent="0.2">
      <c r="A6" s="28" t="s">
        <v>27</v>
      </c>
    </row>
    <row r="7" spans="1:2" s="24" customFormat="1" ht="223.5" customHeight="1" x14ac:dyDescent="0.25">
      <c r="A7" s="48" t="s">
        <v>28</v>
      </c>
    </row>
    <row r="8" spans="1:2" s="27" customFormat="1" ht="26.25" x14ac:dyDescent="0.4">
      <c r="A8" s="28" t="s">
        <v>29</v>
      </c>
    </row>
    <row r="9" spans="1:2" ht="75" x14ac:dyDescent="0.2">
      <c r="A9" s="29" t="s">
        <v>30</v>
      </c>
    </row>
    <row r="10" spans="1:2" s="24" customFormat="1" ht="27.95" customHeight="1" x14ac:dyDescent="0.25">
      <c r="A10" s="49" t="s">
        <v>31</v>
      </c>
    </row>
    <row r="11" spans="1:2" s="27" customFormat="1" ht="26.25" x14ac:dyDescent="0.4">
      <c r="A11" s="28" t="s">
        <v>32</v>
      </c>
    </row>
    <row r="12" spans="1:2" ht="30" x14ac:dyDescent="0.2">
      <c r="A12" s="29" t="s">
        <v>33</v>
      </c>
    </row>
    <row r="13" spans="1:2" s="24" customFormat="1" ht="27.95" customHeight="1" x14ac:dyDescent="0.25">
      <c r="A13" s="49" t="s">
        <v>34</v>
      </c>
    </row>
    <row r="14" spans="1:2" s="27" customFormat="1" ht="26.25" x14ac:dyDescent="0.4">
      <c r="A14" s="28" t="s">
        <v>35</v>
      </c>
    </row>
    <row r="15" spans="1:2" ht="91.5" customHeight="1" x14ac:dyDescent="0.2">
      <c r="A15" s="29" t="s">
        <v>36</v>
      </c>
    </row>
    <row r="16" spans="1:2" ht="90" x14ac:dyDescent="0.2">
      <c r="A16" s="29" t="s">
        <v>37</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2019-11-14T17:49:28Z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