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dentremont/Documents/GitHub/mechanics_textbook/ROOT_Updated/websites/15_one_dof_vibrations/"/>
    </mc:Choice>
  </mc:AlternateContent>
  <xr:revisionPtr revIDLastSave="0" documentId="13_ncr:1_{B6A4078C-CB7F-AD40-B772-9F6239A385A0}" xr6:coauthVersionLast="43" xr6:coauthVersionMax="43" xr10:uidLastSave="{00000000-0000-0000-0000-000000000000}"/>
  <bookViews>
    <workbookView xWindow="49280" yWindow="1140" windowWidth="30800" windowHeight="17400" activeTab="6" xr2:uid="{B60F3BC6-536A-E843-89F8-8C57D3DD3CE4}"/>
  </bookViews>
  <sheets>
    <sheet name="1dof free undamped" sheetId="1" r:id="rId1"/>
    <sheet name="overdamped" sheetId="2" r:id="rId2"/>
    <sheet name="critically damped" sheetId="3" r:id="rId3"/>
    <sheet name="underdamped" sheetId="4" r:id="rId4"/>
    <sheet name="undamped" sheetId="5" r:id="rId5"/>
    <sheet name="all responses" sheetId="6" r:id="rId6"/>
    <sheet name="annotated underdamped" sheetId="7" r:id="rId7"/>
    <sheet name="friction damping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7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1" i="7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3" i="7"/>
  <c r="H2" i="7"/>
  <c r="B16" i="7"/>
  <c r="B17" i="7" s="1"/>
  <c r="B18" i="7" s="1"/>
  <c r="B14" i="7"/>
  <c r="B13" i="7"/>
  <c r="B7" i="7"/>
  <c r="E2" i="7"/>
  <c r="E3" i="7" s="1"/>
  <c r="E4" i="7" s="1"/>
  <c r="E5" i="7" l="1"/>
  <c r="E6" i="7" s="1"/>
  <c r="E7" i="7" s="1"/>
  <c r="B6" i="7"/>
  <c r="F6" i="7" l="1"/>
  <c r="B21" i="7"/>
  <c r="F3" i="7"/>
  <c r="F5" i="7"/>
  <c r="F2" i="7"/>
  <c r="F1" i="7"/>
  <c r="F4" i="7"/>
  <c r="F7" i="7"/>
  <c r="E8" i="7"/>
  <c r="I4" i="7" l="1"/>
  <c r="L4" i="7" s="1"/>
  <c r="I12" i="7"/>
  <c r="L12" i="7" s="1"/>
  <c r="I20" i="7"/>
  <c r="L20" i="7" s="1"/>
  <c r="I28" i="7"/>
  <c r="L28" i="7" s="1"/>
  <c r="I36" i="7"/>
  <c r="L36" i="7" s="1"/>
  <c r="I44" i="7"/>
  <c r="L44" i="7" s="1"/>
  <c r="I52" i="7"/>
  <c r="L52" i="7" s="1"/>
  <c r="I60" i="7"/>
  <c r="L60" i="7" s="1"/>
  <c r="I68" i="7"/>
  <c r="L68" i="7" s="1"/>
  <c r="I76" i="7"/>
  <c r="L76" i="7" s="1"/>
  <c r="I84" i="7"/>
  <c r="L84" i="7" s="1"/>
  <c r="I92" i="7"/>
  <c r="L92" i="7" s="1"/>
  <c r="I100" i="7"/>
  <c r="L100" i="7" s="1"/>
  <c r="I108" i="7"/>
  <c r="L108" i="7" s="1"/>
  <c r="I116" i="7"/>
  <c r="L116" i="7" s="1"/>
  <c r="I124" i="7"/>
  <c r="L124" i="7" s="1"/>
  <c r="I132" i="7"/>
  <c r="L132" i="7" s="1"/>
  <c r="I140" i="7"/>
  <c r="L140" i="7" s="1"/>
  <c r="I148" i="7"/>
  <c r="L148" i="7" s="1"/>
  <c r="I156" i="7"/>
  <c r="L156" i="7" s="1"/>
  <c r="I164" i="7"/>
  <c r="L164" i="7" s="1"/>
  <c r="I172" i="7"/>
  <c r="L172" i="7" s="1"/>
  <c r="I180" i="7"/>
  <c r="L180" i="7" s="1"/>
  <c r="I188" i="7"/>
  <c r="L188" i="7" s="1"/>
  <c r="I196" i="7"/>
  <c r="L196" i="7" s="1"/>
  <c r="I1" i="7"/>
  <c r="L1" i="7" s="1"/>
  <c r="I5" i="7"/>
  <c r="L5" i="7" s="1"/>
  <c r="I21" i="7"/>
  <c r="L21" i="7" s="1"/>
  <c r="I37" i="7"/>
  <c r="L37" i="7" s="1"/>
  <c r="I45" i="7"/>
  <c r="L45" i="7" s="1"/>
  <c r="I53" i="7"/>
  <c r="L53" i="7" s="1"/>
  <c r="I61" i="7"/>
  <c r="L61" i="7" s="1"/>
  <c r="I69" i="7"/>
  <c r="L69" i="7" s="1"/>
  <c r="I77" i="7"/>
  <c r="L77" i="7" s="1"/>
  <c r="I85" i="7"/>
  <c r="L85" i="7" s="1"/>
  <c r="I93" i="7"/>
  <c r="L93" i="7" s="1"/>
  <c r="I101" i="7"/>
  <c r="L101" i="7" s="1"/>
  <c r="I109" i="7"/>
  <c r="L109" i="7" s="1"/>
  <c r="I117" i="7"/>
  <c r="L117" i="7" s="1"/>
  <c r="I125" i="7"/>
  <c r="L125" i="7" s="1"/>
  <c r="I133" i="7"/>
  <c r="L133" i="7" s="1"/>
  <c r="I141" i="7"/>
  <c r="L141" i="7" s="1"/>
  <c r="I149" i="7"/>
  <c r="L149" i="7" s="1"/>
  <c r="I157" i="7"/>
  <c r="L157" i="7" s="1"/>
  <c r="I165" i="7"/>
  <c r="L165" i="7" s="1"/>
  <c r="I173" i="7"/>
  <c r="L173" i="7" s="1"/>
  <c r="I181" i="7"/>
  <c r="L181" i="7" s="1"/>
  <c r="I189" i="7"/>
  <c r="L189" i="7" s="1"/>
  <c r="I197" i="7"/>
  <c r="L197" i="7" s="1"/>
  <c r="I13" i="7"/>
  <c r="L13" i="7" s="1"/>
  <c r="I6" i="7"/>
  <c r="L6" i="7" s="1"/>
  <c r="I14" i="7"/>
  <c r="L14" i="7" s="1"/>
  <c r="I22" i="7"/>
  <c r="L22" i="7" s="1"/>
  <c r="I30" i="7"/>
  <c r="L30" i="7" s="1"/>
  <c r="I38" i="7"/>
  <c r="L38" i="7" s="1"/>
  <c r="I46" i="7"/>
  <c r="L46" i="7" s="1"/>
  <c r="I54" i="7"/>
  <c r="L54" i="7" s="1"/>
  <c r="I62" i="7"/>
  <c r="L62" i="7" s="1"/>
  <c r="I70" i="7"/>
  <c r="L70" i="7" s="1"/>
  <c r="I78" i="7"/>
  <c r="L78" i="7" s="1"/>
  <c r="I86" i="7"/>
  <c r="L86" i="7" s="1"/>
  <c r="I94" i="7"/>
  <c r="L94" i="7" s="1"/>
  <c r="I102" i="7"/>
  <c r="L102" i="7" s="1"/>
  <c r="I110" i="7"/>
  <c r="L110" i="7" s="1"/>
  <c r="I118" i="7"/>
  <c r="L118" i="7" s="1"/>
  <c r="I126" i="7"/>
  <c r="L126" i="7" s="1"/>
  <c r="I134" i="7"/>
  <c r="L134" i="7" s="1"/>
  <c r="I142" i="7"/>
  <c r="L142" i="7" s="1"/>
  <c r="I150" i="7"/>
  <c r="L150" i="7" s="1"/>
  <c r="I158" i="7"/>
  <c r="L158" i="7" s="1"/>
  <c r="I166" i="7"/>
  <c r="L166" i="7" s="1"/>
  <c r="I174" i="7"/>
  <c r="L174" i="7" s="1"/>
  <c r="I182" i="7"/>
  <c r="L182" i="7" s="1"/>
  <c r="I190" i="7"/>
  <c r="L190" i="7" s="1"/>
  <c r="I198" i="7"/>
  <c r="L198" i="7" s="1"/>
  <c r="I23" i="7"/>
  <c r="L23" i="7" s="1"/>
  <c r="I39" i="7"/>
  <c r="L39" i="7" s="1"/>
  <c r="I55" i="7"/>
  <c r="L55" i="7" s="1"/>
  <c r="I71" i="7"/>
  <c r="L71" i="7" s="1"/>
  <c r="I87" i="7"/>
  <c r="L87" i="7" s="1"/>
  <c r="I103" i="7"/>
  <c r="L103" i="7" s="1"/>
  <c r="I119" i="7"/>
  <c r="L119" i="7" s="1"/>
  <c r="I127" i="7"/>
  <c r="L127" i="7" s="1"/>
  <c r="I143" i="7"/>
  <c r="L143" i="7" s="1"/>
  <c r="I159" i="7"/>
  <c r="L159" i="7" s="1"/>
  <c r="I175" i="7"/>
  <c r="L175" i="7" s="1"/>
  <c r="I191" i="7"/>
  <c r="L191" i="7" s="1"/>
  <c r="I8" i="7"/>
  <c r="L8" i="7" s="1"/>
  <c r="I32" i="7"/>
  <c r="L32" i="7" s="1"/>
  <c r="I48" i="7"/>
  <c r="L48" i="7" s="1"/>
  <c r="I56" i="7"/>
  <c r="L56" i="7" s="1"/>
  <c r="I72" i="7"/>
  <c r="L72" i="7" s="1"/>
  <c r="I88" i="7"/>
  <c r="L88" i="7" s="1"/>
  <c r="I104" i="7"/>
  <c r="L104" i="7" s="1"/>
  <c r="I120" i="7"/>
  <c r="L120" i="7" s="1"/>
  <c r="I144" i="7"/>
  <c r="L144" i="7" s="1"/>
  <c r="I160" i="7"/>
  <c r="L160" i="7" s="1"/>
  <c r="I184" i="7"/>
  <c r="L184" i="7" s="1"/>
  <c r="I200" i="7"/>
  <c r="L200" i="7" s="1"/>
  <c r="I7" i="7"/>
  <c r="L7" i="7" s="1"/>
  <c r="I15" i="7"/>
  <c r="L15" i="7" s="1"/>
  <c r="I31" i="7"/>
  <c r="L31" i="7" s="1"/>
  <c r="I47" i="7"/>
  <c r="L47" i="7" s="1"/>
  <c r="I63" i="7"/>
  <c r="L63" i="7" s="1"/>
  <c r="I79" i="7"/>
  <c r="L79" i="7" s="1"/>
  <c r="I95" i="7"/>
  <c r="L95" i="7" s="1"/>
  <c r="I111" i="7"/>
  <c r="L111" i="7" s="1"/>
  <c r="I135" i="7"/>
  <c r="L135" i="7" s="1"/>
  <c r="I151" i="7"/>
  <c r="L151" i="7" s="1"/>
  <c r="I167" i="7"/>
  <c r="L167" i="7" s="1"/>
  <c r="I183" i="7"/>
  <c r="L183" i="7" s="1"/>
  <c r="I199" i="7"/>
  <c r="L199" i="7" s="1"/>
  <c r="I16" i="7"/>
  <c r="L16" i="7" s="1"/>
  <c r="I24" i="7"/>
  <c r="L24" i="7" s="1"/>
  <c r="I40" i="7"/>
  <c r="L40" i="7" s="1"/>
  <c r="I64" i="7"/>
  <c r="L64" i="7" s="1"/>
  <c r="I80" i="7"/>
  <c r="L80" i="7" s="1"/>
  <c r="I96" i="7"/>
  <c r="L96" i="7" s="1"/>
  <c r="I112" i="7"/>
  <c r="L112" i="7" s="1"/>
  <c r="I128" i="7"/>
  <c r="L128" i="7" s="1"/>
  <c r="I136" i="7"/>
  <c r="L136" i="7" s="1"/>
  <c r="I152" i="7"/>
  <c r="L152" i="7" s="1"/>
  <c r="I168" i="7"/>
  <c r="L168" i="7" s="1"/>
  <c r="I176" i="7"/>
  <c r="L176" i="7" s="1"/>
  <c r="I192" i="7"/>
  <c r="L192" i="7" s="1"/>
  <c r="I3" i="7"/>
  <c r="L3" i="7" s="1"/>
  <c r="I26" i="7"/>
  <c r="L26" i="7" s="1"/>
  <c r="I43" i="7"/>
  <c r="L43" i="7" s="1"/>
  <c r="I66" i="7"/>
  <c r="L66" i="7" s="1"/>
  <c r="I89" i="7"/>
  <c r="L89" i="7" s="1"/>
  <c r="I107" i="7"/>
  <c r="L107" i="7" s="1"/>
  <c r="I130" i="7"/>
  <c r="L130" i="7" s="1"/>
  <c r="I153" i="7"/>
  <c r="L153" i="7" s="1"/>
  <c r="I171" i="7"/>
  <c r="L171" i="7" s="1"/>
  <c r="I194" i="7"/>
  <c r="L194" i="7" s="1"/>
  <c r="I29" i="7"/>
  <c r="L29" i="7" s="1"/>
  <c r="I73" i="7"/>
  <c r="L73" i="7" s="1"/>
  <c r="I114" i="7"/>
  <c r="L114" i="7" s="1"/>
  <c r="I155" i="7"/>
  <c r="L155" i="7" s="1"/>
  <c r="I201" i="7"/>
  <c r="L201" i="7" s="1"/>
  <c r="I19" i="7"/>
  <c r="L19" i="7" s="1"/>
  <c r="I105" i="7"/>
  <c r="L105" i="7" s="1"/>
  <c r="I169" i="7"/>
  <c r="L169" i="7" s="1"/>
  <c r="I42" i="7"/>
  <c r="L42" i="7" s="1"/>
  <c r="I106" i="7"/>
  <c r="L106" i="7" s="1"/>
  <c r="I170" i="7"/>
  <c r="L170" i="7" s="1"/>
  <c r="I9" i="7"/>
  <c r="L9" i="7" s="1"/>
  <c r="I27" i="7"/>
  <c r="L27" i="7" s="1"/>
  <c r="I49" i="7"/>
  <c r="L49" i="7" s="1"/>
  <c r="I67" i="7"/>
  <c r="L67" i="7" s="1"/>
  <c r="I90" i="7"/>
  <c r="L90" i="7" s="1"/>
  <c r="I113" i="7"/>
  <c r="L113" i="7" s="1"/>
  <c r="I131" i="7"/>
  <c r="L131" i="7" s="1"/>
  <c r="I154" i="7"/>
  <c r="L154" i="7" s="1"/>
  <c r="I177" i="7"/>
  <c r="L177" i="7" s="1"/>
  <c r="I195" i="7"/>
  <c r="L195" i="7" s="1"/>
  <c r="I10" i="7"/>
  <c r="L10" i="7" s="1"/>
  <c r="I50" i="7"/>
  <c r="L50" i="7" s="1"/>
  <c r="I91" i="7"/>
  <c r="L91" i="7" s="1"/>
  <c r="I137" i="7"/>
  <c r="L137" i="7" s="1"/>
  <c r="I178" i="7"/>
  <c r="L178" i="7" s="1"/>
  <c r="I41" i="7"/>
  <c r="L41" i="7" s="1"/>
  <c r="I123" i="7"/>
  <c r="L123" i="7" s="1"/>
  <c r="I187" i="7"/>
  <c r="L187" i="7" s="1"/>
  <c r="I2" i="7"/>
  <c r="L2" i="7" s="1"/>
  <c r="I83" i="7"/>
  <c r="L83" i="7" s="1"/>
  <c r="I129" i="7"/>
  <c r="L129" i="7" s="1"/>
  <c r="I193" i="7"/>
  <c r="L193" i="7" s="1"/>
  <c r="I11" i="7"/>
  <c r="L11" i="7" s="1"/>
  <c r="I33" i="7"/>
  <c r="L33" i="7" s="1"/>
  <c r="I51" i="7"/>
  <c r="L51" i="7" s="1"/>
  <c r="I74" i="7"/>
  <c r="L74" i="7" s="1"/>
  <c r="I97" i="7"/>
  <c r="L97" i="7" s="1"/>
  <c r="I115" i="7"/>
  <c r="L115" i="7" s="1"/>
  <c r="I138" i="7"/>
  <c r="L138" i="7" s="1"/>
  <c r="I161" i="7"/>
  <c r="L161" i="7" s="1"/>
  <c r="I179" i="7"/>
  <c r="L179" i="7" s="1"/>
  <c r="I202" i="7"/>
  <c r="L202" i="7" s="1"/>
  <c r="I18" i="7"/>
  <c r="L18" i="7" s="1"/>
  <c r="I58" i="7"/>
  <c r="L58" i="7" s="1"/>
  <c r="I99" i="7"/>
  <c r="L99" i="7" s="1"/>
  <c r="I122" i="7"/>
  <c r="L122" i="7" s="1"/>
  <c r="I163" i="7"/>
  <c r="L163" i="7" s="1"/>
  <c r="I82" i="7"/>
  <c r="L82" i="7" s="1"/>
  <c r="I25" i="7"/>
  <c r="L25" i="7" s="1"/>
  <c r="I147" i="7"/>
  <c r="L147" i="7" s="1"/>
  <c r="I17" i="7"/>
  <c r="L17" i="7" s="1"/>
  <c r="I34" i="7"/>
  <c r="L34" i="7" s="1"/>
  <c r="I57" i="7"/>
  <c r="L57" i="7" s="1"/>
  <c r="I75" i="7"/>
  <c r="L75" i="7" s="1"/>
  <c r="I98" i="7"/>
  <c r="L98" i="7" s="1"/>
  <c r="I121" i="7"/>
  <c r="L121" i="7" s="1"/>
  <c r="I139" i="7"/>
  <c r="L139" i="7" s="1"/>
  <c r="I162" i="7"/>
  <c r="L162" i="7" s="1"/>
  <c r="I185" i="7"/>
  <c r="L185" i="7" s="1"/>
  <c r="I203" i="7"/>
  <c r="L203" i="7" s="1"/>
  <c r="I35" i="7"/>
  <c r="L35" i="7" s="1"/>
  <c r="I81" i="7"/>
  <c r="L81" i="7" s="1"/>
  <c r="I145" i="7"/>
  <c r="L145" i="7" s="1"/>
  <c r="I186" i="7"/>
  <c r="L186" i="7" s="1"/>
  <c r="I59" i="7"/>
  <c r="L59" i="7" s="1"/>
  <c r="I146" i="7"/>
  <c r="L146" i="7" s="1"/>
  <c r="I65" i="7"/>
  <c r="L65" i="7" s="1"/>
  <c r="E9" i="7"/>
  <c r="F8" i="7"/>
  <c r="B17" i="5"/>
  <c r="B16" i="5"/>
  <c r="B14" i="5"/>
  <c r="B13" i="5"/>
  <c r="B7" i="5"/>
  <c r="E2" i="5"/>
  <c r="E3" i="5" s="1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F1" i="4"/>
  <c r="B6" i="4"/>
  <c r="B18" i="4"/>
  <c r="B17" i="4"/>
  <c r="B16" i="4"/>
  <c r="B7" i="4"/>
  <c r="B23" i="2"/>
  <c r="B21" i="2"/>
  <c r="B19" i="2"/>
  <c r="B7" i="2"/>
  <c r="B6" i="2"/>
  <c r="B14" i="4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F203" i="4" s="1"/>
  <c r="B8" i="3"/>
  <c r="B13" i="3" s="1"/>
  <c r="E2" i="3"/>
  <c r="E3" i="3" s="1"/>
  <c r="E4" i="3" s="1"/>
  <c r="E5" i="3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B14" i="2"/>
  <c r="B13" i="2"/>
  <c r="E10" i="7" l="1"/>
  <c r="F9" i="7"/>
  <c r="B18" i="5"/>
  <c r="B6" i="5" s="1"/>
  <c r="F5" i="4"/>
  <c r="F201" i="4"/>
  <c r="F185" i="4"/>
  <c r="F169" i="4"/>
  <c r="F153" i="4"/>
  <c r="F137" i="4"/>
  <c r="F121" i="4"/>
  <c r="F105" i="4"/>
  <c r="F89" i="4"/>
  <c r="F73" i="4"/>
  <c r="F57" i="4"/>
  <c r="F41" i="4"/>
  <c r="F17" i="4"/>
  <c r="F200" i="4"/>
  <c r="F184" i="4"/>
  <c r="F160" i="4"/>
  <c r="F128" i="4"/>
  <c r="F104" i="4"/>
  <c r="F80" i="4"/>
  <c r="F56" i="4"/>
  <c r="F32" i="4"/>
  <c r="F16" i="4"/>
  <c r="F175" i="4"/>
  <c r="F151" i="4"/>
  <c r="F127" i="4"/>
  <c r="F103" i="4"/>
  <c r="F71" i="4"/>
  <c r="F47" i="4"/>
  <c r="F7" i="4"/>
  <c r="F182" i="4"/>
  <c r="F158" i="4"/>
  <c r="F126" i="4"/>
  <c r="F102" i="4"/>
  <c r="F78" i="4"/>
  <c r="F54" i="4"/>
  <c r="F30" i="4"/>
  <c r="F14" i="4"/>
  <c r="F189" i="4"/>
  <c r="F165" i="4"/>
  <c r="F141" i="4"/>
  <c r="F109" i="4"/>
  <c r="F77" i="4"/>
  <c r="F53" i="4"/>
  <c r="F37" i="4"/>
  <c r="F21" i="4"/>
  <c r="F188" i="4"/>
  <c r="F180" i="4"/>
  <c r="F172" i="4"/>
  <c r="F164" i="4"/>
  <c r="F156" i="4"/>
  <c r="F148" i="4"/>
  <c r="F140" i="4"/>
  <c r="F132" i="4"/>
  <c r="F124" i="4"/>
  <c r="F116" i="4"/>
  <c r="F108" i="4"/>
  <c r="F100" i="4"/>
  <c r="F92" i="4"/>
  <c r="F84" i="4"/>
  <c r="F76" i="4"/>
  <c r="F68" i="4"/>
  <c r="F60" i="4"/>
  <c r="F52" i="4"/>
  <c r="F44" i="4"/>
  <c r="F36" i="4"/>
  <c r="F28" i="4"/>
  <c r="F20" i="4"/>
  <c r="F12" i="4"/>
  <c r="F4" i="4"/>
  <c r="F193" i="4"/>
  <c r="F177" i="4"/>
  <c r="F161" i="4"/>
  <c r="F145" i="4"/>
  <c r="F129" i="4"/>
  <c r="F113" i="4"/>
  <c r="F97" i="4"/>
  <c r="F81" i="4"/>
  <c r="F65" i="4"/>
  <c r="F49" i="4"/>
  <c r="F33" i="4"/>
  <c r="F25" i="4"/>
  <c r="F9" i="4"/>
  <c r="F176" i="4"/>
  <c r="F144" i="4"/>
  <c r="F112" i="4"/>
  <c r="F88" i="4"/>
  <c r="F64" i="4"/>
  <c r="F40" i="4"/>
  <c r="F24" i="4"/>
  <c r="F199" i="4"/>
  <c r="F191" i="4"/>
  <c r="F167" i="4"/>
  <c r="F135" i="4"/>
  <c r="F111" i="4"/>
  <c r="F87" i="4"/>
  <c r="F55" i="4"/>
  <c r="F31" i="4"/>
  <c r="F23" i="4"/>
  <c r="F198" i="4"/>
  <c r="F174" i="4"/>
  <c r="F150" i="4"/>
  <c r="F118" i="4"/>
  <c r="F94" i="4"/>
  <c r="F70" i="4"/>
  <c r="F46" i="4"/>
  <c r="F22" i="4"/>
  <c r="F197" i="4"/>
  <c r="F173" i="4"/>
  <c r="F149" i="4"/>
  <c r="F125" i="4"/>
  <c r="F101" i="4"/>
  <c r="F85" i="4"/>
  <c r="F69" i="4"/>
  <c r="F45" i="4"/>
  <c r="F29" i="4"/>
  <c r="F196" i="4"/>
  <c r="F195" i="4"/>
  <c r="F187" i="4"/>
  <c r="F179" i="4"/>
  <c r="F171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3" i="4"/>
  <c r="F35" i="4"/>
  <c r="F27" i="4"/>
  <c r="F19" i="4"/>
  <c r="F11" i="4"/>
  <c r="F3" i="4"/>
  <c r="F192" i="4"/>
  <c r="F168" i="4"/>
  <c r="F152" i="4"/>
  <c r="F136" i="4"/>
  <c r="F120" i="4"/>
  <c r="F96" i="4"/>
  <c r="F72" i="4"/>
  <c r="F48" i="4"/>
  <c r="F8" i="4"/>
  <c r="F183" i="4"/>
  <c r="F159" i="4"/>
  <c r="F143" i="4"/>
  <c r="F119" i="4"/>
  <c r="F95" i="4"/>
  <c r="F79" i="4"/>
  <c r="F63" i="4"/>
  <c r="F39" i="4"/>
  <c r="F15" i="4"/>
  <c r="F190" i="4"/>
  <c r="F166" i="4"/>
  <c r="F142" i="4"/>
  <c r="F134" i="4"/>
  <c r="F110" i="4"/>
  <c r="F86" i="4"/>
  <c r="F62" i="4"/>
  <c r="F38" i="4"/>
  <c r="F6" i="4"/>
  <c r="F181" i="4"/>
  <c r="F157" i="4"/>
  <c r="F133" i="4"/>
  <c r="F117" i="4"/>
  <c r="F93" i="4"/>
  <c r="F61" i="4"/>
  <c r="F13" i="4"/>
  <c r="F202" i="4"/>
  <c r="F194" i="4"/>
  <c r="F186" i="4"/>
  <c r="F178" i="4"/>
  <c r="F170" i="4"/>
  <c r="F162" i="4"/>
  <c r="F154" i="4"/>
  <c r="F146" i="4"/>
  <c r="F138" i="4"/>
  <c r="F130" i="4"/>
  <c r="F122" i="4"/>
  <c r="F114" i="4"/>
  <c r="F106" i="4"/>
  <c r="F98" i="4"/>
  <c r="F90" i="4"/>
  <c r="F82" i="4"/>
  <c r="F74" i="4"/>
  <c r="F66" i="4"/>
  <c r="F58" i="4"/>
  <c r="F50" i="4"/>
  <c r="F42" i="4"/>
  <c r="F34" i="4"/>
  <c r="F26" i="4"/>
  <c r="F18" i="4"/>
  <c r="F10" i="4"/>
  <c r="F2" i="4"/>
  <c r="B13" i="4"/>
  <c r="B14" i="3"/>
  <c r="F1" i="3" s="1"/>
  <c r="E6" i="3"/>
  <c r="E7" i="3" s="1"/>
  <c r="E8" i="3" s="1"/>
  <c r="E9" i="3" s="1"/>
  <c r="F1" i="2"/>
  <c r="F2" i="2"/>
  <c r="F4" i="2"/>
  <c r="F3" i="2"/>
  <c r="F5" i="2"/>
  <c r="B8" i="1"/>
  <c r="B7" i="1"/>
  <c r="E21" i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" i="7" l="1"/>
  <c r="F10" i="7"/>
  <c r="F203" i="5"/>
  <c r="F160" i="5"/>
  <c r="F136" i="5"/>
  <c r="F21" i="5"/>
  <c r="F53" i="5"/>
  <c r="F85" i="5"/>
  <c r="F117" i="5"/>
  <c r="F149" i="5"/>
  <c r="F181" i="5"/>
  <c r="F88" i="5"/>
  <c r="F15" i="5"/>
  <c r="F144" i="5"/>
  <c r="F30" i="5"/>
  <c r="F62" i="5"/>
  <c r="F94" i="5"/>
  <c r="F126" i="5"/>
  <c r="F158" i="5"/>
  <c r="F190" i="5"/>
  <c r="F112" i="5"/>
  <c r="F10" i="5"/>
  <c r="F23" i="5"/>
  <c r="F55" i="5"/>
  <c r="F87" i="5"/>
  <c r="F119" i="5"/>
  <c r="F151" i="5"/>
  <c r="F183" i="5"/>
  <c r="F78" i="5"/>
  <c r="F135" i="5"/>
  <c r="F100" i="5"/>
  <c r="F105" i="5"/>
  <c r="F169" i="5"/>
  <c r="F5" i="5"/>
  <c r="F50" i="5"/>
  <c r="F178" i="5"/>
  <c r="F13" i="5"/>
  <c r="F107" i="5"/>
  <c r="F120" i="5"/>
  <c r="F109" i="5"/>
  <c r="F173" i="5"/>
  <c r="F8" i="5"/>
  <c r="F22" i="5"/>
  <c r="F86" i="5"/>
  <c r="F182" i="5"/>
  <c r="F2" i="5"/>
  <c r="F111" i="5"/>
  <c r="F175" i="5"/>
  <c r="F108" i="5"/>
  <c r="F113" i="5"/>
  <c r="F177" i="5"/>
  <c r="F12" i="5"/>
  <c r="F26" i="5"/>
  <c r="F90" i="5"/>
  <c r="F186" i="5"/>
  <c r="F9" i="5"/>
  <c r="F51" i="5"/>
  <c r="F147" i="5"/>
  <c r="F180" i="5"/>
  <c r="F184" i="5"/>
  <c r="F156" i="5"/>
  <c r="F25" i="5"/>
  <c r="F57" i="5"/>
  <c r="F89" i="5"/>
  <c r="F121" i="5"/>
  <c r="F153" i="5"/>
  <c r="F185" i="5"/>
  <c r="F116" i="5"/>
  <c r="F20" i="5"/>
  <c r="F168" i="5"/>
  <c r="F34" i="5"/>
  <c r="F66" i="5"/>
  <c r="F98" i="5"/>
  <c r="F130" i="5"/>
  <c r="F162" i="5"/>
  <c r="F194" i="5"/>
  <c r="F132" i="5"/>
  <c r="F36" i="5"/>
  <c r="F27" i="5"/>
  <c r="F59" i="5"/>
  <c r="F91" i="5"/>
  <c r="F123" i="5"/>
  <c r="F155" i="5"/>
  <c r="F187" i="5"/>
  <c r="F188" i="5"/>
  <c r="F69" i="5"/>
  <c r="F165" i="5"/>
  <c r="F72" i="5"/>
  <c r="F110" i="5"/>
  <c r="F32" i="5"/>
  <c r="F6" i="5"/>
  <c r="F71" i="5"/>
  <c r="F199" i="5"/>
  <c r="F7" i="5"/>
  <c r="F92" i="5"/>
  <c r="F114" i="5"/>
  <c r="F4" i="5"/>
  <c r="F139" i="5"/>
  <c r="F17" i="5"/>
  <c r="F150" i="5"/>
  <c r="F47" i="5"/>
  <c r="F44" i="5"/>
  <c r="F14" i="5"/>
  <c r="F172" i="5"/>
  <c r="F29" i="5"/>
  <c r="F61" i="5"/>
  <c r="F93" i="5"/>
  <c r="F125" i="5"/>
  <c r="F157" i="5"/>
  <c r="F189" i="5"/>
  <c r="F148" i="5"/>
  <c r="F40" i="5"/>
  <c r="F196" i="5"/>
  <c r="F38" i="5"/>
  <c r="F70" i="5"/>
  <c r="F102" i="5"/>
  <c r="F134" i="5"/>
  <c r="F166" i="5"/>
  <c r="F198" i="5"/>
  <c r="F152" i="5"/>
  <c r="F80" i="5"/>
  <c r="F31" i="5"/>
  <c r="F63" i="5"/>
  <c r="F95" i="5"/>
  <c r="F127" i="5"/>
  <c r="F159" i="5"/>
  <c r="F191" i="5"/>
  <c r="F28" i="5"/>
  <c r="F37" i="5"/>
  <c r="F133" i="5"/>
  <c r="F1" i="5"/>
  <c r="F46" i="5"/>
  <c r="F142" i="5"/>
  <c r="F200" i="5"/>
  <c r="F103" i="5"/>
  <c r="F60" i="5"/>
  <c r="F73" i="5"/>
  <c r="F137" i="5"/>
  <c r="F201" i="5"/>
  <c r="F18" i="5"/>
  <c r="F82" i="5"/>
  <c r="F48" i="5"/>
  <c r="F43" i="5"/>
  <c r="F171" i="5"/>
  <c r="F84" i="5"/>
  <c r="F77" i="5"/>
  <c r="F141" i="5"/>
  <c r="F24" i="5"/>
  <c r="F104" i="5"/>
  <c r="F54" i="5"/>
  <c r="F68" i="5"/>
  <c r="F16" i="5"/>
  <c r="F143" i="5"/>
  <c r="F140" i="5"/>
  <c r="F81" i="5"/>
  <c r="F145" i="5"/>
  <c r="F56" i="5"/>
  <c r="F124" i="5"/>
  <c r="F58" i="5"/>
  <c r="F122" i="5"/>
  <c r="F96" i="5"/>
  <c r="F19" i="5"/>
  <c r="F115" i="5"/>
  <c r="F179" i="5"/>
  <c r="F64" i="5"/>
  <c r="F3" i="5"/>
  <c r="F176" i="5"/>
  <c r="F33" i="5"/>
  <c r="F65" i="5"/>
  <c r="F97" i="5"/>
  <c r="F129" i="5"/>
  <c r="F161" i="5"/>
  <c r="F193" i="5"/>
  <c r="F192" i="5"/>
  <c r="F52" i="5"/>
  <c r="F11" i="5"/>
  <c r="F42" i="5"/>
  <c r="F74" i="5"/>
  <c r="F106" i="5"/>
  <c r="F138" i="5"/>
  <c r="F170" i="5"/>
  <c r="F202" i="5"/>
  <c r="F164" i="5"/>
  <c r="F128" i="5"/>
  <c r="F35" i="5"/>
  <c r="F67" i="5"/>
  <c r="F99" i="5"/>
  <c r="F131" i="5"/>
  <c r="F163" i="5"/>
  <c r="F195" i="5"/>
  <c r="F76" i="5"/>
  <c r="F101" i="5"/>
  <c r="F197" i="5"/>
  <c r="F174" i="5"/>
  <c r="F39" i="5"/>
  <c r="F167" i="5"/>
  <c r="F41" i="5"/>
  <c r="F146" i="5"/>
  <c r="F75" i="5"/>
  <c r="F45" i="5"/>
  <c r="F118" i="5"/>
  <c r="F79" i="5"/>
  <c r="F49" i="5"/>
  <c r="F154" i="5"/>
  <c r="F83" i="5"/>
  <c r="F4" i="3"/>
  <c r="F3" i="3"/>
  <c r="F2" i="3"/>
  <c r="F6" i="3"/>
  <c r="F7" i="3"/>
  <c r="F8" i="3"/>
  <c r="F5" i="3"/>
  <c r="F9" i="3"/>
  <c r="E10" i="3"/>
  <c r="F6" i="2"/>
  <c r="E20" i="1"/>
  <c r="F20" i="1" s="1"/>
  <c r="F24" i="1"/>
  <c r="E112" i="1"/>
  <c r="E113" i="1" s="1"/>
  <c r="E114" i="1" s="1"/>
  <c r="E115" i="1" s="1"/>
  <c r="E116" i="1" s="1"/>
  <c r="E117" i="1" s="1"/>
  <c r="E118" i="1" s="1"/>
  <c r="E119" i="1" s="1"/>
  <c r="F111" i="1"/>
  <c r="F95" i="1"/>
  <c r="F79" i="1"/>
  <c r="F63" i="1"/>
  <c r="F31" i="1"/>
  <c r="F38" i="1"/>
  <c r="F103" i="1"/>
  <c r="F87" i="1"/>
  <c r="F71" i="1"/>
  <c r="F55" i="1"/>
  <c r="F47" i="1"/>
  <c r="F39" i="1"/>
  <c r="F23" i="1"/>
  <c r="F110" i="1"/>
  <c r="F94" i="1"/>
  <c r="F78" i="1"/>
  <c r="F62" i="1"/>
  <c r="F54" i="1"/>
  <c r="F30" i="1"/>
  <c r="F101" i="1"/>
  <c r="F77" i="1"/>
  <c r="F53" i="1"/>
  <c r="F37" i="1"/>
  <c r="F21" i="1"/>
  <c r="F100" i="1"/>
  <c r="F76" i="1"/>
  <c r="F60" i="1"/>
  <c r="F44" i="1"/>
  <c r="F28" i="1"/>
  <c r="F107" i="1"/>
  <c r="F99" i="1"/>
  <c r="F91" i="1"/>
  <c r="F83" i="1"/>
  <c r="F75" i="1"/>
  <c r="F67" i="1"/>
  <c r="F59" i="1"/>
  <c r="F51" i="1"/>
  <c r="F43" i="1"/>
  <c r="F35" i="1"/>
  <c r="F27" i="1"/>
  <c r="F114" i="1"/>
  <c r="F106" i="1"/>
  <c r="F98" i="1"/>
  <c r="F90" i="1"/>
  <c r="F82" i="1"/>
  <c r="F74" i="1"/>
  <c r="F66" i="1"/>
  <c r="F58" i="1"/>
  <c r="F50" i="1"/>
  <c r="F42" i="1"/>
  <c r="F34" i="1"/>
  <c r="F26" i="1"/>
  <c r="F102" i="1"/>
  <c r="F86" i="1"/>
  <c r="F70" i="1"/>
  <c r="F46" i="1"/>
  <c r="F22" i="1"/>
  <c r="F93" i="1"/>
  <c r="F69" i="1"/>
  <c r="F45" i="1"/>
  <c r="F108" i="1"/>
  <c r="F84" i="1"/>
  <c r="F68" i="1"/>
  <c r="F52" i="1"/>
  <c r="F113" i="1"/>
  <c r="F105" i="1"/>
  <c r="F97" i="1"/>
  <c r="F89" i="1"/>
  <c r="F81" i="1"/>
  <c r="F73" i="1"/>
  <c r="F65" i="1"/>
  <c r="F57" i="1"/>
  <c r="F49" i="1"/>
  <c r="F41" i="1"/>
  <c r="F33" i="1"/>
  <c r="F25" i="1"/>
  <c r="F109" i="1"/>
  <c r="F85" i="1"/>
  <c r="F61" i="1"/>
  <c r="F29" i="1"/>
  <c r="F92" i="1"/>
  <c r="F36" i="1"/>
  <c r="F112" i="1"/>
  <c r="F104" i="1"/>
  <c r="F96" i="1"/>
  <c r="F88" i="1"/>
  <c r="F80" i="1"/>
  <c r="F72" i="1"/>
  <c r="F64" i="1"/>
  <c r="F56" i="1"/>
  <c r="F48" i="1"/>
  <c r="F40" i="1"/>
  <c r="F32" i="1"/>
  <c r="E12" i="7" l="1"/>
  <c r="F11" i="7"/>
  <c r="E11" i="3"/>
  <c r="F10" i="3"/>
  <c r="F7" i="2"/>
  <c r="E19" i="1"/>
  <c r="E18" i="1" s="1"/>
  <c r="F118" i="1"/>
  <c r="F115" i="1"/>
  <c r="F116" i="1"/>
  <c r="F117" i="1"/>
  <c r="E120" i="1"/>
  <c r="F119" i="1"/>
  <c r="E13" i="7" l="1"/>
  <c r="F12" i="7"/>
  <c r="E12" i="3"/>
  <c r="F11" i="3"/>
  <c r="F8" i="2"/>
  <c r="F19" i="1"/>
  <c r="E17" i="1"/>
  <c r="F18" i="1"/>
  <c r="E121" i="1"/>
  <c r="F120" i="1"/>
  <c r="E14" i="7" l="1"/>
  <c r="F13" i="7"/>
  <c r="F12" i="3"/>
  <c r="E13" i="3"/>
  <c r="F9" i="2"/>
  <c r="E16" i="1"/>
  <c r="F17" i="1"/>
  <c r="E122" i="1"/>
  <c r="F121" i="1"/>
  <c r="E15" i="7" l="1"/>
  <c r="F14" i="7"/>
  <c r="E14" i="3"/>
  <c r="F13" i="3"/>
  <c r="F10" i="2"/>
  <c r="E15" i="1"/>
  <c r="F16" i="1"/>
  <c r="E123" i="1"/>
  <c r="F122" i="1"/>
  <c r="E16" i="7" l="1"/>
  <c r="F15" i="7"/>
  <c r="E15" i="3"/>
  <c r="F14" i="3"/>
  <c r="F11" i="2"/>
  <c r="E14" i="1"/>
  <c r="F15" i="1"/>
  <c r="E124" i="1"/>
  <c r="F123" i="1"/>
  <c r="E17" i="7" l="1"/>
  <c r="F16" i="7"/>
  <c r="E16" i="3"/>
  <c r="F15" i="3"/>
  <c r="F12" i="2"/>
  <c r="E13" i="1"/>
  <c r="F14" i="1"/>
  <c r="E125" i="1"/>
  <c r="F124" i="1"/>
  <c r="E18" i="7" l="1"/>
  <c r="F17" i="7"/>
  <c r="F16" i="3"/>
  <c r="E17" i="3"/>
  <c r="F13" i="2"/>
  <c r="E12" i="1"/>
  <c r="F13" i="1"/>
  <c r="E126" i="1"/>
  <c r="F125" i="1"/>
  <c r="E19" i="7" l="1"/>
  <c r="F18" i="7"/>
  <c r="E18" i="3"/>
  <c r="F17" i="3"/>
  <c r="F14" i="2"/>
  <c r="E11" i="1"/>
  <c r="F12" i="1"/>
  <c r="E127" i="1"/>
  <c r="F126" i="1"/>
  <c r="E20" i="7" l="1"/>
  <c r="F19" i="7"/>
  <c r="E19" i="3"/>
  <c r="F18" i="3"/>
  <c r="F15" i="2"/>
  <c r="E10" i="1"/>
  <c r="F11" i="1"/>
  <c r="E128" i="1"/>
  <c r="F127" i="1"/>
  <c r="E21" i="7" l="1"/>
  <c r="F20" i="7"/>
  <c r="E20" i="3"/>
  <c r="F19" i="3"/>
  <c r="F16" i="2"/>
  <c r="E9" i="1"/>
  <c r="F10" i="1"/>
  <c r="E129" i="1"/>
  <c r="F128" i="1"/>
  <c r="E22" i="7" l="1"/>
  <c r="F21" i="7"/>
  <c r="F20" i="3"/>
  <c r="E21" i="3"/>
  <c r="F17" i="2"/>
  <c r="E8" i="1"/>
  <c r="F9" i="1"/>
  <c r="E130" i="1"/>
  <c r="F129" i="1"/>
  <c r="E23" i="7" l="1"/>
  <c r="F22" i="7"/>
  <c r="E22" i="3"/>
  <c r="F21" i="3"/>
  <c r="F18" i="2"/>
  <c r="E7" i="1"/>
  <c r="F8" i="1"/>
  <c r="E131" i="1"/>
  <c r="F130" i="1"/>
  <c r="E24" i="7" l="1"/>
  <c r="F23" i="7"/>
  <c r="E23" i="3"/>
  <c r="F22" i="3"/>
  <c r="F19" i="2"/>
  <c r="E6" i="1"/>
  <c r="F7" i="1"/>
  <c r="E132" i="1"/>
  <c r="F131" i="1"/>
  <c r="E25" i="7" l="1"/>
  <c r="F24" i="7"/>
  <c r="E24" i="3"/>
  <c r="F23" i="3"/>
  <c r="F20" i="2"/>
  <c r="E5" i="1"/>
  <c r="F6" i="1"/>
  <c r="E133" i="1"/>
  <c r="F132" i="1"/>
  <c r="E26" i="7" l="1"/>
  <c r="F25" i="7"/>
  <c r="F24" i="3"/>
  <c r="E25" i="3"/>
  <c r="F21" i="2"/>
  <c r="E4" i="1"/>
  <c r="F5" i="1"/>
  <c r="E134" i="1"/>
  <c r="F133" i="1"/>
  <c r="E27" i="7" l="1"/>
  <c r="F26" i="7"/>
  <c r="E26" i="3"/>
  <c r="F25" i="3"/>
  <c r="F22" i="2"/>
  <c r="E3" i="1"/>
  <c r="F4" i="1"/>
  <c r="E135" i="1"/>
  <c r="F134" i="1"/>
  <c r="E28" i="7" l="1"/>
  <c r="F27" i="7"/>
  <c r="E27" i="3"/>
  <c r="F26" i="3"/>
  <c r="F23" i="2"/>
  <c r="E2" i="1"/>
  <c r="F3" i="1"/>
  <c r="E136" i="1"/>
  <c r="F135" i="1"/>
  <c r="E29" i="7" l="1"/>
  <c r="F28" i="7"/>
  <c r="E28" i="3"/>
  <c r="F27" i="3"/>
  <c r="F24" i="2"/>
  <c r="E1" i="1"/>
  <c r="F1" i="1" s="1"/>
  <c r="F2" i="1"/>
  <c r="E137" i="1"/>
  <c r="F136" i="1"/>
  <c r="E30" i="7" l="1"/>
  <c r="F29" i="7"/>
  <c r="E29" i="3"/>
  <c r="F28" i="3"/>
  <c r="F25" i="2"/>
  <c r="E138" i="1"/>
  <c r="F137" i="1"/>
  <c r="E31" i="7" l="1"/>
  <c r="F30" i="7"/>
  <c r="E30" i="3"/>
  <c r="F29" i="3"/>
  <c r="F26" i="2"/>
  <c r="E139" i="1"/>
  <c r="F138" i="1"/>
  <c r="E32" i="7" l="1"/>
  <c r="F31" i="7"/>
  <c r="E31" i="3"/>
  <c r="F30" i="3"/>
  <c r="F27" i="2"/>
  <c r="E140" i="1"/>
  <c r="F139" i="1"/>
  <c r="E33" i="7" l="1"/>
  <c r="F32" i="7"/>
  <c r="E32" i="3"/>
  <c r="F31" i="3"/>
  <c r="F28" i="2"/>
  <c r="E141" i="1"/>
  <c r="F140" i="1"/>
  <c r="E34" i="7" l="1"/>
  <c r="F33" i="7"/>
  <c r="E33" i="3"/>
  <c r="F32" i="3"/>
  <c r="F29" i="2"/>
  <c r="E142" i="1"/>
  <c r="F141" i="1"/>
  <c r="E35" i="7" l="1"/>
  <c r="F34" i="7"/>
  <c r="E34" i="3"/>
  <c r="F33" i="3"/>
  <c r="F30" i="2"/>
  <c r="E143" i="1"/>
  <c r="F142" i="1"/>
  <c r="E36" i="7" l="1"/>
  <c r="F35" i="7"/>
  <c r="E35" i="3"/>
  <c r="F34" i="3"/>
  <c r="F31" i="2"/>
  <c r="E144" i="1"/>
  <c r="F143" i="1"/>
  <c r="E37" i="7" l="1"/>
  <c r="F36" i="7"/>
  <c r="E36" i="3"/>
  <c r="F35" i="3"/>
  <c r="F32" i="2"/>
  <c r="E145" i="1"/>
  <c r="F144" i="1"/>
  <c r="E38" i="7" l="1"/>
  <c r="F37" i="7"/>
  <c r="E37" i="3"/>
  <c r="F36" i="3"/>
  <c r="F33" i="2"/>
  <c r="E146" i="1"/>
  <c r="F145" i="1"/>
  <c r="E39" i="7" l="1"/>
  <c r="F38" i="7"/>
  <c r="E38" i="3"/>
  <c r="F37" i="3"/>
  <c r="F34" i="2"/>
  <c r="E147" i="1"/>
  <c r="F146" i="1"/>
  <c r="E40" i="7" l="1"/>
  <c r="F39" i="7"/>
  <c r="E39" i="3"/>
  <c r="F38" i="3"/>
  <c r="F35" i="2"/>
  <c r="E148" i="1"/>
  <c r="F147" i="1"/>
  <c r="E41" i="7" l="1"/>
  <c r="F40" i="7"/>
  <c r="E40" i="3"/>
  <c r="F39" i="3"/>
  <c r="F36" i="2"/>
  <c r="E149" i="1"/>
  <c r="F148" i="1"/>
  <c r="E42" i="7" l="1"/>
  <c r="F41" i="7"/>
  <c r="E41" i="3"/>
  <c r="F40" i="3"/>
  <c r="F37" i="2"/>
  <c r="E150" i="1"/>
  <c r="F149" i="1"/>
  <c r="E43" i="7" l="1"/>
  <c r="F42" i="7"/>
  <c r="E42" i="3"/>
  <c r="F41" i="3"/>
  <c r="F38" i="2"/>
  <c r="E151" i="1"/>
  <c r="F150" i="1"/>
  <c r="E44" i="7" l="1"/>
  <c r="F43" i="7"/>
  <c r="E43" i="3"/>
  <c r="F42" i="3"/>
  <c r="F39" i="2"/>
  <c r="E152" i="1"/>
  <c r="F151" i="1"/>
  <c r="E45" i="7" l="1"/>
  <c r="F44" i="7"/>
  <c r="E44" i="3"/>
  <c r="F43" i="3"/>
  <c r="F40" i="2"/>
  <c r="E153" i="1"/>
  <c r="F152" i="1"/>
  <c r="E46" i="7" l="1"/>
  <c r="F45" i="7"/>
  <c r="E45" i="3"/>
  <c r="F44" i="3"/>
  <c r="F41" i="2"/>
  <c r="E154" i="1"/>
  <c r="F153" i="1"/>
  <c r="E47" i="7" l="1"/>
  <c r="F46" i="7"/>
  <c r="E46" i="3"/>
  <c r="F45" i="3"/>
  <c r="F42" i="2"/>
  <c r="E155" i="1"/>
  <c r="F154" i="1"/>
  <c r="E48" i="7" l="1"/>
  <c r="F47" i="7"/>
  <c r="E47" i="3"/>
  <c r="F46" i="3"/>
  <c r="F43" i="2"/>
  <c r="E156" i="1"/>
  <c r="F155" i="1"/>
  <c r="E49" i="7" l="1"/>
  <c r="F48" i="7"/>
  <c r="E48" i="3"/>
  <c r="F47" i="3"/>
  <c r="F44" i="2"/>
  <c r="E157" i="1"/>
  <c r="F156" i="1"/>
  <c r="E50" i="7" l="1"/>
  <c r="F49" i="7"/>
  <c r="E49" i="3"/>
  <c r="F48" i="3"/>
  <c r="F45" i="2"/>
  <c r="E158" i="1"/>
  <c r="F157" i="1"/>
  <c r="E51" i="7" l="1"/>
  <c r="F50" i="7"/>
  <c r="E50" i="3"/>
  <c r="F49" i="3"/>
  <c r="F46" i="2"/>
  <c r="E159" i="1"/>
  <c r="F158" i="1"/>
  <c r="E52" i="7" l="1"/>
  <c r="F51" i="7"/>
  <c r="E51" i="3"/>
  <c r="F50" i="3"/>
  <c r="F47" i="2"/>
  <c r="E160" i="1"/>
  <c r="F159" i="1"/>
  <c r="E53" i="7" l="1"/>
  <c r="F52" i="7"/>
  <c r="E52" i="3"/>
  <c r="F51" i="3"/>
  <c r="F48" i="2"/>
  <c r="E161" i="1"/>
  <c r="F160" i="1"/>
  <c r="E54" i="7" l="1"/>
  <c r="F53" i="7"/>
  <c r="E53" i="3"/>
  <c r="F52" i="3"/>
  <c r="F49" i="2"/>
  <c r="E162" i="1"/>
  <c r="F161" i="1"/>
  <c r="E55" i="7" l="1"/>
  <c r="F54" i="7"/>
  <c r="E54" i="3"/>
  <c r="F53" i="3"/>
  <c r="F50" i="2"/>
  <c r="E163" i="1"/>
  <c r="F162" i="1"/>
  <c r="E56" i="7" l="1"/>
  <c r="F55" i="7"/>
  <c r="E55" i="3"/>
  <c r="F54" i="3"/>
  <c r="F51" i="2"/>
  <c r="E164" i="1"/>
  <c r="F163" i="1"/>
  <c r="E57" i="7" l="1"/>
  <c r="F56" i="7"/>
  <c r="E56" i="3"/>
  <c r="F55" i="3"/>
  <c r="F52" i="2"/>
  <c r="E165" i="1"/>
  <c r="F164" i="1"/>
  <c r="E58" i="7" l="1"/>
  <c r="F57" i="7"/>
  <c r="E57" i="3"/>
  <c r="F56" i="3"/>
  <c r="F53" i="2"/>
  <c r="E166" i="1"/>
  <c r="F165" i="1"/>
  <c r="E59" i="7" l="1"/>
  <c r="F58" i="7"/>
  <c r="E58" i="3"/>
  <c r="F57" i="3"/>
  <c r="F54" i="2"/>
  <c r="E167" i="1"/>
  <c r="F166" i="1"/>
  <c r="E60" i="7" l="1"/>
  <c r="F59" i="7"/>
  <c r="E59" i="3"/>
  <c r="F58" i="3"/>
  <c r="F55" i="2"/>
  <c r="E168" i="1"/>
  <c r="F167" i="1"/>
  <c r="E61" i="7" l="1"/>
  <c r="F60" i="7"/>
  <c r="E60" i="3"/>
  <c r="F59" i="3"/>
  <c r="F56" i="2"/>
  <c r="E169" i="1"/>
  <c r="F168" i="1"/>
  <c r="E62" i="7" l="1"/>
  <c r="F61" i="7"/>
  <c r="E61" i="3"/>
  <c r="F60" i="3"/>
  <c r="F57" i="2"/>
  <c r="E170" i="1"/>
  <c r="F169" i="1"/>
  <c r="E63" i="7" l="1"/>
  <c r="F62" i="7"/>
  <c r="E62" i="3"/>
  <c r="F61" i="3"/>
  <c r="F58" i="2"/>
  <c r="E171" i="1"/>
  <c r="F170" i="1"/>
  <c r="E64" i="7" l="1"/>
  <c r="F63" i="7"/>
  <c r="E63" i="3"/>
  <c r="F62" i="3"/>
  <c r="F59" i="2"/>
  <c r="E172" i="1"/>
  <c r="F171" i="1"/>
  <c r="E65" i="7" l="1"/>
  <c r="F64" i="7"/>
  <c r="E64" i="3"/>
  <c r="F63" i="3"/>
  <c r="F60" i="2"/>
  <c r="E173" i="1"/>
  <c r="F172" i="1"/>
  <c r="E66" i="7" l="1"/>
  <c r="F65" i="7"/>
  <c r="E65" i="3"/>
  <c r="F64" i="3"/>
  <c r="F61" i="2"/>
  <c r="E174" i="1"/>
  <c r="F173" i="1"/>
  <c r="E67" i="7" l="1"/>
  <c r="F66" i="7"/>
  <c r="E66" i="3"/>
  <c r="F65" i="3"/>
  <c r="F62" i="2"/>
  <c r="E175" i="1"/>
  <c r="F174" i="1"/>
  <c r="E68" i="7" l="1"/>
  <c r="F67" i="7"/>
  <c r="E67" i="3"/>
  <c r="F66" i="3"/>
  <c r="F63" i="2"/>
  <c r="E176" i="1"/>
  <c r="F175" i="1"/>
  <c r="E69" i="7" l="1"/>
  <c r="F68" i="7"/>
  <c r="E68" i="3"/>
  <c r="F67" i="3"/>
  <c r="F64" i="2"/>
  <c r="E177" i="1"/>
  <c r="F176" i="1"/>
  <c r="E70" i="7" l="1"/>
  <c r="F69" i="7"/>
  <c r="E69" i="3"/>
  <c r="F68" i="3"/>
  <c r="F65" i="2"/>
  <c r="E178" i="1"/>
  <c r="F177" i="1"/>
  <c r="E71" i="7" l="1"/>
  <c r="F70" i="7"/>
  <c r="E70" i="3"/>
  <c r="F69" i="3"/>
  <c r="F66" i="2"/>
  <c r="E179" i="1"/>
  <c r="F178" i="1"/>
  <c r="E72" i="7" l="1"/>
  <c r="F71" i="7"/>
  <c r="E71" i="3"/>
  <c r="F70" i="3"/>
  <c r="F67" i="2"/>
  <c r="E180" i="1"/>
  <c r="F179" i="1"/>
  <c r="E73" i="7" l="1"/>
  <c r="F72" i="7"/>
  <c r="E72" i="3"/>
  <c r="F71" i="3"/>
  <c r="F68" i="2"/>
  <c r="F180" i="1"/>
  <c r="E181" i="1"/>
  <c r="E74" i="7" l="1"/>
  <c r="F73" i="7"/>
  <c r="E73" i="3"/>
  <c r="F72" i="3"/>
  <c r="F69" i="2"/>
  <c r="E182" i="1"/>
  <c r="F181" i="1"/>
  <c r="E75" i="7" l="1"/>
  <c r="F74" i="7"/>
  <c r="E74" i="3"/>
  <c r="F73" i="3"/>
  <c r="F70" i="2"/>
  <c r="E183" i="1"/>
  <c r="F182" i="1"/>
  <c r="E76" i="7" l="1"/>
  <c r="F75" i="7"/>
  <c r="E75" i="3"/>
  <c r="F74" i="3"/>
  <c r="F71" i="2"/>
  <c r="E184" i="1"/>
  <c r="F183" i="1"/>
  <c r="F76" i="7" l="1"/>
  <c r="E77" i="7"/>
  <c r="E76" i="3"/>
  <c r="F75" i="3"/>
  <c r="F72" i="2"/>
  <c r="E185" i="1"/>
  <c r="F184" i="1"/>
  <c r="E78" i="7" l="1"/>
  <c r="F77" i="7"/>
  <c r="E77" i="3"/>
  <c r="F76" i="3"/>
  <c r="F73" i="2"/>
  <c r="E186" i="1"/>
  <c r="F185" i="1"/>
  <c r="E79" i="7" l="1"/>
  <c r="F78" i="7"/>
  <c r="E78" i="3"/>
  <c r="F77" i="3"/>
  <c r="F74" i="2"/>
  <c r="F186" i="1"/>
  <c r="E187" i="1"/>
  <c r="E80" i="7" l="1"/>
  <c r="F79" i="7"/>
  <c r="E79" i="3"/>
  <c r="F78" i="3"/>
  <c r="F75" i="2"/>
  <c r="E188" i="1"/>
  <c r="F187" i="1"/>
  <c r="E81" i="7" l="1"/>
  <c r="F80" i="7"/>
  <c r="E80" i="3"/>
  <c r="F79" i="3"/>
  <c r="F76" i="2"/>
  <c r="F188" i="1"/>
  <c r="E189" i="1"/>
  <c r="E82" i="7" l="1"/>
  <c r="F81" i="7"/>
  <c r="E81" i="3"/>
  <c r="F80" i="3"/>
  <c r="F77" i="2"/>
  <c r="F189" i="1"/>
  <c r="E190" i="1"/>
  <c r="E83" i="7" l="1"/>
  <c r="F82" i="7"/>
  <c r="E82" i="3"/>
  <c r="F81" i="3"/>
  <c r="F78" i="2"/>
  <c r="F190" i="1"/>
  <c r="E191" i="1"/>
  <c r="E84" i="7" l="1"/>
  <c r="F83" i="7"/>
  <c r="E83" i="3"/>
  <c r="F82" i="3"/>
  <c r="F79" i="2"/>
  <c r="E192" i="1"/>
  <c r="F191" i="1"/>
  <c r="E85" i="7" l="1"/>
  <c r="F84" i="7"/>
  <c r="E84" i="3"/>
  <c r="F83" i="3"/>
  <c r="F80" i="2"/>
  <c r="E193" i="1"/>
  <c r="F192" i="1"/>
  <c r="E86" i="7" l="1"/>
  <c r="F85" i="7"/>
  <c r="E85" i="3"/>
  <c r="F84" i="3"/>
  <c r="F81" i="2"/>
  <c r="E194" i="1"/>
  <c r="F193" i="1"/>
  <c r="E87" i="7" l="1"/>
  <c r="F86" i="7"/>
  <c r="E86" i="3"/>
  <c r="F85" i="3"/>
  <c r="F82" i="2"/>
  <c r="E195" i="1"/>
  <c r="F194" i="1"/>
  <c r="E88" i="7" l="1"/>
  <c r="F87" i="7"/>
  <c r="E87" i="3"/>
  <c r="F86" i="3"/>
  <c r="F83" i="2"/>
  <c r="E196" i="1"/>
  <c r="F195" i="1"/>
  <c r="E89" i="7" l="1"/>
  <c r="F88" i="7"/>
  <c r="E88" i="3"/>
  <c r="F87" i="3"/>
  <c r="F84" i="2"/>
  <c r="F196" i="1"/>
  <c r="E197" i="1"/>
  <c r="E90" i="7" l="1"/>
  <c r="F89" i="7"/>
  <c r="E89" i="3"/>
  <c r="F88" i="3"/>
  <c r="F85" i="2"/>
  <c r="F197" i="1"/>
  <c r="E198" i="1"/>
  <c r="E91" i="7" l="1"/>
  <c r="F90" i="7"/>
  <c r="E90" i="3"/>
  <c r="F89" i="3"/>
  <c r="F86" i="2"/>
  <c r="F198" i="1"/>
  <c r="E199" i="1"/>
  <c r="E92" i="7" l="1"/>
  <c r="F91" i="7"/>
  <c r="E91" i="3"/>
  <c r="F90" i="3"/>
  <c r="F87" i="2"/>
  <c r="E200" i="1"/>
  <c r="F199" i="1"/>
  <c r="E93" i="7" l="1"/>
  <c r="F92" i="7"/>
  <c r="E92" i="3"/>
  <c r="F91" i="3"/>
  <c r="F88" i="2"/>
  <c r="F200" i="1"/>
  <c r="E201" i="1"/>
  <c r="E94" i="7" l="1"/>
  <c r="F93" i="7"/>
  <c r="E93" i="3"/>
  <c r="F92" i="3"/>
  <c r="F89" i="2"/>
  <c r="F201" i="1"/>
  <c r="E202" i="1"/>
  <c r="E95" i="7" l="1"/>
  <c r="F94" i="7"/>
  <c r="E94" i="3"/>
  <c r="F93" i="3"/>
  <c r="F90" i="2"/>
  <c r="E203" i="1"/>
  <c r="F203" i="1" s="1"/>
  <c r="F202" i="1"/>
  <c r="E96" i="7" l="1"/>
  <c r="F95" i="7"/>
  <c r="E95" i="3"/>
  <c r="F94" i="3"/>
  <c r="F91" i="2"/>
  <c r="E97" i="7" l="1"/>
  <c r="F96" i="7"/>
  <c r="E96" i="3"/>
  <c r="F95" i="3"/>
  <c r="F92" i="2"/>
  <c r="E98" i="7" l="1"/>
  <c r="F97" i="7"/>
  <c r="E97" i="3"/>
  <c r="F96" i="3"/>
  <c r="F93" i="2"/>
  <c r="E99" i="7" l="1"/>
  <c r="F98" i="7"/>
  <c r="E98" i="3"/>
  <c r="F97" i="3"/>
  <c r="F94" i="2"/>
  <c r="E100" i="7" l="1"/>
  <c r="F99" i="7"/>
  <c r="E99" i="3"/>
  <c r="F98" i="3"/>
  <c r="F95" i="2"/>
  <c r="E101" i="7" l="1"/>
  <c r="F100" i="7"/>
  <c r="E100" i="3"/>
  <c r="F99" i="3"/>
  <c r="F96" i="2"/>
  <c r="E102" i="7" l="1"/>
  <c r="F101" i="7"/>
  <c r="E101" i="3"/>
  <c r="F100" i="3"/>
  <c r="F97" i="2"/>
  <c r="E103" i="7" l="1"/>
  <c r="F102" i="7"/>
  <c r="E102" i="3"/>
  <c r="F101" i="3"/>
  <c r="F98" i="2"/>
  <c r="E104" i="7" l="1"/>
  <c r="F103" i="7"/>
  <c r="E103" i="3"/>
  <c r="F102" i="3"/>
  <c r="F99" i="2"/>
  <c r="E105" i="7" l="1"/>
  <c r="F104" i="7"/>
  <c r="E104" i="3"/>
  <c r="F103" i="3"/>
  <c r="F100" i="2"/>
  <c r="E106" i="7" l="1"/>
  <c r="F105" i="7"/>
  <c r="E105" i="3"/>
  <c r="F104" i="3"/>
  <c r="F101" i="2"/>
  <c r="E107" i="7" l="1"/>
  <c r="F106" i="7"/>
  <c r="E106" i="3"/>
  <c r="F105" i="3"/>
  <c r="F102" i="2"/>
  <c r="E108" i="7" l="1"/>
  <c r="F107" i="7"/>
  <c r="E107" i="3"/>
  <c r="F106" i="3"/>
  <c r="F103" i="2"/>
  <c r="F108" i="7" l="1"/>
  <c r="E109" i="7"/>
  <c r="E108" i="3"/>
  <c r="F107" i="3"/>
  <c r="F104" i="2"/>
  <c r="E110" i="7" l="1"/>
  <c r="F109" i="7"/>
  <c r="E109" i="3"/>
  <c r="F108" i="3"/>
  <c r="F105" i="2"/>
  <c r="E111" i="7" l="1"/>
  <c r="F110" i="7"/>
  <c r="E110" i="3"/>
  <c r="F109" i="3"/>
  <c r="F106" i="2"/>
  <c r="E112" i="7" l="1"/>
  <c r="F111" i="7"/>
  <c r="E111" i="3"/>
  <c r="F110" i="3"/>
  <c r="F107" i="2"/>
  <c r="E113" i="7" l="1"/>
  <c r="F112" i="7"/>
  <c r="E112" i="3"/>
  <c r="F111" i="3"/>
  <c r="F108" i="2"/>
  <c r="E114" i="7" l="1"/>
  <c r="F113" i="7"/>
  <c r="E113" i="3"/>
  <c r="F112" i="3"/>
  <c r="F109" i="2"/>
  <c r="E115" i="7" l="1"/>
  <c r="F114" i="7"/>
  <c r="E114" i="3"/>
  <c r="F113" i="3"/>
  <c r="F110" i="2"/>
  <c r="E116" i="7" l="1"/>
  <c r="F115" i="7"/>
  <c r="E115" i="3"/>
  <c r="F114" i="3"/>
  <c r="F111" i="2"/>
  <c r="F116" i="7" l="1"/>
  <c r="E117" i="7"/>
  <c r="E116" i="3"/>
  <c r="F115" i="3"/>
  <c r="F112" i="2"/>
  <c r="E118" i="7" l="1"/>
  <c r="F117" i="7"/>
  <c r="E117" i="3"/>
  <c r="F116" i="3"/>
  <c r="F113" i="2"/>
  <c r="E119" i="7" l="1"/>
  <c r="F118" i="7"/>
  <c r="E118" i="3"/>
  <c r="F117" i="3"/>
  <c r="F114" i="2"/>
  <c r="E120" i="7" l="1"/>
  <c r="F119" i="7"/>
  <c r="E119" i="3"/>
  <c r="F118" i="3"/>
  <c r="F115" i="2"/>
  <c r="E121" i="7" l="1"/>
  <c r="F120" i="7"/>
  <c r="E120" i="3"/>
  <c r="F119" i="3"/>
  <c r="F116" i="2"/>
  <c r="E122" i="7" l="1"/>
  <c r="F121" i="7"/>
  <c r="E121" i="3"/>
  <c r="F120" i="3"/>
  <c r="F117" i="2"/>
  <c r="E123" i="7" l="1"/>
  <c r="F122" i="7"/>
  <c r="E122" i="3"/>
  <c r="F121" i="3"/>
  <c r="F118" i="2"/>
  <c r="E124" i="7" l="1"/>
  <c r="F123" i="7"/>
  <c r="E123" i="3"/>
  <c r="F122" i="3"/>
  <c r="F119" i="2"/>
  <c r="E125" i="7" l="1"/>
  <c r="F124" i="7"/>
  <c r="E124" i="3"/>
  <c r="F123" i="3"/>
  <c r="F120" i="2"/>
  <c r="E126" i="7" l="1"/>
  <c r="F125" i="7"/>
  <c r="E125" i="3"/>
  <c r="F124" i="3"/>
  <c r="F121" i="2"/>
  <c r="E127" i="7" l="1"/>
  <c r="F126" i="7"/>
  <c r="E126" i="3"/>
  <c r="F125" i="3"/>
  <c r="F122" i="2"/>
  <c r="E128" i="7" l="1"/>
  <c r="F127" i="7"/>
  <c r="E127" i="3"/>
  <c r="F126" i="3"/>
  <c r="F123" i="2"/>
  <c r="F128" i="7" l="1"/>
  <c r="E129" i="7"/>
  <c r="E128" i="3"/>
  <c r="F127" i="3"/>
  <c r="F124" i="2"/>
  <c r="E130" i="7" l="1"/>
  <c r="F129" i="7"/>
  <c r="E129" i="3"/>
  <c r="F128" i="3"/>
  <c r="F125" i="2"/>
  <c r="E131" i="7" l="1"/>
  <c r="F130" i="7"/>
  <c r="E130" i="3"/>
  <c r="F129" i="3"/>
  <c r="F126" i="2"/>
  <c r="E132" i="7" l="1"/>
  <c r="F131" i="7"/>
  <c r="E131" i="3"/>
  <c r="F130" i="3"/>
  <c r="F127" i="2"/>
  <c r="E133" i="7" l="1"/>
  <c r="F132" i="7"/>
  <c r="E132" i="3"/>
  <c r="F131" i="3"/>
  <c r="F128" i="2"/>
  <c r="E134" i="7" l="1"/>
  <c r="F133" i="7"/>
  <c r="E133" i="3"/>
  <c r="F132" i="3"/>
  <c r="F129" i="2"/>
  <c r="E135" i="7" l="1"/>
  <c r="F134" i="7"/>
  <c r="E134" i="3"/>
  <c r="F133" i="3"/>
  <c r="F130" i="2"/>
  <c r="E136" i="7" l="1"/>
  <c r="F135" i="7"/>
  <c r="E135" i="3"/>
  <c r="F134" i="3"/>
  <c r="F131" i="2"/>
  <c r="E137" i="7" l="1"/>
  <c r="F136" i="7"/>
  <c r="E136" i="3"/>
  <c r="F135" i="3"/>
  <c r="F132" i="2"/>
  <c r="E138" i="7" l="1"/>
  <c r="F137" i="7"/>
  <c r="E137" i="3"/>
  <c r="F136" i="3"/>
  <c r="F133" i="2"/>
  <c r="E139" i="7" l="1"/>
  <c r="F138" i="7"/>
  <c r="E138" i="3"/>
  <c r="F137" i="3"/>
  <c r="F134" i="2"/>
  <c r="E140" i="7" l="1"/>
  <c r="F139" i="7"/>
  <c r="E139" i="3"/>
  <c r="F138" i="3"/>
  <c r="F135" i="2"/>
  <c r="F140" i="7" l="1"/>
  <c r="E141" i="7"/>
  <c r="E140" i="3"/>
  <c r="F139" i="3"/>
  <c r="F136" i="2"/>
  <c r="E142" i="7" l="1"/>
  <c r="F141" i="7"/>
  <c r="E141" i="3"/>
  <c r="F140" i="3"/>
  <c r="F137" i="2"/>
  <c r="E143" i="7" l="1"/>
  <c r="F142" i="7"/>
  <c r="E142" i="3"/>
  <c r="F141" i="3"/>
  <c r="F138" i="2"/>
  <c r="E144" i="7" l="1"/>
  <c r="F143" i="7"/>
  <c r="E143" i="3"/>
  <c r="F142" i="3"/>
  <c r="F139" i="2"/>
  <c r="E145" i="7" l="1"/>
  <c r="F144" i="7"/>
  <c r="E144" i="3"/>
  <c r="F143" i="3"/>
  <c r="F140" i="2"/>
  <c r="E146" i="7" l="1"/>
  <c r="F145" i="7"/>
  <c r="E145" i="3"/>
  <c r="F144" i="3"/>
  <c r="F141" i="2"/>
  <c r="E147" i="7" l="1"/>
  <c r="F146" i="7"/>
  <c r="E146" i="3"/>
  <c r="F145" i="3"/>
  <c r="F142" i="2"/>
  <c r="E148" i="7" l="1"/>
  <c r="F147" i="7"/>
  <c r="E147" i="3"/>
  <c r="F146" i="3"/>
  <c r="F143" i="2"/>
  <c r="E149" i="7" l="1"/>
  <c r="F148" i="7"/>
  <c r="E148" i="3"/>
  <c r="F147" i="3"/>
  <c r="F144" i="2"/>
  <c r="E150" i="7" l="1"/>
  <c r="F149" i="7"/>
  <c r="E149" i="3"/>
  <c r="F148" i="3"/>
  <c r="F145" i="2"/>
  <c r="E151" i="7" l="1"/>
  <c r="F150" i="7"/>
  <c r="E150" i="3"/>
  <c r="F149" i="3"/>
  <c r="F146" i="2"/>
  <c r="E152" i="7" l="1"/>
  <c r="F151" i="7"/>
  <c r="E151" i="3"/>
  <c r="F150" i="3"/>
  <c r="F147" i="2"/>
  <c r="E153" i="7" l="1"/>
  <c r="F152" i="7"/>
  <c r="E152" i="3"/>
  <c r="F151" i="3"/>
  <c r="F148" i="2"/>
  <c r="E154" i="7" l="1"/>
  <c r="F153" i="7"/>
  <c r="E153" i="3"/>
  <c r="F152" i="3"/>
  <c r="F149" i="2"/>
  <c r="E155" i="7" l="1"/>
  <c r="F154" i="7"/>
  <c r="E154" i="3"/>
  <c r="F153" i="3"/>
  <c r="F150" i="2"/>
  <c r="E156" i="7" l="1"/>
  <c r="F155" i="7"/>
  <c r="E155" i="3"/>
  <c r="F154" i="3"/>
  <c r="F151" i="2"/>
  <c r="E157" i="7" l="1"/>
  <c r="F156" i="7"/>
  <c r="E156" i="3"/>
  <c r="F155" i="3"/>
  <c r="F152" i="2"/>
  <c r="E158" i="7" l="1"/>
  <c r="F157" i="7"/>
  <c r="E157" i="3"/>
  <c r="F156" i="3"/>
  <c r="F153" i="2"/>
  <c r="E159" i="7" l="1"/>
  <c r="F158" i="7"/>
  <c r="E158" i="3"/>
  <c r="F157" i="3"/>
  <c r="F154" i="2"/>
  <c r="E160" i="7" l="1"/>
  <c r="F159" i="7"/>
  <c r="E159" i="3"/>
  <c r="F158" i="3"/>
  <c r="F155" i="2"/>
  <c r="E161" i="7" l="1"/>
  <c r="F160" i="7"/>
  <c r="E160" i="3"/>
  <c r="F159" i="3"/>
  <c r="F156" i="2"/>
  <c r="E162" i="7" l="1"/>
  <c r="F161" i="7"/>
  <c r="E161" i="3"/>
  <c r="F160" i="3"/>
  <c r="F157" i="2"/>
  <c r="E163" i="7" l="1"/>
  <c r="F162" i="7"/>
  <c r="E162" i="3"/>
  <c r="F161" i="3"/>
  <c r="F158" i="2"/>
  <c r="E164" i="7" l="1"/>
  <c r="F163" i="7"/>
  <c r="E163" i="3"/>
  <c r="F162" i="3"/>
  <c r="F159" i="2"/>
  <c r="E165" i="7" l="1"/>
  <c r="F164" i="7"/>
  <c r="E164" i="3"/>
  <c r="F163" i="3"/>
  <c r="F160" i="2"/>
  <c r="E166" i="7" l="1"/>
  <c r="F165" i="7"/>
  <c r="E165" i="3"/>
  <c r="F164" i="3"/>
  <c r="F161" i="2"/>
  <c r="E167" i="7" l="1"/>
  <c r="F166" i="7"/>
  <c r="E166" i="3"/>
  <c r="F165" i="3"/>
  <c r="F162" i="2"/>
  <c r="E168" i="7" l="1"/>
  <c r="F167" i="7"/>
  <c r="E167" i="3"/>
  <c r="F166" i="3"/>
  <c r="F163" i="2"/>
  <c r="E169" i="7" l="1"/>
  <c r="F168" i="7"/>
  <c r="E168" i="3"/>
  <c r="F167" i="3"/>
  <c r="F164" i="2"/>
  <c r="E170" i="7" l="1"/>
  <c r="F169" i="7"/>
  <c r="E169" i="3"/>
  <c r="F168" i="3"/>
  <c r="F165" i="2"/>
  <c r="E171" i="7" l="1"/>
  <c r="F170" i="7"/>
  <c r="E170" i="3"/>
  <c r="F169" i="3"/>
  <c r="F166" i="2"/>
  <c r="E172" i="7" l="1"/>
  <c r="F171" i="7"/>
  <c r="E171" i="3"/>
  <c r="F170" i="3"/>
  <c r="F167" i="2"/>
  <c r="E173" i="7" l="1"/>
  <c r="F172" i="7"/>
  <c r="E172" i="3"/>
  <c r="F171" i="3"/>
  <c r="F168" i="2"/>
  <c r="E174" i="7" l="1"/>
  <c r="F173" i="7"/>
  <c r="E173" i="3"/>
  <c r="F172" i="3"/>
  <c r="F169" i="2"/>
  <c r="E175" i="7" l="1"/>
  <c r="F174" i="7"/>
  <c r="E174" i="3"/>
  <c r="F173" i="3"/>
  <c r="F170" i="2"/>
  <c r="E176" i="7" l="1"/>
  <c r="F175" i="7"/>
  <c r="E175" i="3"/>
  <c r="F174" i="3"/>
  <c r="F171" i="2"/>
  <c r="E177" i="7" l="1"/>
  <c r="F176" i="7"/>
  <c r="E176" i="3"/>
  <c r="F175" i="3"/>
  <c r="F172" i="2"/>
  <c r="E178" i="7" l="1"/>
  <c r="F177" i="7"/>
  <c r="E177" i="3"/>
  <c r="F176" i="3"/>
  <c r="F173" i="2"/>
  <c r="E179" i="7" l="1"/>
  <c r="F178" i="7"/>
  <c r="E178" i="3"/>
  <c r="F177" i="3"/>
  <c r="F174" i="2"/>
  <c r="E180" i="7" l="1"/>
  <c r="F179" i="7"/>
  <c r="E179" i="3"/>
  <c r="F178" i="3"/>
  <c r="F175" i="2"/>
  <c r="F180" i="7" l="1"/>
  <c r="E181" i="7"/>
  <c r="E180" i="3"/>
  <c r="F179" i="3"/>
  <c r="F176" i="2"/>
  <c r="E182" i="7" l="1"/>
  <c r="F181" i="7"/>
  <c r="E181" i="3"/>
  <c r="F180" i="3"/>
  <c r="F177" i="2"/>
  <c r="E183" i="7" l="1"/>
  <c r="F182" i="7"/>
  <c r="E182" i="3"/>
  <c r="F181" i="3"/>
  <c r="F178" i="2"/>
  <c r="E184" i="7" l="1"/>
  <c r="F183" i="7"/>
  <c r="E183" i="3"/>
  <c r="F182" i="3"/>
  <c r="F179" i="2"/>
  <c r="E185" i="7" l="1"/>
  <c r="F184" i="7"/>
  <c r="E184" i="3"/>
  <c r="F183" i="3"/>
  <c r="F180" i="2"/>
  <c r="E186" i="7" l="1"/>
  <c r="F185" i="7"/>
  <c r="E185" i="3"/>
  <c r="F184" i="3"/>
  <c r="F181" i="2"/>
  <c r="E187" i="7" l="1"/>
  <c r="F186" i="7"/>
  <c r="E186" i="3"/>
  <c r="F185" i="3"/>
  <c r="F182" i="2"/>
  <c r="E188" i="7" l="1"/>
  <c r="F187" i="7"/>
  <c r="E187" i="3"/>
  <c r="F186" i="3"/>
  <c r="F183" i="2"/>
  <c r="E189" i="7" l="1"/>
  <c r="F188" i="7"/>
  <c r="E188" i="3"/>
  <c r="F187" i="3"/>
  <c r="F184" i="2"/>
  <c r="E190" i="7" l="1"/>
  <c r="F189" i="7"/>
  <c r="E189" i="3"/>
  <c r="F188" i="3"/>
  <c r="F185" i="2"/>
  <c r="E191" i="7" l="1"/>
  <c r="F190" i="7"/>
  <c r="E190" i="3"/>
  <c r="F189" i="3"/>
  <c r="F186" i="2"/>
  <c r="E192" i="7" l="1"/>
  <c r="F191" i="7"/>
  <c r="E191" i="3"/>
  <c r="F190" i="3"/>
  <c r="F187" i="2"/>
  <c r="F192" i="7" l="1"/>
  <c r="E193" i="7"/>
  <c r="E192" i="3"/>
  <c r="F191" i="3"/>
  <c r="F188" i="2"/>
  <c r="E194" i="7" l="1"/>
  <c r="F193" i="7"/>
  <c r="E193" i="3"/>
  <c r="F192" i="3"/>
  <c r="F189" i="2"/>
  <c r="E195" i="7" l="1"/>
  <c r="F194" i="7"/>
  <c r="E194" i="3"/>
  <c r="F193" i="3"/>
  <c r="F190" i="2"/>
  <c r="E196" i="7" l="1"/>
  <c r="F195" i="7"/>
  <c r="E195" i="3"/>
  <c r="F194" i="3"/>
  <c r="F191" i="2"/>
  <c r="E197" i="7" l="1"/>
  <c r="F196" i="7"/>
  <c r="E196" i="3"/>
  <c r="F195" i="3"/>
  <c r="F192" i="2"/>
  <c r="E198" i="7" l="1"/>
  <c r="F197" i="7"/>
  <c r="E197" i="3"/>
  <c r="F196" i="3"/>
  <c r="F193" i="2"/>
  <c r="E199" i="7" l="1"/>
  <c r="F198" i="7"/>
  <c r="E198" i="3"/>
  <c r="F197" i="3"/>
  <c r="F194" i="2"/>
  <c r="E200" i="7" l="1"/>
  <c r="F199" i="7"/>
  <c r="E199" i="3"/>
  <c r="F198" i="3"/>
  <c r="F195" i="2"/>
  <c r="E201" i="7" l="1"/>
  <c r="F200" i="7"/>
  <c r="E200" i="3"/>
  <c r="F199" i="3"/>
  <c r="F196" i="2"/>
  <c r="E202" i="7" l="1"/>
  <c r="F201" i="7"/>
  <c r="E201" i="3"/>
  <c r="F200" i="3"/>
  <c r="F197" i="2"/>
  <c r="E203" i="7" l="1"/>
  <c r="F203" i="7" s="1"/>
  <c r="F202" i="7"/>
  <c r="E202" i="3"/>
  <c r="F201" i="3"/>
  <c r="F198" i="2"/>
  <c r="E203" i="3" l="1"/>
  <c r="F203" i="3" s="1"/>
  <c r="F202" i="3"/>
  <c r="F199" i="2"/>
  <c r="F200" i="2" l="1"/>
  <c r="F201" i="2" l="1"/>
  <c r="F203" i="2" l="1"/>
  <c r="F202" i="2"/>
</calcChain>
</file>

<file path=xl/sharedStrings.xml><?xml version="1.0" encoding="utf-8"?>
<sst xmlns="http://schemas.openxmlformats.org/spreadsheetml/2006/main" count="71" uniqueCount="23">
  <si>
    <t>x_0</t>
  </si>
  <si>
    <t>v_0</t>
  </si>
  <si>
    <t>omega_n</t>
  </si>
  <si>
    <t>timestep</t>
  </si>
  <si>
    <t>C</t>
  </si>
  <si>
    <t>phi</t>
  </si>
  <si>
    <t>a1</t>
  </si>
  <si>
    <t>a2</t>
  </si>
  <si>
    <t>c</t>
  </si>
  <si>
    <t>k</t>
  </si>
  <si>
    <t>m</t>
  </si>
  <si>
    <t>r1</t>
  </si>
  <si>
    <t>r2</t>
  </si>
  <si>
    <t>r2-r1</t>
  </si>
  <si>
    <t>a1 = 10</t>
  </si>
  <si>
    <t>a2 = 6</t>
  </si>
  <si>
    <t>= x0</t>
  </si>
  <si>
    <t>=v0</t>
  </si>
  <si>
    <t>c1</t>
  </si>
  <si>
    <t>c2</t>
  </si>
  <si>
    <t>zeta</t>
  </si>
  <si>
    <t>omega_d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</si>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</sst>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'1dof free undamped'!$E$21:$E$203</c:f>
              <c:numCache>
                <c:formatCode>General</c:formatCode>
                <c:ptCount val="183"/>
                <c:pt idx="0">
                  <c:v>0</c:v>
                </c:pt>
                <c:pt idx="1">
                  <c:v>1.4999999999999999E-2</c:v>
                </c:pt>
                <c:pt idx="2">
                  <c:v>0.03</c:v>
                </c:pt>
                <c:pt idx="3">
                  <c:v>4.4999999999999998E-2</c:v>
                </c:pt>
                <c:pt idx="4">
                  <c:v>0.06</c:v>
                </c:pt>
                <c:pt idx="5">
                  <c:v>7.4999999999999997E-2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0.13500000000000001</c:v>
                </c:pt>
                <c:pt idx="10">
                  <c:v>0.15000000000000002</c:v>
                </c:pt>
                <c:pt idx="11">
                  <c:v>0.16500000000000004</c:v>
                </c:pt>
                <c:pt idx="12">
                  <c:v>0.18000000000000005</c:v>
                </c:pt>
                <c:pt idx="13">
                  <c:v>0.19500000000000006</c:v>
                </c:pt>
                <c:pt idx="14">
                  <c:v>0.21000000000000008</c:v>
                </c:pt>
                <c:pt idx="15">
                  <c:v>0.22500000000000009</c:v>
                </c:pt>
                <c:pt idx="16">
                  <c:v>0.2400000000000001</c:v>
                </c:pt>
                <c:pt idx="17">
                  <c:v>0.25500000000000012</c:v>
                </c:pt>
                <c:pt idx="18">
                  <c:v>0.27000000000000013</c:v>
                </c:pt>
                <c:pt idx="19">
                  <c:v>0.28500000000000014</c:v>
                </c:pt>
                <c:pt idx="20">
                  <c:v>0.30000000000000016</c:v>
                </c:pt>
                <c:pt idx="21">
                  <c:v>0.31500000000000017</c:v>
                </c:pt>
                <c:pt idx="22">
                  <c:v>0.33000000000000018</c:v>
                </c:pt>
                <c:pt idx="23">
                  <c:v>0.3450000000000002</c:v>
                </c:pt>
                <c:pt idx="24">
                  <c:v>0.36000000000000021</c:v>
                </c:pt>
                <c:pt idx="25">
                  <c:v>0.37500000000000022</c:v>
                </c:pt>
                <c:pt idx="26">
                  <c:v>0.39000000000000024</c:v>
                </c:pt>
                <c:pt idx="27">
                  <c:v>0.40500000000000025</c:v>
                </c:pt>
                <c:pt idx="28">
                  <c:v>0.42000000000000026</c:v>
                </c:pt>
                <c:pt idx="29">
                  <c:v>0.43500000000000028</c:v>
                </c:pt>
                <c:pt idx="30">
                  <c:v>0.45000000000000029</c:v>
                </c:pt>
                <c:pt idx="31">
                  <c:v>0.4650000000000003</c:v>
                </c:pt>
                <c:pt idx="32">
                  <c:v>0.48000000000000032</c:v>
                </c:pt>
                <c:pt idx="33">
                  <c:v>0.49500000000000033</c:v>
                </c:pt>
                <c:pt idx="34">
                  <c:v>0.51000000000000034</c:v>
                </c:pt>
                <c:pt idx="35">
                  <c:v>0.52500000000000036</c:v>
                </c:pt>
                <c:pt idx="36">
                  <c:v>0.54000000000000037</c:v>
                </c:pt>
                <c:pt idx="37">
                  <c:v>0.55500000000000038</c:v>
                </c:pt>
                <c:pt idx="38">
                  <c:v>0.5700000000000004</c:v>
                </c:pt>
                <c:pt idx="39">
                  <c:v>0.58500000000000041</c:v>
                </c:pt>
                <c:pt idx="40">
                  <c:v>0.60000000000000042</c:v>
                </c:pt>
                <c:pt idx="41">
                  <c:v>0.61500000000000044</c:v>
                </c:pt>
                <c:pt idx="42">
                  <c:v>0.63000000000000045</c:v>
                </c:pt>
                <c:pt idx="43">
                  <c:v>0.64500000000000046</c:v>
                </c:pt>
                <c:pt idx="44">
                  <c:v>0.66000000000000048</c:v>
                </c:pt>
                <c:pt idx="45">
                  <c:v>0.67500000000000049</c:v>
                </c:pt>
                <c:pt idx="46">
                  <c:v>0.6900000000000005</c:v>
                </c:pt>
                <c:pt idx="47">
                  <c:v>0.70500000000000052</c:v>
                </c:pt>
                <c:pt idx="48">
                  <c:v>0.72000000000000053</c:v>
                </c:pt>
                <c:pt idx="49">
                  <c:v>0.73500000000000054</c:v>
                </c:pt>
                <c:pt idx="50">
                  <c:v>0.75000000000000056</c:v>
                </c:pt>
                <c:pt idx="51">
                  <c:v>0.76500000000000057</c:v>
                </c:pt>
                <c:pt idx="52">
                  <c:v>0.78000000000000058</c:v>
                </c:pt>
                <c:pt idx="53">
                  <c:v>0.7950000000000006</c:v>
                </c:pt>
                <c:pt idx="54">
                  <c:v>0.81000000000000061</c:v>
                </c:pt>
                <c:pt idx="55">
                  <c:v>0.82500000000000062</c:v>
                </c:pt>
                <c:pt idx="56">
                  <c:v>0.84000000000000064</c:v>
                </c:pt>
                <c:pt idx="57">
                  <c:v>0.85500000000000065</c:v>
                </c:pt>
                <c:pt idx="58">
                  <c:v>0.87000000000000066</c:v>
                </c:pt>
                <c:pt idx="59">
                  <c:v>0.88500000000000068</c:v>
                </c:pt>
                <c:pt idx="60">
                  <c:v>0.90000000000000069</c:v>
                </c:pt>
                <c:pt idx="61">
                  <c:v>0.9150000000000007</c:v>
                </c:pt>
                <c:pt idx="62">
                  <c:v>0.93000000000000071</c:v>
                </c:pt>
                <c:pt idx="63">
                  <c:v>0.94500000000000073</c:v>
                </c:pt>
                <c:pt idx="64">
                  <c:v>0.96000000000000074</c:v>
                </c:pt>
                <c:pt idx="65">
                  <c:v>0.97500000000000075</c:v>
                </c:pt>
                <c:pt idx="66">
                  <c:v>0.99000000000000077</c:v>
                </c:pt>
                <c:pt idx="67">
                  <c:v>1.0050000000000008</c:v>
                </c:pt>
                <c:pt idx="68">
                  <c:v>1.0200000000000007</c:v>
                </c:pt>
                <c:pt idx="69">
                  <c:v>1.0350000000000006</c:v>
                </c:pt>
                <c:pt idx="70">
                  <c:v>1.0500000000000005</c:v>
                </c:pt>
                <c:pt idx="71">
                  <c:v>1.0650000000000004</c:v>
                </c:pt>
                <c:pt idx="72">
                  <c:v>1.0800000000000003</c:v>
                </c:pt>
                <c:pt idx="73">
                  <c:v>1.0950000000000002</c:v>
                </c:pt>
                <c:pt idx="74">
                  <c:v>1.1100000000000001</c:v>
                </c:pt>
                <c:pt idx="75">
                  <c:v>1.125</c:v>
                </c:pt>
                <c:pt idx="76">
                  <c:v>1.1399999999999999</c:v>
                </c:pt>
                <c:pt idx="77">
                  <c:v>1.1549999999999998</c:v>
                </c:pt>
                <c:pt idx="78">
                  <c:v>1.1699999999999997</c:v>
                </c:pt>
                <c:pt idx="79">
                  <c:v>1.1849999999999996</c:v>
                </c:pt>
                <c:pt idx="80">
                  <c:v>1.1999999999999995</c:v>
                </c:pt>
                <c:pt idx="81">
                  <c:v>1.2149999999999994</c:v>
                </c:pt>
                <c:pt idx="82">
                  <c:v>1.2299999999999993</c:v>
                </c:pt>
                <c:pt idx="83">
                  <c:v>1.2449999999999992</c:v>
                </c:pt>
                <c:pt idx="84">
                  <c:v>1.2599999999999991</c:v>
                </c:pt>
                <c:pt idx="85">
                  <c:v>1.274999999999999</c:v>
                </c:pt>
                <c:pt idx="86">
                  <c:v>1.2899999999999989</c:v>
                </c:pt>
                <c:pt idx="87">
                  <c:v>1.3049999999999988</c:v>
                </c:pt>
                <c:pt idx="88">
                  <c:v>1.3199999999999987</c:v>
                </c:pt>
                <c:pt idx="89">
                  <c:v>1.3349999999999986</c:v>
                </c:pt>
                <c:pt idx="90">
                  <c:v>1.3499999999999985</c:v>
                </c:pt>
                <c:pt idx="91">
                  <c:v>1.3649999999999984</c:v>
                </c:pt>
                <c:pt idx="92">
                  <c:v>1.3799999999999983</c:v>
                </c:pt>
                <c:pt idx="93">
                  <c:v>1.3949999999999982</c:v>
                </c:pt>
                <c:pt idx="94">
                  <c:v>1.4099999999999981</c:v>
                </c:pt>
                <c:pt idx="95">
                  <c:v>1.424999999999998</c:v>
                </c:pt>
                <c:pt idx="96">
                  <c:v>1.4399999999999979</c:v>
                </c:pt>
                <c:pt idx="97">
                  <c:v>1.4549999999999979</c:v>
                </c:pt>
                <c:pt idx="98">
                  <c:v>1.4699999999999978</c:v>
                </c:pt>
                <c:pt idx="99">
                  <c:v>1.4849999999999977</c:v>
                </c:pt>
                <c:pt idx="100">
                  <c:v>1.4999999999999976</c:v>
                </c:pt>
                <c:pt idx="101">
                  <c:v>1.5149999999999975</c:v>
                </c:pt>
                <c:pt idx="102">
                  <c:v>1.5299999999999974</c:v>
                </c:pt>
                <c:pt idx="103">
                  <c:v>1.5449999999999973</c:v>
                </c:pt>
                <c:pt idx="104">
                  <c:v>1.5599999999999972</c:v>
                </c:pt>
                <c:pt idx="105">
                  <c:v>1.5749999999999971</c:v>
                </c:pt>
                <c:pt idx="106">
                  <c:v>1.589999999999997</c:v>
                </c:pt>
                <c:pt idx="107">
                  <c:v>1.6049999999999969</c:v>
                </c:pt>
                <c:pt idx="108">
                  <c:v>1.6199999999999968</c:v>
                </c:pt>
                <c:pt idx="109">
                  <c:v>1.6349999999999967</c:v>
                </c:pt>
                <c:pt idx="110">
                  <c:v>1.6499999999999966</c:v>
                </c:pt>
                <c:pt idx="111">
                  <c:v>1.6649999999999965</c:v>
                </c:pt>
                <c:pt idx="112">
                  <c:v>1.6799999999999964</c:v>
                </c:pt>
                <c:pt idx="113">
                  <c:v>1.6949999999999963</c:v>
                </c:pt>
                <c:pt idx="114">
                  <c:v>1.7099999999999962</c:v>
                </c:pt>
                <c:pt idx="115">
                  <c:v>1.7249999999999961</c:v>
                </c:pt>
                <c:pt idx="116">
                  <c:v>1.739999999999996</c:v>
                </c:pt>
                <c:pt idx="117">
                  <c:v>1.7549999999999959</c:v>
                </c:pt>
                <c:pt idx="118">
                  <c:v>1.7699999999999958</c:v>
                </c:pt>
                <c:pt idx="119">
                  <c:v>1.7849999999999957</c:v>
                </c:pt>
                <c:pt idx="120">
                  <c:v>1.7999999999999956</c:v>
                </c:pt>
                <c:pt idx="121">
                  <c:v>1.8149999999999955</c:v>
                </c:pt>
                <c:pt idx="122">
                  <c:v>1.8299999999999954</c:v>
                </c:pt>
                <c:pt idx="123">
                  <c:v>1.8449999999999953</c:v>
                </c:pt>
                <c:pt idx="124">
                  <c:v>1.8599999999999952</c:v>
                </c:pt>
                <c:pt idx="125">
                  <c:v>1.8749999999999951</c:v>
                </c:pt>
                <c:pt idx="126">
                  <c:v>1.889999999999995</c:v>
                </c:pt>
                <c:pt idx="127">
                  <c:v>1.9049999999999949</c:v>
                </c:pt>
                <c:pt idx="128">
                  <c:v>1.9199999999999948</c:v>
                </c:pt>
                <c:pt idx="129">
                  <c:v>1.9349999999999947</c:v>
                </c:pt>
                <c:pt idx="130">
                  <c:v>1.9499999999999946</c:v>
                </c:pt>
                <c:pt idx="131">
                  <c:v>1.9649999999999945</c:v>
                </c:pt>
                <c:pt idx="132">
                  <c:v>1.9799999999999944</c:v>
                </c:pt>
                <c:pt idx="133">
                  <c:v>1.9949999999999943</c:v>
                </c:pt>
                <c:pt idx="134">
                  <c:v>2.0099999999999945</c:v>
                </c:pt>
                <c:pt idx="135">
                  <c:v>2.0249999999999946</c:v>
                </c:pt>
                <c:pt idx="136">
                  <c:v>2.0399999999999947</c:v>
                </c:pt>
                <c:pt idx="137">
                  <c:v>2.0549999999999948</c:v>
                </c:pt>
                <c:pt idx="138">
                  <c:v>2.069999999999995</c:v>
                </c:pt>
                <c:pt idx="139">
                  <c:v>2.0849999999999951</c:v>
                </c:pt>
                <c:pt idx="140">
                  <c:v>2.0999999999999952</c:v>
                </c:pt>
                <c:pt idx="141">
                  <c:v>2.1149999999999953</c:v>
                </c:pt>
                <c:pt idx="142">
                  <c:v>2.1299999999999955</c:v>
                </c:pt>
                <c:pt idx="143">
                  <c:v>2.1449999999999956</c:v>
                </c:pt>
                <c:pt idx="144">
                  <c:v>2.1599999999999957</c:v>
                </c:pt>
                <c:pt idx="145">
                  <c:v>2.1749999999999958</c:v>
                </c:pt>
                <c:pt idx="146">
                  <c:v>2.1899999999999959</c:v>
                </c:pt>
                <c:pt idx="147">
                  <c:v>2.2049999999999961</c:v>
                </c:pt>
                <c:pt idx="148">
                  <c:v>2.2199999999999962</c:v>
                </c:pt>
                <c:pt idx="149">
                  <c:v>2.2349999999999963</c:v>
                </c:pt>
                <c:pt idx="150">
                  <c:v>2.2499999999999964</c:v>
                </c:pt>
                <c:pt idx="151">
                  <c:v>2.2649999999999966</c:v>
                </c:pt>
                <c:pt idx="152">
                  <c:v>2.2799999999999967</c:v>
                </c:pt>
                <c:pt idx="153">
                  <c:v>2.2949999999999968</c:v>
                </c:pt>
                <c:pt idx="154">
                  <c:v>2.3099999999999969</c:v>
                </c:pt>
                <c:pt idx="155">
                  <c:v>2.3249999999999971</c:v>
                </c:pt>
                <c:pt idx="156">
                  <c:v>2.3399999999999972</c:v>
                </c:pt>
                <c:pt idx="157">
                  <c:v>2.3549999999999973</c:v>
                </c:pt>
                <c:pt idx="158">
                  <c:v>2.3699999999999974</c:v>
                </c:pt>
                <c:pt idx="159">
                  <c:v>2.3849999999999976</c:v>
                </c:pt>
                <c:pt idx="160">
                  <c:v>2.3999999999999977</c:v>
                </c:pt>
                <c:pt idx="161">
                  <c:v>2.4149999999999978</c:v>
                </c:pt>
                <c:pt idx="162">
                  <c:v>2.4299999999999979</c:v>
                </c:pt>
                <c:pt idx="163">
                  <c:v>2.4449999999999981</c:v>
                </c:pt>
                <c:pt idx="164">
                  <c:v>2.4599999999999982</c:v>
                </c:pt>
                <c:pt idx="165">
                  <c:v>2.4749999999999983</c:v>
                </c:pt>
                <c:pt idx="166">
                  <c:v>2.4899999999999984</c:v>
                </c:pt>
                <c:pt idx="167">
                  <c:v>2.5049999999999986</c:v>
                </c:pt>
                <c:pt idx="168">
                  <c:v>2.5199999999999987</c:v>
                </c:pt>
                <c:pt idx="169">
                  <c:v>2.5349999999999988</c:v>
                </c:pt>
                <c:pt idx="170">
                  <c:v>2.5499999999999989</c:v>
                </c:pt>
                <c:pt idx="171">
                  <c:v>2.5649999999999991</c:v>
                </c:pt>
                <c:pt idx="172">
                  <c:v>2.5799999999999992</c:v>
                </c:pt>
                <c:pt idx="173">
                  <c:v>2.5949999999999993</c:v>
                </c:pt>
                <c:pt idx="174">
                  <c:v>2.6099999999999994</c:v>
                </c:pt>
                <c:pt idx="175">
                  <c:v>2.6249999999999996</c:v>
                </c:pt>
                <c:pt idx="176">
                  <c:v>2.6399999999999997</c:v>
                </c:pt>
                <c:pt idx="177">
                  <c:v>2.6549999999999998</c:v>
                </c:pt>
                <c:pt idx="178">
                  <c:v>2.67</c:v>
                </c:pt>
                <c:pt idx="179">
                  <c:v>2.6850000000000001</c:v>
                </c:pt>
                <c:pt idx="180">
                  <c:v>2.7</c:v>
                </c:pt>
                <c:pt idx="181">
                  <c:v>2.7150000000000003</c:v>
                </c:pt>
                <c:pt idx="182">
                  <c:v>2.7300000000000004</c:v>
                </c:pt>
              </c:numCache>
            </c:numRef>
          </c:xVal>
          <c:yVal>
            <c:numRef>
              <c:f>'1dof free undamped'!$F$21:$F$203</c:f>
              <c:numCache>
                <c:formatCode>General</c:formatCode>
                <c:ptCount val="183"/>
                <c:pt idx="0">
                  <c:v>2</c:v>
                </c:pt>
                <c:pt idx="1">
                  <c:v>2.0699510441559412</c:v>
                </c:pt>
                <c:pt idx="2">
                  <c:v>2.1357111447408061</c:v>
                </c:pt>
                <c:pt idx="3">
                  <c:v>2.1971471600208532</c:v>
                </c:pt>
                <c:pt idx="4">
                  <c:v>2.2541347030575616</c:v>
                </c:pt>
                <c:pt idx="5">
                  <c:v>2.3065583935486793</c:v>
                </c:pt>
                <c:pt idx="6">
                  <c:v>2.3543120914339108</c:v>
                </c:pt>
                <c:pt idx="7">
                  <c:v>2.3972991117922713</c:v>
                </c:pt>
                <c:pt idx="8">
                  <c:v>2.4354324205960136</c:v>
                </c:pt>
                <c:pt idx="9">
                  <c:v>2.4686348109247982</c:v>
                </c:pt>
                <c:pt idx="10">
                  <c:v>2.4968390592833223</c:v>
                </c:pt>
                <c:pt idx="11">
                  <c:v>2.5199880617059298</c:v>
                </c:pt>
                <c:pt idx="12">
                  <c:v>2.5380349493726295</c:v>
                </c:pt>
                <c:pt idx="13">
                  <c:v>2.5509431835024392</c:v>
                </c:pt>
                <c:pt idx="14">
                  <c:v>2.5586866293319352</c:v>
                </c:pt>
                <c:pt idx="15">
                  <c:v>2.5612496090292134</c:v>
                </c:pt>
                <c:pt idx="16">
                  <c:v>2.5586269334361469</c:v>
                </c:pt>
                <c:pt idx="17">
                  <c:v>2.5508239125746544</c:v>
                </c:pt>
                <c:pt idx="18">
                  <c:v>2.5378563448957223</c:v>
                </c:pt>
                <c:pt idx="19">
                  <c:v>2.5197504852929375</c:v>
                </c:pt>
                <c:pt idx="20">
                  <c:v>2.4965429919453022</c:v>
                </c:pt>
                <c:pt idx="21">
                  <c:v>2.468280852096945</c:v>
                </c:pt>
                <c:pt idx="22">
                  <c:v>2.4350212869240075</c:v>
                </c:pt>
                <c:pt idx="23">
                  <c:v>2.3968316356813153</c:v>
                </c:pt>
                <c:pt idx="24">
                  <c:v>2.3537892193633954</c:v>
                </c:pt>
                <c:pt idx="25">
                  <c:v>2.3059811841558839</c:v>
                </c:pt>
                <c:pt idx="26">
                  <c:v>2.2535043249942763</c:v>
                </c:pt>
                <c:pt idx="27">
                  <c:v>2.1964648895872592</c:v>
                </c:pt>
                <c:pt idx="28">
                  <c:v>2.1349783633014026</c:v>
                </c:pt>
                <c:pt idx="29">
                  <c:v>2.0691692353427547</c:v>
                </c:pt>
                <c:pt idx="30">
                  <c:v>1.9991707467087367</c:v>
                </c:pt>
                <c:pt idx="31">
                  <c:v>1.9251246204206505</c:v>
                </c:pt>
                <c:pt idx="32">
                  <c:v>1.8471807745829882</c:v>
                </c:pt>
                <c:pt idx="33">
                  <c:v>1.7654970188504946</c:v>
                </c:pt>
                <c:pt idx="34">
                  <c:v>1.6802387349175414</c:v>
                </c:pt>
                <c:pt idx="35">
                  <c:v>1.5915785416767059</c:v>
                </c:pt>
                <c:pt idx="36">
                  <c:v>1.4996959457244952</c:v>
                </c:pt>
                <c:pt idx="37">
                  <c:v>1.4047769779218253</c:v>
                </c:pt>
                <c:pt idx="38">
                  <c:v>1.3070138167450955</c:v>
                </c:pt>
                <c:pt idx="39">
                  <c:v>1.206604399190438</c:v>
                </c:pt>
                <c:pt idx="40">
                  <c:v>1.1037520200189361</c:v>
                </c:pt>
                <c:pt idx="41">
                  <c:v>0.99866492015419739</c:v>
                </c:pt>
                <c:pt idx="42">
                  <c:v>0.89155586506564011</c:v>
                </c:pt>
                <c:pt idx="43">
                  <c:v>0.78264171399111782</c:v>
                </c:pt>
                <c:pt idx="44">
                  <c:v>0.67214298087106006</c:v>
                </c:pt>
                <c:pt idx="45">
                  <c:v>0.56028338788309451</c:v>
                </c:pt>
                <c:pt idx="46">
                  <c:v>0.44728941248108162</c:v>
                </c:pt>
                <c:pt idx="47">
                  <c:v>0.3333898288556566</c:v>
                </c:pt>
                <c:pt idx="48">
                  <c:v>0.21881524474466479</c:v>
                </c:pt>
                <c:pt idx="49">
                  <c:v>0.10379763453128767</c:v>
                </c:pt>
                <c:pt idx="50">
                  <c:v>-1.1430130424809237E-2</c:v>
                </c:pt>
                <c:pt idx="51">
                  <c:v>-0.12663475327242216</c:v>
                </c:pt>
                <c:pt idx="52">
                  <c:v>-0.24158298401520714</c:v>
                </c:pt>
                <c:pt idx="53">
                  <c:v>-0.35604209176322449</c:v>
                </c:pt>
                <c:pt idx="54">
                  <c:v>-0.46978033593346774</c:v>
                </c:pt>
                <c:pt idx="55">
                  <c:v>-0.58256743544535927</c:v>
                </c:pt>
                <c:pt idx="56">
                  <c:v>-0.69417503496125277</c:v>
                </c:pt>
                <c:pt idx="57">
                  <c:v>-0.80437716722796593</c:v>
                </c:pt>
                <c:pt idx="58">
                  <c:v>-0.91295071058324717</c:v>
                </c:pt>
                <c:pt idx="59">
                  <c:v>-1.0196758407009157</c:v>
                </c:pt>
                <c:pt idx="60">
                  <c:v>-1.1243364756599994</c:v>
                </c:pt>
                <c:pt idx="61">
                  <c:v>-1.2267207134367937</c:v>
                </c:pt>
                <c:pt idx="62">
                  <c:v>-1.3266212609340529</c:v>
                </c:pt>
                <c:pt idx="63">
                  <c:v>-1.4238358536786806</c:v>
                </c:pt>
                <c:pt idx="64">
                  <c:v>-1.5181676653381764</c:v>
                </c:pt>
                <c:pt idx="65">
                  <c:v>-1.6094257062267039</c:v>
                </c:pt>
                <c:pt idx="66">
                  <c:v>-1.6974252099939398</c:v>
                </c:pt>
                <c:pt idx="67">
                  <c:v>-1.7819880077138073</c:v>
                </c:pt>
                <c:pt idx="68">
                  <c:v>-1.8629428886156669</c:v>
                </c:pt>
                <c:pt idx="69">
                  <c:v>-1.9401259467276244</c:v>
                </c:pt>
                <c:pt idx="70">
                  <c:v>-2.0133809127301241</c:v>
                </c:pt>
                <c:pt idx="71">
                  <c:v>-2.0825594703479151</c:v>
                </c:pt>
                <c:pt idx="72">
                  <c:v>-2.1475215566398362</c:v>
                </c:pt>
                <c:pt idx="73">
                  <c:v>-2.2081356455784094</c:v>
                </c:pt>
                <c:pt idx="74">
                  <c:v>-2.2642790143451088</c:v>
                </c:pt>
                <c:pt idx="75">
                  <c:v>-2.3158379918021281</c:v>
                </c:pt>
                <c:pt idx="76">
                  <c:v>-2.3627081886375962</c:v>
                </c:pt>
                <c:pt idx="77">
                  <c:v>-2.4047947087182657</c:v>
                </c:pt>
                <c:pt idx="78">
                  <c:v>-2.4420123412217558</c:v>
                </c:pt>
                <c:pt idx="79">
                  <c:v>-2.4742857331593515</c:v>
                </c:pt>
                <c:pt idx="80">
                  <c:v>-2.5015495419400575</c:v>
                </c:pt>
                <c:pt idx="81">
                  <c:v>-2.5237485676670182</c:v>
                </c:pt>
                <c:pt idx="82">
                  <c:v>-2.5408378648984491</c:v>
                </c:pt>
                <c:pt idx="83">
                  <c:v>-2.5527828336467944</c:v>
                </c:pt>
                <c:pt idx="84">
                  <c:v>-2.5595592894318839</c:v>
                </c:pt>
                <c:pt idx="85">
                  <c:v>-2.5611535122462379</c:v>
                </c:pt>
                <c:pt idx="86">
                  <c:v>-2.5575622743333968</c:v>
                </c:pt>
                <c:pt idx="87">
                  <c:v>-2.5487928467230234</c:v>
                </c:pt>
                <c:pt idx="88">
                  <c:v>-2.5348629845095529</c:v>
                </c:pt>
                <c:pt idx="89">
                  <c:v>-2.5158008909041949</c:v>
                </c:pt>
                <c:pt idx="90">
                  <c:v>-2.4916451601330634</c:v>
                </c:pt>
                <c:pt idx="91">
                  <c:v>-2.4624446992970621</c:v>
                </c:pt>
                <c:pt idx="92">
                  <c:v>-2.4282586293517117</c:v>
                </c:pt>
                <c:pt idx="93">
                  <c:v>-2.3891561654074196</c:v>
                </c:pt>
                <c:pt idx="94">
                  <c:v>-2.3452164765925305</c:v>
                </c:pt>
                <c:pt idx="95">
                  <c:v>-2.2965285257628909</c:v>
                </c:pt>
                <c:pt idx="96">
                  <c:v>-2.2431908893824688</c:v>
                </c:pt>
                <c:pt idx="97">
                  <c:v>-2.1853115579396953</c:v>
                </c:pt>
                <c:pt idx="98">
                  <c:v>-2.1230077173036226</c:v>
                </c:pt>
                <c:pt idx="99">
                  <c:v>-2.056405511462585</c:v>
                </c:pt>
                <c:pt idx="100">
                  <c:v>-1.9856397871257259</c:v>
                </c:pt>
                <c:pt idx="101">
                  <c:v>-1.9108538207044838</c:v>
                </c:pt>
                <c:pt idx="102">
                  <c:v>-1.8321990282268219</c:v>
                </c:pt>
                <c:pt idx="103">
                  <c:v>-1.7498346587715006</c:v>
                </c:pt>
                <c:pt idx="104">
                  <c:v>-1.6639274720431192</c:v>
                </c:pt>
                <c:pt idx="105">
                  <c:v>-1.5746514007406891</c:v>
                </c:pt>
                <c:pt idx="106">
                  <c:v>-1.4821871984033463</c:v>
                </c:pt>
                <c:pt idx="107">
                  <c:v>-1.3867220734462065</c:v>
                </c:pt>
                <c:pt idx="108">
                  <c:v>-1.2884493101272867</c:v>
                </c:pt>
                <c:pt idx="109">
                  <c:v>-1.1875678772129283</c:v>
                </c:pt>
                <c:pt idx="110">
                  <c:v>-1.0842820251340353</c:v>
                </c:pt>
                <c:pt idx="111">
                  <c:v>-0.97880087244873271</c:v>
                </c:pt>
                <c:pt idx="112">
                  <c:v>-0.87133798244875582</c:v>
                </c:pt>
                <c:pt idx="113">
                  <c:v>-0.76211093076675107</c:v>
                </c:pt>
                <c:pt idx="114">
                  <c:v>-0.6513408648599579</c:v>
                </c:pt>
                <c:pt idx="115">
                  <c:v>-0.5392520562621862</c:v>
                </c:pt>
                <c:pt idx="116">
                  <c:v>-0.42607144651058421</c:v>
                </c:pt>
                <c:pt idx="117">
                  <c:v>-0.31202818766657298</c:v>
                </c:pt>
                <c:pt idx="118">
                  <c:v>-0.19735317836122448</c:v>
                </c:pt>
                <c:pt idx="119">
                  <c:v>-8.2278596304421706E-2</c:v>
                </c:pt>
                <c:pt idx="120">
                  <c:v>3.2962571795656231E-2</c:v>
                </c:pt>
                <c:pt idx="121">
                  <c:v>0.14813700195101423</c:v>
                </c:pt>
                <c:pt idx="122">
                  <c:v>0.26301150529519807</c:v>
                </c:pt>
                <c:pt idx="123">
                  <c:v>0.37735350021105551</c:v>
                </c:pt>
                <c:pt idx="124">
                  <c:v>0.49093148322904823</c:v>
                </c:pt>
                <c:pt idx="125">
                  <c:v>0.60351549774267155</c:v>
                </c:pt>
                <c:pt idx="126">
                  <c:v>0.71487759959200503</c:v>
                </c:pt>
                <c:pt idx="127">
                  <c:v>0.82479231857275792</c:v>
                </c:pt>
                <c:pt idx="128">
                  <c:v>0.93303711493637698</c:v>
                </c:pt>
                <c:pt idx="129">
                  <c:v>1.0393928299570039</c:v>
                </c:pt>
                <c:pt idx="130">
                  <c:v>1.1436441296530147</c:v>
                </c:pt>
                <c:pt idx="131">
                  <c:v>1.2455799407647423</c:v>
                </c:pt>
                <c:pt idx="132">
                  <c:v>1.3449938781057122</c:v>
                </c:pt>
                <c:pt idx="133">
                  <c:v>1.4416846624221222</c:v>
                </c:pt>
                <c:pt idx="134">
                  <c:v>1.5354565279145556</c:v>
                </c:pt>
                <c:pt idx="135">
                  <c:v>1.6261196185968316</c:v>
                </c:pt>
                <c:pt idx="136">
                  <c:v>1.7134903726895077</c:v>
                </c:pt>
                <c:pt idx="137">
                  <c:v>1.7973918942697535</c:v>
                </c:pt>
                <c:pt idx="138">
                  <c:v>1.8776543114251556</c:v>
                </c:pt>
                <c:pt idx="139">
                  <c:v>1.9541151201862976</c:v>
                </c:pt>
                <c:pt idx="140">
                  <c:v>2.0266195135417679</c:v>
                </c:pt>
                <c:pt idx="141">
                  <c:v>2.0950206948694583</c:v>
                </c:pt>
                <c:pt idx="142">
                  <c:v>2.1591801751495683</c:v>
                </c:pt>
                <c:pt idx="143">
                  <c:v>2.2189680533575489</c:v>
                </c:pt>
                <c:pt idx="144">
                  <c:v>2.2742632794692899</c:v>
                </c:pt>
                <c:pt idx="145">
                  <c:v>2.3249538995460544</c:v>
                </c:pt>
                <c:pt idx="146">
                  <c:v>2.3709372824029518</c:v>
                </c:pt>
                <c:pt idx="147">
                  <c:v>2.4121203274020213</c:v>
                </c:pt>
                <c:pt idx="148">
                  <c:v>2.4484196529492097</c:v>
                </c:pt>
                <c:pt idx="149">
                  <c:v>2.4797617653136057</c:v>
                </c:pt>
                <c:pt idx="150">
                  <c:v>2.5060832074271362</c:v>
                </c:pt>
                <c:pt idx="151">
                  <c:v>2.527330687363444</c:v>
                </c:pt>
                <c:pt idx="152">
                  <c:v>2.5434611862358314</c:v>
                </c:pt>
                <c:pt idx="153">
                  <c:v>2.5544420452958025</c:v>
                </c:pt>
                <c:pt idx="154">
                  <c:v>2.5602510320558736</c:v>
                </c:pt>
                <c:pt idx="155">
                  <c:v>2.5608763853027612</c:v>
                </c:pt>
                <c:pt idx="156">
                  <c:v>2.556316838909821</c:v>
                </c:pt>
                <c:pt idx="157">
                  <c:v>2.5465816244005208</c:v>
                </c:pt>
                <c:pt idx="158">
                  <c:v>2.5316904522577621</c:v>
                </c:pt>
                <c:pt idx="159">
                  <c:v>2.5116734720168838</c:v>
                </c:pt>
                <c:pt idx="160">
                  <c:v>2.4865712112231591</c:v>
                </c:pt>
                <c:pt idx="161">
                  <c:v>2.4564344933773588</c:v>
                </c:pt>
                <c:pt idx="162">
                  <c:v>2.4213243350355369</c:v>
                </c:pt>
                <c:pt idx="163">
                  <c:v>2.3813118222713445</c:v>
                </c:pt>
                <c:pt idx="164">
                  <c:v>2.3364779667510267</c:v>
                </c:pt>
                <c:pt idx="165">
                  <c:v>2.2869135417124751</c:v>
                </c:pt>
                <c:pt idx="166">
                  <c:v>2.2327188981804462</c:v>
                </c:pt>
                <c:pt idx="167">
                  <c:v>2.174003761790015</c:v>
                </c:pt>
                <c:pt idx="168">
                  <c:v>2.1108870106296633</c:v>
                </c:pt>
                <c:pt idx="169">
                  <c:v>2.0434964345537665</c:v>
                </c:pt>
                <c:pt idx="170">
                  <c:v>1.9719684764518144</c:v>
                </c:pt>
                <c:pt idx="171">
                  <c:v>1.8964479559981664</c:v>
                </c:pt>
                <c:pt idx="172">
                  <c:v>1.8170877764417048</c:v>
                </c:pt>
                <c:pt idx="173">
                  <c:v>1.7340486150289982</c:v>
                </c:pt>
                <c:pt idx="174">
                  <c:v>1.6474985976877898</c:v>
                </c:pt>
                <c:pt idx="175">
                  <c:v>1.5576129586294252</c:v>
                </c:pt>
                <c:pt idx="176">
                  <c:v>1.4645736855594627</c:v>
                </c:pt>
                <c:pt idx="177">
                  <c:v>1.3685691512147469</c:v>
                </c:pt>
                <c:pt idx="178">
                  <c:v>1.2697937319729982</c:v>
                </c:pt>
                <c:pt idx="179">
                  <c:v>1.1684474143070429</c:v>
                </c:pt>
                <c:pt idx="180">
                  <c:v>1.0647353898805514</c:v>
                </c:pt>
                <c:pt idx="181">
                  <c:v>0.95886764010504388</c:v>
                </c:pt>
                <c:pt idx="182">
                  <c:v>0.85105851099925867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3-CC4B-91D0-0B0925E84689}"/>
            </c:ext>
          </c:extLst>
        </c:ser>
        <c:ser>
          <c:idx val="1"/>
          <c:order val="1"/>
          <c:spPr>
            <a:ln w="19050" cap="rnd">
              <a:solidFill>
                <a:srgbClr val="0070C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'1dof free undamped'!$E$1:$E$21</c:f>
              <c:numCache>
                <c:formatCode>General</c:formatCode>
                <c:ptCount val="21"/>
                <c:pt idx="0">
                  <c:v>-0.30000000000000016</c:v>
                </c:pt>
                <c:pt idx="1">
                  <c:v>-0.28500000000000014</c:v>
                </c:pt>
                <c:pt idx="2">
                  <c:v>-0.27000000000000013</c:v>
                </c:pt>
                <c:pt idx="3">
                  <c:v>-0.25500000000000012</c:v>
                </c:pt>
                <c:pt idx="4">
                  <c:v>-0.2400000000000001</c:v>
                </c:pt>
                <c:pt idx="5">
                  <c:v>-0.22500000000000009</c:v>
                </c:pt>
                <c:pt idx="6">
                  <c:v>-0.21000000000000008</c:v>
                </c:pt>
                <c:pt idx="7">
                  <c:v>-0.19500000000000006</c:v>
                </c:pt>
                <c:pt idx="8">
                  <c:v>-0.18000000000000005</c:v>
                </c:pt>
                <c:pt idx="9">
                  <c:v>-0.16500000000000004</c:v>
                </c:pt>
                <c:pt idx="10">
                  <c:v>-0.15000000000000002</c:v>
                </c:pt>
                <c:pt idx="11">
                  <c:v>-0.13500000000000001</c:v>
                </c:pt>
                <c:pt idx="12">
                  <c:v>-0.12</c:v>
                </c:pt>
                <c:pt idx="13">
                  <c:v>-0.105</c:v>
                </c:pt>
                <c:pt idx="14">
                  <c:v>-0.09</c:v>
                </c:pt>
                <c:pt idx="15">
                  <c:v>-7.4999999999999997E-2</c:v>
                </c:pt>
                <c:pt idx="16">
                  <c:v>-0.06</c:v>
                </c:pt>
                <c:pt idx="17">
                  <c:v>-4.4999999999999998E-2</c:v>
                </c:pt>
                <c:pt idx="18">
                  <c:v>-0.03</c:v>
                </c:pt>
                <c:pt idx="19">
                  <c:v>-1.4999999999999999E-2</c:v>
                </c:pt>
                <c:pt idx="20">
                  <c:v>0</c:v>
                </c:pt>
              </c:numCache>
            </c:numRef>
          </c:xVal>
          <c:yVal>
            <c:numRef>
              <c:f>'1dof free undamped'!$F$1:$F$21</c:f>
              <c:numCache>
                <c:formatCode>General</c:formatCode>
                <c:ptCount val="21"/>
                <c:pt idx="0">
                  <c:v>-1.0103118862645779E-2</c:v>
                </c:pt>
                <c:pt idx="1">
                  <c:v>0.10512355366226031</c:v>
                </c:pt>
                <c:pt idx="2">
                  <c:v>0.22013738691126497</c:v>
                </c:pt>
                <c:pt idx="3">
                  <c:v>0.3347055171717695</c:v>
                </c:pt>
                <c:pt idx="4">
                  <c:v>0.4485959831274321</c:v>
                </c:pt>
                <c:pt idx="5">
                  <c:v>0.56157819550057331</c:v>
                </c:pt>
                <c:pt idx="6">
                  <c:v>0.67342340391667199</c:v>
                </c:pt>
                <c:pt idx="7">
                  <c:v>0.78390516004571054</c:v>
                </c:pt>
                <c:pt idx="8">
                  <c:v>0.89279977608266692</c:v>
                </c:pt>
                <c:pt idx="9">
                  <c:v>0.99988677763888689</c:v>
                </c:pt>
                <c:pt idx="10">
                  <c:v>1.1049493501273855</c:v>
                </c:pt>
                <c:pt idx="11">
                  <c:v>1.2077747777383008</c:v>
                </c:pt>
                <c:pt idx="12">
                  <c:v>1.3081548741157256</c:v>
                </c:pt>
                <c:pt idx="13">
                  <c:v>1.405886403863942</c:v>
                </c:pt>
                <c:pt idx="14">
                  <c:v>1.500771494029651</c:v>
                </c:pt>
                <c:pt idx="15">
                  <c:v>1.592618034727094</c:v>
                </c:pt>
                <c:pt idx="16">
                  <c:v>1.6812400680949242</c:v>
                </c:pt>
                <c:pt idx="17">
                  <c:v>1.7664581647973387</c:v>
                </c:pt>
                <c:pt idx="18">
                  <c:v>1.8480997873071709</c:v>
                </c:pt>
                <c:pt idx="19">
                  <c:v>1.9259996392354284</c:v>
                </c:pt>
                <c:pt idx="2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3D3-CC4B-91D0-0B0925E8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2.73"/>
          <c:min val="-0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overdamped!$E$1:$E$203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overdamped!$F$1:$F$203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4.4523524210798993</c:v>
                </c:pt>
                <c:pt idx="2">
                  <c:v>3.9962375272656487</c:v>
                </c:pt>
                <c:pt idx="3">
                  <c:v>3.6147186701840521</c:v>
                </c:pt>
                <c:pt idx="4">
                  <c:v>3.2940487906998017</c:v>
                </c:pt>
                <c:pt idx="5">
                  <c:v>3.0230680274868127</c:v>
                </c:pt>
                <c:pt idx="6">
                  <c:v>2.7927151460310062</c:v>
                </c:pt>
                <c:pt idx="7">
                  <c:v>2.5956312804064257</c:v>
                </c:pt>
                <c:pt idx="8">
                  <c:v>2.4258385443287698</c:v>
                </c:pt>
                <c:pt idx="9">
                  <c:v>2.2784793641729082</c:v>
                </c:pt>
                <c:pt idx="10">
                  <c:v>2.1496050599641929</c:v>
                </c:pt>
                <c:pt idx="11">
                  <c:v>2.0360043685152549</c:v>
                </c:pt>
                <c:pt idx="12">
                  <c:v>1.9350643613377854</c:v>
                </c:pt>
                <c:pt idx="13">
                  <c:v>1.844657636131773</c:v>
                </c:pt>
                <c:pt idx="14">
                  <c:v>1.7630508173326709</c:v>
                </c:pt>
                <c:pt idx="15">
                  <c:v>1.6888303393047834</c:v>
                </c:pt>
                <c:pt idx="16">
                  <c:v>1.6208422466086985</c:v>
                </c:pt>
                <c:pt idx="17">
                  <c:v>1.5581433628391053</c:v>
                </c:pt>
                <c:pt idx="18">
                  <c:v>1.4999616799943987</c:v>
                </c:pt>
                <c:pt idx="19">
                  <c:v>1.4456642262348816</c:v>
                </c:pt>
                <c:pt idx="20">
                  <c:v>1.3947309990824017</c:v>
                </c:pt>
                <c:pt idx="21">
                  <c:v>1.3467338181043078</c:v>
                </c:pt>
                <c:pt idx="22">
                  <c:v>1.3013191676633502</c:v>
                </c:pt>
                <c:pt idx="23">
                  <c:v>1.258194275936054</c:v>
                </c:pt>
                <c:pt idx="24">
                  <c:v>1.2171158188371753</c:v>
                </c:pt>
                <c:pt idx="25">
                  <c:v>1.1778807530079776</c:v>
                </c:pt>
                <c:pt idx="26">
                  <c:v>1.1403188757172396</c:v>
                </c:pt>
                <c:pt idx="27">
                  <c:v>1.1042867855109773</c:v>
                </c:pt>
                <c:pt idx="28">
                  <c:v>1.0696629790752665</c:v>
                </c:pt>
                <c:pt idx="29">
                  <c:v>1.0363438697595599</c:v>
                </c:pt>
                <c:pt idx="30">
                  <c:v>1.0042405537460612</c:v>
                </c:pt>
                <c:pt idx="31">
                  <c:v>0.97327618272875993</c:v>
                </c:pt>
                <c:pt idx="32">
                  <c:v>0.94338382863116355</c:v>
                </c:pt>
                <c:pt idx="33">
                  <c:v>0.91450474751848954</c:v>
                </c:pt>
                <c:pt idx="34">
                  <c:v>0.88658696740029552</c:v>
                </c:pt>
                <c:pt idx="35">
                  <c:v>0.85958413884535878</c:v>
                </c:pt>
                <c:pt idx="36">
                  <c:v>0.83345459886842843</c:v>
                </c:pt>
                <c:pt idx="37">
                  <c:v>0.80816060790614974</c:v>
                </c:pt>
                <c:pt idx="38">
                  <c:v>0.78366772728898515</c:v>
                </c:pt>
                <c:pt idx="39">
                  <c:v>0.75994431077145819</c:v>
                </c:pt>
                <c:pt idx="40">
                  <c:v>0.73696108867545718</c:v>
                </c:pt>
                <c:pt idx="41">
                  <c:v>0.71469082725049171</c:v>
                </c:pt>
                <c:pt idx="42">
                  <c:v>0.69310804913887558</c:v>
                </c:pt>
                <c:pt idx="43">
                  <c:v>0.67218880349743537</c:v>
                </c:pt>
                <c:pt idx="44">
                  <c:v>0.65191047648771772</c:v>
                </c:pt>
                <c:pt idx="45">
                  <c:v>0.63225163459890266</c:v>
                </c:pt>
                <c:pt idx="46">
                  <c:v>0.61319189468884816</c:v>
                </c:pt>
                <c:pt idx="47">
                  <c:v>0.59471181578141841</c:v>
                </c:pt>
                <c:pt idx="48">
                  <c:v>0.57679280859325266</c:v>
                </c:pt>
                <c:pt idx="49">
                  <c:v>0.55941705952151399</c:v>
                </c:pt>
                <c:pt idx="50">
                  <c:v>0.54256746643932419</c:v>
                </c:pt>
                <c:pt idx="51">
                  <c:v>0.52622758414457527</c:v>
                </c:pt>
                <c:pt idx="52">
                  <c:v>0.51038157771258597</c:v>
                </c:pt>
                <c:pt idx="53">
                  <c:v>0.49501418233141714</c:v>
                </c:pt>
                <c:pt idx="54">
                  <c:v>0.48011066846504435</c:v>
                </c:pt>
                <c:pt idx="55">
                  <c:v>0.46565681140567994</c:v>
                </c:pt>
                <c:pt idx="56">
                  <c:v>0.45163886445187901</c:v>
                </c:pt>
                <c:pt idx="57">
                  <c:v>0.43804353509131871</c:v>
                </c:pt>
                <c:pt idx="58">
                  <c:v>0.42485796368258338</c:v>
                </c:pt>
                <c:pt idx="59">
                  <c:v>0.41206970422397476</c:v>
                </c:pt>
                <c:pt idx="60">
                  <c:v>0.39966670687339462</c:v>
                </c:pt>
                <c:pt idx="61">
                  <c:v>0.38763730194508311</c:v>
                </c:pt>
                <c:pt idx="62">
                  <c:v>0.37597018515909658</c:v>
                </c:pt>
                <c:pt idx="63">
                  <c:v>0.36465440396011417</c:v>
                </c:pt>
                <c:pt idx="64">
                  <c:v>0.35367934475520862</c:v>
                </c:pt>
                <c:pt idx="65">
                  <c:v>0.34303472094707854</c:v>
                </c:pt>
                <c:pt idx="66">
                  <c:v>0.33271056166106716</c:v>
                </c:pt>
                <c:pt idx="67">
                  <c:v>0.32269720108203992</c:v>
                </c:pt>
                <c:pt idx="68">
                  <c:v>0.31298526833163398</c:v>
                </c:pt>
                <c:pt idx="69">
                  <c:v>0.30356567782814842</c:v>
                </c:pt>
                <c:pt idx="70">
                  <c:v>0.29442962008091239</c:v>
                </c:pt>
                <c:pt idx="71">
                  <c:v>0.28556855287877914</c:v>
                </c:pt>
                <c:pt idx="72">
                  <c:v>0.27697419283876035</c:v>
                </c:pt>
                <c:pt idx="73">
                  <c:v>0.26863850728601701</c:v>
                </c:pt>
                <c:pt idx="74">
                  <c:v>0.26055370644068609</c:v>
                </c:pt>
                <c:pt idx="75">
                  <c:v>0.25271223589050068</c:v>
                </c:pt>
                <c:pt idx="76">
                  <c:v>0.24510676933103454</c:v>
                </c:pt>
                <c:pt idx="77">
                  <c:v>0.23773020155775082</c:v>
                </c:pt>
                <c:pt idx="78">
                  <c:v>0.23057564169598085</c:v>
                </c:pt>
                <c:pt idx="79">
                  <c:v>0.22363640665656651</c:v>
                </c:pt>
                <c:pt idx="80">
                  <c:v>0.21690601480623165</c:v>
                </c:pt>
                <c:pt idx="81">
                  <c:v>0.21037817984286236</c:v>
                </c:pt>
                <c:pt idx="82">
                  <c:v>0.20404680486680415</c:v>
                </c:pt>
                <c:pt idx="83">
                  <c:v>0.19790597664006768</c:v>
                </c:pt>
                <c:pt idx="84">
                  <c:v>0.19194996002599637</c:v>
                </c:pt>
                <c:pt idx="85">
                  <c:v>0.1861731926025102</c:v>
                </c:pt>
                <c:pt idx="86">
                  <c:v>0.18057027944252424</c:v>
                </c:pt>
                <c:pt idx="87">
                  <c:v>0.17513598805555472</c:v>
                </c:pt>
                <c:pt idx="88">
                  <c:v>0.16986524348488502</c:v>
                </c:pt>
                <c:pt idx="89">
                  <c:v>0.16475312355498326</c:v>
                </c:pt>
                <c:pt idx="90">
                  <c:v>0.15979485426413775</c:v>
                </c:pt>
                <c:pt idx="91">
                  <c:v>0.15498580531752737</c:v>
                </c:pt>
                <c:pt idx="92">
                  <c:v>0.15032148579616397</c:v>
                </c:pt>
                <c:pt idx="93">
                  <c:v>0.14579753995734748</c:v>
                </c:pt>
                <c:pt idx="94">
                  <c:v>0.14140974316245303</c:v>
                </c:pt>
                <c:pt idx="95">
                  <c:v>0.13715399792804017</c:v>
                </c:pt>
                <c:pt idx="96">
                  <c:v>0.13302633009642778</c:v>
                </c:pt>
                <c:pt idx="97">
                  <c:v>0.12902288512202084</c:v>
                </c:pt>
                <c:pt idx="98">
                  <c:v>0.12513992446981101</c:v>
                </c:pt>
                <c:pt idx="99">
                  <c:v>0.12137382212259662</c:v>
                </c:pt>
                <c:pt idx="100">
                  <c:v>0.11772106119358815</c:v>
                </c:pt>
                <c:pt idx="101">
                  <c:v>0.11417823064117638</c:v>
                </c:pt>
                <c:pt idx="102">
                  <c:v>0.11074202208274719</c:v>
                </c:pt>
                <c:pt idx="103">
                  <c:v>0.10740922670452906</c:v>
                </c:pt>
                <c:pt idx="104">
                  <c:v>0.1041767322645554</c:v>
                </c:pt>
                <c:pt idx="105">
                  <c:v>0.10104152018591808</c:v>
                </c:pt>
                <c:pt idx="106">
                  <c:v>9.8000662737576141E-2</c:v>
                </c:pt>
                <c:pt idx="107">
                  <c:v>9.5051320300070963E-2</c:v>
                </c:pt>
                <c:pt idx="108">
                  <c:v>9.2190738713580564E-2</c:v>
                </c:pt>
                <c:pt idx="109">
                  <c:v>8.9416246705825222E-2</c:v>
                </c:pt>
                <c:pt idx="110">
                  <c:v>8.6725253397414062E-2</c:v>
                </c:pt>
                <c:pt idx="111">
                  <c:v>8.4115245882295103E-2</c:v>
                </c:pt>
                <c:pt idx="112">
                  <c:v>8.1583786881044382E-2</c:v>
                </c:pt>
                <c:pt idx="113">
                  <c:v>7.9128512464796782E-2</c:v>
                </c:pt>
                <c:pt idx="114">
                  <c:v>7.6747129847690054E-2</c:v>
                </c:pt>
                <c:pt idx="115">
                  <c:v>7.4437415245757338E-2</c:v>
                </c:pt>
                <c:pt idx="116">
                  <c:v>7.2197211800265476E-2</c:v>
                </c:pt>
                <c:pt idx="117">
                  <c:v>7.0024427563559158E-2</c:v>
                </c:pt>
                <c:pt idx="118">
                  <c:v>6.7917033545526889E-2</c:v>
                </c:pt>
                <c:pt idx="119">
                  <c:v>6.5873061818864195E-2</c:v>
                </c:pt>
                <c:pt idx="120">
                  <c:v>6.3890603681363206E-2</c:v>
                </c:pt>
                <c:pt idx="121">
                  <c:v>6.1967807873511485E-2</c:v>
                </c:pt>
                <c:pt idx="122">
                  <c:v>6.0102878849735558E-2</c:v>
                </c:pt>
                <c:pt idx="123">
                  <c:v>5.8294075101673337E-2</c:v>
                </c:pt>
                <c:pt idx="124">
                  <c:v>5.6539707531909802E-2</c:v>
                </c:pt>
                <c:pt idx="125">
                  <c:v>5.4838137876656916E-2</c:v>
                </c:pt>
                <c:pt idx="126">
                  <c:v>5.3187777175903964E-2</c:v>
                </c:pt>
                <c:pt idx="127">
                  <c:v>5.1587084289610299E-2</c:v>
                </c:pt>
                <c:pt idx="128">
                  <c:v>5.0034564458553921E-2</c:v>
                </c:pt>
                <c:pt idx="129">
                  <c:v>4.8528767908492171E-2</c:v>
                </c:pt>
                <c:pt idx="130">
                  <c:v>4.7068288496331004E-2</c:v>
                </c:pt>
                <c:pt idx="131">
                  <c:v>4.5651762397038192E-2</c:v>
                </c:pt>
                <c:pt idx="132">
                  <c:v>4.4277866830074619E-2</c:v>
                </c:pt>
                <c:pt idx="133">
                  <c:v>4.2945318824153721E-2</c:v>
                </c:pt>
                <c:pt idx="134">
                  <c:v>4.1652874019176341E-2</c:v>
                </c:pt>
                <c:pt idx="135">
                  <c:v>4.0399325504221061E-2</c:v>
                </c:pt>
                <c:pt idx="136">
                  <c:v>3.9183502690506147E-2</c:v>
                </c:pt>
                <c:pt idx="137">
                  <c:v>3.8004270218269444E-2</c:v>
                </c:pt>
                <c:pt idx="138">
                  <c:v>3.6860526896546252E-2</c:v>
                </c:pt>
                <c:pt idx="139">
                  <c:v>3.5751204674854785E-2</c:v>
                </c:pt>
                <c:pt idx="140">
                  <c:v>3.4675267645828713E-2</c:v>
                </c:pt>
                <c:pt idx="141">
                  <c:v>3.3631711077866028E-2</c:v>
                </c:pt>
                <c:pt idx="142">
                  <c:v>3.2619560476890089E-2</c:v>
                </c:pt>
                <c:pt idx="143">
                  <c:v>3.1637870676347421E-2</c:v>
                </c:pt>
                <c:pt idx="144">
                  <c:v>3.0685724954592163E-2</c:v>
                </c:pt>
                <c:pt idx="145">
                  <c:v>2.976223417883269E-2</c:v>
                </c:pt>
                <c:pt idx="146">
                  <c:v>2.8866535974841689E-2</c:v>
                </c:pt>
                <c:pt idx="147">
                  <c:v>2.7997793921653528E-2</c:v>
                </c:pt>
                <c:pt idx="148">
                  <c:v>2.7155196770497613E-2</c:v>
                </c:pt>
                <c:pt idx="149">
                  <c:v>2.6337957687237991E-2</c:v>
                </c:pt>
                <c:pt idx="150">
                  <c:v>2.5545313517611672E-2</c:v>
                </c:pt>
                <c:pt idx="151">
                  <c:v>2.4776524074579968E-2</c:v>
                </c:pt>
                <c:pt idx="152">
                  <c:v>2.4030871447126827E-2</c:v>
                </c:pt>
                <c:pt idx="153">
                  <c:v>2.3307659329859155E-2</c:v>
                </c:pt>
                <c:pt idx="154">
                  <c:v>2.2606212372782899E-2</c:v>
                </c:pt>
                <c:pt idx="155">
                  <c:v>2.192587555064749E-2</c:v>
                </c:pt>
                <c:pt idx="156">
                  <c:v>2.1266013551270325E-2</c:v>
                </c:pt>
                <c:pt idx="157">
                  <c:v>2.0626010182269276E-2</c:v>
                </c:pt>
                <c:pt idx="158">
                  <c:v>2.0005267795649963E-2</c:v>
                </c:pt>
                <c:pt idx="159">
                  <c:v>1.9403206729710132E-2</c:v>
                </c:pt>
                <c:pt idx="160">
                  <c:v>1.8819264767739725E-2</c:v>
                </c:pt>
                <c:pt idx="161">
                  <c:v>1.8252896613011826E-2</c:v>
                </c:pt>
                <c:pt idx="162">
                  <c:v>1.7703573379573467E-2</c:v>
                </c:pt>
                <c:pt idx="163">
                  <c:v>1.7170782098361387E-2</c:v>
                </c:pt>
                <c:pt idx="164">
                  <c:v>1.6654025238181245E-2</c:v>
                </c:pt>
                <c:pt idx="165">
                  <c:v>1.615282024110291E-2</c:v>
                </c:pt>
                <c:pt idx="166">
                  <c:v>1.5666699071838274E-2</c:v>
                </c:pt>
                <c:pt idx="167">
                  <c:v>1.5195207780680431E-2</c:v>
                </c:pt>
                <c:pt idx="168">
                  <c:v>1.473790607959634E-2</c:v>
                </c:pt>
                <c:pt idx="169">
                  <c:v>1.4294366931077088E-2</c:v>
                </c:pt>
                <c:pt idx="170">
                  <c:v>1.3864176149361584E-2</c:v>
                </c:pt>
                <c:pt idx="171">
                  <c:v>1.3446932013661643E-2</c:v>
                </c:pt>
                <c:pt idx="172">
                  <c:v>1.3042244893027069E-2</c:v>
                </c:pt>
                <c:pt idx="173">
                  <c:v>1.2649736882500378E-2</c:v>
                </c:pt>
                <c:pt idx="174">
                  <c:v>1.2269041450221648E-2</c:v>
                </c:pt>
                <c:pt idx="175">
                  <c:v>1.1899803095153632E-2</c:v>
                </c:pt>
                <c:pt idx="176">
                  <c:v>1.1541677015107794E-2</c:v>
                </c:pt>
                <c:pt idx="177">
                  <c:v>1.1194328784761115E-2</c:v>
                </c:pt>
                <c:pt idx="178">
                  <c:v>1.0857434043362969E-2</c:v>
                </c:pt>
                <c:pt idx="179">
                  <c:v>1.0530678191840594E-2</c:v>
                </c:pt>
                <c:pt idx="180">
                  <c:v>1.0213756099020111E-2</c:v>
                </c:pt>
                <c:pt idx="181">
                  <c:v>9.9063718166889411E-3</c:v>
                </c:pt>
                <c:pt idx="182">
                  <c:v>9.6082383032334226E-3</c:v>
                </c:pt>
                <c:pt idx="183">
                  <c:v>9.3190771555935643E-3</c:v>
                </c:pt>
                <c:pt idx="184">
                  <c:v>9.0386183492847227E-3</c:v>
                </c:pt>
                <c:pt idx="185">
                  <c:v>8.7665999862432693E-3</c:v>
                </c:pt>
                <c:pt idx="186">
                  <c:v>8.5027680502609421E-3</c:v>
                </c:pt>
                <c:pt idx="187">
                  <c:v>8.2468761697794355E-3</c:v>
                </c:pt>
                <c:pt idx="188">
                  <c:v>7.9986853878236362E-3</c:v>
                </c:pt>
                <c:pt idx="189">
                  <c:v>7.7579639388588705E-3</c:v>
                </c:pt>
                <c:pt idx="190">
                  <c:v>7.5244870323635344E-3</c:v>
                </c:pt>
                <c:pt idx="191">
                  <c:v>7.2980366429152219E-3</c:v>
                </c:pt>
                <c:pt idx="192">
                  <c:v>7.078401306594222E-3</c:v>
                </c:pt>
                <c:pt idx="193">
                  <c:v>6.8653759235142268E-3</c:v>
                </c:pt>
                <c:pt idx="194">
                  <c:v>6.6587615662959815E-3</c:v>
                </c:pt>
                <c:pt idx="195">
                  <c:v>6.4583652943048676E-3</c:v>
                </c:pt>
                <c:pt idx="196">
                  <c:v>6.2639999734790822E-3</c:v>
                </c:pt>
                <c:pt idx="197">
                  <c:v>6.0754841015801123E-3</c:v>
                </c:pt>
                <c:pt idx="198">
                  <c:v>5.8926416387022566E-3</c:v>
                </c:pt>
                <c:pt idx="199">
                  <c:v>5.7153018428830757E-3</c:v>
                </c:pt>
                <c:pt idx="200">
                  <c:v>5.5432991106610825E-3</c:v>
                </c:pt>
                <c:pt idx="201">
                  <c:v>5.3764728224319292E-3</c:v>
                </c:pt>
                <c:pt idx="202">
                  <c:v>5.2146671924585717E-3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3-D646-A9A9-E2F2A13F0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'critically 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'critically 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4.6155817319331787</c:v>
                </c:pt>
                <c:pt idx="2">
                  <c:v>4.2607189448310567</c:v>
                </c:pt>
                <c:pt idx="3">
                  <c:v>3.9331393053327672</c:v>
                </c:pt>
                <c:pt idx="4">
                  <c:v>3.6307451853684549</c:v>
                </c:pt>
                <c:pt idx="5">
                  <c:v>3.3516002301781969</c:v>
                </c:pt>
                <c:pt idx="6">
                  <c:v>3.0939169590307043</c:v>
                </c:pt>
                <c:pt idx="7">
                  <c:v>2.8560453192440742</c:v>
                </c:pt>
                <c:pt idx="8">
                  <c:v>2.636462120215243</c:v>
                </c:pt>
                <c:pt idx="9">
                  <c:v>2.4337612797998585</c:v>
                </c:pt>
                <c:pt idx="10">
                  <c:v>2.2466448205861083</c:v>
                </c:pt>
                <c:pt idx="11">
                  <c:v>2.0739145584079073</c:v>
                </c:pt>
                <c:pt idx="12">
                  <c:v>1.9144644298755602</c:v>
                </c:pt>
                <c:pt idx="13">
                  <c:v>1.7672734097939011</c:v>
                </c:pt>
                <c:pt idx="14">
                  <c:v>1.6313989731151977</c:v>
                </c:pt>
                <c:pt idx="15">
                  <c:v>1.5059710595610107</c:v>
                </c:pt>
                <c:pt idx="16">
                  <c:v>1.3901865022659707</c:v>
                </c:pt>
                <c:pt idx="17">
                  <c:v>1.2833038847677793</c:v>
                </c:pt>
                <c:pt idx="18">
                  <c:v>1.1846387934106086</c:v>
                </c:pt>
                <c:pt idx="19">
                  <c:v>1.0935594347610735</c:v>
                </c:pt>
                <c:pt idx="20">
                  <c:v>1.0094825899732767</c:v>
                </c:pt>
                <c:pt idx="21">
                  <c:v>0.93186988019704942</c:v>
                </c:pt>
                <c:pt idx="22">
                  <c:v>0.86022431911525232</c:v>
                </c:pt>
                <c:pt idx="23">
                  <c:v>0.79408713053460311</c:v>
                </c:pt>
                <c:pt idx="24">
                  <c:v>0.73303481065175025</c:v>
                </c:pt>
                <c:pt idx="25">
                  <c:v>0.67667641618306307</c:v>
                </c:pt>
                <c:pt idx="26">
                  <c:v>0.62465106099291179</c:v>
                </c:pt>
                <c:pt idx="27">
                  <c:v>0.57662560519031225</c:v>
                </c:pt>
                <c:pt idx="28">
                  <c:v>0.53229252189626375</c:v>
                </c:pt>
                <c:pt idx="29">
                  <c:v>0.49136792802180729</c:v>
                </c:pt>
                <c:pt idx="30">
                  <c:v>0.45358976644706217</c:v>
                </c:pt>
                <c:pt idx="31">
                  <c:v>0.4187161279609794</c:v>
                </c:pt>
                <c:pt idx="32">
                  <c:v>0.38652370221649834</c:v>
                </c:pt>
                <c:pt idx="33">
                  <c:v>0.35680634778192993</c:v>
                </c:pt>
                <c:pt idx="34">
                  <c:v>0.32937377213201446</c:v>
                </c:pt>
                <c:pt idx="35">
                  <c:v>0.30405031312608949</c:v>
                </c:pt>
                <c:pt idx="36">
                  <c:v>0.28067381417066828</c:v>
                </c:pt>
                <c:pt idx="37">
                  <c:v>0.25909458586362882</c:v>
                </c:pt>
                <c:pt idx="38">
                  <c:v>0.23917444747099154</c:v>
                </c:pt>
                <c:pt idx="39">
                  <c:v>0.22078584209846402</c:v>
                </c:pt>
                <c:pt idx="40">
                  <c:v>0.20381101989183079</c:v>
                </c:pt>
                <c:pt idx="41">
                  <c:v>0.18814128403588076</c:v>
                </c:pt>
                <c:pt idx="42">
                  <c:v>0.1736762947236925</c:v>
                </c:pt>
                <c:pt idx="43">
                  <c:v>0.16032342663930357</c:v>
                </c:pt>
                <c:pt idx="44">
                  <c:v>0.14799717583945973</c:v>
                </c:pt>
                <c:pt idx="45">
                  <c:v>0.13661861223646254</c:v>
                </c:pt>
                <c:pt idx="46">
                  <c:v>0.12611487417613584</c:v>
                </c:pt>
                <c:pt idx="47">
                  <c:v>0.11641870187448479</c:v>
                </c:pt>
                <c:pt idx="48">
                  <c:v>0.10746800672544937</c:v>
                </c:pt>
                <c:pt idx="49">
                  <c:v>9.9205473721851206E-2</c:v>
                </c:pt>
                <c:pt idx="50">
                  <c:v>9.1578194443670741E-2</c:v>
                </c:pt>
                <c:pt idx="51">
                  <c:v>8.4537328263526237E-2</c:v>
                </c:pt>
                <c:pt idx="52">
                  <c:v>7.8037789599914018E-2</c:v>
                </c:pt>
                <c:pt idx="53">
                  <c:v>7.2037959215561623E-2</c:v>
                </c:pt>
                <c:pt idx="54">
                  <c:v>6.649941771221872E-2</c:v>
                </c:pt>
                <c:pt idx="55">
                  <c:v>6.1386699515342077E-2</c:v>
                </c:pt>
                <c:pt idx="56">
                  <c:v>5.6667065773336842E-2</c:v>
                </c:pt>
                <c:pt idx="57">
                  <c:v>5.231029471713388E-2</c:v>
                </c:pt>
                <c:pt idx="58">
                  <c:v>4.8288488137688754E-2</c:v>
                </c:pt>
                <c:pt idx="59">
                  <c:v>4.4575892742197643E-2</c:v>
                </c:pt>
                <c:pt idx="60">
                  <c:v>4.1148735245100036E-2</c:v>
                </c:pt>
                <c:pt idx="61">
                  <c:v>3.7985070137887739E-2</c:v>
                </c:pt>
                <c:pt idx="62">
                  <c:v>3.5064639162927028E-2</c:v>
                </c:pt>
                <c:pt idx="63">
                  <c:v>3.236874159144694E-2</c:v>
                </c:pt>
                <c:pt idx="64">
                  <c:v>2.9880114475029636E-2</c:v>
                </c:pt>
                <c:pt idx="65">
                  <c:v>2.7582822103803785E-2</c:v>
                </c:pt>
                <c:pt idx="66">
                  <c:v>2.5462153963495888E-2</c:v>
                </c:pt>
                <c:pt idx="67">
                  <c:v>2.3504530537916318E-2</c:v>
                </c:pt>
                <c:pt idx="68">
                  <c:v>2.1697416353694418E-2</c:v>
                </c:pt>
                <c:pt idx="69">
                  <c:v>2.0029239710452028E-2</c:v>
                </c:pt>
                <c:pt idx="70">
                  <c:v>1.8489318582414593E-2</c:v>
                </c:pt>
                <c:pt idx="71">
                  <c:v>1.7067792216977091E-2</c:v>
                </c:pt>
                <c:pt idx="72">
                  <c:v>1.5755557992222152E-2</c:v>
                </c:pt>
                <c:pt idx="73">
                  <c:v>1.4544213129062868E-2</c:v>
                </c:pt>
                <c:pt idx="74">
                  <c:v>1.3426000884769055E-2</c:v>
                </c:pt>
                <c:pt idx="75">
                  <c:v>1.2393760883331748E-2</c:v>
                </c:pt>
                <c:pt idx="76">
                  <c:v>1.1440883264610804E-2</c:v>
                </c:pt>
                <c:pt idx="77">
                  <c:v>1.0561266358663533E-2</c:v>
                </c:pt>
                <c:pt idx="78">
                  <c:v>9.7492776142255686E-3</c:v>
                </c:pt>
                <c:pt idx="79">
                  <c:v>8.9997175311529228E-3</c:v>
                </c:pt>
                <c:pt idx="80">
                  <c:v>8.3077863658696412E-3</c:v>
                </c:pt>
                <c:pt idx="81">
                  <c:v>7.6690533966222883E-3</c:v>
                </c:pt>
                <c:pt idx="82">
                  <c:v>7.0794285517339853E-3</c:v>
                </c:pt>
                <c:pt idx="83">
                  <c:v>6.5351362191819092E-3</c:v>
                </c:pt>
                <c:pt idx="84">
                  <c:v>6.032691069790176E-3</c:v>
                </c:pt>
                <c:pt idx="85">
                  <c:v>5.5688757392239911E-3</c:v>
                </c:pt>
                <c:pt idx="86">
                  <c:v>5.1407202258736259E-3</c:v>
                </c:pt>
                <c:pt idx="87">
                  <c:v>4.7454828727043425E-3</c:v>
                </c:pt>
                <c:pt idx="88">
                  <c:v>4.3806328112911885E-3</c:v>
                </c:pt>
                <c:pt idx="89">
                  <c:v>4.0438337556205394E-3</c:v>
                </c:pt>
                <c:pt idx="90">
                  <c:v>3.7329290418833799E-3</c:v>
                </c:pt>
                <c:pt idx="91">
                  <c:v>3.4459278184639499E-3</c:v>
                </c:pt>
                <c:pt idx="92">
                  <c:v>3.1809922976925118E-3</c:v>
                </c:pt>
                <c:pt idx="93">
                  <c:v>2.9364259877299407E-3</c:v>
                </c:pt>
                <c:pt idx="94">
                  <c:v>2.7106628292280313E-3</c:v>
                </c:pt>
                <c:pt idx="95">
                  <c:v>2.5022571672030413E-3</c:v>
                </c:pt>
                <c:pt idx="96">
                  <c:v>2.3098744939082441E-3</c:v>
                </c:pt>
                <c:pt idx="97">
                  <c:v>2.1322829034282577E-3</c:v>
                </c:pt>
                <c:pt idx="98">
                  <c:v>1.9683452032753807E-3</c:v>
                </c:pt>
                <c:pt idx="99">
                  <c:v>1.8170116324752294E-3</c:v>
                </c:pt>
                <c:pt idx="100">
                  <c:v>1.6773131395125503E-3</c:v>
                </c:pt>
                <c:pt idx="101">
                  <c:v>1.5483551770931227E-3</c:v>
                </c:pt>
                <c:pt idx="102">
                  <c:v>1.4293119739870359E-3</c:v>
                </c:pt>
                <c:pt idx="103">
                  <c:v>1.3194212472735826E-3</c:v>
                </c:pt>
                <c:pt idx="104">
                  <c:v>1.2179793211280873E-3</c:v>
                </c:pt>
                <c:pt idx="105">
                  <c:v>1.124336620894235E-3</c:v>
                </c:pt>
                <c:pt idx="106">
                  <c:v>1.0378935135885823E-3</c:v>
                </c:pt>
                <c:pt idx="107">
                  <c:v>9.5809646820227998E-4</c:v>
                </c:pt>
                <c:pt idx="108">
                  <c:v>8.8443451121282817E-4</c:v>
                </c:pt>
                <c:pt idx="109">
                  <c:v>8.1643595460903604E-4</c:v>
                </c:pt>
                <c:pt idx="110">
                  <c:v>7.5366537547737851E-4</c:v>
                </c:pt>
                <c:pt idx="111">
                  <c:v>6.9572082780878955E-4</c:v>
                </c:pt>
                <c:pt idx="112">
                  <c:v>6.4223126867193545E-4</c:v>
                </c:pt>
                <c:pt idx="113">
                  <c:v>5.9285418227169099E-4</c:v>
                </c:pt>
                <c:pt idx="114">
                  <c:v>5.4727338667867999E-4</c:v>
                </c:pt>
                <c:pt idx="115">
                  <c:v>5.0519700918546346E-4</c:v>
                </c:pt>
                <c:pt idx="116">
                  <c:v>4.663556173247407E-4</c:v>
                </c:pt>
                <c:pt idx="117">
                  <c:v>4.3050049358169873E-4</c:v>
                </c:pt>
                <c:pt idx="118">
                  <c:v>3.9740204275278107E-4</c:v>
                </c:pt>
                <c:pt idx="119">
                  <c:v>3.6684832175253284E-4</c:v>
                </c:pt>
                <c:pt idx="120">
                  <c:v>3.3864368245426705E-4</c:v>
                </c:pt>
                <c:pt idx="121">
                  <c:v>3.1260751887409908E-4</c:v>
                </c:pt>
                <c:pt idx="122">
                  <c:v>2.8857311067604963E-4</c:v>
                </c:pt>
                <c:pt idx="123">
                  <c:v>2.6638655559270121E-4</c:v>
                </c:pt>
                <c:pt idx="124">
                  <c:v>2.4590578392525472E-4</c:v>
                </c:pt>
                <c:pt idx="125">
                  <c:v>2.2699964881242265E-4</c:v>
                </c:pt>
                <c:pt idx="126">
                  <c:v>2.09547086442773E-4</c:v>
                </c:pt>
                <c:pt idx="127">
                  <c:v>1.9343634083301715E-4</c:v>
                </c:pt>
                <c:pt idx="128">
                  <c:v>1.7856424820817478E-4</c:v>
                </c:pt>
                <c:pt idx="129">
                  <c:v>1.6483557640120666E-4</c:v>
                </c:pt>
                <c:pt idx="130">
                  <c:v>1.5216241504201704E-4</c:v>
                </c:pt>
                <c:pt idx="131">
                  <c:v>1.4046361263095363E-4</c:v>
                </c:pt>
                <c:pt idx="132">
                  <c:v>1.2966425689215361E-4</c:v>
                </c:pt>
                <c:pt idx="133">
                  <c:v>1.19695195079223E-4</c:v>
                </c:pt>
                <c:pt idx="134">
                  <c:v>1.1049259116156795E-4</c:v>
                </c:pt>
                <c:pt idx="135">
                  <c:v>1.0199751705585888E-4</c:v>
                </c:pt>
                <c:pt idx="136">
                  <c:v>9.4155575285113027E-5</c:v>
                </c:pt>
                <c:pt idx="137">
                  <c:v>8.6916550649125343E-5</c:v>
                </c:pt>
                <c:pt idx="138">
                  <c:v>8.0234088675749555E-5</c:v>
                </c:pt>
                <c:pt idx="139">
                  <c:v>7.4065398794019281E-5</c:v>
                </c:pt>
                <c:pt idx="140">
                  <c:v>6.8370980328404213E-5</c:v>
                </c:pt>
                <c:pt idx="141">
                  <c:v>6.3114369559629039E-5</c:v>
                </c:pt>
                <c:pt idx="142">
                  <c:v>5.8261906232380652E-5</c:v>
                </c:pt>
                <c:pt idx="143">
                  <c:v>5.378251801475599E-5</c:v>
                </c:pt>
                <c:pt idx="144">
                  <c:v>4.9647521529254964E-5</c:v>
                </c:pt>
                <c:pt idx="145">
                  <c:v>4.5830438681237677E-5</c:v>
                </c:pt>
                <c:pt idx="146">
                  <c:v>4.2306827108720873E-5</c:v>
                </c:pt>
                <c:pt idx="147">
                  <c:v>3.9054123667813494E-5</c:v>
                </c:pt>
                <c:pt idx="148">
                  <c:v>3.6051499951563822E-5</c:v>
                </c:pt>
                <c:pt idx="149">
                  <c:v>3.3279728917045569E-5</c:v>
                </c:pt>
                <c:pt idx="150">
                  <c:v>3.0721061766640779E-5</c:v>
                </c:pt>
                <c:pt idx="151">
                  <c:v>2.8359114295139597E-5</c:v>
                </c:pt>
                <c:pt idx="152">
                  <c:v>2.6178761974890274E-5</c:v>
                </c:pt>
                <c:pt idx="153">
                  <c:v>2.41660431071861E-5</c:v>
                </c:pt>
                <c:pt idx="154">
                  <c:v>2.2308069419727576E-5</c:v>
                </c:pt>
                <c:pt idx="155">
                  <c:v>2.0592943537678356E-5</c:v>
                </c:pt>
                <c:pt idx="156">
                  <c:v>1.9009682799847923E-5</c:v>
                </c:pt>
                <c:pt idx="157">
                  <c:v>1.7548148932164489E-5</c:v>
                </c:pt>
                <c:pt idx="158">
                  <c:v>1.6198983128108223E-5</c:v>
                </c:pt>
                <c:pt idx="159">
                  <c:v>1.4953546120398021E-5</c:v>
                </c:pt>
                <c:pt idx="160">
                  <c:v>1.3803862860185873E-5</c:v>
                </c:pt>
                <c:pt idx="161">
                  <c:v>1.2742571449516958E-5</c:v>
                </c:pt>
                <c:pt idx="162">
                  <c:v>1.1762876000048752E-5</c:v>
                </c:pt>
                <c:pt idx="163">
                  <c:v>1.0858503116164046E-5</c:v>
                </c:pt>
                <c:pt idx="164">
                  <c:v>1.0023661723821251E-5</c:v>
                </c:pt>
                <c:pt idx="165">
                  <c:v>9.2530059879094406E-6</c:v>
                </c:pt>
                <c:pt idx="166">
                  <c:v>8.5416010806526264E-6</c:v>
                </c:pt>
                <c:pt idx="167">
                  <c:v>7.8848915818641925E-6</c:v>
                </c:pt>
                <c:pt idx="168">
                  <c:v>7.2786723087052136E-6</c:v>
                </c:pt>
                <c:pt idx="169">
                  <c:v>6.7190613881575353E-6</c:v>
                </c:pt>
                <c:pt idx="170">
                  <c:v>6.2024753997835018E-6</c:v>
                </c:pt>
                <c:pt idx="171">
                  <c:v>5.7256064296011327E-6</c:v>
                </c:pt>
                <c:pt idx="172">
                  <c:v>5.2854008881412284E-6</c:v>
                </c:pt>
                <c:pt idx="173">
                  <c:v>4.8790399570496101E-6</c:v>
                </c:pt>
                <c:pt idx="174">
                  <c:v>4.5039215390260442E-6</c:v>
                </c:pt>
                <c:pt idx="175">
                  <c:v>4.1576435955177951E-6</c:v>
                </c:pt>
                <c:pt idx="176">
                  <c:v>3.8379887654721829E-6</c:v>
                </c:pt>
                <c:pt idx="177">
                  <c:v>3.5429101666556355E-6</c:v>
                </c:pt>
                <c:pt idx="178">
                  <c:v>3.2705182886192168E-6</c:v>
                </c:pt>
                <c:pt idx="179">
                  <c:v>3.0190688933808444E-6</c:v>
                </c:pt>
                <c:pt idx="180">
                  <c:v>2.786951846347268E-6</c:v>
                </c:pt>
                <c:pt idx="181">
                  <c:v>2.572680805955579E-6</c:v>
                </c:pt>
                <c:pt idx="182">
                  <c:v>2.3748837060127393E-6</c:v>
                </c:pt>
                <c:pt idx="183">
                  <c:v>2.1922939697876329E-6</c:v>
                </c:pt>
                <c:pt idx="184">
                  <c:v>2.0237423995958135E-6</c:v>
                </c:pt>
                <c:pt idx="185">
                  <c:v>1.8681496899426101E-6</c:v>
                </c:pt>
                <c:pt idx="186">
                  <c:v>1.7245195162831487E-6</c:v>
                </c:pt>
                <c:pt idx="187">
                  <c:v>1.5919321551437487E-6</c:v>
                </c:pt>
                <c:pt idx="188">
                  <c:v>1.4695385947516999E-6</c:v>
                </c:pt>
                <c:pt idx="189">
                  <c:v>1.3565550984613403E-6</c:v>
                </c:pt>
                <c:pt idx="190">
                  <c:v>1.2522581861637954E-6</c:v>
                </c:pt>
                <c:pt idx="191">
                  <c:v>1.1559800015442782E-6</c:v>
                </c:pt>
                <c:pt idx="192">
                  <c:v>1.0671040355215716E-6</c:v>
                </c:pt>
                <c:pt idx="193">
                  <c:v>9.8506117848510794E-7</c:v>
                </c:pt>
                <c:pt idx="194">
                  <c:v>9.093260760504864E-7</c:v>
                </c:pt>
                <c:pt idx="195">
                  <c:v>8.3941376499782114E-7</c:v>
                </c:pt>
                <c:pt idx="196">
                  <c:v>7.7487656785143869E-7</c:v>
                </c:pt>
                <c:pt idx="197">
                  <c:v>7.1530122621563612E-7</c:v>
                </c:pt>
                <c:pt idx="198">
                  <c:v>6.6030625451005834E-7</c:v>
                </c:pt>
                <c:pt idx="199">
                  <c:v>6.0953949715956922E-7</c:v>
                </c:pt>
                <c:pt idx="200">
                  <c:v>5.6267587359628956E-7</c:v>
                </c:pt>
                <c:pt idx="201">
                  <c:v>5.1941529663411625E-7</c:v>
                </c:pt>
                <c:pt idx="202">
                  <c:v>4.7948075088621687E-7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D5-3E41-AAF3-FDF433394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4.396688352128562</c:v>
                </c:pt>
                <c:pt idx="2">
                  <c:v>3.7894641413983159</c:v>
                </c:pt>
                <c:pt idx="3">
                  <c:v>3.1822882866262523</c:v>
                </c:pt>
                <c:pt idx="4">
                  <c:v>2.5789660935725527</c:v>
                </c:pt>
                <c:pt idx="5">
                  <c:v>1.9831294960375145</c:v>
                </c:pt>
                <c:pt idx="6">
                  <c:v>1.398221080396943</c:v>
                </c:pt>
                <c:pt idx="7">
                  <c:v>0.82747992381807522</c:v>
                </c:pt>
                <c:pt idx="8">
                  <c:v>0.27392926383984878</c:v>
                </c:pt>
                <c:pt idx="9">
                  <c:v>-0.25963399517530095</c:v>
                </c:pt>
                <c:pt idx="10">
                  <c:v>-0.77064794494473765</c:v>
                </c:pt>
                <c:pt idx="11">
                  <c:v>-1.2567925229852319</c:v>
                </c:pt>
                <c:pt idx="12">
                  <c:v>-1.7159945772947183</c:v>
                </c:pt>
                <c:pt idx="13">
                  <c:v>-2.1464311842312509</c:v>
                </c:pt>
                <c:pt idx="14">
                  <c:v>-2.546531267278028</c:v>
                </c:pt>
                <c:pt idx="15">
                  <c:v>-2.9149755731674731</c:v>
                </c:pt>
                <c:pt idx="16">
                  <c:v>-3.2506950699229558</c:v>
                </c:pt>
                <c:pt idx="17">
                  <c:v>-3.5528678387404984</c:v>
                </c:pt>
                <c:pt idx="18">
                  <c:v>-3.8209145382567855</c:v>
                </c:pt>
                <c:pt idx="19">
                  <c:v>-4.0544925256216446</c:v>
                </c:pt>
                <c:pt idx="20">
                  <c:v>-4.2534887239053223</c:v>
                </c:pt>
                <c:pt idx="21">
                  <c:v>-4.4180113297213151</c:v>
                </c:pt>
                <c:pt idx="22">
                  <c:v>-4.5483804585365775</c:v>
                </c:pt>
                <c:pt idx="23">
                  <c:v>-4.6451178279801564</c:v>
                </c:pt>
                <c:pt idx="24">
                  <c:v>-4.7089355815600351</c:v>
                </c:pt>
                <c:pt idx="25">
                  <c:v>-4.7407243565724473</c:v>
                </c:pt>
                <c:pt idx="26">
                  <c:v>-4.7415407006575929</c:v>
                </c:pt>
                <c:pt idx="27">
                  <c:v>-4.7125939414442435</c:v>
                </c:pt>
                <c:pt idx="28">
                  <c:v>-4.6552326130597743</c:v>
                </c:pt>
                <c:pt idx="29">
                  <c:v>-4.5709305419916317</c:v>
                </c:pt>
                <c:pt idx="30">
                  <c:v>-4.461272692903715</c:v>
                </c:pt>
                <c:pt idx="31">
                  <c:v>-4.327940872571574</c:v>
                </c:pt>
                <c:pt idx="32">
                  <c:v>-4.1726993871409022</c:v>
                </c:pt>
                <c:pt idx="33">
                  <c:v>-3.9973807444735159</c:v>
                </c:pt>
                <c:pt idx="34">
                  <c:v>-3.803871489464083</c:v>
                </c:pt>
                <c:pt idx="35">
                  <c:v>-3.5940982559312245</c:v>
                </c:pt>
                <c:pt idx="36">
                  <c:v>-3.3700141140504183</c:v>
                </c:pt>
                <c:pt idx="37">
                  <c:v>-3.1335852873466457</c:v>
                </c:pt>
                <c:pt idx="38">
                  <c:v>-2.8867783080451801</c:v>
                </c:pt>
                <c:pt idx="39">
                  <c:v>-2.63154767413261</c:v>
                </c:pt>
                <c:pt idx="40">
                  <c:v>-2.3698240658502532</c:v>
                </c:pt>
                <c:pt idx="41">
                  <c:v>-2.1035031735709313</c:v>
                </c:pt>
                <c:pt idx="42">
                  <c:v>-1.8344351831395067</c:v>
                </c:pt>
                <c:pt idx="43">
                  <c:v>-1.5644149588281753</c:v>
                </c:pt>
                <c:pt idx="44">
                  <c:v>-1.2951729581089142</c:v>
                </c:pt>
                <c:pt idx="45">
                  <c:v>-1.0283669065156225</c:v>
                </c:pt>
                <c:pt idx="46">
                  <c:v>-0.76557425499391152</c:v>
                </c:pt>
                <c:pt idx="47">
                  <c:v>-0.50828543635175405</c:v>
                </c:pt>
                <c:pt idx="48">
                  <c:v>-0.25789793176220421</c:v>
                </c:pt>
                <c:pt idx="49">
                  <c:v>-1.5711152760642395E-2</c:v>
                </c:pt>
                <c:pt idx="50">
                  <c:v>0.21707786114778607</c:v>
                </c:pt>
                <c:pt idx="51">
                  <c:v>0.43937793427362415</c:v>
                </c:pt>
                <c:pt idx="52">
                  <c:v>0.65020644581106524</c:v>
                </c:pt>
                <c:pt idx="53">
                  <c:v>0.84869123471112251</c:v>
                </c:pt>
                <c:pt idx="54">
                  <c:v>1.0340717372429127</c:v>
                </c:pt>
                <c:pt idx="55">
                  <c:v>1.2056993801968858</c:v>
                </c:pt>
                <c:pt idx="56">
                  <c:v>1.363037256451165</c:v>
                </c:pt>
                <c:pt idx="57">
                  <c:v>1.5056591130742978</c:v>
                </c:pt>
                <c:pt idx="58">
                  <c:v>1.6332476852651236</c:v>
                </c:pt>
                <c:pt idx="59">
                  <c:v>1.7455924122267004</c:v>
                </c:pt>
                <c:pt idx="60">
                  <c:v>1.8425865735311935</c:v>
                </c:pt>
                <c:pt idx="61">
                  <c:v>1.9242238866546197</c:v>
                </c:pt>
                <c:pt idx="62">
                  <c:v>1.9905946081439028</c:v>
                </c:pt>
                <c:pt idx="63">
                  <c:v>2.0418811823261089</c:v>
                </c:pt>
                <c:pt idx="64">
                  <c:v>2.078353482585082</c:v>
                </c:pt>
                <c:pt idx="65">
                  <c:v>2.1003636910199961</c:v>
                </c:pt>
                <c:pt idx="66">
                  <c:v>2.108340862771342</c:v>
                </c:pt>
                <c:pt idx="67">
                  <c:v>2.1027852214622986</c:v>
                </c:pt>
                <c:pt idx="68">
                  <c:v>2.084262232068129</c:v>
                </c:pt>
                <c:pt idx="69">
                  <c:v>2.0533964971059389</c:v>
                </c:pt>
                <c:pt idx="70">
                  <c:v>2.0108655213454916</c:v>
                </c:pt>
                <c:pt idx="71">
                  <c:v>1.9573933892938546</c:v>
                </c:pt>
                <c:pt idx="72">
                  <c:v>1.8937443985184217</c:v>
                </c:pt>
                <c:pt idx="73">
                  <c:v>1.8207166904611582</c:v>
                </c:pt>
                <c:pt idx="74">
                  <c:v>1.739135918779444</c:v>
                </c:pt>
                <c:pt idx="75">
                  <c:v>1.6498489934437464</c:v>
                </c:pt>
                <c:pt idx="76">
                  <c:v>1.5537179368483283</c:v>
                </c:pt>
                <c:pt idx="77">
                  <c:v>1.4516138860671972</c:v>
                </c:pt>
                <c:pt idx="78">
                  <c:v>1.3444112731327742</c:v>
                </c:pt>
                <c:pt idx="79">
                  <c:v>1.2329822128485857</c:v>
                </c:pt>
                <c:pt idx="80">
                  <c:v>1.1181911251887779</c:v>
                </c:pt>
                <c:pt idx="81">
                  <c:v>1.0008896168056043</c:v>
                </c:pt>
                <c:pt idx="82">
                  <c:v>0.88191164357981833</c:v>
                </c:pt>
                <c:pt idx="83">
                  <c:v>0.76206897352658687</c:v>
                </c:pt>
                <c:pt idx="84">
                  <c:v>0.64214696672898097</c:v>
                </c:pt>
                <c:pt idx="85">
                  <c:v>0.52290068632947562</c:v>
                </c:pt>
                <c:pt idx="86">
                  <c:v>0.40505135198389736</c:v>
                </c:pt>
                <c:pt idx="87">
                  <c:v>0.28928314458777304</c:v>
                </c:pt>
                <c:pt idx="88">
                  <c:v>0.17624036853692304</c:v>
                </c:pt>
                <c:pt idx="89">
                  <c:v>6.6524975296812131E-2</c:v>
                </c:pt>
                <c:pt idx="90">
                  <c:v>-3.9305550358397008E-2</c:v>
                </c:pt>
                <c:pt idx="91">
                  <c:v>-0.14073994240357313</c:v>
                </c:pt>
                <c:pt idx="92">
                  <c:v>-0.23731454711368666</c:v>
                </c:pt>
                <c:pt idx="93">
                  <c:v>-0.32861436342743278</c:v>
                </c:pt>
                <c:pt idx="94">
                  <c:v>-0.41427373744866036</c:v>
                </c:pt>
                <c:pt idx="95">
                  <c:v>-0.49397672029226325</c:v>
                </c:pt>
                <c:pt idx="96">
                  <c:v>-0.56745710023120421</c:v>
                </c:pt>
                <c:pt idx="97">
                  <c:v>-0.63449812171390585</c:v>
                </c:pt>
                <c:pt idx="98">
                  <c:v>-0.69493190529186744</c:v>
                </c:pt>
                <c:pt idx="99">
                  <c:v>-0.74863858382224424</c:v>
                </c:pt>
                <c:pt idx="100">
                  <c:v>-0.79554517148670145</c:v>
                </c:pt>
                <c:pt idx="101">
                  <c:v>-0.83562418319461407</c:v>
                </c:pt>
                <c:pt idx="102">
                  <c:v>-0.8688920228150081</c:v>
                </c:pt>
                <c:pt idx="103">
                  <c:v>-0.89540715940792226</c:v>
                </c:pt>
                <c:pt idx="104">
                  <c:v>-0.91526811120352569</c:v>
                </c:pt>
                <c:pt idx="105">
                  <c:v>-0.92861125750844409</c:v>
                </c:pt>
                <c:pt idx="106">
                  <c:v>-0.93560849900647558</c:v>
                </c:pt>
                <c:pt idx="107">
                  <c:v>-0.9364647870689462</c:v>
                </c:pt>
                <c:pt idx="108">
                  <c:v>-0.93141554270300075</c:v>
                </c:pt>
                <c:pt idx="109">
                  <c:v>-0.92072398564925728</c:v>
                </c:pt>
                <c:pt idx="110">
                  <c:v>-0.90467839389940674</c:v>
                </c:pt>
                <c:pt idx="111">
                  <c:v>-0.88358931354579373</c:v>
                </c:pt>
                <c:pt idx="112">
                  <c:v>-0.85778673840569641</c:v>
                </c:pt>
                <c:pt idx="113">
                  <c:v>-0.82761727829018494</c:v>
                </c:pt>
                <c:pt idx="114">
                  <c:v>-0.79344133411873852</c:v>
                </c:pt>
                <c:pt idx="115">
                  <c:v>-0.75563029732420206</c:v>
                </c:pt>
                <c:pt idx="116">
                  <c:v>-0.71456379015633575</c:v>
                </c:pt>
                <c:pt idx="117">
                  <c:v>-0.67062696258455845</c:v>
                </c:pt>
                <c:pt idx="118">
                  <c:v>-0.62420786052993893</c:v>
                </c:pt>
                <c:pt idx="119">
                  <c:v>-0.57569487913167028</c:v>
                </c:pt>
                <c:pt idx="120">
                  <c:v>-0.52547431368268371</c:v>
                </c:pt>
                <c:pt idx="121">
                  <c:v>-0.47392801976120325</c:v>
                </c:pt>
                <c:pt idx="122">
                  <c:v>-0.42143119294839509</c:v>
                </c:pt>
                <c:pt idx="123">
                  <c:v>-0.3683502773650173</c:v>
                </c:pt>
                <c:pt idx="124">
                  <c:v>-0.31504101109018529</c:v>
                </c:pt>
                <c:pt idx="125">
                  <c:v>-0.26184661535093279</c:v>
                </c:pt>
                <c:pt idx="126">
                  <c:v>-0.20909613319965037</c:v>
                </c:pt>
                <c:pt idx="127">
                  <c:v>-0.15710292223494463</c:v>
                </c:pt>
                <c:pt idx="128">
                  <c:v>-0.10616330477696226</c:v>
                </c:pt>
                <c:pt idx="129">
                  <c:v>-5.6555377787157829E-2</c:v>
                </c:pt>
                <c:pt idx="130">
                  <c:v>-8.5379837310631795E-3</c:v>
                </c:pt>
                <c:pt idx="131">
                  <c:v>3.7650157473579748E-2</c:v>
                </c:pt>
                <c:pt idx="132">
                  <c:v>8.1791156296577933E-2</c:v>
                </c:pt>
                <c:pt idx="133">
                  <c:v>0.12368850306653502</c:v>
                </c:pt>
                <c:pt idx="134">
                  <c:v>0.16316746183795158</c:v>
                </c:pt>
                <c:pt idx="135">
                  <c:v>0.20007531228581071</c:v>
                </c:pt>
                <c:pt idx="136">
                  <c:v>0.23428144406980686</c:v>
                </c:pt>
                <c:pt idx="137">
                  <c:v>0.26567730886128565</c:v>
                </c:pt>
                <c:pt idx="138">
                  <c:v>0.29417623591481978</c:v>
                </c:pt>
                <c:pt idx="139">
                  <c:v>0.31971311769133359</c:v>
                </c:pt>
                <c:pt idx="140">
                  <c:v>0.34224397259939465</c:v>
                </c:pt>
                <c:pt idx="141">
                  <c:v>0.36174539241469389</c:v>
                </c:pt>
                <c:pt idx="142">
                  <c:v>0.37821388236440978</c:v>
                </c:pt>
                <c:pt idx="143">
                  <c:v>0.39166510222304002</c:v>
                </c:pt>
                <c:pt idx="144">
                  <c:v>0.40213301705967464</c:v>
                </c:pt>
                <c:pt idx="145">
                  <c:v>0.40966896650444451</c:v>
                </c:pt>
                <c:pt idx="146">
                  <c:v>0.41434066156506405</c:v>
                </c:pt>
                <c:pt idx="147">
                  <c:v>0.41623111812458674</c:v>
                </c:pt>
                <c:pt idx="148">
                  <c:v>0.41543753629046815</c:v>
                </c:pt>
                <c:pt idx="149">
                  <c:v>0.41207013474500431</c:v>
                </c:pt>
                <c:pt idx="150">
                  <c:v>0.40625094917059579</c:v>
                </c:pt>
                <c:pt idx="151">
                  <c:v>0.39811260369276735</c:v>
                </c:pt>
                <c:pt idx="152">
                  <c:v>0.38779706410240861</c:v>
                </c:pt>
                <c:pt idx="153">
                  <c:v>0.37545438138941056</c:v>
                </c:pt>
                <c:pt idx="154">
                  <c:v>0.36124143384606744</c:v>
                </c:pt>
                <c:pt idx="155">
                  <c:v>0.3453206756837725</c:v>
                </c:pt>
                <c:pt idx="156">
                  <c:v>0.32785889975422106</c:v>
                </c:pt>
                <c:pt idx="157">
                  <c:v>0.30902602158023751</c:v>
                </c:pt>
                <c:pt idx="158">
                  <c:v>0.28899389148521443</c:v>
                </c:pt>
                <c:pt idx="159">
                  <c:v>0.26793514116775402</c:v>
                </c:pt>
                <c:pt idx="160">
                  <c:v>0.24602207060327469</c:v>
                </c:pt>
                <c:pt idx="161">
                  <c:v>0.22342558067084595</c:v>
                </c:pt>
                <c:pt idx="162">
                  <c:v>0.20031415640514402</c:v>
                </c:pt>
                <c:pt idx="163">
                  <c:v>0.17685290526384212</c:v>
                </c:pt>
                <c:pt idx="164">
                  <c:v>0.1532026542836466</c:v>
                </c:pt>
                <c:pt idx="165">
                  <c:v>0.12951910947707018</c:v>
                </c:pt>
                <c:pt idx="166">
                  <c:v>0.10595208030031113</c:v>
                </c:pt>
                <c:pt idx="167">
                  <c:v>8.2644771503621525E-2</c:v>
                </c:pt>
                <c:pt idx="168">
                  <c:v>5.9733144162406597E-2</c:v>
                </c:pt>
                <c:pt idx="169">
                  <c:v>3.7345347182985149E-2</c:v>
                </c:pt>
                <c:pt idx="170">
                  <c:v>1.560122008432094E-2</c:v>
                </c:pt>
                <c:pt idx="171">
                  <c:v>-5.3881326213133431E-3</c:v>
                </c:pt>
                <c:pt idx="172">
                  <c:v>-2.5520695587401332E-2</c:v>
                </c:pt>
                <c:pt idx="173">
                  <c:v>-4.4703825913271614E-2</c:v>
                </c:pt>
                <c:pt idx="174">
                  <c:v>-6.2854466548146123E-2</c:v>
                </c:pt>
                <c:pt idx="175">
                  <c:v>-7.9899291220918822E-2</c:v>
                </c:pt>
                <c:pt idx="176">
                  <c:v>-9.5774782671812331E-2</c:v>
                </c:pt>
                <c:pt idx="177">
                  <c:v>-0.11042724631064904</c:v>
                </c:pt>
                <c:pt idx="178">
                  <c:v>-0.12381276174804663</c:v>
                </c:pt>
                <c:pt idx="179">
                  <c:v>-0.13589707493949935</c:v>
                </c:pt>
                <c:pt idx="180">
                  <c:v>-0.1466554339472371</c:v>
                </c:pt>
                <c:pt idx="181">
                  <c:v>-0.1560723715604676</c:v>
                </c:pt>
                <c:pt idx="182">
                  <c:v>-0.16414143822076671</c:v>
                </c:pt>
                <c:pt idx="183">
                  <c:v>-0.17086488887582571</c:v>
                </c:pt>
                <c:pt idx="184">
                  <c:v>-0.17625332753158415</c:v>
                </c:pt>
                <c:pt idx="185">
                  <c:v>-0.18032531339020322</c:v>
                </c:pt>
                <c:pt idx="186">
                  <c:v>-0.18310693254976806</c:v>
                </c:pt>
                <c:pt idx="187">
                  <c:v>-0.18463133930165265</c:v>
                </c:pt>
                <c:pt idx="188">
                  <c:v>-0.18493827109386668</c:v>
                </c:pt>
                <c:pt idx="189">
                  <c:v>-0.18407354123429981</c:v>
                </c:pt>
                <c:pt idx="190">
                  <c:v>-0.18208851338762225</c:v>
                </c:pt>
                <c:pt idx="191">
                  <c:v>-0.17903956187480616</c:v>
                </c:pt>
                <c:pt idx="192">
                  <c:v>-0.17498752171606471</c:v>
                </c:pt>
                <c:pt idx="193">
                  <c:v>-0.16999713226779406</c:v>
                </c:pt>
                <c:pt idx="194">
                  <c:v>-0.16413647819329027</c:v>
                </c:pt>
                <c:pt idx="195">
                  <c:v>-0.15747643137709072</c:v>
                </c:pt>
                <c:pt idx="196">
                  <c:v>-0.15009009724532915</c:v>
                </c:pt>
                <c:pt idx="197">
                  <c:v>-0.1420522687911058</c:v>
                </c:pt>
                <c:pt idx="198">
                  <c:v>-0.13343889142620163</c:v>
                </c:pt>
                <c:pt idx="199">
                  <c:v>-0.12432654159019486</c:v>
                </c:pt>
                <c:pt idx="200">
                  <c:v>-0.11479192184684565</c:v>
                </c:pt>
                <c:pt idx="201">
                  <c:v>-0.10491137498719115</c:v>
                </c:pt>
                <c:pt idx="202">
                  <c:v>-9.476041944083119E-2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8C-4E44-AB52-3D410C7F1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4.3846483267443013</c:v>
                </c:pt>
                <c:pt idx="2">
                  <c:v>3.7412498672712902</c:v>
                </c:pt>
                <c:pt idx="3">
                  <c:v>3.0739201760566388</c:v>
                </c:pt>
                <c:pt idx="4">
                  <c:v>2.3869278857913212</c:v>
                </c:pt>
                <c:pt idx="5">
                  <c:v>1.6846674026995467</c:v>
                </c:pt>
                <c:pt idx="6">
                  <c:v>0.97163079733529845</c:v>
                </c:pt>
                <c:pt idx="7">
                  <c:v>0.25237907066045473</c:v>
                </c:pt>
                <c:pt idx="8">
                  <c:v>-0.46848702079647797</c:v>
                </c:pt>
                <c:pt idx="9">
                  <c:v>-1.1863563940815727</c:v>
                </c:pt>
                <c:pt idx="10">
                  <c:v>-1.8966371350105922</c:v>
                </c:pt>
                <c:pt idx="11">
                  <c:v>-2.5947858707493672</c:v>
                </c:pt>
                <c:pt idx="12">
                  <c:v>-3.2763368318952026</c:v>
                </c:pt>
                <c:pt idx="13">
                  <c:v>-3.9369304181611446</c:v>
                </c:pt>
                <c:pt idx="14">
                  <c:v>-4.5723410849402253</c:v>
                </c:pt>
                <c:pt idx="15">
                  <c:v>-5.1785043723708295</c:v>
                </c:pt>
                <c:pt idx="16">
                  <c:v>-5.7515429040094102</c:v>
                </c:pt>
                <c:pt idx="17">
                  <c:v>-6.2877911888077751</c:v>
                </c:pt>
                <c:pt idx="18">
                  <c:v>-6.7838190677469212</c:v>
                </c:pt>
                <c:pt idx="19">
                  <c:v>-7.2364536551489778</c:v>
                </c:pt>
                <c:pt idx="20">
                  <c:v>-7.6427996343177336</c:v>
                </c:pt>
                <c:pt idx="21">
                  <c:v>-8.0002577776849275</c:v>
                </c:pt>
                <c:pt idx="22">
                  <c:v>-8.3065415729965402</c:v>
                </c:pt>
                <c:pt idx="23">
                  <c:v>-8.5596918491882636</c:v>
                </c:pt>
                <c:pt idx="24">
                  <c:v>-8.75808930839443</c:v>
                </c:pt>
                <c:pt idx="25">
                  <c:v>-8.9004648839283256</c:v>
                </c:pt>
                <c:pt idx="26">
                  <c:v>-8.9859078579781695</c:v>
                </c:pt>
                <c:pt idx="27">
                  <c:v>-9.0138716870931859</c:v>
                </c:pt>
                <c:pt idx="28">
                  <c:v>-8.9841774981965479</c:v>
                </c:pt>
                <c:pt idx="29">
                  <c:v>-8.8970152327626479</c:v>
                </c:pt>
                <c:pt idx="30">
                  <c:v>-8.7529424318398572</c:v>
                </c:pt>
                <c:pt idx="31">
                  <c:v>-8.5528806696904915</c:v>
                </c:pt>
                <c:pt idx="32">
                  <c:v>-8.2981096588604846</c:v>
                </c:pt>
                <c:pt idx="33">
                  <c:v>-7.9902590643862652</c:v>
                </c:pt>
                <c:pt idx="34">
                  <c:v>-7.6312980794999152</c:v>
                </c:pt>
                <c:pt idx="35">
                  <c:v>-7.2235228295125715</c:v>
                </c:pt>
                <c:pt idx="36">
                  <c:v>-6.769541684448197</c:v>
                </c:pt>
                <c:pt idx="37">
                  <c:v>-6.27225857437677</c:v>
                </c:pt>
                <c:pt idx="38">
                  <c:v>-5.7348544141718021</c:v>
                </c:pt>
                <c:pt idx="39">
                  <c:v>-5.1607667565103519</c:v>
                </c:pt>
                <c:pt idx="40">
                  <c:v>-4.5536678032669045</c:v>
                </c:pt>
                <c:pt idx="41">
                  <c:v>-3.9174409159531498</c:v>
                </c:pt>
                <c:pt idx="42">
                  <c:v>-3.2561557754566874</c:v>
                </c:pt>
                <c:pt idx="43">
                  <c:v>-2.5740423499715597</c:v>
                </c:pt>
                <c:pt idx="44">
                  <c:v>-1.8754638376370223</c:v>
                </c:pt>
                <c:pt idx="45">
                  <c:v>-1.1648887569593254</c:v>
                </c:pt>
                <c:pt idx="46">
                  <c:v>-0.44686236354256348</c:v>
                </c:pt>
                <c:pt idx="47">
                  <c:v>0.27402242403602806</c:v>
                </c:pt>
                <c:pt idx="48">
                  <c:v>0.99315440323114901</c:v>
                </c:pt>
                <c:pt idx="49">
                  <c:v>1.7059335834895095</c:v>
                </c:pt>
                <c:pt idx="50">
                  <c:v>2.4078006104914174</c:v>
                </c:pt>
                <c:pt idx="51">
                  <c:v>3.0942659304591622</c:v>
                </c:pt>
                <c:pt idx="52">
                  <c:v>3.7609385079800921</c:v>
                </c:pt>
                <c:pt idx="53">
                  <c:v>4.4035539136484037</c:v>
                </c:pt>
                <c:pt idx="54">
                  <c:v>5.0180016018605214</c:v>
                </c:pt>
                <c:pt idx="55">
                  <c:v>5.6003512042792867</c:v>
                </c:pt>
                <c:pt idx="56">
                  <c:v>6.1468776707785224</c:v>
                </c:pt>
                <c:pt idx="57">
                  <c:v>6.6540850970517171</c:v>
                </c:pt>
                <c:pt idx="58">
                  <c:v>7.1187290864694424</c:v>
                </c:pt>
                <c:pt idx="59">
                  <c:v>7.537837503145937</c:v>
                </c:pt>
                <c:pt idx="60">
                  <c:v>7.9087294834660486</c:v>
                </c:pt>
                <c:pt idx="61">
                  <c:v>8.2290325844636456</c:v>
                </c:pt>
                <c:pt idx="62">
                  <c:v>8.4966979593603824</c:v>
                </c:pt>
                <c:pt idx="63">
                  <c:v>8.7100134631931816</c:v>
                </c:pt>
                <c:pt idx="64">
                  <c:v>8.8676146046991189</c:v>
                </c:pt>
                <c:pt idx="65">
                  <c:v>8.9684932744030377</c:v>
                </c:pt>
                <c:pt idx="66">
                  <c:v>9.0120041930779085</c:v>
                </c:pt>
                <c:pt idx="67">
                  <c:v>8.9978690393297995</c:v>
                </c:pt>
                <c:pt idx="68">
                  <c:v>8.9261782299050019</c:v>
                </c:pt>
                <c:pt idx="69">
                  <c:v>8.7973903413314041</c:v>
                </c:pt>
                <c:pt idx="70">
                  <c:v>8.6123291765936507</c:v>
                </c:pt>
                <c:pt idx="71">
                  <c:v>8.3721784956053629</c:v>
                </c:pt>
                <c:pt idx="72">
                  <c:v>8.0784744431853959</c:v>
                </c:pt>
                <c:pt idx="73">
                  <c:v>7.733095722973248</c:v>
                </c:pt>
                <c:pt idx="74">
                  <c:v>7.3382515801370456</c:v>
                </c:pt>
                <c:pt idx="75">
                  <c:v>6.8964676697437532</c:v>
                </c:pt>
                <c:pt idx="76">
                  <c:v>6.4105699011857995</c:v>
                </c:pt>
                <c:pt idx="77">
                  <c:v>5.8836663620046847</c:v>
                </c:pt>
                <c:pt idx="78">
                  <c:v>5.3191274367373911</c:v>
                </c:pt>
                <c:pt idx="79">
                  <c:v>4.7205642479571335</c:v>
                </c:pt>
                <c:pt idx="80">
                  <c:v>4.0918055574122318</c:v>
                </c:pt>
                <c:pt idx="81">
                  <c:v>3.4368732750169744</c:v>
                </c:pt>
                <c:pt idx="82">
                  <c:v>2.7599567323533516</c:v>
                </c:pt>
                <c:pt idx="83">
                  <c:v>2.0653858852454707</c:v>
                </c:pt>
                <c:pt idx="84">
                  <c:v>1.3576036168187104</c:v>
                </c:pt>
                <c:pt idx="85">
                  <c:v>0.64113731820952458</c:v>
                </c:pt>
                <c:pt idx="86">
                  <c:v>-7.9430071287630355E-2</c:v>
                </c:pt>
                <c:pt idx="87">
                  <c:v>-0.7994893793920208</c:v>
                </c:pt>
                <c:pt idx="88">
                  <c:v>-1.5144346838099487</c:v>
                </c:pt>
                <c:pt idx="89">
                  <c:v>-2.2196927744192276</c:v>
                </c:pt>
                <c:pt idx="90">
                  <c:v>-2.9107524062074148</c:v>
                </c:pt>
                <c:pt idx="91">
                  <c:v>-3.5831931558447834</c:v>
                </c:pt>
                <c:pt idx="92">
                  <c:v>-4.2327136973084816</c:v>
                </c:pt>
                <c:pt idx="93">
                  <c:v>-4.8551593156903419</c:v>
                </c:pt>
                <c:pt idx="94">
                  <c:v>-5.4465484831939008</c:v>
                </c:pt>
                <c:pt idx="95">
                  <c:v>-6.0030983273249046</c:v>
                </c:pt>
                <c:pt idx="96">
                  <c:v>-6.5212488283658301</c:v>
                </c:pt>
                <c:pt idx="97">
                  <c:v>-6.9976855913531306</c:v>
                </c:pt>
                <c:pt idx="98">
                  <c:v>-7.4293610468942779</c:v>
                </c:pt>
                <c:pt idx="99">
                  <c:v>-7.8135139452117306</c:v>
                </c:pt>
                <c:pt idx="100">
                  <c:v>-8.147687018718452</c:v>
                </c:pt>
                <c:pt idx="101">
                  <c:v>-8.4297427001447787</c:v>
                </c:pt>
                <c:pt idx="102">
                  <c:v>-8.6578767956742784</c:v>
                </c:pt>
                <c:pt idx="103">
                  <c:v>-8.8306300256271726</c:v>
                </c:pt>
                <c:pt idx="104">
                  <c:v>-8.9468973588703395</c:v>
                </c:pt>
                <c:pt idx="105">
                  <c:v>-9.0059350812455339</c:v>
                </c:pt>
                <c:pt idx="106">
                  <c:v>-9.0073655528019962</c:v>
                </c:pt>
                <c:pt idx="107">
                  <c:v>-8.9511796234033962</c:v>
                </c:pt>
                <c:pt idx="108">
                  <c:v>-8.8377366912574917</c:v>
                </c:pt>
                <c:pt idx="109">
                  <c:v>-8.6677624039940699</c:v>
                </c:pt>
                <c:pt idx="110">
                  <c:v>-8.4423440169964756</c:v>
                </c:pt>
                <c:pt idx="111">
                  <c:v>-8.1629234386775238</c:v>
                </c:pt>
                <c:pt idx="112">
                  <c:v>-7.8312880071863251</c:v>
                </c:pt>
                <c:pt idx="113">
                  <c:v>-7.4495590575436132</c:v>
                </c:pt>
                <c:pt idx="114">
                  <c:v>-7.0201783523368899</c:v>
                </c:pt>
                <c:pt idx="115">
                  <c:v>-6.5458924627726311</c:v>
                </c:pt>
                <c:pt idx="116">
                  <c:v>-6.0297351999935396</c:v>
                </c:pt>
                <c:pt idx="117">
                  <c:v>-5.4750082090404213</c:v>
                </c:pt>
                <c:pt idx="118">
                  <c:v>-4.8852598495911383</c:v>
                </c:pt>
                <c:pt idx="119">
                  <c:v>-4.2642624985678301</c:v>
                </c:pt>
                <c:pt idx="120">
                  <c:v>-3.6159884197982288</c:v>
                </c:pt>
                <c:pt idx="121">
                  <c:v>-2.9445843550829442</c:v>
                </c:pt>
                <c:pt idx="122">
                  <c:v>-2.254344999199124</c:v>
                </c:pt>
                <c:pt idx="123">
                  <c:v>-1.5496855285099835</c:v>
                </c:pt>
                <c:pt idx="124">
                  <c:v>-0.83511335890333305</c:v>
                </c:pt>
                <c:pt idx="125">
                  <c:v>-0.11519931371192449</c:v>
                </c:pt>
                <c:pt idx="126">
                  <c:v>0.60545161395745861</c:v>
                </c:pt>
                <c:pt idx="127">
                  <c:v>1.3222297174648645</c:v>
                </c:pt>
                <c:pt idx="128">
                  <c:v>2.0305500630285547</c:v>
                </c:pt>
                <c:pt idx="129">
                  <c:v>2.7258818176546464</c:v>
                </c:pt>
                <c:pt idx="130">
                  <c:v>3.4037772310063183</c:v>
                </c:pt>
                <c:pt idx="131">
                  <c:v>4.0599000858275591</c:v>
                </c:pt>
                <c:pt idx="132">
                  <c:v>4.6900534349358072</c:v>
                </c:pt>
                <c:pt idx="133">
                  <c:v>5.2902064473613875</c:v>
                </c:pt>
                <c:pt idx="134">
                  <c:v>5.8565201919100911</c:v>
                </c:pt>
                <c:pt idx="135">
                  <c:v>6.3853721932220573</c:v>
                </c:pt>
                <c:pt idx="136">
                  <c:v>6.8733796032520011</c:v>
                </c:pt>
                <c:pt idx="137">
                  <c:v>7.3174208399523737</c:v>
                </c:pt>
                <c:pt idx="138">
                  <c:v>7.7146555547457449</c:v>
                </c:pt>
                <c:pt idx="139">
                  <c:v>8.0625428010627047</c:v>
                </c:pt>
                <c:pt idx="140">
                  <c:v>8.3588572877286627</c:v>
                </c:pt>
                <c:pt idx="141">
                  <c:v>8.601703613233326</c:v>
                </c:pt>
                <c:pt idx="142">
                  <c:v>8.7895283898321104</c:v>
                </c:pt>
                <c:pt idx="143">
                  <c:v>8.9211301799265996</c:v>
                </c:pt>
                <c:pt idx="144">
                  <c:v>8.9956671811651461</c:v>
                </c:pt>
                <c:pt idx="145">
                  <c:v>9.0126626111051831</c:v>
                </c:pt>
                <c:pt idx="146">
                  <c:v>8.9720077569937882</c:v>
                </c:pt>
                <c:pt idx="147">
                  <c:v>8.8739626711583082</c:v>
                </c:pt>
                <c:pt idx="148">
                  <c:v>8.7191545075589154</c:v>
                </c:pt>
                <c:pt idx="149">
                  <c:v>8.5085735101434938</c:v>
                </c:pt>
                <c:pt idx="150">
                  <c:v>8.2435666786656903</c:v>
                </c:pt>
                <c:pt idx="151">
                  <c:v>7.92582915248326</c:v>
                </c:pt>
                <c:pt idx="152">
                  <c:v>7.5573933674510245</c:v>
                </c:pt>
                <c:pt idx="153">
                  <c:v>7.1406160552672979</c:v>
                </c:pt>
                <c:pt idx="154">
                  <c:v>6.6781631684336205</c:v>
                </c:pt>
                <c:pt idx="155">
                  <c:v>6.1729928272565804</c:v>
                </c:pt>
                <c:pt idx="156">
                  <c:v>5.6283363979727596</c:v>
                </c:pt>
                <c:pt idx="157">
                  <c:v>5.047677823032191</c:v>
                </c:pt>
                <c:pt idx="158">
                  <c:v>4.4347313357559992</c:v>
                </c:pt>
                <c:pt idx="159">
                  <c:v>3.7934177019183561</c:v>
                </c:pt>
                <c:pt idx="160">
                  <c:v>3.127839140225559</c:v>
                </c:pt>
                <c:pt idx="161">
                  <c:v>2.4422530821155544</c:v>
                </c:pt>
                <c:pt idx="162">
                  <c:v>1.7410449387256728</c:v>
                </c:pt>
                <c:pt idx="163">
                  <c:v>1.0287000492270248</c:v>
                </c:pt>
                <c:pt idx="164">
                  <c:v>0.3097749899605029</c:v>
                </c:pt>
                <c:pt idx="165">
                  <c:v>-0.41113157210201479</c:v>
                </c:pt>
                <c:pt idx="166">
                  <c:v>-1.1294082951328352</c:v>
                </c:pt>
                <c:pt idx="167">
                  <c:v>-1.8404606592994712</c:v>
                </c:pt>
                <c:pt idx="168">
                  <c:v>-2.5397403560122767</c:v>
                </c:pt>
                <c:pt idx="169">
                  <c:v>-3.2227743815778482</c:v>
                </c:pt>
                <c:pt idx="170">
                  <c:v>-3.8851936491580608</c:v>
                </c:pt>
                <c:pt idx="171">
                  <c:v>-4.522760936015862</c:v>
                </c:pt>
                <c:pt idx="172">
                  <c:v>-5.1313979872808249</c:v>
                </c:pt>
                <c:pt idx="173">
                  <c:v>-5.7072116028628432</c:v>
                </c:pt>
                <c:pt idx="174">
                  <c:v>-6.246518540646754</c:v>
                </c:pt>
                <c:pt idx="175">
                  <c:v>-6.7458690766724239</c:v>
                </c:pt>
                <c:pt idx="176">
                  <c:v>-7.2020690715955382</c:v>
                </c:pt>
                <c:pt idx="177">
                  <c:v>-7.6122004022790861</c:v>
                </c:pt>
                <c:pt idx="178">
                  <c:v>-7.9736396278230206</c:v>
                </c:pt>
                <c:pt idx="179">
                  <c:v>-8.2840747706332518</c:v>
                </c:pt>
                <c:pt idx="180">
                  <c:v>-8.5415201051883916</c:v>
                </c:pt>
                <c:pt idx="181">
                  <c:v>-8.7443288599065827</c:v>
                </c:pt>
                <c:pt idx="182">
                  <c:v>-8.8912037508638484</c:v>
                </c:pt>
                <c:pt idx="183">
                  <c:v>-8.9812052799840849</c:v>
                </c:pt>
                <c:pt idx="184">
                  <c:v>-9.0137577446206123</c:v>
                </c:pt>
                <c:pt idx="185">
                  <c:v>-8.9886529200884695</c:v>
                </c:pt>
                <c:pt idx="186">
                  <c:v>-8.9060513915918023</c:v>
                </c:pt>
                <c:pt idx="187">
                  <c:v>-8.7664815270265848</c:v>
                </c:pt>
                <c:pt idx="188">
                  <c:v>-8.5708360972291793</c:v>
                </c:pt>
                <c:pt idx="189">
                  <c:v>-8.3203665652896763</c:v>
                </c:pt>
                <c:pt idx="190">
                  <c:v>-8.0166750814588461</c:v>
                </c:pt>
                <c:pt idx="191">
                  <c:v>-7.6617042348540618</c:v>
                </c:pt>
                <c:pt idx="192">
                  <c:v>-7.2577246275182201</c:v>
                </c:pt>
                <c:pt idx="193">
                  <c:v>-6.8073203503153472</c:v>
                </c:pt>
                <c:pt idx="194">
                  <c:v>-6.3133724535675455</c:v>
                </c:pt>
                <c:pt idx="195">
                  <c:v>-5.7790405181648206</c:v>
                </c:pt>
                <c:pt idx="196">
                  <c:v>-5.2077424450297878</c:v>
                </c:pt>
                <c:pt idx="197">
                  <c:v>-4.6031325922157142</c:v>
                </c:pt>
                <c:pt idx="198">
                  <c:v>-3.9690783994858605</c:v>
                </c:pt>
                <c:pt idx="199">
                  <c:v>-3.309635649897035</c:v>
                </c:pt>
                <c:pt idx="200">
                  <c:v>-2.6290225266288414</c:v>
                </c:pt>
                <c:pt idx="201">
                  <c:v>-1.9315926310062714</c:v>
                </c:pt>
                <c:pt idx="202">
                  <c:v>-1.2218071343083934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36-1F47-BC09-289CE1405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tx>
            <c:v>Undamped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undamped!$E$1:$E$203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4.3846483267443013</c:v>
                </c:pt>
                <c:pt idx="2">
                  <c:v>3.7412498672712902</c:v>
                </c:pt>
                <c:pt idx="3">
                  <c:v>3.0739201760566388</c:v>
                </c:pt>
                <c:pt idx="4">
                  <c:v>2.3869278857913212</c:v>
                </c:pt>
                <c:pt idx="5">
                  <c:v>1.6846674026995467</c:v>
                </c:pt>
                <c:pt idx="6">
                  <c:v>0.97163079733529845</c:v>
                </c:pt>
                <c:pt idx="7">
                  <c:v>0.25237907066045473</c:v>
                </c:pt>
                <c:pt idx="8">
                  <c:v>-0.46848702079647797</c:v>
                </c:pt>
                <c:pt idx="9">
                  <c:v>-1.1863563940815727</c:v>
                </c:pt>
                <c:pt idx="10">
                  <c:v>-1.8966371350105922</c:v>
                </c:pt>
                <c:pt idx="11">
                  <c:v>-2.5947858707493672</c:v>
                </c:pt>
                <c:pt idx="12">
                  <c:v>-3.2763368318952026</c:v>
                </c:pt>
                <c:pt idx="13">
                  <c:v>-3.9369304181611446</c:v>
                </c:pt>
                <c:pt idx="14">
                  <c:v>-4.5723410849402253</c:v>
                </c:pt>
                <c:pt idx="15">
                  <c:v>-5.1785043723708295</c:v>
                </c:pt>
                <c:pt idx="16">
                  <c:v>-5.7515429040094102</c:v>
                </c:pt>
                <c:pt idx="17">
                  <c:v>-6.2877911888077751</c:v>
                </c:pt>
                <c:pt idx="18">
                  <c:v>-6.7838190677469212</c:v>
                </c:pt>
                <c:pt idx="19">
                  <c:v>-7.2364536551489778</c:v>
                </c:pt>
                <c:pt idx="20">
                  <c:v>-7.6427996343177336</c:v>
                </c:pt>
                <c:pt idx="21">
                  <c:v>-8.0002577776849275</c:v>
                </c:pt>
                <c:pt idx="22">
                  <c:v>-8.3065415729965402</c:v>
                </c:pt>
                <c:pt idx="23">
                  <c:v>-8.5596918491882636</c:v>
                </c:pt>
                <c:pt idx="24">
                  <c:v>-8.75808930839443</c:v>
                </c:pt>
                <c:pt idx="25">
                  <c:v>-8.9004648839283256</c:v>
                </c:pt>
                <c:pt idx="26">
                  <c:v>-8.9859078579781695</c:v>
                </c:pt>
                <c:pt idx="27">
                  <c:v>-9.0138716870931859</c:v>
                </c:pt>
                <c:pt idx="28">
                  <c:v>-8.9841774981965479</c:v>
                </c:pt>
                <c:pt idx="29">
                  <c:v>-8.8970152327626479</c:v>
                </c:pt>
                <c:pt idx="30">
                  <c:v>-8.7529424318398572</c:v>
                </c:pt>
                <c:pt idx="31">
                  <c:v>-8.5528806696904915</c:v>
                </c:pt>
                <c:pt idx="32">
                  <c:v>-8.2981096588604846</c:v>
                </c:pt>
                <c:pt idx="33">
                  <c:v>-7.9902590643862652</c:v>
                </c:pt>
                <c:pt idx="34">
                  <c:v>-7.6312980794999152</c:v>
                </c:pt>
                <c:pt idx="35">
                  <c:v>-7.2235228295125715</c:v>
                </c:pt>
                <c:pt idx="36">
                  <c:v>-6.769541684448197</c:v>
                </c:pt>
                <c:pt idx="37">
                  <c:v>-6.27225857437677</c:v>
                </c:pt>
                <c:pt idx="38">
                  <c:v>-5.7348544141718021</c:v>
                </c:pt>
                <c:pt idx="39">
                  <c:v>-5.1607667565103519</c:v>
                </c:pt>
                <c:pt idx="40">
                  <c:v>-4.5536678032669045</c:v>
                </c:pt>
                <c:pt idx="41">
                  <c:v>-3.9174409159531498</c:v>
                </c:pt>
                <c:pt idx="42">
                  <c:v>-3.2561557754566874</c:v>
                </c:pt>
                <c:pt idx="43">
                  <c:v>-2.5740423499715597</c:v>
                </c:pt>
                <c:pt idx="44">
                  <c:v>-1.8754638376370223</c:v>
                </c:pt>
                <c:pt idx="45">
                  <c:v>-1.1648887569593254</c:v>
                </c:pt>
                <c:pt idx="46">
                  <c:v>-0.44686236354256348</c:v>
                </c:pt>
                <c:pt idx="47">
                  <c:v>0.27402242403602806</c:v>
                </c:pt>
                <c:pt idx="48">
                  <c:v>0.99315440323114901</c:v>
                </c:pt>
                <c:pt idx="49">
                  <c:v>1.7059335834895095</c:v>
                </c:pt>
                <c:pt idx="50">
                  <c:v>2.4078006104914174</c:v>
                </c:pt>
                <c:pt idx="51">
                  <c:v>3.0942659304591622</c:v>
                </c:pt>
                <c:pt idx="52">
                  <c:v>3.7609385079800921</c:v>
                </c:pt>
                <c:pt idx="53">
                  <c:v>4.4035539136484037</c:v>
                </c:pt>
                <c:pt idx="54">
                  <c:v>5.0180016018605214</c:v>
                </c:pt>
                <c:pt idx="55">
                  <c:v>5.6003512042792867</c:v>
                </c:pt>
                <c:pt idx="56">
                  <c:v>6.1468776707785224</c:v>
                </c:pt>
                <c:pt idx="57">
                  <c:v>6.6540850970517171</c:v>
                </c:pt>
                <c:pt idx="58">
                  <c:v>7.1187290864694424</c:v>
                </c:pt>
                <c:pt idx="59">
                  <c:v>7.537837503145937</c:v>
                </c:pt>
                <c:pt idx="60">
                  <c:v>7.9087294834660486</c:v>
                </c:pt>
                <c:pt idx="61">
                  <c:v>8.2290325844636456</c:v>
                </c:pt>
                <c:pt idx="62">
                  <c:v>8.4966979593603824</c:v>
                </c:pt>
                <c:pt idx="63">
                  <c:v>8.7100134631931816</c:v>
                </c:pt>
                <c:pt idx="64">
                  <c:v>8.8676146046991189</c:v>
                </c:pt>
                <c:pt idx="65">
                  <c:v>8.9684932744030377</c:v>
                </c:pt>
                <c:pt idx="66">
                  <c:v>9.0120041930779085</c:v>
                </c:pt>
                <c:pt idx="67">
                  <c:v>8.9978690393297995</c:v>
                </c:pt>
                <c:pt idx="68">
                  <c:v>8.9261782299050019</c:v>
                </c:pt>
                <c:pt idx="69">
                  <c:v>8.7973903413314041</c:v>
                </c:pt>
                <c:pt idx="70">
                  <c:v>8.6123291765936507</c:v>
                </c:pt>
                <c:pt idx="71">
                  <c:v>8.3721784956053629</c:v>
                </c:pt>
                <c:pt idx="72">
                  <c:v>8.0784744431853959</c:v>
                </c:pt>
                <c:pt idx="73">
                  <c:v>7.733095722973248</c:v>
                </c:pt>
                <c:pt idx="74">
                  <c:v>7.3382515801370456</c:v>
                </c:pt>
                <c:pt idx="75">
                  <c:v>6.8964676697437532</c:v>
                </c:pt>
                <c:pt idx="76">
                  <c:v>6.4105699011857995</c:v>
                </c:pt>
                <c:pt idx="77">
                  <c:v>5.8836663620046847</c:v>
                </c:pt>
                <c:pt idx="78">
                  <c:v>5.3191274367373911</c:v>
                </c:pt>
                <c:pt idx="79">
                  <c:v>4.7205642479571335</c:v>
                </c:pt>
                <c:pt idx="80">
                  <c:v>4.0918055574122318</c:v>
                </c:pt>
                <c:pt idx="81">
                  <c:v>3.4368732750169744</c:v>
                </c:pt>
                <c:pt idx="82">
                  <c:v>2.7599567323533516</c:v>
                </c:pt>
                <c:pt idx="83">
                  <c:v>2.0653858852454707</c:v>
                </c:pt>
                <c:pt idx="84">
                  <c:v>1.3576036168187104</c:v>
                </c:pt>
                <c:pt idx="85">
                  <c:v>0.64113731820952458</c:v>
                </c:pt>
                <c:pt idx="86">
                  <c:v>-7.9430071287630355E-2</c:v>
                </c:pt>
                <c:pt idx="87">
                  <c:v>-0.7994893793920208</c:v>
                </c:pt>
                <c:pt idx="88">
                  <c:v>-1.5144346838099487</c:v>
                </c:pt>
                <c:pt idx="89">
                  <c:v>-2.2196927744192276</c:v>
                </c:pt>
                <c:pt idx="90">
                  <c:v>-2.9107524062074148</c:v>
                </c:pt>
                <c:pt idx="91">
                  <c:v>-3.5831931558447834</c:v>
                </c:pt>
                <c:pt idx="92">
                  <c:v>-4.2327136973084816</c:v>
                </c:pt>
                <c:pt idx="93">
                  <c:v>-4.8551593156903419</c:v>
                </c:pt>
                <c:pt idx="94">
                  <c:v>-5.4465484831939008</c:v>
                </c:pt>
                <c:pt idx="95">
                  <c:v>-6.0030983273249046</c:v>
                </c:pt>
                <c:pt idx="96">
                  <c:v>-6.5212488283658301</c:v>
                </c:pt>
                <c:pt idx="97">
                  <c:v>-6.9976855913531306</c:v>
                </c:pt>
                <c:pt idx="98">
                  <c:v>-7.4293610468942779</c:v>
                </c:pt>
                <c:pt idx="99">
                  <c:v>-7.8135139452117306</c:v>
                </c:pt>
                <c:pt idx="100">
                  <c:v>-8.147687018718452</c:v>
                </c:pt>
                <c:pt idx="101">
                  <c:v>-8.4297427001447787</c:v>
                </c:pt>
                <c:pt idx="102">
                  <c:v>-8.6578767956742784</c:v>
                </c:pt>
                <c:pt idx="103">
                  <c:v>-8.8306300256271726</c:v>
                </c:pt>
                <c:pt idx="104">
                  <c:v>-8.9468973588703395</c:v>
                </c:pt>
                <c:pt idx="105">
                  <c:v>-9.0059350812455339</c:v>
                </c:pt>
                <c:pt idx="106">
                  <c:v>-9.0073655528019962</c:v>
                </c:pt>
                <c:pt idx="107">
                  <c:v>-8.9511796234033962</c:v>
                </c:pt>
                <c:pt idx="108">
                  <c:v>-8.8377366912574917</c:v>
                </c:pt>
                <c:pt idx="109">
                  <c:v>-8.6677624039940699</c:v>
                </c:pt>
                <c:pt idx="110">
                  <c:v>-8.4423440169964756</c:v>
                </c:pt>
                <c:pt idx="111">
                  <c:v>-8.1629234386775238</c:v>
                </c:pt>
                <c:pt idx="112">
                  <c:v>-7.8312880071863251</c:v>
                </c:pt>
                <c:pt idx="113">
                  <c:v>-7.4495590575436132</c:v>
                </c:pt>
                <c:pt idx="114">
                  <c:v>-7.0201783523368899</c:v>
                </c:pt>
                <c:pt idx="115">
                  <c:v>-6.5458924627726311</c:v>
                </c:pt>
                <c:pt idx="116">
                  <c:v>-6.0297351999935396</c:v>
                </c:pt>
                <c:pt idx="117">
                  <c:v>-5.4750082090404213</c:v>
                </c:pt>
                <c:pt idx="118">
                  <c:v>-4.8852598495911383</c:v>
                </c:pt>
                <c:pt idx="119">
                  <c:v>-4.2642624985678301</c:v>
                </c:pt>
                <c:pt idx="120">
                  <c:v>-3.6159884197982288</c:v>
                </c:pt>
                <c:pt idx="121">
                  <c:v>-2.9445843550829442</c:v>
                </c:pt>
                <c:pt idx="122">
                  <c:v>-2.254344999199124</c:v>
                </c:pt>
                <c:pt idx="123">
                  <c:v>-1.5496855285099835</c:v>
                </c:pt>
                <c:pt idx="124">
                  <c:v>-0.83511335890333305</c:v>
                </c:pt>
                <c:pt idx="125">
                  <c:v>-0.11519931371192449</c:v>
                </c:pt>
                <c:pt idx="126">
                  <c:v>0.60545161395745861</c:v>
                </c:pt>
                <c:pt idx="127">
                  <c:v>1.3222297174648645</c:v>
                </c:pt>
                <c:pt idx="128">
                  <c:v>2.0305500630285547</c:v>
                </c:pt>
                <c:pt idx="129">
                  <c:v>2.7258818176546464</c:v>
                </c:pt>
                <c:pt idx="130">
                  <c:v>3.4037772310063183</c:v>
                </c:pt>
                <c:pt idx="131">
                  <c:v>4.0599000858275591</c:v>
                </c:pt>
                <c:pt idx="132">
                  <c:v>4.6900534349358072</c:v>
                </c:pt>
                <c:pt idx="133">
                  <c:v>5.2902064473613875</c:v>
                </c:pt>
                <c:pt idx="134">
                  <c:v>5.8565201919100911</c:v>
                </c:pt>
                <c:pt idx="135">
                  <c:v>6.3853721932220573</c:v>
                </c:pt>
                <c:pt idx="136">
                  <c:v>6.8733796032520011</c:v>
                </c:pt>
                <c:pt idx="137">
                  <c:v>7.3174208399523737</c:v>
                </c:pt>
                <c:pt idx="138">
                  <c:v>7.7146555547457449</c:v>
                </c:pt>
                <c:pt idx="139">
                  <c:v>8.0625428010627047</c:v>
                </c:pt>
                <c:pt idx="140">
                  <c:v>8.3588572877286627</c:v>
                </c:pt>
                <c:pt idx="141">
                  <c:v>8.601703613233326</c:v>
                </c:pt>
                <c:pt idx="142">
                  <c:v>8.7895283898321104</c:v>
                </c:pt>
                <c:pt idx="143">
                  <c:v>8.9211301799265996</c:v>
                </c:pt>
                <c:pt idx="144">
                  <c:v>8.9956671811651461</c:v>
                </c:pt>
                <c:pt idx="145">
                  <c:v>9.0126626111051831</c:v>
                </c:pt>
                <c:pt idx="146">
                  <c:v>8.9720077569937882</c:v>
                </c:pt>
                <c:pt idx="147">
                  <c:v>8.8739626711583082</c:v>
                </c:pt>
                <c:pt idx="148">
                  <c:v>8.7191545075589154</c:v>
                </c:pt>
                <c:pt idx="149">
                  <c:v>8.5085735101434938</c:v>
                </c:pt>
                <c:pt idx="150">
                  <c:v>8.2435666786656903</c:v>
                </c:pt>
                <c:pt idx="151">
                  <c:v>7.92582915248326</c:v>
                </c:pt>
                <c:pt idx="152">
                  <c:v>7.5573933674510245</c:v>
                </c:pt>
                <c:pt idx="153">
                  <c:v>7.1406160552672979</c:v>
                </c:pt>
                <c:pt idx="154">
                  <c:v>6.6781631684336205</c:v>
                </c:pt>
                <c:pt idx="155">
                  <c:v>6.1729928272565804</c:v>
                </c:pt>
                <c:pt idx="156">
                  <c:v>5.6283363979727596</c:v>
                </c:pt>
                <c:pt idx="157">
                  <c:v>5.047677823032191</c:v>
                </c:pt>
                <c:pt idx="158">
                  <c:v>4.4347313357559992</c:v>
                </c:pt>
                <c:pt idx="159">
                  <c:v>3.7934177019183561</c:v>
                </c:pt>
                <c:pt idx="160">
                  <c:v>3.127839140225559</c:v>
                </c:pt>
                <c:pt idx="161">
                  <c:v>2.4422530821155544</c:v>
                </c:pt>
                <c:pt idx="162">
                  <c:v>1.7410449387256728</c:v>
                </c:pt>
                <c:pt idx="163">
                  <c:v>1.0287000492270248</c:v>
                </c:pt>
                <c:pt idx="164">
                  <c:v>0.3097749899605029</c:v>
                </c:pt>
                <c:pt idx="165">
                  <c:v>-0.41113157210201479</c:v>
                </c:pt>
                <c:pt idx="166">
                  <c:v>-1.1294082951328352</c:v>
                </c:pt>
                <c:pt idx="167">
                  <c:v>-1.8404606592994712</c:v>
                </c:pt>
                <c:pt idx="168">
                  <c:v>-2.5397403560122767</c:v>
                </c:pt>
                <c:pt idx="169">
                  <c:v>-3.2227743815778482</c:v>
                </c:pt>
                <c:pt idx="170">
                  <c:v>-3.8851936491580608</c:v>
                </c:pt>
                <c:pt idx="171">
                  <c:v>-4.522760936015862</c:v>
                </c:pt>
                <c:pt idx="172">
                  <c:v>-5.1313979872808249</c:v>
                </c:pt>
                <c:pt idx="173">
                  <c:v>-5.7072116028628432</c:v>
                </c:pt>
                <c:pt idx="174">
                  <c:v>-6.246518540646754</c:v>
                </c:pt>
                <c:pt idx="175">
                  <c:v>-6.7458690766724239</c:v>
                </c:pt>
                <c:pt idx="176">
                  <c:v>-7.2020690715955382</c:v>
                </c:pt>
                <c:pt idx="177">
                  <c:v>-7.6122004022790861</c:v>
                </c:pt>
                <c:pt idx="178">
                  <c:v>-7.9736396278230206</c:v>
                </c:pt>
                <c:pt idx="179">
                  <c:v>-8.2840747706332518</c:v>
                </c:pt>
                <c:pt idx="180">
                  <c:v>-8.5415201051883916</c:v>
                </c:pt>
                <c:pt idx="181">
                  <c:v>-8.7443288599065827</c:v>
                </c:pt>
                <c:pt idx="182">
                  <c:v>-8.8912037508638484</c:v>
                </c:pt>
                <c:pt idx="183">
                  <c:v>-8.9812052799840849</c:v>
                </c:pt>
                <c:pt idx="184">
                  <c:v>-9.0137577446206123</c:v>
                </c:pt>
                <c:pt idx="185">
                  <c:v>-8.9886529200884695</c:v>
                </c:pt>
                <c:pt idx="186">
                  <c:v>-8.9060513915918023</c:v>
                </c:pt>
                <c:pt idx="187">
                  <c:v>-8.7664815270265848</c:v>
                </c:pt>
                <c:pt idx="188">
                  <c:v>-8.5708360972291793</c:v>
                </c:pt>
                <c:pt idx="189">
                  <c:v>-8.3203665652896763</c:v>
                </c:pt>
                <c:pt idx="190">
                  <c:v>-8.0166750814588461</c:v>
                </c:pt>
                <c:pt idx="191">
                  <c:v>-7.6617042348540618</c:v>
                </c:pt>
                <c:pt idx="192">
                  <c:v>-7.2577246275182201</c:v>
                </c:pt>
                <c:pt idx="193">
                  <c:v>-6.8073203503153472</c:v>
                </c:pt>
                <c:pt idx="194">
                  <c:v>-6.3133724535675455</c:v>
                </c:pt>
                <c:pt idx="195">
                  <c:v>-5.7790405181648206</c:v>
                </c:pt>
                <c:pt idx="196">
                  <c:v>-5.2077424450297878</c:v>
                </c:pt>
                <c:pt idx="197">
                  <c:v>-4.6031325922157142</c:v>
                </c:pt>
                <c:pt idx="198">
                  <c:v>-3.9690783994858605</c:v>
                </c:pt>
                <c:pt idx="199">
                  <c:v>-3.309635649897035</c:v>
                </c:pt>
                <c:pt idx="200">
                  <c:v>-2.6290225266288414</c:v>
                </c:pt>
                <c:pt idx="201">
                  <c:v>-1.9315926310062714</c:v>
                </c:pt>
                <c:pt idx="202">
                  <c:v>-1.2218071343083934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FC-2645-8692-4FC30489C673}"/>
            </c:ext>
          </c:extLst>
        </c:ser>
        <c:ser>
          <c:idx val="1"/>
          <c:order val="1"/>
          <c:tx>
            <c:v>Underdamped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underdamped!$E$1:$E$203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underdamped!$F$1:$F$203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4.396688352128562</c:v>
                </c:pt>
                <c:pt idx="2">
                  <c:v>3.7894641413983159</c:v>
                </c:pt>
                <c:pt idx="3">
                  <c:v>3.1822882866262523</c:v>
                </c:pt>
                <c:pt idx="4">
                  <c:v>2.5789660935725527</c:v>
                </c:pt>
                <c:pt idx="5">
                  <c:v>1.9831294960375145</c:v>
                </c:pt>
                <c:pt idx="6">
                  <c:v>1.398221080396943</c:v>
                </c:pt>
                <c:pt idx="7">
                  <c:v>0.82747992381807522</c:v>
                </c:pt>
                <c:pt idx="8">
                  <c:v>0.27392926383984878</c:v>
                </c:pt>
                <c:pt idx="9">
                  <c:v>-0.25963399517530095</c:v>
                </c:pt>
                <c:pt idx="10">
                  <c:v>-0.77064794494473765</c:v>
                </c:pt>
                <c:pt idx="11">
                  <c:v>-1.2567925229852319</c:v>
                </c:pt>
                <c:pt idx="12">
                  <c:v>-1.7159945772947183</c:v>
                </c:pt>
                <c:pt idx="13">
                  <c:v>-2.1464311842312509</c:v>
                </c:pt>
                <c:pt idx="14">
                  <c:v>-2.546531267278028</c:v>
                </c:pt>
                <c:pt idx="15">
                  <c:v>-2.9149755731674731</c:v>
                </c:pt>
                <c:pt idx="16">
                  <c:v>-3.2506950699229558</c:v>
                </c:pt>
                <c:pt idx="17">
                  <c:v>-3.5528678387404984</c:v>
                </c:pt>
                <c:pt idx="18">
                  <c:v>-3.8209145382567855</c:v>
                </c:pt>
                <c:pt idx="19">
                  <c:v>-4.0544925256216446</c:v>
                </c:pt>
                <c:pt idx="20">
                  <c:v>-4.2534887239053223</c:v>
                </c:pt>
                <c:pt idx="21">
                  <c:v>-4.4180113297213151</c:v>
                </c:pt>
                <c:pt idx="22">
                  <c:v>-4.5483804585365775</c:v>
                </c:pt>
                <c:pt idx="23">
                  <c:v>-4.6451178279801564</c:v>
                </c:pt>
                <c:pt idx="24">
                  <c:v>-4.7089355815600351</c:v>
                </c:pt>
                <c:pt idx="25">
                  <c:v>-4.7407243565724473</c:v>
                </c:pt>
                <c:pt idx="26">
                  <c:v>-4.7415407006575929</c:v>
                </c:pt>
                <c:pt idx="27">
                  <c:v>-4.7125939414442435</c:v>
                </c:pt>
                <c:pt idx="28">
                  <c:v>-4.6552326130597743</c:v>
                </c:pt>
                <c:pt idx="29">
                  <c:v>-4.5709305419916317</c:v>
                </c:pt>
                <c:pt idx="30">
                  <c:v>-4.461272692903715</c:v>
                </c:pt>
                <c:pt idx="31">
                  <c:v>-4.327940872571574</c:v>
                </c:pt>
                <c:pt idx="32">
                  <c:v>-4.1726993871409022</c:v>
                </c:pt>
                <c:pt idx="33">
                  <c:v>-3.9973807444735159</c:v>
                </c:pt>
                <c:pt idx="34">
                  <c:v>-3.803871489464083</c:v>
                </c:pt>
                <c:pt idx="35">
                  <c:v>-3.5940982559312245</c:v>
                </c:pt>
                <c:pt idx="36">
                  <c:v>-3.3700141140504183</c:v>
                </c:pt>
                <c:pt idx="37">
                  <c:v>-3.1335852873466457</c:v>
                </c:pt>
                <c:pt idx="38">
                  <c:v>-2.8867783080451801</c:v>
                </c:pt>
                <c:pt idx="39">
                  <c:v>-2.63154767413261</c:v>
                </c:pt>
                <c:pt idx="40">
                  <c:v>-2.3698240658502532</c:v>
                </c:pt>
                <c:pt idx="41">
                  <c:v>-2.1035031735709313</c:v>
                </c:pt>
                <c:pt idx="42">
                  <c:v>-1.8344351831395067</c:v>
                </c:pt>
                <c:pt idx="43">
                  <c:v>-1.5644149588281753</c:v>
                </c:pt>
                <c:pt idx="44">
                  <c:v>-1.2951729581089142</c:v>
                </c:pt>
                <c:pt idx="45">
                  <c:v>-1.0283669065156225</c:v>
                </c:pt>
                <c:pt idx="46">
                  <c:v>-0.76557425499391152</c:v>
                </c:pt>
                <c:pt idx="47">
                  <c:v>-0.50828543635175405</c:v>
                </c:pt>
                <c:pt idx="48">
                  <c:v>-0.25789793176220421</c:v>
                </c:pt>
                <c:pt idx="49">
                  <c:v>-1.5711152760642395E-2</c:v>
                </c:pt>
                <c:pt idx="50">
                  <c:v>0.21707786114778607</c:v>
                </c:pt>
                <c:pt idx="51">
                  <c:v>0.43937793427362415</c:v>
                </c:pt>
                <c:pt idx="52">
                  <c:v>0.65020644581106524</c:v>
                </c:pt>
                <c:pt idx="53">
                  <c:v>0.84869123471112251</c:v>
                </c:pt>
                <c:pt idx="54">
                  <c:v>1.0340717372429127</c:v>
                </c:pt>
                <c:pt idx="55">
                  <c:v>1.2056993801968858</c:v>
                </c:pt>
                <c:pt idx="56">
                  <c:v>1.363037256451165</c:v>
                </c:pt>
                <c:pt idx="57">
                  <c:v>1.5056591130742978</c:v>
                </c:pt>
                <c:pt idx="58">
                  <c:v>1.6332476852651236</c:v>
                </c:pt>
                <c:pt idx="59">
                  <c:v>1.7455924122267004</c:v>
                </c:pt>
                <c:pt idx="60">
                  <c:v>1.8425865735311935</c:v>
                </c:pt>
                <c:pt idx="61">
                  <c:v>1.9242238866546197</c:v>
                </c:pt>
                <c:pt idx="62">
                  <c:v>1.9905946081439028</c:v>
                </c:pt>
                <c:pt idx="63">
                  <c:v>2.0418811823261089</c:v>
                </c:pt>
                <c:pt idx="64">
                  <c:v>2.078353482585082</c:v>
                </c:pt>
                <c:pt idx="65">
                  <c:v>2.1003636910199961</c:v>
                </c:pt>
                <c:pt idx="66">
                  <c:v>2.108340862771342</c:v>
                </c:pt>
                <c:pt idx="67">
                  <c:v>2.1027852214622986</c:v>
                </c:pt>
                <c:pt idx="68">
                  <c:v>2.084262232068129</c:v>
                </c:pt>
                <c:pt idx="69">
                  <c:v>2.0533964971059389</c:v>
                </c:pt>
                <c:pt idx="70">
                  <c:v>2.0108655213454916</c:v>
                </c:pt>
                <c:pt idx="71">
                  <c:v>1.9573933892938546</c:v>
                </c:pt>
                <c:pt idx="72">
                  <c:v>1.8937443985184217</c:v>
                </c:pt>
                <c:pt idx="73">
                  <c:v>1.8207166904611582</c:v>
                </c:pt>
                <c:pt idx="74">
                  <c:v>1.739135918779444</c:v>
                </c:pt>
                <c:pt idx="75">
                  <c:v>1.6498489934437464</c:v>
                </c:pt>
                <c:pt idx="76">
                  <c:v>1.5537179368483283</c:v>
                </c:pt>
                <c:pt idx="77">
                  <c:v>1.4516138860671972</c:v>
                </c:pt>
                <c:pt idx="78">
                  <c:v>1.3444112731327742</c:v>
                </c:pt>
                <c:pt idx="79">
                  <c:v>1.2329822128485857</c:v>
                </c:pt>
                <c:pt idx="80">
                  <c:v>1.1181911251887779</c:v>
                </c:pt>
                <c:pt idx="81">
                  <c:v>1.0008896168056043</c:v>
                </c:pt>
                <c:pt idx="82">
                  <c:v>0.88191164357981833</c:v>
                </c:pt>
                <c:pt idx="83">
                  <c:v>0.76206897352658687</c:v>
                </c:pt>
                <c:pt idx="84">
                  <c:v>0.64214696672898097</c:v>
                </c:pt>
                <c:pt idx="85">
                  <c:v>0.52290068632947562</c:v>
                </c:pt>
                <c:pt idx="86">
                  <c:v>0.40505135198389736</c:v>
                </c:pt>
                <c:pt idx="87">
                  <c:v>0.28928314458777304</c:v>
                </c:pt>
                <c:pt idx="88">
                  <c:v>0.17624036853692304</c:v>
                </c:pt>
                <c:pt idx="89">
                  <c:v>6.6524975296812131E-2</c:v>
                </c:pt>
                <c:pt idx="90">
                  <c:v>-3.9305550358397008E-2</c:v>
                </c:pt>
                <c:pt idx="91">
                  <c:v>-0.14073994240357313</c:v>
                </c:pt>
                <c:pt idx="92">
                  <c:v>-0.23731454711368666</c:v>
                </c:pt>
                <c:pt idx="93">
                  <c:v>-0.32861436342743278</c:v>
                </c:pt>
                <c:pt idx="94">
                  <c:v>-0.41427373744866036</c:v>
                </c:pt>
                <c:pt idx="95">
                  <c:v>-0.49397672029226325</c:v>
                </c:pt>
                <c:pt idx="96">
                  <c:v>-0.56745710023120421</c:v>
                </c:pt>
                <c:pt idx="97">
                  <c:v>-0.63449812171390585</c:v>
                </c:pt>
                <c:pt idx="98">
                  <c:v>-0.69493190529186744</c:v>
                </c:pt>
                <c:pt idx="99">
                  <c:v>-0.74863858382224424</c:v>
                </c:pt>
                <c:pt idx="100">
                  <c:v>-0.79554517148670145</c:v>
                </c:pt>
                <c:pt idx="101">
                  <c:v>-0.83562418319461407</c:v>
                </c:pt>
                <c:pt idx="102">
                  <c:v>-0.8688920228150081</c:v>
                </c:pt>
                <c:pt idx="103">
                  <c:v>-0.89540715940792226</c:v>
                </c:pt>
                <c:pt idx="104">
                  <c:v>-0.91526811120352569</c:v>
                </c:pt>
                <c:pt idx="105">
                  <c:v>-0.92861125750844409</c:v>
                </c:pt>
                <c:pt idx="106">
                  <c:v>-0.93560849900647558</c:v>
                </c:pt>
                <c:pt idx="107">
                  <c:v>-0.9364647870689462</c:v>
                </c:pt>
                <c:pt idx="108">
                  <c:v>-0.93141554270300075</c:v>
                </c:pt>
                <c:pt idx="109">
                  <c:v>-0.92072398564925728</c:v>
                </c:pt>
                <c:pt idx="110">
                  <c:v>-0.90467839389940674</c:v>
                </c:pt>
                <c:pt idx="111">
                  <c:v>-0.88358931354579373</c:v>
                </c:pt>
                <c:pt idx="112">
                  <c:v>-0.85778673840569641</c:v>
                </c:pt>
                <c:pt idx="113">
                  <c:v>-0.82761727829018494</c:v>
                </c:pt>
                <c:pt idx="114">
                  <c:v>-0.79344133411873852</c:v>
                </c:pt>
                <c:pt idx="115">
                  <c:v>-0.75563029732420206</c:v>
                </c:pt>
                <c:pt idx="116">
                  <c:v>-0.71456379015633575</c:v>
                </c:pt>
                <c:pt idx="117">
                  <c:v>-0.67062696258455845</c:v>
                </c:pt>
                <c:pt idx="118">
                  <c:v>-0.62420786052993893</c:v>
                </c:pt>
                <c:pt idx="119">
                  <c:v>-0.57569487913167028</c:v>
                </c:pt>
                <c:pt idx="120">
                  <c:v>-0.52547431368268371</c:v>
                </c:pt>
                <c:pt idx="121">
                  <c:v>-0.47392801976120325</c:v>
                </c:pt>
                <c:pt idx="122">
                  <c:v>-0.42143119294839509</c:v>
                </c:pt>
                <c:pt idx="123">
                  <c:v>-0.3683502773650173</c:v>
                </c:pt>
                <c:pt idx="124">
                  <c:v>-0.31504101109018529</c:v>
                </c:pt>
                <c:pt idx="125">
                  <c:v>-0.26184661535093279</c:v>
                </c:pt>
                <c:pt idx="126">
                  <c:v>-0.20909613319965037</c:v>
                </c:pt>
                <c:pt idx="127">
                  <c:v>-0.15710292223494463</c:v>
                </c:pt>
                <c:pt idx="128">
                  <c:v>-0.10616330477696226</c:v>
                </c:pt>
                <c:pt idx="129">
                  <c:v>-5.6555377787157829E-2</c:v>
                </c:pt>
                <c:pt idx="130">
                  <c:v>-8.5379837310631795E-3</c:v>
                </c:pt>
                <c:pt idx="131">
                  <c:v>3.7650157473579748E-2</c:v>
                </c:pt>
                <c:pt idx="132">
                  <c:v>8.1791156296577933E-2</c:v>
                </c:pt>
                <c:pt idx="133">
                  <c:v>0.12368850306653502</c:v>
                </c:pt>
                <c:pt idx="134">
                  <c:v>0.16316746183795158</c:v>
                </c:pt>
                <c:pt idx="135">
                  <c:v>0.20007531228581071</c:v>
                </c:pt>
                <c:pt idx="136">
                  <c:v>0.23428144406980686</c:v>
                </c:pt>
                <c:pt idx="137">
                  <c:v>0.26567730886128565</c:v>
                </c:pt>
                <c:pt idx="138">
                  <c:v>0.29417623591481978</c:v>
                </c:pt>
                <c:pt idx="139">
                  <c:v>0.31971311769133359</c:v>
                </c:pt>
                <c:pt idx="140">
                  <c:v>0.34224397259939465</c:v>
                </c:pt>
                <c:pt idx="141">
                  <c:v>0.36174539241469389</c:v>
                </c:pt>
                <c:pt idx="142">
                  <c:v>0.37821388236440978</c:v>
                </c:pt>
                <c:pt idx="143">
                  <c:v>0.39166510222304002</c:v>
                </c:pt>
                <c:pt idx="144">
                  <c:v>0.40213301705967464</c:v>
                </c:pt>
                <c:pt idx="145">
                  <c:v>0.40966896650444451</c:v>
                </c:pt>
                <c:pt idx="146">
                  <c:v>0.41434066156506405</c:v>
                </c:pt>
                <c:pt idx="147">
                  <c:v>0.41623111812458674</c:v>
                </c:pt>
                <c:pt idx="148">
                  <c:v>0.41543753629046815</c:v>
                </c:pt>
                <c:pt idx="149">
                  <c:v>0.41207013474500431</c:v>
                </c:pt>
                <c:pt idx="150">
                  <c:v>0.40625094917059579</c:v>
                </c:pt>
                <c:pt idx="151">
                  <c:v>0.39811260369276735</c:v>
                </c:pt>
                <c:pt idx="152">
                  <c:v>0.38779706410240861</c:v>
                </c:pt>
                <c:pt idx="153">
                  <c:v>0.37545438138941056</c:v>
                </c:pt>
                <c:pt idx="154">
                  <c:v>0.36124143384606744</c:v>
                </c:pt>
                <c:pt idx="155">
                  <c:v>0.3453206756837725</c:v>
                </c:pt>
                <c:pt idx="156">
                  <c:v>0.32785889975422106</c:v>
                </c:pt>
                <c:pt idx="157">
                  <c:v>0.30902602158023751</c:v>
                </c:pt>
                <c:pt idx="158">
                  <c:v>0.28899389148521443</c:v>
                </c:pt>
                <c:pt idx="159">
                  <c:v>0.26793514116775402</c:v>
                </c:pt>
                <c:pt idx="160">
                  <c:v>0.24602207060327469</c:v>
                </c:pt>
                <c:pt idx="161">
                  <c:v>0.22342558067084595</c:v>
                </c:pt>
                <c:pt idx="162">
                  <c:v>0.20031415640514402</c:v>
                </c:pt>
                <c:pt idx="163">
                  <c:v>0.17685290526384212</c:v>
                </c:pt>
                <c:pt idx="164">
                  <c:v>0.1532026542836466</c:v>
                </c:pt>
                <c:pt idx="165">
                  <c:v>0.12951910947707018</c:v>
                </c:pt>
                <c:pt idx="166">
                  <c:v>0.10595208030031113</c:v>
                </c:pt>
                <c:pt idx="167">
                  <c:v>8.2644771503621525E-2</c:v>
                </c:pt>
                <c:pt idx="168">
                  <c:v>5.9733144162406597E-2</c:v>
                </c:pt>
                <c:pt idx="169">
                  <c:v>3.7345347182985149E-2</c:v>
                </c:pt>
                <c:pt idx="170">
                  <c:v>1.560122008432094E-2</c:v>
                </c:pt>
                <c:pt idx="171">
                  <c:v>-5.3881326213133431E-3</c:v>
                </c:pt>
                <c:pt idx="172">
                  <c:v>-2.5520695587401332E-2</c:v>
                </c:pt>
                <c:pt idx="173">
                  <c:v>-4.4703825913271614E-2</c:v>
                </c:pt>
                <c:pt idx="174">
                  <c:v>-6.2854466548146123E-2</c:v>
                </c:pt>
                <c:pt idx="175">
                  <c:v>-7.9899291220918822E-2</c:v>
                </c:pt>
                <c:pt idx="176">
                  <c:v>-9.5774782671812331E-2</c:v>
                </c:pt>
                <c:pt idx="177">
                  <c:v>-0.11042724631064904</c:v>
                </c:pt>
                <c:pt idx="178">
                  <c:v>-0.12381276174804663</c:v>
                </c:pt>
                <c:pt idx="179">
                  <c:v>-0.13589707493949935</c:v>
                </c:pt>
                <c:pt idx="180">
                  <c:v>-0.1466554339472371</c:v>
                </c:pt>
                <c:pt idx="181">
                  <c:v>-0.1560723715604676</c:v>
                </c:pt>
                <c:pt idx="182">
                  <c:v>-0.16414143822076671</c:v>
                </c:pt>
                <c:pt idx="183">
                  <c:v>-0.17086488887582571</c:v>
                </c:pt>
                <c:pt idx="184">
                  <c:v>-0.17625332753158415</c:v>
                </c:pt>
                <c:pt idx="185">
                  <c:v>-0.18032531339020322</c:v>
                </c:pt>
                <c:pt idx="186">
                  <c:v>-0.18310693254976806</c:v>
                </c:pt>
                <c:pt idx="187">
                  <c:v>-0.18463133930165265</c:v>
                </c:pt>
                <c:pt idx="188">
                  <c:v>-0.18493827109386668</c:v>
                </c:pt>
                <c:pt idx="189">
                  <c:v>-0.18407354123429981</c:v>
                </c:pt>
                <c:pt idx="190">
                  <c:v>-0.18208851338762225</c:v>
                </c:pt>
                <c:pt idx="191">
                  <c:v>-0.17903956187480616</c:v>
                </c:pt>
                <c:pt idx="192">
                  <c:v>-0.17498752171606471</c:v>
                </c:pt>
                <c:pt idx="193">
                  <c:v>-0.16999713226779406</c:v>
                </c:pt>
                <c:pt idx="194">
                  <c:v>-0.16413647819329027</c:v>
                </c:pt>
                <c:pt idx="195">
                  <c:v>-0.15747643137709072</c:v>
                </c:pt>
                <c:pt idx="196">
                  <c:v>-0.15009009724532915</c:v>
                </c:pt>
                <c:pt idx="197">
                  <c:v>-0.1420522687911058</c:v>
                </c:pt>
                <c:pt idx="198">
                  <c:v>-0.13343889142620163</c:v>
                </c:pt>
                <c:pt idx="199">
                  <c:v>-0.12432654159019486</c:v>
                </c:pt>
                <c:pt idx="200">
                  <c:v>-0.11479192184684565</c:v>
                </c:pt>
                <c:pt idx="201">
                  <c:v>-0.10491137498719115</c:v>
                </c:pt>
                <c:pt idx="202">
                  <c:v>-9.476041944083119E-2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FC-2645-8692-4FC30489C673}"/>
            </c:ext>
          </c:extLst>
        </c:ser>
        <c:ser>
          <c:idx val="2"/>
          <c:order val="2"/>
          <c:tx>
            <c:v>Critically-damped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'critically 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'critically 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4.6155817319331787</c:v>
                </c:pt>
                <c:pt idx="2">
                  <c:v>4.2607189448310567</c:v>
                </c:pt>
                <c:pt idx="3">
                  <c:v>3.9331393053327672</c:v>
                </c:pt>
                <c:pt idx="4">
                  <c:v>3.6307451853684549</c:v>
                </c:pt>
                <c:pt idx="5">
                  <c:v>3.3516002301781969</c:v>
                </c:pt>
                <c:pt idx="6">
                  <c:v>3.0939169590307043</c:v>
                </c:pt>
                <c:pt idx="7">
                  <c:v>2.8560453192440742</c:v>
                </c:pt>
                <c:pt idx="8">
                  <c:v>2.636462120215243</c:v>
                </c:pt>
                <c:pt idx="9">
                  <c:v>2.4337612797998585</c:v>
                </c:pt>
                <c:pt idx="10">
                  <c:v>2.2466448205861083</c:v>
                </c:pt>
                <c:pt idx="11">
                  <c:v>2.0739145584079073</c:v>
                </c:pt>
                <c:pt idx="12">
                  <c:v>1.9144644298755602</c:v>
                </c:pt>
                <c:pt idx="13">
                  <c:v>1.7672734097939011</c:v>
                </c:pt>
                <c:pt idx="14">
                  <c:v>1.6313989731151977</c:v>
                </c:pt>
                <c:pt idx="15">
                  <c:v>1.5059710595610107</c:v>
                </c:pt>
                <c:pt idx="16">
                  <c:v>1.3901865022659707</c:v>
                </c:pt>
                <c:pt idx="17">
                  <c:v>1.2833038847677793</c:v>
                </c:pt>
                <c:pt idx="18">
                  <c:v>1.1846387934106086</c:v>
                </c:pt>
                <c:pt idx="19">
                  <c:v>1.0935594347610735</c:v>
                </c:pt>
                <c:pt idx="20">
                  <c:v>1.0094825899732767</c:v>
                </c:pt>
                <c:pt idx="21">
                  <c:v>0.93186988019704942</c:v>
                </c:pt>
                <c:pt idx="22">
                  <c:v>0.86022431911525232</c:v>
                </c:pt>
                <c:pt idx="23">
                  <c:v>0.79408713053460311</c:v>
                </c:pt>
                <c:pt idx="24">
                  <c:v>0.73303481065175025</c:v>
                </c:pt>
                <c:pt idx="25">
                  <c:v>0.67667641618306307</c:v>
                </c:pt>
                <c:pt idx="26">
                  <c:v>0.62465106099291179</c:v>
                </c:pt>
                <c:pt idx="27">
                  <c:v>0.57662560519031225</c:v>
                </c:pt>
                <c:pt idx="28">
                  <c:v>0.53229252189626375</c:v>
                </c:pt>
                <c:pt idx="29">
                  <c:v>0.49136792802180729</c:v>
                </c:pt>
                <c:pt idx="30">
                  <c:v>0.45358976644706217</c:v>
                </c:pt>
                <c:pt idx="31">
                  <c:v>0.4187161279609794</c:v>
                </c:pt>
                <c:pt idx="32">
                  <c:v>0.38652370221649834</c:v>
                </c:pt>
                <c:pt idx="33">
                  <c:v>0.35680634778192993</c:v>
                </c:pt>
                <c:pt idx="34">
                  <c:v>0.32937377213201446</c:v>
                </c:pt>
                <c:pt idx="35">
                  <c:v>0.30405031312608949</c:v>
                </c:pt>
                <c:pt idx="36">
                  <c:v>0.28067381417066828</c:v>
                </c:pt>
                <c:pt idx="37">
                  <c:v>0.25909458586362882</c:v>
                </c:pt>
                <c:pt idx="38">
                  <c:v>0.23917444747099154</c:v>
                </c:pt>
                <c:pt idx="39">
                  <c:v>0.22078584209846402</c:v>
                </c:pt>
                <c:pt idx="40">
                  <c:v>0.20381101989183079</c:v>
                </c:pt>
                <c:pt idx="41">
                  <c:v>0.18814128403588076</c:v>
                </c:pt>
                <c:pt idx="42">
                  <c:v>0.1736762947236925</c:v>
                </c:pt>
                <c:pt idx="43">
                  <c:v>0.16032342663930357</c:v>
                </c:pt>
                <c:pt idx="44">
                  <c:v>0.14799717583945973</c:v>
                </c:pt>
                <c:pt idx="45">
                  <c:v>0.13661861223646254</c:v>
                </c:pt>
                <c:pt idx="46">
                  <c:v>0.12611487417613584</c:v>
                </c:pt>
                <c:pt idx="47">
                  <c:v>0.11641870187448479</c:v>
                </c:pt>
                <c:pt idx="48">
                  <c:v>0.10746800672544937</c:v>
                </c:pt>
                <c:pt idx="49">
                  <c:v>9.9205473721851206E-2</c:v>
                </c:pt>
                <c:pt idx="50">
                  <c:v>9.1578194443670741E-2</c:v>
                </c:pt>
                <c:pt idx="51">
                  <c:v>8.4537328263526237E-2</c:v>
                </c:pt>
                <c:pt idx="52">
                  <c:v>7.8037789599914018E-2</c:v>
                </c:pt>
                <c:pt idx="53">
                  <c:v>7.2037959215561623E-2</c:v>
                </c:pt>
                <c:pt idx="54">
                  <c:v>6.649941771221872E-2</c:v>
                </c:pt>
                <c:pt idx="55">
                  <c:v>6.1386699515342077E-2</c:v>
                </c:pt>
                <c:pt idx="56">
                  <c:v>5.6667065773336842E-2</c:v>
                </c:pt>
                <c:pt idx="57">
                  <c:v>5.231029471713388E-2</c:v>
                </c:pt>
                <c:pt idx="58">
                  <c:v>4.8288488137688754E-2</c:v>
                </c:pt>
                <c:pt idx="59">
                  <c:v>4.4575892742197643E-2</c:v>
                </c:pt>
                <c:pt idx="60">
                  <c:v>4.1148735245100036E-2</c:v>
                </c:pt>
                <c:pt idx="61">
                  <c:v>3.7985070137887739E-2</c:v>
                </c:pt>
                <c:pt idx="62">
                  <c:v>3.5064639162927028E-2</c:v>
                </c:pt>
                <c:pt idx="63">
                  <c:v>3.236874159144694E-2</c:v>
                </c:pt>
                <c:pt idx="64">
                  <c:v>2.9880114475029636E-2</c:v>
                </c:pt>
                <c:pt idx="65">
                  <c:v>2.7582822103803785E-2</c:v>
                </c:pt>
                <c:pt idx="66">
                  <c:v>2.5462153963495888E-2</c:v>
                </c:pt>
                <c:pt idx="67">
                  <c:v>2.3504530537916318E-2</c:v>
                </c:pt>
                <c:pt idx="68">
                  <c:v>2.1697416353694418E-2</c:v>
                </c:pt>
                <c:pt idx="69">
                  <c:v>2.0029239710452028E-2</c:v>
                </c:pt>
                <c:pt idx="70">
                  <c:v>1.8489318582414593E-2</c:v>
                </c:pt>
                <c:pt idx="71">
                  <c:v>1.7067792216977091E-2</c:v>
                </c:pt>
                <c:pt idx="72">
                  <c:v>1.5755557992222152E-2</c:v>
                </c:pt>
                <c:pt idx="73">
                  <c:v>1.4544213129062868E-2</c:v>
                </c:pt>
                <c:pt idx="74">
                  <c:v>1.3426000884769055E-2</c:v>
                </c:pt>
                <c:pt idx="75">
                  <c:v>1.2393760883331748E-2</c:v>
                </c:pt>
                <c:pt idx="76">
                  <c:v>1.1440883264610804E-2</c:v>
                </c:pt>
                <c:pt idx="77">
                  <c:v>1.0561266358663533E-2</c:v>
                </c:pt>
                <c:pt idx="78">
                  <c:v>9.7492776142255686E-3</c:v>
                </c:pt>
                <c:pt idx="79">
                  <c:v>8.9997175311529228E-3</c:v>
                </c:pt>
                <c:pt idx="80">
                  <c:v>8.3077863658696412E-3</c:v>
                </c:pt>
                <c:pt idx="81">
                  <c:v>7.6690533966222883E-3</c:v>
                </c:pt>
                <c:pt idx="82">
                  <c:v>7.0794285517339853E-3</c:v>
                </c:pt>
                <c:pt idx="83">
                  <c:v>6.5351362191819092E-3</c:v>
                </c:pt>
                <c:pt idx="84">
                  <c:v>6.032691069790176E-3</c:v>
                </c:pt>
                <c:pt idx="85">
                  <c:v>5.5688757392239911E-3</c:v>
                </c:pt>
                <c:pt idx="86">
                  <c:v>5.1407202258736259E-3</c:v>
                </c:pt>
                <c:pt idx="87">
                  <c:v>4.7454828727043425E-3</c:v>
                </c:pt>
                <c:pt idx="88">
                  <c:v>4.3806328112911885E-3</c:v>
                </c:pt>
                <c:pt idx="89">
                  <c:v>4.0438337556205394E-3</c:v>
                </c:pt>
                <c:pt idx="90">
                  <c:v>3.7329290418833799E-3</c:v>
                </c:pt>
                <c:pt idx="91">
                  <c:v>3.4459278184639499E-3</c:v>
                </c:pt>
                <c:pt idx="92">
                  <c:v>3.1809922976925118E-3</c:v>
                </c:pt>
                <c:pt idx="93">
                  <c:v>2.9364259877299407E-3</c:v>
                </c:pt>
                <c:pt idx="94">
                  <c:v>2.7106628292280313E-3</c:v>
                </c:pt>
                <c:pt idx="95">
                  <c:v>2.5022571672030413E-3</c:v>
                </c:pt>
                <c:pt idx="96">
                  <c:v>2.3098744939082441E-3</c:v>
                </c:pt>
                <c:pt idx="97">
                  <c:v>2.1322829034282577E-3</c:v>
                </c:pt>
                <c:pt idx="98">
                  <c:v>1.9683452032753807E-3</c:v>
                </c:pt>
                <c:pt idx="99">
                  <c:v>1.8170116324752294E-3</c:v>
                </c:pt>
                <c:pt idx="100">
                  <c:v>1.6773131395125503E-3</c:v>
                </c:pt>
                <c:pt idx="101">
                  <c:v>1.5483551770931227E-3</c:v>
                </c:pt>
                <c:pt idx="102">
                  <c:v>1.4293119739870359E-3</c:v>
                </c:pt>
                <c:pt idx="103">
                  <c:v>1.3194212472735826E-3</c:v>
                </c:pt>
                <c:pt idx="104">
                  <c:v>1.2179793211280873E-3</c:v>
                </c:pt>
                <c:pt idx="105">
                  <c:v>1.124336620894235E-3</c:v>
                </c:pt>
                <c:pt idx="106">
                  <c:v>1.0378935135885823E-3</c:v>
                </c:pt>
                <c:pt idx="107">
                  <c:v>9.5809646820227998E-4</c:v>
                </c:pt>
                <c:pt idx="108">
                  <c:v>8.8443451121282817E-4</c:v>
                </c:pt>
                <c:pt idx="109">
                  <c:v>8.1643595460903604E-4</c:v>
                </c:pt>
                <c:pt idx="110">
                  <c:v>7.5366537547737851E-4</c:v>
                </c:pt>
                <c:pt idx="111">
                  <c:v>6.9572082780878955E-4</c:v>
                </c:pt>
                <c:pt idx="112">
                  <c:v>6.4223126867193545E-4</c:v>
                </c:pt>
                <c:pt idx="113">
                  <c:v>5.9285418227169099E-4</c:v>
                </c:pt>
                <c:pt idx="114">
                  <c:v>5.4727338667867999E-4</c:v>
                </c:pt>
                <c:pt idx="115">
                  <c:v>5.0519700918546346E-4</c:v>
                </c:pt>
                <c:pt idx="116">
                  <c:v>4.663556173247407E-4</c:v>
                </c:pt>
                <c:pt idx="117">
                  <c:v>4.3050049358169873E-4</c:v>
                </c:pt>
                <c:pt idx="118">
                  <c:v>3.9740204275278107E-4</c:v>
                </c:pt>
                <c:pt idx="119">
                  <c:v>3.6684832175253284E-4</c:v>
                </c:pt>
                <c:pt idx="120">
                  <c:v>3.3864368245426705E-4</c:v>
                </c:pt>
                <c:pt idx="121">
                  <c:v>3.1260751887409908E-4</c:v>
                </c:pt>
                <c:pt idx="122">
                  <c:v>2.8857311067604963E-4</c:v>
                </c:pt>
                <c:pt idx="123">
                  <c:v>2.6638655559270121E-4</c:v>
                </c:pt>
                <c:pt idx="124">
                  <c:v>2.4590578392525472E-4</c:v>
                </c:pt>
                <c:pt idx="125">
                  <c:v>2.2699964881242265E-4</c:v>
                </c:pt>
                <c:pt idx="126">
                  <c:v>2.09547086442773E-4</c:v>
                </c:pt>
                <c:pt idx="127">
                  <c:v>1.9343634083301715E-4</c:v>
                </c:pt>
                <c:pt idx="128">
                  <c:v>1.7856424820817478E-4</c:v>
                </c:pt>
                <c:pt idx="129">
                  <c:v>1.6483557640120666E-4</c:v>
                </c:pt>
                <c:pt idx="130">
                  <c:v>1.5216241504201704E-4</c:v>
                </c:pt>
                <c:pt idx="131">
                  <c:v>1.4046361263095363E-4</c:v>
                </c:pt>
                <c:pt idx="132">
                  <c:v>1.2966425689215361E-4</c:v>
                </c:pt>
                <c:pt idx="133">
                  <c:v>1.19695195079223E-4</c:v>
                </c:pt>
                <c:pt idx="134">
                  <c:v>1.1049259116156795E-4</c:v>
                </c:pt>
                <c:pt idx="135">
                  <c:v>1.0199751705585888E-4</c:v>
                </c:pt>
                <c:pt idx="136">
                  <c:v>9.4155575285113027E-5</c:v>
                </c:pt>
                <c:pt idx="137">
                  <c:v>8.6916550649125343E-5</c:v>
                </c:pt>
                <c:pt idx="138">
                  <c:v>8.0234088675749555E-5</c:v>
                </c:pt>
                <c:pt idx="139">
                  <c:v>7.4065398794019281E-5</c:v>
                </c:pt>
                <c:pt idx="140">
                  <c:v>6.8370980328404213E-5</c:v>
                </c:pt>
                <c:pt idx="141">
                  <c:v>6.3114369559629039E-5</c:v>
                </c:pt>
                <c:pt idx="142">
                  <c:v>5.8261906232380652E-5</c:v>
                </c:pt>
                <c:pt idx="143">
                  <c:v>5.378251801475599E-5</c:v>
                </c:pt>
                <c:pt idx="144">
                  <c:v>4.9647521529254964E-5</c:v>
                </c:pt>
                <c:pt idx="145">
                  <c:v>4.5830438681237677E-5</c:v>
                </c:pt>
                <c:pt idx="146">
                  <c:v>4.2306827108720873E-5</c:v>
                </c:pt>
                <c:pt idx="147">
                  <c:v>3.9054123667813494E-5</c:v>
                </c:pt>
                <c:pt idx="148">
                  <c:v>3.6051499951563822E-5</c:v>
                </c:pt>
                <c:pt idx="149">
                  <c:v>3.3279728917045569E-5</c:v>
                </c:pt>
                <c:pt idx="150">
                  <c:v>3.0721061766640779E-5</c:v>
                </c:pt>
                <c:pt idx="151">
                  <c:v>2.8359114295139597E-5</c:v>
                </c:pt>
                <c:pt idx="152">
                  <c:v>2.6178761974890274E-5</c:v>
                </c:pt>
                <c:pt idx="153">
                  <c:v>2.41660431071861E-5</c:v>
                </c:pt>
                <c:pt idx="154">
                  <c:v>2.2308069419727576E-5</c:v>
                </c:pt>
                <c:pt idx="155">
                  <c:v>2.0592943537678356E-5</c:v>
                </c:pt>
                <c:pt idx="156">
                  <c:v>1.9009682799847923E-5</c:v>
                </c:pt>
                <c:pt idx="157">
                  <c:v>1.7548148932164489E-5</c:v>
                </c:pt>
                <c:pt idx="158">
                  <c:v>1.6198983128108223E-5</c:v>
                </c:pt>
                <c:pt idx="159">
                  <c:v>1.4953546120398021E-5</c:v>
                </c:pt>
                <c:pt idx="160">
                  <c:v>1.3803862860185873E-5</c:v>
                </c:pt>
                <c:pt idx="161">
                  <c:v>1.2742571449516958E-5</c:v>
                </c:pt>
                <c:pt idx="162">
                  <c:v>1.1762876000048752E-5</c:v>
                </c:pt>
                <c:pt idx="163">
                  <c:v>1.0858503116164046E-5</c:v>
                </c:pt>
                <c:pt idx="164">
                  <c:v>1.0023661723821251E-5</c:v>
                </c:pt>
                <c:pt idx="165">
                  <c:v>9.2530059879094406E-6</c:v>
                </c:pt>
                <c:pt idx="166">
                  <c:v>8.5416010806526264E-6</c:v>
                </c:pt>
                <c:pt idx="167">
                  <c:v>7.8848915818641925E-6</c:v>
                </c:pt>
                <c:pt idx="168">
                  <c:v>7.2786723087052136E-6</c:v>
                </c:pt>
                <c:pt idx="169">
                  <c:v>6.7190613881575353E-6</c:v>
                </c:pt>
                <c:pt idx="170">
                  <c:v>6.2024753997835018E-6</c:v>
                </c:pt>
                <c:pt idx="171">
                  <c:v>5.7256064296011327E-6</c:v>
                </c:pt>
                <c:pt idx="172">
                  <c:v>5.2854008881412284E-6</c:v>
                </c:pt>
                <c:pt idx="173">
                  <c:v>4.8790399570496101E-6</c:v>
                </c:pt>
                <c:pt idx="174">
                  <c:v>4.5039215390260442E-6</c:v>
                </c:pt>
                <c:pt idx="175">
                  <c:v>4.1576435955177951E-6</c:v>
                </c:pt>
                <c:pt idx="176">
                  <c:v>3.8379887654721829E-6</c:v>
                </c:pt>
                <c:pt idx="177">
                  <c:v>3.5429101666556355E-6</c:v>
                </c:pt>
                <c:pt idx="178">
                  <c:v>3.2705182886192168E-6</c:v>
                </c:pt>
                <c:pt idx="179">
                  <c:v>3.0190688933808444E-6</c:v>
                </c:pt>
                <c:pt idx="180">
                  <c:v>2.786951846347268E-6</c:v>
                </c:pt>
                <c:pt idx="181">
                  <c:v>2.572680805955579E-6</c:v>
                </c:pt>
                <c:pt idx="182">
                  <c:v>2.3748837060127393E-6</c:v>
                </c:pt>
                <c:pt idx="183">
                  <c:v>2.1922939697876329E-6</c:v>
                </c:pt>
                <c:pt idx="184">
                  <c:v>2.0237423995958135E-6</c:v>
                </c:pt>
                <c:pt idx="185">
                  <c:v>1.8681496899426101E-6</c:v>
                </c:pt>
                <c:pt idx="186">
                  <c:v>1.7245195162831487E-6</c:v>
                </c:pt>
                <c:pt idx="187">
                  <c:v>1.5919321551437487E-6</c:v>
                </c:pt>
                <c:pt idx="188">
                  <c:v>1.4695385947516999E-6</c:v>
                </c:pt>
                <c:pt idx="189">
                  <c:v>1.3565550984613403E-6</c:v>
                </c:pt>
                <c:pt idx="190">
                  <c:v>1.2522581861637954E-6</c:v>
                </c:pt>
                <c:pt idx="191">
                  <c:v>1.1559800015442782E-6</c:v>
                </c:pt>
                <c:pt idx="192">
                  <c:v>1.0671040355215716E-6</c:v>
                </c:pt>
                <c:pt idx="193">
                  <c:v>9.8506117848510794E-7</c:v>
                </c:pt>
                <c:pt idx="194">
                  <c:v>9.093260760504864E-7</c:v>
                </c:pt>
                <c:pt idx="195">
                  <c:v>8.3941376499782114E-7</c:v>
                </c:pt>
                <c:pt idx="196">
                  <c:v>7.7487656785143869E-7</c:v>
                </c:pt>
                <c:pt idx="197">
                  <c:v>7.1530122621563612E-7</c:v>
                </c:pt>
                <c:pt idx="198">
                  <c:v>6.6030625451005834E-7</c:v>
                </c:pt>
                <c:pt idx="199">
                  <c:v>6.0953949715956922E-7</c:v>
                </c:pt>
                <c:pt idx="200">
                  <c:v>5.6267587359628956E-7</c:v>
                </c:pt>
                <c:pt idx="201">
                  <c:v>5.1941529663411625E-7</c:v>
                </c:pt>
                <c:pt idx="202">
                  <c:v>4.7948075088621687E-7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C-2645-8692-4FC30489C673}"/>
            </c:ext>
          </c:extLst>
        </c:ser>
        <c:ser>
          <c:idx val="3"/>
          <c:order val="3"/>
          <c:tx>
            <c:v>Overdamped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overdamped!$E$1:$E$203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overdamped!$F$1:$F$203</c:f>
              <c:numCache>
                <c:formatCode>General</c:formatCode>
                <c:ptCount val="203"/>
                <c:pt idx="0">
                  <c:v>5</c:v>
                </c:pt>
                <c:pt idx="1">
                  <c:v>4.4523524210798993</c:v>
                </c:pt>
                <c:pt idx="2">
                  <c:v>3.9962375272656487</c:v>
                </c:pt>
                <c:pt idx="3">
                  <c:v>3.6147186701840521</c:v>
                </c:pt>
                <c:pt idx="4">
                  <c:v>3.2940487906998017</c:v>
                </c:pt>
                <c:pt idx="5">
                  <c:v>3.0230680274868127</c:v>
                </c:pt>
                <c:pt idx="6">
                  <c:v>2.7927151460310062</c:v>
                </c:pt>
                <c:pt idx="7">
                  <c:v>2.5956312804064257</c:v>
                </c:pt>
                <c:pt idx="8">
                  <c:v>2.4258385443287698</c:v>
                </c:pt>
                <c:pt idx="9">
                  <c:v>2.2784793641729082</c:v>
                </c:pt>
                <c:pt idx="10">
                  <c:v>2.1496050599641929</c:v>
                </c:pt>
                <c:pt idx="11">
                  <c:v>2.0360043685152549</c:v>
                </c:pt>
                <c:pt idx="12">
                  <c:v>1.9350643613377854</c:v>
                </c:pt>
                <c:pt idx="13">
                  <c:v>1.844657636131773</c:v>
                </c:pt>
                <c:pt idx="14">
                  <c:v>1.7630508173326709</c:v>
                </c:pt>
                <c:pt idx="15">
                  <c:v>1.6888303393047834</c:v>
                </c:pt>
                <c:pt idx="16">
                  <c:v>1.6208422466086985</c:v>
                </c:pt>
                <c:pt idx="17">
                  <c:v>1.5581433628391053</c:v>
                </c:pt>
                <c:pt idx="18">
                  <c:v>1.4999616799943987</c:v>
                </c:pt>
                <c:pt idx="19">
                  <c:v>1.4456642262348816</c:v>
                </c:pt>
                <c:pt idx="20">
                  <c:v>1.3947309990824017</c:v>
                </c:pt>
                <c:pt idx="21">
                  <c:v>1.3467338181043078</c:v>
                </c:pt>
                <c:pt idx="22">
                  <c:v>1.3013191676633502</c:v>
                </c:pt>
                <c:pt idx="23">
                  <c:v>1.258194275936054</c:v>
                </c:pt>
                <c:pt idx="24">
                  <c:v>1.2171158188371753</c:v>
                </c:pt>
                <c:pt idx="25">
                  <c:v>1.1778807530079776</c:v>
                </c:pt>
                <c:pt idx="26">
                  <c:v>1.1403188757172396</c:v>
                </c:pt>
                <c:pt idx="27">
                  <c:v>1.1042867855109773</c:v>
                </c:pt>
                <c:pt idx="28">
                  <c:v>1.0696629790752665</c:v>
                </c:pt>
                <c:pt idx="29">
                  <c:v>1.0363438697595599</c:v>
                </c:pt>
                <c:pt idx="30">
                  <c:v>1.0042405537460612</c:v>
                </c:pt>
                <c:pt idx="31">
                  <c:v>0.97327618272875993</c:v>
                </c:pt>
                <c:pt idx="32">
                  <c:v>0.94338382863116355</c:v>
                </c:pt>
                <c:pt idx="33">
                  <c:v>0.91450474751848954</c:v>
                </c:pt>
                <c:pt idx="34">
                  <c:v>0.88658696740029552</c:v>
                </c:pt>
                <c:pt idx="35">
                  <c:v>0.85958413884535878</c:v>
                </c:pt>
                <c:pt idx="36">
                  <c:v>0.83345459886842843</c:v>
                </c:pt>
                <c:pt idx="37">
                  <c:v>0.80816060790614974</c:v>
                </c:pt>
                <c:pt idx="38">
                  <c:v>0.78366772728898515</c:v>
                </c:pt>
                <c:pt idx="39">
                  <c:v>0.75994431077145819</c:v>
                </c:pt>
                <c:pt idx="40">
                  <c:v>0.73696108867545718</c:v>
                </c:pt>
                <c:pt idx="41">
                  <c:v>0.71469082725049171</c:v>
                </c:pt>
                <c:pt idx="42">
                  <c:v>0.69310804913887558</c:v>
                </c:pt>
                <c:pt idx="43">
                  <c:v>0.67218880349743537</c:v>
                </c:pt>
                <c:pt idx="44">
                  <c:v>0.65191047648771772</c:v>
                </c:pt>
                <c:pt idx="45">
                  <c:v>0.63225163459890266</c:v>
                </c:pt>
                <c:pt idx="46">
                  <c:v>0.61319189468884816</c:v>
                </c:pt>
                <c:pt idx="47">
                  <c:v>0.59471181578141841</c:v>
                </c:pt>
                <c:pt idx="48">
                  <c:v>0.57679280859325266</c:v>
                </c:pt>
                <c:pt idx="49">
                  <c:v>0.55941705952151399</c:v>
                </c:pt>
                <c:pt idx="50">
                  <c:v>0.54256746643932419</c:v>
                </c:pt>
                <c:pt idx="51">
                  <c:v>0.52622758414457527</c:v>
                </c:pt>
                <c:pt idx="52">
                  <c:v>0.51038157771258597</c:v>
                </c:pt>
                <c:pt idx="53">
                  <c:v>0.49501418233141714</c:v>
                </c:pt>
                <c:pt idx="54">
                  <c:v>0.48011066846504435</c:v>
                </c:pt>
                <c:pt idx="55">
                  <c:v>0.46565681140567994</c:v>
                </c:pt>
                <c:pt idx="56">
                  <c:v>0.45163886445187901</c:v>
                </c:pt>
                <c:pt idx="57">
                  <c:v>0.43804353509131871</c:v>
                </c:pt>
                <c:pt idx="58">
                  <c:v>0.42485796368258338</c:v>
                </c:pt>
                <c:pt idx="59">
                  <c:v>0.41206970422397476</c:v>
                </c:pt>
                <c:pt idx="60">
                  <c:v>0.39966670687339462</c:v>
                </c:pt>
                <c:pt idx="61">
                  <c:v>0.38763730194508311</c:v>
                </c:pt>
                <c:pt idx="62">
                  <c:v>0.37597018515909658</c:v>
                </c:pt>
                <c:pt idx="63">
                  <c:v>0.36465440396011417</c:v>
                </c:pt>
                <c:pt idx="64">
                  <c:v>0.35367934475520862</c:v>
                </c:pt>
                <c:pt idx="65">
                  <c:v>0.34303472094707854</c:v>
                </c:pt>
                <c:pt idx="66">
                  <c:v>0.33271056166106716</c:v>
                </c:pt>
                <c:pt idx="67">
                  <c:v>0.32269720108203992</c:v>
                </c:pt>
                <c:pt idx="68">
                  <c:v>0.31298526833163398</c:v>
                </c:pt>
                <c:pt idx="69">
                  <c:v>0.30356567782814842</c:v>
                </c:pt>
                <c:pt idx="70">
                  <c:v>0.29442962008091239</c:v>
                </c:pt>
                <c:pt idx="71">
                  <c:v>0.28556855287877914</c:v>
                </c:pt>
                <c:pt idx="72">
                  <c:v>0.27697419283876035</c:v>
                </c:pt>
                <c:pt idx="73">
                  <c:v>0.26863850728601701</c:v>
                </c:pt>
                <c:pt idx="74">
                  <c:v>0.26055370644068609</c:v>
                </c:pt>
                <c:pt idx="75">
                  <c:v>0.25271223589050068</c:v>
                </c:pt>
                <c:pt idx="76">
                  <c:v>0.24510676933103454</c:v>
                </c:pt>
                <c:pt idx="77">
                  <c:v>0.23773020155775082</c:v>
                </c:pt>
                <c:pt idx="78">
                  <c:v>0.23057564169598085</c:v>
                </c:pt>
                <c:pt idx="79">
                  <c:v>0.22363640665656651</c:v>
                </c:pt>
                <c:pt idx="80">
                  <c:v>0.21690601480623165</c:v>
                </c:pt>
                <c:pt idx="81">
                  <c:v>0.21037817984286236</c:v>
                </c:pt>
                <c:pt idx="82">
                  <c:v>0.20404680486680415</c:v>
                </c:pt>
                <c:pt idx="83">
                  <c:v>0.19790597664006768</c:v>
                </c:pt>
                <c:pt idx="84">
                  <c:v>0.19194996002599637</c:v>
                </c:pt>
                <c:pt idx="85">
                  <c:v>0.1861731926025102</c:v>
                </c:pt>
                <c:pt idx="86">
                  <c:v>0.18057027944252424</c:v>
                </c:pt>
                <c:pt idx="87">
                  <c:v>0.17513598805555472</c:v>
                </c:pt>
                <c:pt idx="88">
                  <c:v>0.16986524348488502</c:v>
                </c:pt>
                <c:pt idx="89">
                  <c:v>0.16475312355498326</c:v>
                </c:pt>
                <c:pt idx="90">
                  <c:v>0.15979485426413775</c:v>
                </c:pt>
                <c:pt idx="91">
                  <c:v>0.15498580531752737</c:v>
                </c:pt>
                <c:pt idx="92">
                  <c:v>0.15032148579616397</c:v>
                </c:pt>
                <c:pt idx="93">
                  <c:v>0.14579753995734748</c:v>
                </c:pt>
                <c:pt idx="94">
                  <c:v>0.14140974316245303</c:v>
                </c:pt>
                <c:pt idx="95">
                  <c:v>0.13715399792804017</c:v>
                </c:pt>
                <c:pt idx="96">
                  <c:v>0.13302633009642778</c:v>
                </c:pt>
                <c:pt idx="97">
                  <c:v>0.12902288512202084</c:v>
                </c:pt>
                <c:pt idx="98">
                  <c:v>0.12513992446981101</c:v>
                </c:pt>
                <c:pt idx="99">
                  <c:v>0.12137382212259662</c:v>
                </c:pt>
                <c:pt idx="100">
                  <c:v>0.11772106119358815</c:v>
                </c:pt>
                <c:pt idx="101">
                  <c:v>0.11417823064117638</c:v>
                </c:pt>
                <c:pt idx="102">
                  <c:v>0.11074202208274719</c:v>
                </c:pt>
                <c:pt idx="103">
                  <c:v>0.10740922670452906</c:v>
                </c:pt>
                <c:pt idx="104">
                  <c:v>0.1041767322645554</c:v>
                </c:pt>
                <c:pt idx="105">
                  <c:v>0.10104152018591808</c:v>
                </c:pt>
                <c:pt idx="106">
                  <c:v>9.8000662737576141E-2</c:v>
                </c:pt>
                <c:pt idx="107">
                  <c:v>9.5051320300070963E-2</c:v>
                </c:pt>
                <c:pt idx="108">
                  <c:v>9.2190738713580564E-2</c:v>
                </c:pt>
                <c:pt idx="109">
                  <c:v>8.9416246705825222E-2</c:v>
                </c:pt>
                <c:pt idx="110">
                  <c:v>8.6725253397414062E-2</c:v>
                </c:pt>
                <c:pt idx="111">
                  <c:v>8.4115245882295103E-2</c:v>
                </c:pt>
                <c:pt idx="112">
                  <c:v>8.1583786881044382E-2</c:v>
                </c:pt>
                <c:pt idx="113">
                  <c:v>7.9128512464796782E-2</c:v>
                </c:pt>
                <c:pt idx="114">
                  <c:v>7.6747129847690054E-2</c:v>
                </c:pt>
                <c:pt idx="115">
                  <c:v>7.4437415245757338E-2</c:v>
                </c:pt>
                <c:pt idx="116">
                  <c:v>7.2197211800265476E-2</c:v>
                </c:pt>
                <c:pt idx="117">
                  <c:v>7.0024427563559158E-2</c:v>
                </c:pt>
                <c:pt idx="118">
                  <c:v>6.7917033545526889E-2</c:v>
                </c:pt>
                <c:pt idx="119">
                  <c:v>6.5873061818864195E-2</c:v>
                </c:pt>
                <c:pt idx="120">
                  <c:v>6.3890603681363206E-2</c:v>
                </c:pt>
                <c:pt idx="121">
                  <c:v>6.1967807873511485E-2</c:v>
                </c:pt>
                <c:pt idx="122">
                  <c:v>6.0102878849735558E-2</c:v>
                </c:pt>
                <c:pt idx="123">
                  <c:v>5.8294075101673337E-2</c:v>
                </c:pt>
                <c:pt idx="124">
                  <c:v>5.6539707531909802E-2</c:v>
                </c:pt>
                <c:pt idx="125">
                  <c:v>5.4838137876656916E-2</c:v>
                </c:pt>
                <c:pt idx="126">
                  <c:v>5.3187777175903964E-2</c:v>
                </c:pt>
                <c:pt idx="127">
                  <c:v>5.1587084289610299E-2</c:v>
                </c:pt>
                <c:pt idx="128">
                  <c:v>5.0034564458553921E-2</c:v>
                </c:pt>
                <c:pt idx="129">
                  <c:v>4.8528767908492171E-2</c:v>
                </c:pt>
                <c:pt idx="130">
                  <c:v>4.7068288496331004E-2</c:v>
                </c:pt>
                <c:pt idx="131">
                  <c:v>4.5651762397038192E-2</c:v>
                </c:pt>
                <c:pt idx="132">
                  <c:v>4.4277866830074619E-2</c:v>
                </c:pt>
                <c:pt idx="133">
                  <c:v>4.2945318824153721E-2</c:v>
                </c:pt>
                <c:pt idx="134">
                  <c:v>4.1652874019176341E-2</c:v>
                </c:pt>
                <c:pt idx="135">
                  <c:v>4.0399325504221061E-2</c:v>
                </c:pt>
                <c:pt idx="136">
                  <c:v>3.9183502690506147E-2</c:v>
                </c:pt>
                <c:pt idx="137">
                  <c:v>3.8004270218269444E-2</c:v>
                </c:pt>
                <c:pt idx="138">
                  <c:v>3.6860526896546252E-2</c:v>
                </c:pt>
                <c:pt idx="139">
                  <c:v>3.5751204674854785E-2</c:v>
                </c:pt>
                <c:pt idx="140">
                  <c:v>3.4675267645828713E-2</c:v>
                </c:pt>
                <c:pt idx="141">
                  <c:v>3.3631711077866028E-2</c:v>
                </c:pt>
                <c:pt idx="142">
                  <c:v>3.2619560476890089E-2</c:v>
                </c:pt>
                <c:pt idx="143">
                  <c:v>3.1637870676347421E-2</c:v>
                </c:pt>
                <c:pt idx="144">
                  <c:v>3.0685724954592163E-2</c:v>
                </c:pt>
                <c:pt idx="145">
                  <c:v>2.976223417883269E-2</c:v>
                </c:pt>
                <c:pt idx="146">
                  <c:v>2.8866535974841689E-2</c:v>
                </c:pt>
                <c:pt idx="147">
                  <c:v>2.7997793921653528E-2</c:v>
                </c:pt>
                <c:pt idx="148">
                  <c:v>2.7155196770497613E-2</c:v>
                </c:pt>
                <c:pt idx="149">
                  <c:v>2.6337957687237991E-2</c:v>
                </c:pt>
                <c:pt idx="150">
                  <c:v>2.5545313517611672E-2</c:v>
                </c:pt>
                <c:pt idx="151">
                  <c:v>2.4776524074579968E-2</c:v>
                </c:pt>
                <c:pt idx="152">
                  <c:v>2.4030871447126827E-2</c:v>
                </c:pt>
                <c:pt idx="153">
                  <c:v>2.3307659329859155E-2</c:v>
                </c:pt>
                <c:pt idx="154">
                  <c:v>2.2606212372782899E-2</c:v>
                </c:pt>
                <c:pt idx="155">
                  <c:v>2.192587555064749E-2</c:v>
                </c:pt>
                <c:pt idx="156">
                  <c:v>2.1266013551270325E-2</c:v>
                </c:pt>
                <c:pt idx="157">
                  <c:v>2.0626010182269276E-2</c:v>
                </c:pt>
                <c:pt idx="158">
                  <c:v>2.0005267795649963E-2</c:v>
                </c:pt>
                <c:pt idx="159">
                  <c:v>1.9403206729710132E-2</c:v>
                </c:pt>
                <c:pt idx="160">
                  <c:v>1.8819264767739725E-2</c:v>
                </c:pt>
                <c:pt idx="161">
                  <c:v>1.8252896613011826E-2</c:v>
                </c:pt>
                <c:pt idx="162">
                  <c:v>1.7703573379573467E-2</c:v>
                </c:pt>
                <c:pt idx="163">
                  <c:v>1.7170782098361387E-2</c:v>
                </c:pt>
                <c:pt idx="164">
                  <c:v>1.6654025238181245E-2</c:v>
                </c:pt>
                <c:pt idx="165">
                  <c:v>1.615282024110291E-2</c:v>
                </c:pt>
                <c:pt idx="166">
                  <c:v>1.5666699071838274E-2</c:v>
                </c:pt>
                <c:pt idx="167">
                  <c:v>1.5195207780680431E-2</c:v>
                </c:pt>
                <c:pt idx="168">
                  <c:v>1.473790607959634E-2</c:v>
                </c:pt>
                <c:pt idx="169">
                  <c:v>1.4294366931077088E-2</c:v>
                </c:pt>
                <c:pt idx="170">
                  <c:v>1.3864176149361584E-2</c:v>
                </c:pt>
                <c:pt idx="171">
                  <c:v>1.3446932013661643E-2</c:v>
                </c:pt>
                <c:pt idx="172">
                  <c:v>1.3042244893027069E-2</c:v>
                </c:pt>
                <c:pt idx="173">
                  <c:v>1.2649736882500378E-2</c:v>
                </c:pt>
                <c:pt idx="174">
                  <c:v>1.2269041450221648E-2</c:v>
                </c:pt>
                <c:pt idx="175">
                  <c:v>1.1899803095153632E-2</c:v>
                </c:pt>
                <c:pt idx="176">
                  <c:v>1.1541677015107794E-2</c:v>
                </c:pt>
                <c:pt idx="177">
                  <c:v>1.1194328784761115E-2</c:v>
                </c:pt>
                <c:pt idx="178">
                  <c:v>1.0857434043362969E-2</c:v>
                </c:pt>
                <c:pt idx="179">
                  <c:v>1.0530678191840594E-2</c:v>
                </c:pt>
                <c:pt idx="180">
                  <c:v>1.0213756099020111E-2</c:v>
                </c:pt>
                <c:pt idx="181">
                  <c:v>9.9063718166889411E-3</c:v>
                </c:pt>
                <c:pt idx="182">
                  <c:v>9.6082383032334226E-3</c:v>
                </c:pt>
                <c:pt idx="183">
                  <c:v>9.3190771555935643E-3</c:v>
                </c:pt>
                <c:pt idx="184">
                  <c:v>9.0386183492847227E-3</c:v>
                </c:pt>
                <c:pt idx="185">
                  <c:v>8.7665999862432693E-3</c:v>
                </c:pt>
                <c:pt idx="186">
                  <c:v>8.5027680502609421E-3</c:v>
                </c:pt>
                <c:pt idx="187">
                  <c:v>8.2468761697794355E-3</c:v>
                </c:pt>
                <c:pt idx="188">
                  <c:v>7.9986853878236362E-3</c:v>
                </c:pt>
                <c:pt idx="189">
                  <c:v>7.7579639388588705E-3</c:v>
                </c:pt>
                <c:pt idx="190">
                  <c:v>7.5244870323635344E-3</c:v>
                </c:pt>
                <c:pt idx="191">
                  <c:v>7.2980366429152219E-3</c:v>
                </c:pt>
                <c:pt idx="192">
                  <c:v>7.078401306594222E-3</c:v>
                </c:pt>
                <c:pt idx="193">
                  <c:v>6.8653759235142268E-3</c:v>
                </c:pt>
                <c:pt idx="194">
                  <c:v>6.6587615662959815E-3</c:v>
                </c:pt>
                <c:pt idx="195">
                  <c:v>6.4583652943048676E-3</c:v>
                </c:pt>
                <c:pt idx="196">
                  <c:v>6.2639999734790822E-3</c:v>
                </c:pt>
                <c:pt idx="197">
                  <c:v>6.0754841015801123E-3</c:v>
                </c:pt>
                <c:pt idx="198">
                  <c:v>5.8926416387022566E-3</c:v>
                </c:pt>
                <c:pt idx="199">
                  <c:v>5.7153018428830757E-3</c:v>
                </c:pt>
                <c:pt idx="200">
                  <c:v>5.5432991106610825E-3</c:v>
                </c:pt>
                <c:pt idx="201">
                  <c:v>5.3764728224319292E-3</c:v>
                </c:pt>
                <c:pt idx="202">
                  <c:v>5.2146671924585717E-3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FC-2645-8692-4FC30489C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1964813969341"/>
          <c:y val="3.0472049202804868E-2"/>
          <c:w val="0.21180351860306579"/>
          <c:h val="0.2450260508481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9.9502487562189053E-3"/>
          <c:w val="1"/>
          <c:h val="0.9900497512437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underdamped'!$E$1:$E$203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underdamped'!$F$1:$F$203</c:f>
              <c:numCache>
                <c:formatCode>General</c:formatCode>
                <c:ptCount val="203"/>
                <c:pt idx="0">
                  <c:v>5</c:v>
                </c:pt>
                <c:pt idx="1">
                  <c:v>5.5434196769512587</c:v>
                </c:pt>
                <c:pt idx="2">
                  <c:v>5.9689540887469636</c:v>
                </c:pt>
                <c:pt idx="3">
                  <c:v>6.2713387119486024</c:v>
                </c:pt>
                <c:pt idx="4">
                  <c:v>6.447766459721298</c:v>
                </c:pt>
                <c:pt idx="5">
                  <c:v>6.4978825747746889</c:v>
                </c:pt>
                <c:pt idx="6">
                  <c:v>6.4237331936008042</c:v>
                </c:pt>
                <c:pt idx="7">
                  <c:v>6.2296696549110386</c:v>
                </c:pt>
                <c:pt idx="8">
                  <c:v>5.9222114142703823</c:v>
                </c:pt>
                <c:pt idx="9">
                  <c:v>5.5098711431008276</c:v>
                </c:pt>
                <c:pt idx="10">
                  <c:v>5.0029462216416674</c:v>
                </c:pt>
                <c:pt idx="11">
                  <c:v>4.4132813721623272</c:v>
                </c:pt>
                <c:pt idx="12">
                  <c:v>3.7540076128036572</c:v>
                </c:pt>
                <c:pt idx="13">
                  <c:v>3.0392630380879222</c:v>
                </c:pt>
                <c:pt idx="14">
                  <c:v>2.2839011457887932</c:v>
                </c:pt>
                <c:pt idx="15">
                  <c:v>1.5031925300997617</c:v>
                </c:pt>
                <c:pt idx="16">
                  <c:v>0.71252574867335394</c:v>
                </c:pt>
                <c:pt idx="17">
                  <c:v>-7.288695097119538E-2</c:v>
                </c:pt>
                <c:pt idx="18">
                  <c:v>-0.83829358704346257</c:v>
                </c:pt>
                <c:pt idx="19">
                  <c:v>-1.5696709473338302</c:v>
                </c:pt>
                <c:pt idx="20">
                  <c:v>-2.2539729219914384</c:v>
                </c:pt>
                <c:pt idx="21">
                  <c:v>-2.8793544398754225</c:v>
                </c:pt>
                <c:pt idx="22">
                  <c:v>-3.435367345423066</c:v>
                </c:pt>
                <c:pt idx="23">
                  <c:v>-3.9131251713227222</c:v>
                </c:pt>
                <c:pt idx="24">
                  <c:v>-4.3054344236301629</c:v>
                </c:pt>
                <c:pt idx="25">
                  <c:v>-4.6068906867777386</c:v>
                </c:pt>
                <c:pt idx="26">
                  <c:v>-4.8139385624133029</c:v>
                </c:pt>
                <c:pt idx="27">
                  <c:v>-4.9248951644165473</c:v>
                </c:pt>
                <c:pt idx="28">
                  <c:v>-4.9399375893107305</c:v>
                </c:pt>
                <c:pt idx="29">
                  <c:v>-4.8610554536918835</c:v>
                </c:pt>
                <c:pt idx="30">
                  <c:v>-4.6919702260795813</c:v>
                </c:pt>
                <c:pt idx="31">
                  <c:v>-4.4380236685792758</c:v>
                </c:pt>
                <c:pt idx="32">
                  <c:v>-4.1060382339324581</c:v>
                </c:pt>
                <c:pt idx="33">
                  <c:v>-3.7041527272458121</c:v>
                </c:pt>
                <c:pt idx="34">
                  <c:v>-3.241636931727188</c:v>
                </c:pt>
                <c:pt idx="35">
                  <c:v>-2.7286892084740613</c:v>
                </c:pt>
                <c:pt idx="36">
                  <c:v>-2.17622130775489</c:v>
                </c:pt>
                <c:pt idx="37">
                  <c:v>-1.5956347709643051</c:v>
                </c:pt>
                <c:pt idx="38">
                  <c:v>-0.99859335786568737</c:v>
                </c:pt>
                <c:pt idx="39">
                  <c:v>-0.39679590385642671</c:v>
                </c:pt>
                <c:pt idx="40">
                  <c:v>0.19824610060904169</c:v>
                </c:pt>
                <c:pt idx="41">
                  <c:v>0.77542210753126906</c:v>
                </c:pt>
                <c:pt idx="42">
                  <c:v>1.3242234492742513</c:v>
                </c:pt>
                <c:pt idx="43">
                  <c:v>1.8349281110992608</c:v>
                </c:pt>
                <c:pt idx="44">
                  <c:v>2.2987662218798919</c:v>
                </c:pt>
                <c:pt idx="45">
                  <c:v>2.7080635856771615</c:v>
                </c:pt>
                <c:pt idx="46">
                  <c:v>3.056361056274465</c:v>
                </c:pt>
                <c:pt idx="47">
                  <c:v>3.3385080664548061</c:v>
                </c:pt>
                <c:pt idx="48">
                  <c:v>3.550729153375014</c:v>
                </c:pt>
                <c:pt idx="49">
                  <c:v>3.6906628603517491</c:v>
                </c:pt>
                <c:pt idx="50">
                  <c:v>3.7573729332905836</c:v>
                </c:pt>
                <c:pt idx="51">
                  <c:v>3.7513322566983445</c:v>
                </c:pt>
                <c:pt idx="52">
                  <c:v>3.6743804800097242</c:v>
                </c:pt>
                <c:pt idx="53">
                  <c:v>3.5296567607475757</c:v>
                </c:pt>
                <c:pt idx="54">
                  <c:v>3.3215094885218752</c:v>
                </c:pt>
                <c:pt idx="55">
                  <c:v>3.0553852456769692</c:v>
                </c:pt>
                <c:pt idx="56">
                  <c:v>2.7376996001824958</c:v>
                </c:pt>
                <c:pt idx="57">
                  <c:v>2.3756926089278503</c:v>
                </c:pt>
                <c:pt idx="58">
                  <c:v>1.9772721309283958</c:v>
                </c:pt>
                <c:pt idx="59">
                  <c:v>1.5508482073424783</c:v>
                </c:pt>
                <c:pt idx="60">
                  <c:v>1.1051618571678374</c:v>
                </c:pt>
                <c:pt idx="61">
                  <c:v>0.64911166384297414</c:v>
                </c:pt>
                <c:pt idx="62">
                  <c:v>0.19158148978074424</c:v>
                </c:pt>
                <c:pt idx="63">
                  <c:v>-0.25872744463811348</c:v>
                </c:pt>
                <c:pt idx="64">
                  <c:v>-0.69345704050339874</c:v>
                </c:pt>
                <c:pt idx="65">
                  <c:v>-1.104742495060653</c:v>
                </c:pt>
                <c:pt idx="66">
                  <c:v>-1.4853495715395915</c:v>
                </c:pt>
                <c:pt idx="67">
                  <c:v>-1.8287966701141902</c:v>
                </c:pt>
                <c:pt idx="68">
                  <c:v>-2.1294597482667279</c:v>
                </c:pt>
                <c:pt idx="69">
                  <c:v>-2.3826585099631865</c:v>
                </c:pt>
                <c:pt idx="70">
                  <c:v>-2.5847226753192754</c:v>
                </c:pt>
                <c:pt idx="71">
                  <c:v>-2.7330375479138418</c:v>
                </c:pt>
                <c:pt idx="72">
                  <c:v>-2.8260685075964109</c:v>
                </c:pt>
                <c:pt idx="73">
                  <c:v>-2.8633644646350809</c:v>
                </c:pt>
                <c:pt idx="74">
                  <c:v>-2.84554070869634</c:v>
                </c:pt>
                <c:pt idx="75">
                  <c:v>-2.7742419661528688</c:v>
                </c:pt>
                <c:pt idx="76">
                  <c:v>-2.6520868347999293</c:v>
                </c:pt>
                <c:pt idx="77">
                  <c:v>-2.4825950900693461</c:v>
                </c:pt>
                <c:pt idx="78">
                  <c:v>-2.2700996458314382</c:v>
                </c:pt>
                <c:pt idx="79">
                  <c:v>-2.019645201249515</c:v>
                </c:pt>
                <c:pt idx="80">
                  <c:v>-1.7368758091575656</c:v>
                </c:pt>
                <c:pt idx="81">
                  <c:v>-1.4279137582576942</c:v>
                </c:pt>
                <c:pt idx="82">
                  <c:v>-1.0992322692280014</c:v>
                </c:pt>
                <c:pt idx="83">
                  <c:v>-0.75752456271513591</c:v>
                </c:pt>
                <c:pt idx="84">
                  <c:v>-0.40957186524555411</c:v>
                </c:pt>
                <c:pt idx="85">
                  <c:v>-6.2112878354973797E-2</c:v>
                </c:pt>
                <c:pt idx="86">
                  <c:v>0.2782828513652299</c:v>
                </c:pt>
                <c:pt idx="87">
                  <c:v>0.60533535530183757</c:v>
                </c:pt>
                <c:pt idx="88">
                  <c:v>0.9131663251820914</c:v>
                </c:pt>
                <c:pt idx="89">
                  <c:v>1.1964009295945743</c:v>
                </c:pt>
                <c:pt idx="90">
                  <c:v>1.4502576795992248</c:v>
                </c:pt>
                <c:pt idx="91">
                  <c:v>1.6706249246805069</c:v>
                </c:pt>
                <c:pt idx="92">
                  <c:v>1.8541228471783611</c:v>
                </c:pt>
                <c:pt idx="93">
                  <c:v>1.9981501248476725</c:v>
                </c:pt>
                <c:pt idx="94">
                  <c:v>2.1009147412906288</c:v>
                </c:pt>
                <c:pt idx="95">
                  <c:v>2.1614487366004629</c:v>
                </c:pt>
                <c:pt idx="96">
                  <c:v>2.1796069996697378</c:v>
                </c:pt>
                <c:pt idx="97">
                  <c:v>2.1560505034787423</c:v>
                </c:pt>
                <c:pt idx="98">
                  <c:v>2.0922146698297368</c:v>
                </c:pt>
                <c:pt idx="99">
                  <c:v>1.9902638153783381</c:v>
                </c:pt>
                <c:pt idx="100">
                  <c:v>1.8530328718763662</c:v>
                </c:pt>
                <c:pt idx="101">
                  <c:v>1.6839577862917825</c:v>
                </c:pt>
                <c:pt idx="102">
                  <c:v>1.4869961875524917</c:v>
                </c:pt>
                <c:pt idx="103">
                  <c:v>1.2665400533930939</c:v>
                </c:pt>
                <c:pt idx="104">
                  <c:v>1.027322221202229</c:v>
                </c:pt>
                <c:pt idx="105">
                  <c:v>0.77431865964283197</c:v>
                </c:pt>
                <c:pt idx="106">
                  <c:v>0.51264845265838033</c:v>
                </c:pt>
                <c:pt idx="107">
                  <c:v>0.24747344452691469</c:v>
                </c:pt>
                <c:pt idx="108">
                  <c:v>-1.610054516627691E-2</c:v>
                </c:pt>
                <c:pt idx="109">
                  <c:v>-0.2731191027699949</c:v>
                </c:pt>
                <c:pt idx="110">
                  <c:v>-0.51886947211544621</c:v>
                </c:pt>
                <c:pt idx="111">
                  <c:v>-0.74896408855519969</c:v>
                </c:pt>
                <c:pt idx="112">
                  <c:v>-0.95941597256731703</c:v>
                </c:pt>
                <c:pt idx="113">
                  <c:v>-1.1467047479317416</c:v>
                </c:pt>
                <c:pt idx="114">
                  <c:v>-1.3078322563537863</c:v>
                </c:pt>
                <c:pt idx="115">
                  <c:v>-1.4403669618456001</c:v>
                </c:pt>
                <c:pt idx="116">
                  <c:v>-1.5424765696408229</c:v>
                </c:pt>
                <c:pt idx="117">
                  <c:v>-1.6129485212883667</c:v>
                </c:pt>
                <c:pt idx="118">
                  <c:v>-1.65119826523353</c:v>
                </c:pt>
                <c:pt idx="119">
                  <c:v>-1.6572654361282595</c:v>
                </c:pt>
                <c:pt idx="120">
                  <c:v>-1.6317983019744553</c:v>
                </c:pt>
                <c:pt idx="121">
                  <c:v>-1.5760270519085617</c:v>
                </c:pt>
                <c:pt idx="122">
                  <c:v>-1.491726695222364</c:v>
                </c:pt>
                <c:pt idx="123">
                  <c:v>-1.3811705207154439</c:v>
                </c:pt>
                <c:pt idx="124">
                  <c:v>-1.2470752217652374</c:v>
                </c:pt>
                <c:pt idx="125">
                  <c:v>-1.0925389241477554</c:v>
                </c:pt>
                <c:pt idx="126">
                  <c:v>-0.92097345873621195</c:v>
                </c:pt>
                <c:pt idx="127">
                  <c:v>-0.73603229838569728</c:v>
                </c:pt>
                <c:pt idx="128">
                  <c:v>-0.54153562677912359</c:v>
                </c:pt>
                <c:pt idx="129">
                  <c:v>-0.3413940265261971</c:v>
                </c:pt>
                <c:pt idx="130">
                  <c:v>-0.13953226469013191</c:v>
                </c:pt>
                <c:pt idx="131">
                  <c:v>6.0185382982684797E-2</c:v>
                </c:pt>
                <c:pt idx="132">
                  <c:v>0.25402689117815191</c:v>
                </c:pt>
                <c:pt idx="133">
                  <c:v>0.43846003744507306</c:v>
                </c:pt>
                <c:pt idx="134">
                  <c:v>0.61021456818234932</c:v>
                </c:pt>
                <c:pt idx="135">
                  <c:v>0.76633792842627446</c:v>
                </c:pt>
                <c:pt idx="136">
                  <c:v>0.90424365248465033</c:v>
                </c:pt>
                <c:pt idx="137">
                  <c:v>1.0217516728886644</c:v>
                </c:pt>
                <c:pt idx="138">
                  <c:v>1.1171199758182255</c:v>
                </c:pt>
                <c:pt idx="139">
                  <c:v>1.1890672086243905</c:v>
                </c:pt>
                <c:pt idx="140">
                  <c:v>1.2367860258022481</c:v>
                </c:pt>
                <c:pt idx="141">
                  <c:v>1.2599471402579558</c:v>
                </c:pt>
                <c:pt idx="142">
                  <c:v>1.2586942235518039</c:v>
                </c:pt>
                <c:pt idx="143">
                  <c:v>1.2336299687223777</c:v>
                </c:pt>
                <c:pt idx="144">
                  <c:v>1.185793789250315</c:v>
                </c:pt>
                <c:pt idx="145">
                  <c:v>1.116631774910795</c:v>
                </c:pt>
                <c:pt idx="146">
                  <c:v>1.0279596572062604</c:v>
                </c:pt>
                <c:pt idx="147">
                  <c:v>0.92191965162759248</c:v>
                </c:pt>
                <c:pt idx="148">
                  <c:v>0.80093213940531816</c:v>
                </c:pt>
                <c:pt idx="149">
                  <c:v>0.66764322632937778</c:v>
                </c:pt>
                <c:pt idx="150">
                  <c:v>0.52486926970335934</c:v>
                </c:pt>
                <c:pt idx="151">
                  <c:v>0.37553949605206272</c:v>
                </c:pt>
                <c:pt idx="152">
                  <c:v>0.22263784174252052</c:v>
                </c:pt>
                <c:pt idx="153">
                  <c:v>6.9145136548889014E-2</c:v>
                </c:pt>
                <c:pt idx="154">
                  <c:v>-8.2017282864596114E-2</c:v>
                </c:pt>
                <c:pt idx="155">
                  <c:v>-0.22804149542969065</c:v>
                </c:pt>
                <c:pt idx="156">
                  <c:v>-0.36628349121081238</c:v>
                </c:pt>
                <c:pt idx="157">
                  <c:v>-0.49430936481913723</c:v>
                </c:pt>
                <c:pt idx="158">
                  <c:v>-0.60993643377197249</c:v>
                </c:pt>
                <c:pt idx="159">
                  <c:v>-0.71126862332178276</c:v>
                </c:pt>
                <c:pt idx="160">
                  <c:v>-0.79672558349406952</c:v>
                </c:pt>
                <c:pt idx="161">
                  <c:v>-0.86506513546158681</c:v>
                </c:pt>
                <c:pt idx="162">
                  <c:v>-0.9153987802860194</c:v>
                </c:pt>
                <c:pt idx="163">
                  <c:v>-0.94720014079557724</c:v>
                </c:pt>
                <c:pt idx="164">
                  <c:v>-0.96030634428570005</c:v>
                </c:pt>
                <c:pt idx="165">
                  <c:v>-0.95491248725642153</c:v>
                </c:pt>
                <c:pt idx="166">
                  <c:v>-0.93155945108489957</c:v>
                </c:pt>
                <c:pt idx="167">
                  <c:v>-0.89111545709551687</c:v>
                </c:pt>
                <c:pt idx="168">
                  <c:v>-0.83475185886050796</c:v>
                </c:pt>
                <c:pt idx="169">
                  <c:v>-0.76391376691150559</c:v>
                </c:pt>
                <c:pt idx="170">
                  <c:v>-0.68028618480789971</c:v>
                </c:pt>
                <c:pt idx="171">
                  <c:v>-0.58575640442706423</c:v>
                </c:pt>
                <c:pt idx="172">
                  <c:v>-0.48237346146078497</c:v>
                </c:pt>
                <c:pt idx="173">
                  <c:v>-0.37230548879045372</c:v>
                </c:pt>
                <c:pt idx="174">
                  <c:v>-0.2577958253652104</c:v>
                </c:pt>
                <c:pt idx="175">
                  <c:v>-0.14111874144139006</c:v>
                </c:pt>
                <c:pt idx="176">
                  <c:v>-2.4535627893623988E-2</c:v>
                </c:pt>
                <c:pt idx="177">
                  <c:v>8.9747531585085374E-2</c:v>
                </c:pt>
                <c:pt idx="178">
                  <c:v>0.19962063029381752</c:v>
                </c:pt>
                <c:pt idx="179">
                  <c:v>0.30310713260593314</c:v>
                </c:pt>
                <c:pt idx="180">
                  <c:v>0.39839834418008213</c:v>
                </c:pt>
                <c:pt idx="181">
                  <c:v>0.48388369037931439</c:v>
                </c:pt>
                <c:pt idx="182">
                  <c:v>0.55817652405433704</c:v>
                </c:pt>
                <c:pt idx="183">
                  <c:v>0.62013507988107008</c:v>
                </c:pt>
                <c:pt idx="184">
                  <c:v>0.66887829345043825</c:v>
                </c:pt>
                <c:pt idx="185">
                  <c:v>0.70379630725817477</c:v>
                </c:pt>
                <c:pt idx="186">
                  <c:v>0.72455559059608243</c:v>
                </c:pt>
                <c:pt idx="187">
                  <c:v>0.73109870409589617</c:v>
                </c:pt>
                <c:pt idx="188">
                  <c:v>0.72363884038379145</c:v>
                </c:pt>
                <c:pt idx="189">
                  <c:v>0.7026493681323791</c:v>
                </c:pt>
                <c:pt idx="190">
                  <c:v>0.66884869604818864</c:v>
                </c:pt>
                <c:pt idx="191">
                  <c:v>0.62318085447174987</c:v>
                </c:pt>
                <c:pt idx="192">
                  <c:v>0.56679226394984394</c:v>
                </c:pt>
                <c:pt idx="193">
                  <c:v>0.50100522123193492</c:v>
                </c:pt>
                <c:pt idx="194">
                  <c:v>0.42728868273903786</c:v>
                </c:pt>
                <c:pt idx="195">
                  <c:v>0.34722696298675243</c:v>
                </c:pt>
                <c:pt idx="196">
                  <c:v>0.26248699029402373</c:v>
                </c:pt>
                <c:pt idx="197">
                  <c:v>0.1747847742034335</c:v>
                </c:pt>
                <c:pt idx="198">
                  <c:v>8.5851738450572271E-2</c:v>
                </c:pt>
                <c:pt idx="199">
                  <c:v>-2.598439638608359E-3</c:v>
                </c:pt>
                <c:pt idx="200">
                  <c:v>-8.8901867233775758E-2</c:v>
                </c:pt>
                <c:pt idx="201">
                  <c:v>-0.17147477135277969</c:v>
                </c:pt>
                <c:pt idx="202">
                  <c:v>-0.24884159727494609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9-9343-BCB1-403290FD7B9F}"/>
            </c:ext>
          </c:extLst>
        </c:ser>
        <c:ser>
          <c:idx val="1"/>
          <c:order val="1"/>
          <c:tx>
            <c:v>Upper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underdamped'!$H$1:$H$203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underdamped'!$I$1:$I$203</c:f>
              <c:numCache>
                <c:formatCode>General</c:formatCode>
                <c:ptCount val="203"/>
                <c:pt idx="0">
                  <c:v>6.9180157607142805</c:v>
                </c:pt>
                <c:pt idx="1">
                  <c:v>6.8354956822947903</c:v>
                </c:pt>
                <c:pt idx="2">
                  <c:v>6.7539599270653445</c:v>
                </c:pt>
                <c:pt idx="3">
                  <c:v>6.6733967537362942</c:v>
                </c:pt>
                <c:pt idx="4">
                  <c:v>6.5937945610714666</c:v>
                </c:pt>
                <c:pt idx="5">
                  <c:v>6.5151418862175658</c:v>
                </c:pt>
                <c:pt idx="6">
                  <c:v>6.4374274030534995</c:v>
                </c:pt>
                <c:pt idx="7">
                  <c:v>6.3606399205594002</c:v>
                </c:pt>
                <c:pt idx="8">
                  <c:v>6.284768381205101</c:v>
                </c:pt>
                <c:pt idx="9">
                  <c:v>6.2098018593578264</c:v>
                </c:pt>
                <c:pt idx="10">
                  <c:v>6.1357295597088877</c:v>
                </c:pt>
                <c:pt idx="11">
                  <c:v>6.0625408157191405</c:v>
                </c:pt>
                <c:pt idx="12">
                  <c:v>5.990225088082977</c:v>
                </c:pt>
                <c:pt idx="13">
                  <c:v>5.9187719632106548</c:v>
                </c:pt>
                <c:pt idx="14">
                  <c:v>5.8481711517287236</c:v>
                </c:pt>
                <c:pt idx="15">
                  <c:v>5.7784124869983291</c:v>
                </c:pt>
                <c:pt idx="16">
                  <c:v>5.7094859236512061</c:v>
                </c:pt>
                <c:pt idx="17">
                  <c:v>5.6413815361431299</c:v>
                </c:pt>
                <c:pt idx="18">
                  <c:v>5.5740895173246106</c:v>
                </c:pt>
                <c:pt idx="19">
                  <c:v>5.5076001770286593</c:v>
                </c:pt>
                <c:pt idx="20">
                  <c:v>5.4419039406753793</c:v>
                </c:pt>
                <c:pt idx="21">
                  <c:v>5.3769913478932123</c:v>
                </c:pt>
                <c:pt idx="22">
                  <c:v>5.3128530511566261</c:v>
                </c:pt>
                <c:pt idx="23">
                  <c:v>5.2494798144400621</c:v>
                </c:pt>
                <c:pt idx="24">
                  <c:v>5.186862511887921</c:v>
                </c:pt>
                <c:pt idx="25">
                  <c:v>5.1249921265004339</c:v>
                </c:pt>
                <c:pt idx="26">
                  <c:v>5.063859748835192</c:v>
                </c:pt>
                <c:pt idx="27">
                  <c:v>5.0034565757241731</c:v>
                </c:pt>
                <c:pt idx="28">
                  <c:v>4.9437739090060733</c:v>
                </c:pt>
                <c:pt idx="29">
                  <c:v>4.8848031542737527</c:v>
                </c:pt>
                <c:pt idx="30">
                  <c:v>4.8265358196366277</c:v>
                </c:pt>
                <c:pt idx="31">
                  <c:v>4.7689635144978251</c:v>
                </c:pt>
                <c:pt idx="32">
                  <c:v>4.7120779483459172</c:v>
                </c:pt>
                <c:pt idx="33">
                  <c:v>4.6558709295610825</c:v>
                </c:pt>
                <c:pt idx="34">
                  <c:v>4.6003343642354873</c:v>
                </c:pt>
                <c:pt idx="35">
                  <c:v>4.5454602550077574</c:v>
                </c:pt>
                <c:pt idx="36">
                  <c:v>4.4912406999113434</c:v>
                </c:pt>
                <c:pt idx="37">
                  <c:v>4.4376678912366163</c:v>
                </c:pt>
                <c:pt idx="38">
                  <c:v>4.3847341144065544</c:v>
                </c:pt>
                <c:pt idx="39">
                  <c:v>4.3324317468658249</c:v>
                </c:pt>
                <c:pt idx="40">
                  <c:v>4.2807532569831217</c:v>
                </c:pt>
                <c:pt idx="41">
                  <c:v>4.2296912029666007</c:v>
                </c:pt>
                <c:pt idx="42">
                  <c:v>4.1792382317922483</c:v>
                </c:pt>
                <c:pt idx="43">
                  <c:v>4.129387078145033</c:v>
                </c:pt>
                <c:pt idx="44">
                  <c:v>4.080130563372685</c:v>
                </c:pt>
                <c:pt idx="45">
                  <c:v>4.0314615944519625</c:v>
                </c:pt>
                <c:pt idx="46">
                  <c:v>3.98337316296724</c:v>
                </c:pt>
                <c:pt idx="47">
                  <c:v>3.9358583441012871</c:v>
                </c:pt>
                <c:pt idx="48">
                  <c:v>3.8889102956380803</c:v>
                </c:pt>
                <c:pt idx="49">
                  <c:v>3.8425222569775146</c:v>
                </c:pt>
                <c:pt idx="50">
                  <c:v>3.7966875481618643</c:v>
                </c:pt>
                <c:pt idx="51">
                  <c:v>3.7513995689138571</c:v>
                </c:pt>
                <c:pt idx="52">
                  <c:v>3.7066517976862223</c:v>
                </c:pt>
                <c:pt idx="53">
                  <c:v>3.6624377907225796</c:v>
                </c:pt>
                <c:pt idx="54">
                  <c:v>3.6187511811295239</c:v>
                </c:pt>
                <c:pt idx="55">
                  <c:v>3.5755856779597823</c:v>
                </c:pt>
                <c:pt idx="56">
                  <c:v>3.5329350653063099</c:v>
                </c:pt>
                <c:pt idx="57">
                  <c:v>3.4907932014071821</c:v>
                </c:pt>
                <c:pt idx="58">
                  <c:v>3.4491540177611761</c:v>
                </c:pt>
                <c:pt idx="59">
                  <c:v>3.408011518253895</c:v>
                </c:pt>
                <c:pt idx="60">
                  <c:v>3.3673597782943143</c:v>
                </c:pt>
                <c:pt idx="61">
                  <c:v>3.3271929439616339</c:v>
                </c:pt>
                <c:pt idx="62">
                  <c:v>3.2875052311623008</c:v>
                </c:pt>
                <c:pt idx="63">
                  <c:v>3.2482909247970917</c:v>
                </c:pt>
                <c:pt idx="64">
                  <c:v>3.2095443779381267</c:v>
                </c:pt>
                <c:pt idx="65">
                  <c:v>3.1712600110157041</c:v>
                </c:pt>
                <c:pt idx="66">
                  <c:v>3.1334323110148312</c:v>
                </c:pt>
                <c:pt idx="67">
                  <c:v>3.0960558306813417</c:v>
                </c:pt>
                <c:pt idx="68">
                  <c:v>3.0591251877374805</c:v>
                </c:pt>
                <c:pt idx="69">
                  <c:v>3.0226350641068471</c:v>
                </c:pt>
                <c:pt idx="70">
                  <c:v>2.9865802051485835</c:v>
                </c:pt>
                <c:pt idx="71">
                  <c:v>2.9509554189006968</c:v>
                </c:pt>
                <c:pt idx="72">
                  <c:v>2.9157555753324074</c:v>
                </c:pt>
                <c:pt idx="73">
                  <c:v>2.8809756056054154</c:v>
                </c:pt>
                <c:pt idx="74">
                  <c:v>2.8466105013439806</c:v>
                </c:pt>
                <c:pt idx="75">
                  <c:v>2.8126553139137056</c:v>
                </c:pt>
                <c:pt idx="76">
                  <c:v>2.779105153708926</c:v>
                </c:pt>
                <c:pt idx="77">
                  <c:v>2.7459551894485972</c:v>
                </c:pt>
                <c:pt idx="78">
                  <c:v>2.7132006474805825</c:v>
                </c:pt>
                <c:pt idx="79">
                  <c:v>2.6808368110942378</c:v>
                </c:pt>
                <c:pt idx="80">
                  <c:v>2.6488590198411996</c:v>
                </c:pt>
                <c:pt idx="81">
                  <c:v>2.6172626688642682</c:v>
                </c:pt>
                <c:pt idx="82">
                  <c:v>2.5860432082343054</c:v>
                </c:pt>
                <c:pt idx="83">
                  <c:v>2.5551961422950322</c:v>
                </c:pt>
                <c:pt idx="84">
                  <c:v>2.5247170290156493</c:v>
                </c:pt>
                <c:pt idx="85">
                  <c:v>2.4946014793511768</c:v>
                </c:pt>
                <c:pt idx="86">
                  <c:v>2.4648451566104232</c:v>
                </c:pt>
                <c:pt idx="87">
                  <c:v>2.4354437758314944</c:v>
                </c:pt>
                <c:pt idx="88">
                  <c:v>2.4063931031647523</c:v>
                </c:pt>
                <c:pt idx="89">
                  <c:v>2.3776889552631331</c:v>
                </c:pt>
                <c:pt idx="90">
                  <c:v>2.3493271986797377</c:v>
                </c:pt>
                <c:pt idx="91">
                  <c:v>2.3213037492726096</c:v>
                </c:pt>
                <c:pt idx="92">
                  <c:v>2.293614571616609</c:v>
                </c:pt>
                <c:pt idx="93">
                  <c:v>2.2662556784223056</c:v>
                </c:pt>
                <c:pt idx="94">
                  <c:v>2.2392231299618039</c:v>
                </c:pt>
                <c:pt idx="95">
                  <c:v>2.2125130335014127</c:v>
                </c:pt>
                <c:pt idx="96">
                  <c:v>2.1861215427410872</c:v>
                </c:pt>
                <c:pt idx="97">
                  <c:v>2.160044857260552</c:v>
                </c:pt>
                <c:pt idx="98">
                  <c:v>2.1342792219720375</c:v>
                </c:pt>
                <c:pt idx="99">
                  <c:v>2.1088209265795399</c:v>
                </c:pt>
                <c:pt idx="100">
                  <c:v>2.0836663050445292</c:v>
                </c:pt>
                <c:pt idx="101">
                  <c:v>2.0588117350580379</c:v>
                </c:pt>
                <c:pt idx="102">
                  <c:v>2.0342536375190385</c:v>
                </c:pt>
                <c:pt idx="103">
                  <c:v>2.009988476019049</c:v>
                </c:pt>
                <c:pt idx="104">
                  <c:v>1.9860127563328835</c:v>
                </c:pt>
                <c:pt idx="105">
                  <c:v>1.9623230259154758</c:v>
                </c:pt>
                <c:pt idx="106">
                  <c:v>1.9389158734047107</c:v>
                </c:pt>
                <c:pt idx="107">
                  <c:v>1.9157879281301786</c:v>
                </c:pt>
                <c:pt idx="108">
                  <c:v>1.8929358596277948</c:v>
                </c:pt>
                <c:pt idx="109">
                  <c:v>1.8703563771602061</c:v>
                </c:pt>
                <c:pt idx="110">
                  <c:v>1.8480462292429196</c:v>
                </c:pt>
                <c:pt idx="111">
                  <c:v>1.8260022031760834</c:v>
                </c:pt>
                <c:pt idx="112">
                  <c:v>1.8042211245818518</c:v>
                </c:pt>
                <c:pt idx="113">
                  <c:v>1.7826998569472687</c:v>
                </c:pt>
                <c:pt idx="114">
                  <c:v>1.7614353011726063</c:v>
                </c:pt>
                <c:pt idx="115">
                  <c:v>1.7404243951250875</c:v>
                </c:pt>
                <c:pt idx="116">
                  <c:v>1.7196641131979347</c:v>
                </c:pt>
                <c:pt idx="117">
                  <c:v>1.6991514658746762</c:v>
                </c:pt>
                <c:pt idx="118">
                  <c:v>1.6788834992986514</c:v>
                </c:pt>
                <c:pt idx="119">
                  <c:v>1.6588572948476501</c:v>
                </c:pt>
                <c:pt idx="120">
                  <c:v>1.6390699687136263</c:v>
                </c:pt>
                <c:pt idx="121">
                  <c:v>1.6195186714874237</c:v>
                </c:pt>
                <c:pt idx="122">
                  <c:v>1.6002005877484566</c:v>
                </c:pt>
                <c:pt idx="123">
                  <c:v>1.5811129356592857</c:v>
                </c:pt>
                <c:pt idx="124">
                  <c:v>1.5622529665650258</c:v>
                </c:pt>
                <c:pt idx="125">
                  <c:v>1.5436179645975372</c:v>
                </c:pt>
                <c:pt idx="126">
                  <c:v>1.5252052462843355</c:v>
                </c:pt>
                <c:pt idx="127">
                  <c:v>1.507012160162166</c:v>
                </c:pt>
                <c:pt idx="128">
                  <c:v>1.4890360863951895</c:v>
                </c:pt>
                <c:pt idx="129">
                  <c:v>1.4712744363977204</c:v>
                </c:pt>
                <c:pt idx="130">
                  <c:v>1.4537246524614671</c:v>
                </c:pt>
                <c:pt idx="131">
                  <c:v>1.4363842073872164</c:v>
                </c:pt>
                <c:pt idx="132">
                  <c:v>1.4192506041209134</c:v>
                </c:pt>
                <c:pt idx="133">
                  <c:v>1.4023213753940804</c:v>
                </c:pt>
                <c:pt idx="134">
                  <c:v>1.3855940833685274</c:v>
                </c:pt>
                <c:pt idx="135">
                  <c:v>1.3690663192852974</c:v>
                </c:pt>
                <c:pt idx="136">
                  <c:v>1.3527357031178024</c:v>
                </c:pt>
                <c:pt idx="137">
                  <c:v>1.3365998832290951</c:v>
                </c:pt>
                <c:pt idx="138">
                  <c:v>1.3206565360332283</c:v>
                </c:pt>
                <c:pt idx="139">
                  <c:v>1.3049033656606559</c:v>
                </c:pt>
                <c:pt idx="140">
                  <c:v>1.2893381036276221</c:v>
                </c:pt>
                <c:pt idx="141">
                  <c:v>1.273958508509498</c:v>
                </c:pt>
                <c:pt idx="142">
                  <c:v>1.2587623656180098</c:v>
                </c:pt>
                <c:pt idx="143">
                  <c:v>1.2437474866823228</c:v>
                </c:pt>
                <c:pt idx="144">
                  <c:v>1.2289117095339239</c:v>
                </c:pt>
                <c:pt idx="145">
                  <c:v>1.2142528977952673</c:v>
                </c:pt>
                <c:pt idx="146">
                  <c:v>1.1997689405721323</c:v>
                </c:pt>
                <c:pt idx="147">
                  <c:v>1.1854577521496505</c:v>
                </c:pt>
                <c:pt idx="148">
                  <c:v>1.1713172716919591</c:v>
                </c:pt>
                <c:pt idx="149">
                  <c:v>1.1573454629454374</c:v>
                </c:pt>
                <c:pt idx="150">
                  <c:v>1.1435403139454825</c:v>
                </c:pt>
                <c:pt idx="151">
                  <c:v>1.1298998367267825</c:v>
                </c:pt>
                <c:pt idx="152">
                  <c:v>1.1164220670370477</c:v>
                </c:pt>
                <c:pt idx="153">
                  <c:v>1.1031050640541529</c:v>
                </c:pt>
                <c:pt idx="154">
                  <c:v>1.0899469101066563</c:v>
                </c:pt>
                <c:pt idx="155">
                  <c:v>1.0769457103976525</c:v>
                </c:pt>
                <c:pt idx="156">
                  <c:v>1.0640995927319172</c:v>
                </c:pt>
                <c:pt idx="157">
                  <c:v>1.0514067072463082</c:v>
                </c:pt>
                <c:pt idx="158">
                  <c:v>1.0388652261433819</c:v>
                </c:pt>
                <c:pt idx="159">
                  <c:v>1.0264733434281883</c:v>
                </c:pt>
                <c:pt idx="160">
                  <c:v>1.0142292746482027</c:v>
                </c:pt>
                <c:pt idx="161">
                  <c:v>1.0021312566363629</c:v>
                </c:pt>
                <c:pt idx="162">
                  <c:v>0.99017754725717</c:v>
                </c:pt>
                <c:pt idx="163">
                  <c:v>0.97836642515581718</c:v>
                </c:pt>
                <c:pt idx="164">
                  <c:v>0.96669618951031211</c:v>
                </c:pt>
                <c:pt idx="165">
                  <c:v>0.95516515978655536</c:v>
                </c:pt>
                <c:pt idx="166">
                  <c:v>0.94377167549634133</c:v>
                </c:pt>
                <c:pt idx="167">
                  <c:v>0.93251409595824408</c:v>
                </c:pt>
                <c:pt idx="168">
                  <c:v>0.92139080006135698</c:v>
                </c:pt>
                <c:pt idx="169">
                  <c:v>0.91040018603184936</c:v>
                </c:pt>
                <c:pt idx="170">
                  <c:v>0.89954067120230974</c:v>
                </c:pt>
                <c:pt idx="171">
                  <c:v>0.88881069178383676</c:v>
                </c:pt>
                <c:pt idx="172">
                  <c:v>0.87820870264085305</c:v>
                </c:pt>
                <c:pt idx="173">
                  <c:v>0.86773317706860142</c:v>
                </c:pt>
                <c:pt idx="174">
                  <c:v>0.8573826065732979</c:v>
                </c:pt>
                <c:pt idx="175">
                  <c:v>0.84715550065490519</c:v>
                </c:pt>
                <c:pt idx="176">
                  <c:v>0.83705038659249842</c:v>
                </c:pt>
                <c:pt idx="177">
                  <c:v>0.82706580923219108</c:v>
                </c:pt>
                <c:pt idx="178">
                  <c:v>0.81720033077758969</c:v>
                </c:pt>
                <c:pt idx="179">
                  <c:v>0.80745253058274924</c:v>
                </c:pt>
                <c:pt idx="180">
                  <c:v>0.79782100494759745</c:v>
                </c:pt>
                <c:pt idx="181">
                  <c:v>0.7883043669157993</c:v>
                </c:pt>
                <c:pt idx="182">
                  <c:v>0.77890124607503364</c:v>
                </c:pt>
                <c:pt idx="183">
                  <c:v>0.76961028835965051</c:v>
                </c:pt>
                <c:pt idx="184">
                  <c:v>0.76043015585568419</c:v>
                </c:pt>
                <c:pt idx="185">
                  <c:v>0.75135952660819061</c:v>
                </c:pt>
                <c:pt idx="186">
                  <c:v>0.7423970944308842</c:v>
                </c:pt>
                <c:pt idx="187">
                  <c:v>0.7335415687180441</c:v>
                </c:pt>
                <c:pt idx="188">
                  <c:v>0.72479167425866531</c:v>
                </c:pt>
                <c:pt idx="189">
                  <c:v>0.71614615105282586</c:v>
                </c:pt>
                <c:pt idx="190">
                  <c:v>0.70760375413024446</c:v>
                </c:pt>
                <c:pt idx="191">
                  <c:v>0.69916325337100305</c:v>
                </c:pt>
                <c:pt idx="192">
                  <c:v>0.6908234333284069</c:v>
                </c:pt>
                <c:pt idx="193">
                  <c:v>0.6825830930539587</c:v>
                </c:pt>
                <c:pt idx="194">
                  <c:v>0.67444104592441945</c:v>
                </c:pt>
                <c:pt idx="195">
                  <c:v>0.66639611947093313</c:v>
                </c:pt>
                <c:pt idx="196">
                  <c:v>0.65844715521018848</c:v>
                </c:pt>
                <c:pt idx="197">
                  <c:v>0.65059300847759638</c:v>
                </c:pt>
                <c:pt idx="198">
                  <c:v>0.64283254826245517</c:v>
                </c:pt>
                <c:pt idx="199">
                  <c:v>0.63516465704508374</c:v>
                </c:pt>
                <c:pt idx="200">
                  <c:v>0.62758823063589653</c:v>
                </c:pt>
                <c:pt idx="201">
                  <c:v>0.62010217801639889</c:v>
                </c:pt>
                <c:pt idx="202">
                  <c:v>0.61270542118207727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B9-9343-BCB1-403290FD7B9F}"/>
            </c:ext>
          </c:extLst>
        </c:ser>
        <c:ser>
          <c:idx val="2"/>
          <c:order val="2"/>
          <c:tx>
            <c:v>Lower bound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'annotated underdamped'!$K$1:$K$203</c:f>
              <c:numCache>
                <c:formatCode>General</c:formatCode>
                <c:ptCount val="20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0.24000000000000002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0.39999999999999997</c:v>
                </c:pt>
                <c:pt idx="11">
                  <c:v>0.43999999999999995</c:v>
                </c:pt>
                <c:pt idx="12">
                  <c:v>0.47999999999999993</c:v>
                </c:pt>
                <c:pt idx="13">
                  <c:v>0.51999999999999991</c:v>
                </c:pt>
                <c:pt idx="14">
                  <c:v>0.55999999999999994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0.72000000000000008</c:v>
                </c:pt>
                <c:pt idx="19">
                  <c:v>0.76000000000000012</c:v>
                </c:pt>
                <c:pt idx="20">
                  <c:v>0.80000000000000016</c:v>
                </c:pt>
                <c:pt idx="21">
                  <c:v>0.84000000000000019</c:v>
                </c:pt>
                <c:pt idx="22">
                  <c:v>0.88000000000000023</c:v>
                </c:pt>
                <c:pt idx="23">
                  <c:v>0.92000000000000026</c:v>
                </c:pt>
                <c:pt idx="24">
                  <c:v>0.9600000000000003</c:v>
                </c:pt>
                <c:pt idx="25">
                  <c:v>1.0000000000000002</c:v>
                </c:pt>
                <c:pt idx="26">
                  <c:v>1.0400000000000003</c:v>
                </c:pt>
                <c:pt idx="27">
                  <c:v>1.0800000000000003</c:v>
                </c:pt>
                <c:pt idx="28">
                  <c:v>1.1200000000000003</c:v>
                </c:pt>
                <c:pt idx="29">
                  <c:v>1.1600000000000004</c:v>
                </c:pt>
                <c:pt idx="30">
                  <c:v>1.2000000000000004</c:v>
                </c:pt>
                <c:pt idx="31">
                  <c:v>1.2400000000000004</c:v>
                </c:pt>
                <c:pt idx="32">
                  <c:v>1.2800000000000005</c:v>
                </c:pt>
                <c:pt idx="33">
                  <c:v>1.3200000000000005</c:v>
                </c:pt>
                <c:pt idx="34">
                  <c:v>1.3600000000000005</c:v>
                </c:pt>
                <c:pt idx="35">
                  <c:v>1.4000000000000006</c:v>
                </c:pt>
                <c:pt idx="36">
                  <c:v>1.4400000000000006</c:v>
                </c:pt>
                <c:pt idx="37">
                  <c:v>1.4800000000000006</c:v>
                </c:pt>
                <c:pt idx="38">
                  <c:v>1.5200000000000007</c:v>
                </c:pt>
                <c:pt idx="39">
                  <c:v>1.5600000000000007</c:v>
                </c:pt>
                <c:pt idx="40">
                  <c:v>1.6000000000000008</c:v>
                </c:pt>
                <c:pt idx="41">
                  <c:v>1.6400000000000008</c:v>
                </c:pt>
                <c:pt idx="42">
                  <c:v>1.6800000000000008</c:v>
                </c:pt>
                <c:pt idx="43">
                  <c:v>1.7200000000000009</c:v>
                </c:pt>
                <c:pt idx="44">
                  <c:v>1.7600000000000009</c:v>
                </c:pt>
                <c:pt idx="45">
                  <c:v>1.8000000000000009</c:v>
                </c:pt>
                <c:pt idx="46">
                  <c:v>1.840000000000001</c:v>
                </c:pt>
                <c:pt idx="47">
                  <c:v>1.880000000000001</c:v>
                </c:pt>
                <c:pt idx="48">
                  <c:v>1.920000000000001</c:v>
                </c:pt>
                <c:pt idx="49">
                  <c:v>1.9600000000000011</c:v>
                </c:pt>
                <c:pt idx="50">
                  <c:v>2.0000000000000009</c:v>
                </c:pt>
                <c:pt idx="51">
                  <c:v>2.0400000000000009</c:v>
                </c:pt>
                <c:pt idx="52">
                  <c:v>2.080000000000001</c:v>
                </c:pt>
                <c:pt idx="53">
                  <c:v>2.120000000000001</c:v>
                </c:pt>
                <c:pt idx="54">
                  <c:v>2.160000000000001</c:v>
                </c:pt>
                <c:pt idx="55">
                  <c:v>2.2000000000000011</c:v>
                </c:pt>
                <c:pt idx="56">
                  <c:v>2.2400000000000011</c:v>
                </c:pt>
                <c:pt idx="57">
                  <c:v>2.2800000000000011</c:v>
                </c:pt>
                <c:pt idx="58">
                  <c:v>2.3200000000000012</c:v>
                </c:pt>
                <c:pt idx="59">
                  <c:v>2.3600000000000012</c:v>
                </c:pt>
                <c:pt idx="60">
                  <c:v>2.4000000000000012</c:v>
                </c:pt>
                <c:pt idx="61">
                  <c:v>2.4400000000000013</c:v>
                </c:pt>
                <c:pt idx="62">
                  <c:v>2.4800000000000013</c:v>
                </c:pt>
                <c:pt idx="63">
                  <c:v>2.5200000000000014</c:v>
                </c:pt>
                <c:pt idx="64">
                  <c:v>2.5600000000000014</c:v>
                </c:pt>
                <c:pt idx="65">
                  <c:v>2.6000000000000014</c:v>
                </c:pt>
                <c:pt idx="66">
                  <c:v>2.6400000000000015</c:v>
                </c:pt>
                <c:pt idx="67">
                  <c:v>2.6800000000000015</c:v>
                </c:pt>
                <c:pt idx="68">
                  <c:v>2.7200000000000015</c:v>
                </c:pt>
                <c:pt idx="69">
                  <c:v>2.7600000000000016</c:v>
                </c:pt>
                <c:pt idx="70">
                  <c:v>2.8000000000000016</c:v>
                </c:pt>
                <c:pt idx="71">
                  <c:v>2.8400000000000016</c:v>
                </c:pt>
                <c:pt idx="72">
                  <c:v>2.8800000000000017</c:v>
                </c:pt>
                <c:pt idx="73">
                  <c:v>2.9200000000000017</c:v>
                </c:pt>
                <c:pt idx="74">
                  <c:v>2.9600000000000017</c:v>
                </c:pt>
                <c:pt idx="75">
                  <c:v>3.0000000000000018</c:v>
                </c:pt>
                <c:pt idx="76">
                  <c:v>3.0400000000000018</c:v>
                </c:pt>
                <c:pt idx="77">
                  <c:v>3.0800000000000018</c:v>
                </c:pt>
                <c:pt idx="78">
                  <c:v>3.1200000000000019</c:v>
                </c:pt>
                <c:pt idx="79">
                  <c:v>3.1600000000000019</c:v>
                </c:pt>
                <c:pt idx="80">
                  <c:v>3.200000000000002</c:v>
                </c:pt>
                <c:pt idx="81">
                  <c:v>3.240000000000002</c:v>
                </c:pt>
                <c:pt idx="82">
                  <c:v>3.280000000000002</c:v>
                </c:pt>
                <c:pt idx="83">
                  <c:v>3.3200000000000021</c:v>
                </c:pt>
                <c:pt idx="84">
                  <c:v>3.3600000000000021</c:v>
                </c:pt>
                <c:pt idx="85">
                  <c:v>3.4000000000000021</c:v>
                </c:pt>
                <c:pt idx="86">
                  <c:v>3.4400000000000022</c:v>
                </c:pt>
                <c:pt idx="87">
                  <c:v>3.4800000000000022</c:v>
                </c:pt>
                <c:pt idx="88">
                  <c:v>3.5200000000000022</c:v>
                </c:pt>
                <c:pt idx="89">
                  <c:v>3.5600000000000023</c:v>
                </c:pt>
                <c:pt idx="90">
                  <c:v>3.6000000000000023</c:v>
                </c:pt>
                <c:pt idx="91">
                  <c:v>3.6400000000000023</c:v>
                </c:pt>
                <c:pt idx="92">
                  <c:v>3.6800000000000024</c:v>
                </c:pt>
                <c:pt idx="93">
                  <c:v>3.7200000000000024</c:v>
                </c:pt>
                <c:pt idx="94">
                  <c:v>3.7600000000000025</c:v>
                </c:pt>
                <c:pt idx="95">
                  <c:v>3.8000000000000025</c:v>
                </c:pt>
                <c:pt idx="96">
                  <c:v>3.8400000000000025</c:v>
                </c:pt>
                <c:pt idx="97">
                  <c:v>3.8800000000000026</c:v>
                </c:pt>
                <c:pt idx="98">
                  <c:v>3.9200000000000026</c:v>
                </c:pt>
                <c:pt idx="99">
                  <c:v>3.9600000000000026</c:v>
                </c:pt>
                <c:pt idx="100">
                  <c:v>4.0000000000000027</c:v>
                </c:pt>
                <c:pt idx="101">
                  <c:v>4.0400000000000027</c:v>
                </c:pt>
                <c:pt idx="102">
                  <c:v>4.0800000000000027</c:v>
                </c:pt>
                <c:pt idx="103">
                  <c:v>4.1200000000000028</c:v>
                </c:pt>
                <c:pt idx="104">
                  <c:v>4.1600000000000028</c:v>
                </c:pt>
                <c:pt idx="105">
                  <c:v>4.2000000000000028</c:v>
                </c:pt>
                <c:pt idx="106">
                  <c:v>4.2400000000000029</c:v>
                </c:pt>
                <c:pt idx="107">
                  <c:v>4.2800000000000029</c:v>
                </c:pt>
                <c:pt idx="108">
                  <c:v>4.3200000000000029</c:v>
                </c:pt>
                <c:pt idx="109">
                  <c:v>4.360000000000003</c:v>
                </c:pt>
                <c:pt idx="110">
                  <c:v>4.400000000000003</c:v>
                </c:pt>
                <c:pt idx="111">
                  <c:v>4.4400000000000031</c:v>
                </c:pt>
                <c:pt idx="112">
                  <c:v>4.4800000000000031</c:v>
                </c:pt>
                <c:pt idx="113">
                  <c:v>4.5200000000000031</c:v>
                </c:pt>
                <c:pt idx="114">
                  <c:v>4.5600000000000032</c:v>
                </c:pt>
                <c:pt idx="115">
                  <c:v>4.6000000000000032</c:v>
                </c:pt>
                <c:pt idx="116">
                  <c:v>4.6400000000000032</c:v>
                </c:pt>
                <c:pt idx="117">
                  <c:v>4.6800000000000033</c:v>
                </c:pt>
                <c:pt idx="118">
                  <c:v>4.7200000000000033</c:v>
                </c:pt>
                <c:pt idx="119">
                  <c:v>4.7600000000000033</c:v>
                </c:pt>
                <c:pt idx="120">
                  <c:v>4.8000000000000034</c:v>
                </c:pt>
                <c:pt idx="121">
                  <c:v>4.8400000000000034</c:v>
                </c:pt>
                <c:pt idx="122">
                  <c:v>4.8800000000000034</c:v>
                </c:pt>
                <c:pt idx="123">
                  <c:v>4.9200000000000035</c:v>
                </c:pt>
                <c:pt idx="124">
                  <c:v>4.9600000000000035</c:v>
                </c:pt>
                <c:pt idx="125">
                  <c:v>5.0000000000000036</c:v>
                </c:pt>
                <c:pt idx="126">
                  <c:v>5.0400000000000036</c:v>
                </c:pt>
                <c:pt idx="127">
                  <c:v>5.0800000000000036</c:v>
                </c:pt>
                <c:pt idx="128">
                  <c:v>5.1200000000000037</c:v>
                </c:pt>
                <c:pt idx="129">
                  <c:v>5.1600000000000037</c:v>
                </c:pt>
                <c:pt idx="130">
                  <c:v>5.2000000000000037</c:v>
                </c:pt>
                <c:pt idx="131">
                  <c:v>5.2400000000000038</c:v>
                </c:pt>
                <c:pt idx="132">
                  <c:v>5.2800000000000038</c:v>
                </c:pt>
                <c:pt idx="133">
                  <c:v>5.3200000000000038</c:v>
                </c:pt>
                <c:pt idx="134">
                  <c:v>5.3600000000000039</c:v>
                </c:pt>
                <c:pt idx="135">
                  <c:v>5.4000000000000039</c:v>
                </c:pt>
                <c:pt idx="136">
                  <c:v>5.4400000000000039</c:v>
                </c:pt>
                <c:pt idx="137">
                  <c:v>5.480000000000004</c:v>
                </c:pt>
                <c:pt idx="138">
                  <c:v>5.520000000000004</c:v>
                </c:pt>
                <c:pt idx="139">
                  <c:v>5.5600000000000041</c:v>
                </c:pt>
                <c:pt idx="140">
                  <c:v>5.6000000000000041</c:v>
                </c:pt>
                <c:pt idx="141">
                  <c:v>5.6400000000000041</c:v>
                </c:pt>
                <c:pt idx="142">
                  <c:v>5.6800000000000042</c:v>
                </c:pt>
                <c:pt idx="143">
                  <c:v>5.7200000000000042</c:v>
                </c:pt>
                <c:pt idx="144">
                  <c:v>5.7600000000000042</c:v>
                </c:pt>
                <c:pt idx="145">
                  <c:v>5.8000000000000043</c:v>
                </c:pt>
                <c:pt idx="146">
                  <c:v>5.8400000000000043</c:v>
                </c:pt>
                <c:pt idx="147">
                  <c:v>5.8800000000000043</c:v>
                </c:pt>
                <c:pt idx="148">
                  <c:v>5.9200000000000044</c:v>
                </c:pt>
                <c:pt idx="149">
                  <c:v>5.9600000000000044</c:v>
                </c:pt>
                <c:pt idx="150">
                  <c:v>6.0000000000000044</c:v>
                </c:pt>
                <c:pt idx="151">
                  <c:v>6.0400000000000045</c:v>
                </c:pt>
                <c:pt idx="152">
                  <c:v>6.0800000000000045</c:v>
                </c:pt>
                <c:pt idx="153">
                  <c:v>6.1200000000000045</c:v>
                </c:pt>
                <c:pt idx="154">
                  <c:v>6.1600000000000046</c:v>
                </c:pt>
                <c:pt idx="155">
                  <c:v>6.2000000000000046</c:v>
                </c:pt>
                <c:pt idx="156">
                  <c:v>6.2400000000000047</c:v>
                </c:pt>
                <c:pt idx="157">
                  <c:v>6.2800000000000047</c:v>
                </c:pt>
                <c:pt idx="158">
                  <c:v>6.3200000000000047</c:v>
                </c:pt>
                <c:pt idx="159">
                  <c:v>6.3600000000000048</c:v>
                </c:pt>
                <c:pt idx="160">
                  <c:v>6.4000000000000048</c:v>
                </c:pt>
                <c:pt idx="161">
                  <c:v>6.4400000000000048</c:v>
                </c:pt>
                <c:pt idx="162">
                  <c:v>6.4800000000000049</c:v>
                </c:pt>
                <c:pt idx="163">
                  <c:v>6.5200000000000049</c:v>
                </c:pt>
                <c:pt idx="164">
                  <c:v>6.5600000000000049</c:v>
                </c:pt>
                <c:pt idx="165">
                  <c:v>6.600000000000005</c:v>
                </c:pt>
                <c:pt idx="166">
                  <c:v>6.640000000000005</c:v>
                </c:pt>
                <c:pt idx="167">
                  <c:v>6.680000000000005</c:v>
                </c:pt>
                <c:pt idx="168">
                  <c:v>6.7200000000000051</c:v>
                </c:pt>
                <c:pt idx="169">
                  <c:v>6.7600000000000051</c:v>
                </c:pt>
                <c:pt idx="170">
                  <c:v>6.8000000000000052</c:v>
                </c:pt>
                <c:pt idx="171">
                  <c:v>6.8400000000000052</c:v>
                </c:pt>
                <c:pt idx="172">
                  <c:v>6.8800000000000052</c:v>
                </c:pt>
                <c:pt idx="173">
                  <c:v>6.9200000000000053</c:v>
                </c:pt>
                <c:pt idx="174">
                  <c:v>6.9600000000000053</c:v>
                </c:pt>
                <c:pt idx="175">
                  <c:v>7.0000000000000053</c:v>
                </c:pt>
                <c:pt idx="176">
                  <c:v>7.0400000000000054</c:v>
                </c:pt>
                <c:pt idx="177">
                  <c:v>7.0800000000000054</c:v>
                </c:pt>
                <c:pt idx="178">
                  <c:v>7.1200000000000054</c:v>
                </c:pt>
                <c:pt idx="179">
                  <c:v>7.1600000000000055</c:v>
                </c:pt>
                <c:pt idx="180">
                  <c:v>7.2000000000000055</c:v>
                </c:pt>
                <c:pt idx="181">
                  <c:v>7.2400000000000055</c:v>
                </c:pt>
                <c:pt idx="182">
                  <c:v>7.2800000000000056</c:v>
                </c:pt>
                <c:pt idx="183">
                  <c:v>7.3200000000000056</c:v>
                </c:pt>
                <c:pt idx="184">
                  <c:v>7.3600000000000056</c:v>
                </c:pt>
                <c:pt idx="185">
                  <c:v>7.4000000000000057</c:v>
                </c:pt>
                <c:pt idx="186">
                  <c:v>7.4400000000000057</c:v>
                </c:pt>
                <c:pt idx="187">
                  <c:v>7.4800000000000058</c:v>
                </c:pt>
                <c:pt idx="188">
                  <c:v>7.5200000000000058</c:v>
                </c:pt>
                <c:pt idx="189">
                  <c:v>7.5600000000000058</c:v>
                </c:pt>
                <c:pt idx="190">
                  <c:v>7.6000000000000059</c:v>
                </c:pt>
                <c:pt idx="191">
                  <c:v>7.6400000000000059</c:v>
                </c:pt>
                <c:pt idx="192">
                  <c:v>7.6800000000000059</c:v>
                </c:pt>
                <c:pt idx="193">
                  <c:v>7.720000000000006</c:v>
                </c:pt>
                <c:pt idx="194">
                  <c:v>7.760000000000006</c:v>
                </c:pt>
                <c:pt idx="195">
                  <c:v>7.800000000000006</c:v>
                </c:pt>
                <c:pt idx="196">
                  <c:v>7.8400000000000061</c:v>
                </c:pt>
                <c:pt idx="197">
                  <c:v>7.8800000000000061</c:v>
                </c:pt>
                <c:pt idx="198">
                  <c:v>7.9200000000000061</c:v>
                </c:pt>
                <c:pt idx="199">
                  <c:v>7.9600000000000062</c:v>
                </c:pt>
                <c:pt idx="200">
                  <c:v>8.0000000000000053</c:v>
                </c:pt>
                <c:pt idx="201">
                  <c:v>8.0400000000000045</c:v>
                </c:pt>
                <c:pt idx="202">
                  <c:v>8.0800000000000036</c:v>
                </c:pt>
              </c:numCache>
            </c:numRef>
          </c:xVal>
          <c:yVal>
            <c:numRef>
              <c:f>'annotated underdamped'!$L$1:$L$203</c:f>
              <c:numCache>
                <c:formatCode>General</c:formatCode>
                <c:ptCount val="203"/>
                <c:pt idx="0">
                  <c:v>-6.9180157607142805</c:v>
                </c:pt>
                <c:pt idx="1">
                  <c:v>-6.8354956822947903</c:v>
                </c:pt>
                <c:pt idx="2">
                  <c:v>-6.7539599270653445</c:v>
                </c:pt>
                <c:pt idx="3">
                  <c:v>-6.6733967537362942</c:v>
                </c:pt>
                <c:pt idx="4">
                  <c:v>-6.5937945610714666</c:v>
                </c:pt>
                <c:pt idx="5">
                  <c:v>-6.5151418862175658</c:v>
                </c:pt>
                <c:pt idx="6">
                  <c:v>-6.4374274030534995</c:v>
                </c:pt>
                <c:pt idx="7">
                  <c:v>-6.3606399205594002</c:v>
                </c:pt>
                <c:pt idx="8">
                  <c:v>-6.284768381205101</c:v>
                </c:pt>
                <c:pt idx="9">
                  <c:v>-6.2098018593578264</c:v>
                </c:pt>
                <c:pt idx="10">
                  <c:v>-6.1357295597088877</c:v>
                </c:pt>
                <c:pt idx="11">
                  <c:v>-6.0625408157191405</c:v>
                </c:pt>
                <c:pt idx="12">
                  <c:v>-5.990225088082977</c:v>
                </c:pt>
                <c:pt idx="13">
                  <c:v>-5.9187719632106548</c:v>
                </c:pt>
                <c:pt idx="14">
                  <c:v>-5.8481711517287236</c:v>
                </c:pt>
                <c:pt idx="15">
                  <c:v>-5.7784124869983291</c:v>
                </c:pt>
                <c:pt idx="16">
                  <c:v>-5.7094859236512061</c:v>
                </c:pt>
                <c:pt idx="17">
                  <c:v>-5.6413815361431299</c:v>
                </c:pt>
                <c:pt idx="18">
                  <c:v>-5.5740895173246106</c:v>
                </c:pt>
                <c:pt idx="19">
                  <c:v>-5.5076001770286593</c:v>
                </c:pt>
                <c:pt idx="20">
                  <c:v>-5.4419039406753793</c:v>
                </c:pt>
                <c:pt idx="21">
                  <c:v>-5.3769913478932123</c:v>
                </c:pt>
                <c:pt idx="22">
                  <c:v>-5.3128530511566261</c:v>
                </c:pt>
                <c:pt idx="23">
                  <c:v>-5.2494798144400621</c:v>
                </c:pt>
                <c:pt idx="24">
                  <c:v>-5.186862511887921</c:v>
                </c:pt>
                <c:pt idx="25">
                  <c:v>-5.1249921265004339</c:v>
                </c:pt>
                <c:pt idx="26">
                  <c:v>-5.063859748835192</c:v>
                </c:pt>
                <c:pt idx="27">
                  <c:v>-5.0034565757241731</c:v>
                </c:pt>
                <c:pt idx="28">
                  <c:v>-4.9437739090060733</c:v>
                </c:pt>
                <c:pt idx="29">
                  <c:v>-4.8848031542737527</c:v>
                </c:pt>
                <c:pt idx="30">
                  <c:v>-4.8265358196366277</c:v>
                </c:pt>
                <c:pt idx="31">
                  <c:v>-4.7689635144978251</c:v>
                </c:pt>
                <c:pt idx="32">
                  <c:v>-4.7120779483459172</c:v>
                </c:pt>
                <c:pt idx="33">
                  <c:v>-4.6558709295610825</c:v>
                </c:pt>
                <c:pt idx="34">
                  <c:v>-4.6003343642354873</c:v>
                </c:pt>
                <c:pt idx="35">
                  <c:v>-4.5454602550077574</c:v>
                </c:pt>
                <c:pt idx="36">
                  <c:v>-4.4912406999113434</c:v>
                </c:pt>
                <c:pt idx="37">
                  <c:v>-4.4376678912366163</c:v>
                </c:pt>
                <c:pt idx="38">
                  <c:v>-4.3847341144065544</c:v>
                </c:pt>
                <c:pt idx="39">
                  <c:v>-4.3324317468658249</c:v>
                </c:pt>
                <c:pt idx="40">
                  <c:v>-4.2807532569831217</c:v>
                </c:pt>
                <c:pt idx="41">
                  <c:v>-4.2296912029666007</c:v>
                </c:pt>
                <c:pt idx="42">
                  <c:v>-4.1792382317922483</c:v>
                </c:pt>
                <c:pt idx="43">
                  <c:v>-4.129387078145033</c:v>
                </c:pt>
                <c:pt idx="44">
                  <c:v>-4.080130563372685</c:v>
                </c:pt>
                <c:pt idx="45">
                  <c:v>-4.0314615944519625</c:v>
                </c:pt>
                <c:pt idx="46">
                  <c:v>-3.98337316296724</c:v>
                </c:pt>
                <c:pt idx="47">
                  <c:v>-3.9358583441012871</c:v>
                </c:pt>
                <c:pt idx="48">
                  <c:v>-3.8889102956380803</c:v>
                </c:pt>
                <c:pt idx="49">
                  <c:v>-3.8425222569775146</c:v>
                </c:pt>
                <c:pt idx="50">
                  <c:v>-3.7966875481618643</c:v>
                </c:pt>
                <c:pt idx="51">
                  <c:v>-3.7513995689138571</c:v>
                </c:pt>
                <c:pt idx="52">
                  <c:v>-3.7066517976862223</c:v>
                </c:pt>
                <c:pt idx="53">
                  <c:v>-3.6624377907225796</c:v>
                </c:pt>
                <c:pt idx="54">
                  <c:v>-3.6187511811295239</c:v>
                </c:pt>
                <c:pt idx="55">
                  <c:v>-3.5755856779597823</c:v>
                </c:pt>
                <c:pt idx="56">
                  <c:v>-3.5329350653063099</c:v>
                </c:pt>
                <c:pt idx="57">
                  <c:v>-3.4907932014071821</c:v>
                </c:pt>
                <c:pt idx="58">
                  <c:v>-3.4491540177611761</c:v>
                </c:pt>
                <c:pt idx="59">
                  <c:v>-3.408011518253895</c:v>
                </c:pt>
                <c:pt idx="60">
                  <c:v>-3.3673597782943143</c:v>
                </c:pt>
                <c:pt idx="61">
                  <c:v>-3.3271929439616339</c:v>
                </c:pt>
                <c:pt idx="62">
                  <c:v>-3.2875052311623008</c:v>
                </c:pt>
                <c:pt idx="63">
                  <c:v>-3.2482909247970917</c:v>
                </c:pt>
                <c:pt idx="64">
                  <c:v>-3.2095443779381267</c:v>
                </c:pt>
                <c:pt idx="65">
                  <c:v>-3.1712600110157041</c:v>
                </c:pt>
                <c:pt idx="66">
                  <c:v>-3.1334323110148312</c:v>
                </c:pt>
                <c:pt idx="67">
                  <c:v>-3.0960558306813417</c:v>
                </c:pt>
                <c:pt idx="68">
                  <c:v>-3.0591251877374805</c:v>
                </c:pt>
                <c:pt idx="69">
                  <c:v>-3.0226350641068471</c:v>
                </c:pt>
                <c:pt idx="70">
                  <c:v>-2.9865802051485835</c:v>
                </c:pt>
                <c:pt idx="71">
                  <c:v>-2.9509554189006968</c:v>
                </c:pt>
                <c:pt idx="72">
                  <c:v>-2.9157555753324074</c:v>
                </c:pt>
                <c:pt idx="73">
                  <c:v>-2.8809756056054154</c:v>
                </c:pt>
                <c:pt idx="74">
                  <c:v>-2.8466105013439806</c:v>
                </c:pt>
                <c:pt idx="75">
                  <c:v>-2.8126553139137056</c:v>
                </c:pt>
                <c:pt idx="76">
                  <c:v>-2.779105153708926</c:v>
                </c:pt>
                <c:pt idx="77">
                  <c:v>-2.7459551894485972</c:v>
                </c:pt>
                <c:pt idx="78">
                  <c:v>-2.7132006474805825</c:v>
                </c:pt>
                <c:pt idx="79">
                  <c:v>-2.6808368110942378</c:v>
                </c:pt>
                <c:pt idx="80">
                  <c:v>-2.6488590198411996</c:v>
                </c:pt>
                <c:pt idx="81">
                  <c:v>-2.6172626688642682</c:v>
                </c:pt>
                <c:pt idx="82">
                  <c:v>-2.5860432082343054</c:v>
                </c:pt>
                <c:pt idx="83">
                  <c:v>-2.5551961422950322</c:v>
                </c:pt>
                <c:pt idx="84">
                  <c:v>-2.5247170290156493</c:v>
                </c:pt>
                <c:pt idx="85">
                  <c:v>-2.4946014793511768</c:v>
                </c:pt>
                <c:pt idx="86">
                  <c:v>-2.4648451566104232</c:v>
                </c:pt>
                <c:pt idx="87">
                  <c:v>-2.4354437758314944</c:v>
                </c:pt>
                <c:pt idx="88">
                  <c:v>-2.4063931031647523</c:v>
                </c:pt>
                <c:pt idx="89">
                  <c:v>-2.3776889552631331</c:v>
                </c:pt>
                <c:pt idx="90">
                  <c:v>-2.3493271986797377</c:v>
                </c:pt>
                <c:pt idx="91">
                  <c:v>-2.3213037492726096</c:v>
                </c:pt>
                <c:pt idx="92">
                  <c:v>-2.293614571616609</c:v>
                </c:pt>
                <c:pt idx="93">
                  <c:v>-2.2662556784223056</c:v>
                </c:pt>
                <c:pt idx="94">
                  <c:v>-2.2392231299618039</c:v>
                </c:pt>
                <c:pt idx="95">
                  <c:v>-2.2125130335014127</c:v>
                </c:pt>
                <c:pt idx="96">
                  <c:v>-2.1861215427410872</c:v>
                </c:pt>
                <c:pt idx="97">
                  <c:v>-2.160044857260552</c:v>
                </c:pt>
                <c:pt idx="98">
                  <c:v>-2.1342792219720375</c:v>
                </c:pt>
                <c:pt idx="99">
                  <c:v>-2.1088209265795399</c:v>
                </c:pt>
                <c:pt idx="100">
                  <c:v>-2.0836663050445292</c:v>
                </c:pt>
                <c:pt idx="101">
                  <c:v>-2.0588117350580379</c:v>
                </c:pt>
                <c:pt idx="102">
                  <c:v>-2.0342536375190385</c:v>
                </c:pt>
                <c:pt idx="103">
                  <c:v>-2.009988476019049</c:v>
                </c:pt>
                <c:pt idx="104">
                  <c:v>-1.9860127563328835</c:v>
                </c:pt>
                <c:pt idx="105">
                  <c:v>-1.9623230259154758</c:v>
                </c:pt>
                <c:pt idx="106">
                  <c:v>-1.9389158734047107</c:v>
                </c:pt>
                <c:pt idx="107">
                  <c:v>-1.9157879281301786</c:v>
                </c:pt>
                <c:pt idx="108">
                  <c:v>-1.8929358596277948</c:v>
                </c:pt>
                <c:pt idx="109">
                  <c:v>-1.8703563771602061</c:v>
                </c:pt>
                <c:pt idx="110">
                  <c:v>-1.8480462292429196</c:v>
                </c:pt>
                <c:pt idx="111">
                  <c:v>-1.8260022031760834</c:v>
                </c:pt>
                <c:pt idx="112">
                  <c:v>-1.8042211245818518</c:v>
                </c:pt>
                <c:pt idx="113">
                  <c:v>-1.7826998569472687</c:v>
                </c:pt>
                <c:pt idx="114">
                  <c:v>-1.7614353011726063</c:v>
                </c:pt>
                <c:pt idx="115">
                  <c:v>-1.7404243951250875</c:v>
                </c:pt>
                <c:pt idx="116">
                  <c:v>-1.7196641131979347</c:v>
                </c:pt>
                <c:pt idx="117">
                  <c:v>-1.6991514658746762</c:v>
                </c:pt>
                <c:pt idx="118">
                  <c:v>-1.6788834992986514</c:v>
                </c:pt>
                <c:pt idx="119">
                  <c:v>-1.6588572948476501</c:v>
                </c:pt>
                <c:pt idx="120">
                  <c:v>-1.6390699687136263</c:v>
                </c:pt>
                <c:pt idx="121">
                  <c:v>-1.6195186714874237</c:v>
                </c:pt>
                <c:pt idx="122">
                  <c:v>-1.6002005877484566</c:v>
                </c:pt>
                <c:pt idx="123">
                  <c:v>-1.5811129356592857</c:v>
                </c:pt>
                <c:pt idx="124">
                  <c:v>-1.5622529665650258</c:v>
                </c:pt>
                <c:pt idx="125">
                  <c:v>-1.5436179645975372</c:v>
                </c:pt>
                <c:pt idx="126">
                  <c:v>-1.5252052462843355</c:v>
                </c:pt>
                <c:pt idx="127">
                  <c:v>-1.507012160162166</c:v>
                </c:pt>
                <c:pt idx="128">
                  <c:v>-1.4890360863951895</c:v>
                </c:pt>
                <c:pt idx="129">
                  <c:v>-1.4712744363977204</c:v>
                </c:pt>
                <c:pt idx="130">
                  <c:v>-1.4537246524614671</c:v>
                </c:pt>
                <c:pt idx="131">
                  <c:v>-1.4363842073872164</c:v>
                </c:pt>
                <c:pt idx="132">
                  <c:v>-1.4192506041209134</c:v>
                </c:pt>
                <c:pt idx="133">
                  <c:v>-1.4023213753940804</c:v>
                </c:pt>
                <c:pt idx="134">
                  <c:v>-1.3855940833685274</c:v>
                </c:pt>
                <c:pt idx="135">
                  <c:v>-1.3690663192852974</c:v>
                </c:pt>
                <c:pt idx="136">
                  <c:v>-1.3527357031178024</c:v>
                </c:pt>
                <c:pt idx="137">
                  <c:v>-1.3365998832290951</c:v>
                </c:pt>
                <c:pt idx="138">
                  <c:v>-1.3206565360332283</c:v>
                </c:pt>
                <c:pt idx="139">
                  <c:v>-1.3049033656606559</c:v>
                </c:pt>
                <c:pt idx="140">
                  <c:v>-1.2893381036276221</c:v>
                </c:pt>
                <c:pt idx="141">
                  <c:v>-1.273958508509498</c:v>
                </c:pt>
                <c:pt idx="142">
                  <c:v>-1.2587623656180098</c:v>
                </c:pt>
                <c:pt idx="143">
                  <c:v>-1.2437474866823228</c:v>
                </c:pt>
                <c:pt idx="144">
                  <c:v>-1.2289117095339239</c:v>
                </c:pt>
                <c:pt idx="145">
                  <c:v>-1.2142528977952673</c:v>
                </c:pt>
                <c:pt idx="146">
                  <c:v>-1.1997689405721323</c:v>
                </c:pt>
                <c:pt idx="147">
                  <c:v>-1.1854577521496505</c:v>
                </c:pt>
                <c:pt idx="148">
                  <c:v>-1.1713172716919591</c:v>
                </c:pt>
                <c:pt idx="149">
                  <c:v>-1.1573454629454374</c:v>
                </c:pt>
                <c:pt idx="150">
                  <c:v>-1.1435403139454825</c:v>
                </c:pt>
                <c:pt idx="151">
                  <c:v>-1.1298998367267825</c:v>
                </c:pt>
                <c:pt idx="152">
                  <c:v>-1.1164220670370477</c:v>
                </c:pt>
                <c:pt idx="153">
                  <c:v>-1.1031050640541529</c:v>
                </c:pt>
                <c:pt idx="154">
                  <c:v>-1.0899469101066563</c:v>
                </c:pt>
                <c:pt idx="155">
                  <c:v>-1.0769457103976525</c:v>
                </c:pt>
                <c:pt idx="156">
                  <c:v>-1.0640995927319172</c:v>
                </c:pt>
                <c:pt idx="157">
                  <c:v>-1.0514067072463082</c:v>
                </c:pt>
                <c:pt idx="158">
                  <c:v>-1.0388652261433819</c:v>
                </c:pt>
                <c:pt idx="159">
                  <c:v>-1.0264733434281883</c:v>
                </c:pt>
                <c:pt idx="160">
                  <c:v>-1.0142292746482027</c:v>
                </c:pt>
                <c:pt idx="161">
                  <c:v>-1.0021312566363629</c:v>
                </c:pt>
                <c:pt idx="162">
                  <c:v>-0.99017754725717</c:v>
                </c:pt>
                <c:pt idx="163">
                  <c:v>-0.97836642515581718</c:v>
                </c:pt>
                <c:pt idx="164">
                  <c:v>-0.96669618951031211</c:v>
                </c:pt>
                <c:pt idx="165">
                  <c:v>-0.95516515978655536</c:v>
                </c:pt>
                <c:pt idx="166">
                  <c:v>-0.94377167549634133</c:v>
                </c:pt>
                <c:pt idx="167">
                  <c:v>-0.93251409595824408</c:v>
                </c:pt>
                <c:pt idx="168">
                  <c:v>-0.92139080006135698</c:v>
                </c:pt>
                <c:pt idx="169">
                  <c:v>-0.91040018603184936</c:v>
                </c:pt>
                <c:pt idx="170">
                  <c:v>-0.89954067120230974</c:v>
                </c:pt>
                <c:pt idx="171">
                  <c:v>-0.88881069178383676</c:v>
                </c:pt>
                <c:pt idx="172">
                  <c:v>-0.87820870264085305</c:v>
                </c:pt>
                <c:pt idx="173">
                  <c:v>-0.86773317706860142</c:v>
                </c:pt>
                <c:pt idx="174">
                  <c:v>-0.8573826065732979</c:v>
                </c:pt>
                <c:pt idx="175">
                  <c:v>-0.84715550065490519</c:v>
                </c:pt>
                <c:pt idx="176">
                  <c:v>-0.83705038659249842</c:v>
                </c:pt>
                <c:pt idx="177">
                  <c:v>-0.82706580923219108</c:v>
                </c:pt>
                <c:pt idx="178">
                  <c:v>-0.81720033077758969</c:v>
                </c:pt>
                <c:pt idx="179">
                  <c:v>-0.80745253058274924</c:v>
                </c:pt>
                <c:pt idx="180">
                  <c:v>-0.79782100494759745</c:v>
                </c:pt>
                <c:pt idx="181">
                  <c:v>-0.7883043669157993</c:v>
                </c:pt>
                <c:pt idx="182">
                  <c:v>-0.77890124607503364</c:v>
                </c:pt>
                <c:pt idx="183">
                  <c:v>-0.76961028835965051</c:v>
                </c:pt>
                <c:pt idx="184">
                  <c:v>-0.76043015585568419</c:v>
                </c:pt>
                <c:pt idx="185">
                  <c:v>-0.75135952660819061</c:v>
                </c:pt>
                <c:pt idx="186">
                  <c:v>-0.7423970944308842</c:v>
                </c:pt>
                <c:pt idx="187">
                  <c:v>-0.7335415687180441</c:v>
                </c:pt>
                <c:pt idx="188">
                  <c:v>-0.72479167425866531</c:v>
                </c:pt>
                <c:pt idx="189">
                  <c:v>-0.71614615105282586</c:v>
                </c:pt>
                <c:pt idx="190">
                  <c:v>-0.70760375413024446</c:v>
                </c:pt>
                <c:pt idx="191">
                  <c:v>-0.69916325337100305</c:v>
                </c:pt>
                <c:pt idx="192">
                  <c:v>-0.6908234333284069</c:v>
                </c:pt>
                <c:pt idx="193">
                  <c:v>-0.6825830930539587</c:v>
                </c:pt>
                <c:pt idx="194">
                  <c:v>-0.67444104592441945</c:v>
                </c:pt>
                <c:pt idx="195">
                  <c:v>-0.66639611947093313</c:v>
                </c:pt>
                <c:pt idx="196">
                  <c:v>-0.65844715521018848</c:v>
                </c:pt>
                <c:pt idx="197">
                  <c:v>-0.65059300847759638</c:v>
                </c:pt>
                <c:pt idx="198">
                  <c:v>-0.64283254826245517</c:v>
                </c:pt>
                <c:pt idx="199">
                  <c:v>-0.63516465704508374</c:v>
                </c:pt>
                <c:pt idx="200">
                  <c:v>-0.62758823063589653</c:v>
                </c:pt>
                <c:pt idx="201">
                  <c:v>-0.62010217801639889</c:v>
                </c:pt>
                <c:pt idx="202">
                  <c:v>-0.61270542118207727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B9-9343-BCB1-403290FD7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018447"/>
        <c:axId val="1810021167"/>
      </c:scatterChart>
      <c:valAx>
        <c:axId val="1810018447"/>
        <c:scaling>
          <c:orientation val="minMax"/>
          <c:max val="8.1"/>
          <c:min val="-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21167"/>
        <c:crosses val="autoZero"/>
        <c:crossBetween val="midCat"/>
      </c:valAx>
      <c:valAx>
        <c:axId val="181002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349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1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120650</xdr:colOff>
      <xdr:row>9</xdr:row>
      <xdr:rowOff>50800</xdr:rowOff>
    </xdr:from>
    <xdr:to>
      <xdr:col>16</xdr:col>
      <xdr:colOff>685800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11153F-DEA6-0E41-8E03-2E833CB03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EAFD6-7888-A446-85AC-FE683D628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1902-28F4-7B41-B0EE-AD2947864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641350</xdr:colOff>
      <xdr:row>8</xdr:row>
      <xdr:rowOff>38100</xdr:rowOff>
    </xdr:from>
    <xdr:to>
      <xdr:col>16</xdr:col>
      <xdr:colOff>381000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5A541-9046-7946-9C5C-AC77DD08C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6</xdr:row>
      <xdr:rowOff>114300</xdr:rowOff>
    </xdr:from>
    <xdr:to>
      <xdr:col>16</xdr:col>
      <xdr:colOff>63500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468D2-DE2E-CA47-BA44-08AADA23A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7</xdr:row>
      <xdr:rowOff>165100</xdr:rowOff>
    </xdr:from>
    <xdr:to>
      <xdr:col>12</xdr:col>
      <xdr:colOff>628650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3D137-52BF-4044-B9DD-5A3386243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234950</xdr:colOff>
      <xdr:row>11</xdr:row>
      <xdr:rowOff>152400</xdr:rowOff>
    </xdr:from>
    <xdr:to>
      <xdr:col>22</xdr:col>
      <xdr:colOff>800100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19F26-D919-8F4A-8B78-C824B20C6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32CF-966D-D646-ADC5-74D63C4670D8}">
  <dimension ref="A1:F203"/>
  <sheetViews>
    <sheetView workbookViewId="0">
      <selection activeCell="A2"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1.4999999999999999E-2</v>
      </c>
      <c r="E1">
        <f t="shared" ref="E1:E19" si="0">E2-$B$1</f>
        <v>-0.30000000000000016</v>
      </c>
      <c r="F1">
        <f t="shared" ref="F1:F20" si="1">$B$7*SIN($B$5*E1+$B$8)</f>
        <v>-1.0103118862645779E-2</v>
      </c>
    </row>
    <row r="2" spans="1:6" x14ac:dyDescent="0.2">
      <c r="E2">
        <f t="shared" si="0"/>
        <v>-0.28500000000000014</v>
      </c>
      <c r="F2">
        <f t="shared" si="1"/>
        <v>0.10512355366226031</v>
      </c>
    </row>
    <row r="3" spans="1:6" x14ac:dyDescent="0.2">
      <c r="A3" t="s">
        <v>0</v>
      </c>
      <c r="B3">
        <v>2</v>
      </c>
      <c r="E3">
        <f t="shared" si="0"/>
        <v>-0.27000000000000013</v>
      </c>
      <c r="F3">
        <f t="shared" si="1"/>
        <v>0.22013738691126497</v>
      </c>
    </row>
    <row r="4" spans="1:6" x14ac:dyDescent="0.2">
      <c r="A4" t="s">
        <v>1</v>
      </c>
      <c r="B4">
        <v>4.8</v>
      </c>
      <c r="E4">
        <f t="shared" si="0"/>
        <v>-0.25500000000000012</v>
      </c>
      <c r="F4">
        <f t="shared" si="1"/>
        <v>0.3347055171717695</v>
      </c>
    </row>
    <row r="5" spans="1:6" x14ac:dyDescent="0.2">
      <c r="A5" t="s">
        <v>2</v>
      </c>
      <c r="B5">
        <v>3</v>
      </c>
      <c r="E5">
        <f t="shared" si="0"/>
        <v>-0.2400000000000001</v>
      </c>
      <c r="F5">
        <f t="shared" si="1"/>
        <v>0.4485959831274321</v>
      </c>
    </row>
    <row r="6" spans="1:6" x14ac:dyDescent="0.2">
      <c r="E6">
        <f t="shared" si="0"/>
        <v>-0.22500000000000009</v>
      </c>
      <c r="F6">
        <f t="shared" si="1"/>
        <v>0.56157819550057331</v>
      </c>
    </row>
    <row r="7" spans="1:6" x14ac:dyDescent="0.2">
      <c r="A7" t="s">
        <v>4</v>
      </c>
      <c r="B7">
        <f>SQRT((B4/B5)^2 + B3^2)</f>
        <v>2.5612496949731396</v>
      </c>
      <c r="E7">
        <f t="shared" si="0"/>
        <v>-0.21000000000000008</v>
      </c>
      <c r="F7">
        <f t="shared" si="1"/>
        <v>0.67342340391667199</v>
      </c>
    </row>
    <row r="8" spans="1:6" x14ac:dyDescent="0.2">
      <c r="A8" t="s">
        <v>5</v>
      </c>
      <c r="B8">
        <f>ATAN(B3*B5/B4)</f>
        <v>0.89605538457134393</v>
      </c>
      <c r="E8">
        <f t="shared" si="0"/>
        <v>-0.19500000000000006</v>
      </c>
      <c r="F8">
        <f t="shared" si="1"/>
        <v>0.78390516004571054</v>
      </c>
    </row>
    <row r="9" spans="1:6" x14ac:dyDescent="0.2">
      <c r="E9">
        <f t="shared" si="0"/>
        <v>-0.18000000000000005</v>
      </c>
      <c r="F9">
        <f t="shared" si="1"/>
        <v>0.89279977608266692</v>
      </c>
    </row>
    <row r="10" spans="1:6" x14ac:dyDescent="0.2">
      <c r="E10">
        <f t="shared" si="0"/>
        <v>-0.16500000000000004</v>
      </c>
      <c r="F10">
        <f t="shared" si="1"/>
        <v>0.99988677763888689</v>
      </c>
    </row>
    <row r="11" spans="1:6" x14ac:dyDescent="0.2">
      <c r="E11">
        <f t="shared" si="0"/>
        <v>-0.15000000000000002</v>
      </c>
      <c r="F11">
        <f t="shared" si="1"/>
        <v>1.1049493501273855</v>
      </c>
    </row>
    <row r="12" spans="1:6" x14ac:dyDescent="0.2">
      <c r="E12">
        <f t="shared" si="0"/>
        <v>-0.13500000000000001</v>
      </c>
      <c r="F12">
        <f t="shared" si="1"/>
        <v>1.2077747777383008</v>
      </c>
    </row>
    <row r="13" spans="1:6" x14ac:dyDescent="0.2">
      <c r="E13">
        <f t="shared" si="0"/>
        <v>-0.12</v>
      </c>
      <c r="F13">
        <f t="shared" si="1"/>
        <v>1.3081548741157256</v>
      </c>
    </row>
    <row r="14" spans="1:6" x14ac:dyDescent="0.2">
      <c r="E14">
        <f t="shared" si="0"/>
        <v>-0.105</v>
      </c>
      <c r="F14">
        <f t="shared" si="1"/>
        <v>1.405886403863942</v>
      </c>
    </row>
    <row r="15" spans="1:6" x14ac:dyDescent="0.2">
      <c r="E15">
        <f t="shared" si="0"/>
        <v>-0.09</v>
      </c>
      <c r="F15">
        <f t="shared" si="1"/>
        <v>1.500771494029651</v>
      </c>
    </row>
    <row r="16" spans="1:6" x14ac:dyDescent="0.2">
      <c r="E16">
        <f t="shared" si="0"/>
        <v>-7.4999999999999997E-2</v>
      </c>
      <c r="F16">
        <f t="shared" si="1"/>
        <v>1.592618034727094</v>
      </c>
    </row>
    <row r="17" spans="5:6" x14ac:dyDescent="0.2">
      <c r="E17">
        <f t="shared" si="0"/>
        <v>-0.06</v>
      </c>
      <c r="F17">
        <f t="shared" si="1"/>
        <v>1.6812400680949242</v>
      </c>
    </row>
    <row r="18" spans="5:6" x14ac:dyDescent="0.2">
      <c r="E18">
        <f t="shared" si="0"/>
        <v>-4.4999999999999998E-2</v>
      </c>
      <c r="F18">
        <f t="shared" si="1"/>
        <v>1.7664581647973387</v>
      </c>
    </row>
    <row r="19" spans="5:6" x14ac:dyDescent="0.2">
      <c r="E19">
        <f t="shared" si="0"/>
        <v>-0.03</v>
      </c>
      <c r="F19">
        <f t="shared" si="1"/>
        <v>1.8480997873071709</v>
      </c>
    </row>
    <row r="20" spans="5:6" x14ac:dyDescent="0.2">
      <c r="E20">
        <f>E21-$B$1</f>
        <v>-1.4999999999999999E-2</v>
      </c>
      <c r="F20">
        <f t="shared" si="1"/>
        <v>1.9259996392354284</v>
      </c>
    </row>
    <row r="21" spans="5:6" x14ac:dyDescent="0.2">
      <c r="E21">
        <f>0</f>
        <v>0</v>
      </c>
      <c r="F21">
        <f>$B$7*SIN($B$5*E21+$B$8)</f>
        <v>2</v>
      </c>
    </row>
    <row r="22" spans="5:6" x14ac:dyDescent="0.2">
      <c r="E22">
        <f>E21+$B$1</f>
        <v>1.4999999999999999E-2</v>
      </c>
      <c r="F22">
        <f t="shared" ref="F22:F85" si="2">$B$7*SIN($B$5*E22+$B$8)</f>
        <v>2.0699510441559412</v>
      </c>
    </row>
    <row r="23" spans="5:6" x14ac:dyDescent="0.2">
      <c r="E23">
        <f t="shared" ref="E23:E86" si="3">E22+$B$1</f>
        <v>0.03</v>
      </c>
      <c r="F23">
        <f t="shared" si="2"/>
        <v>2.1357111447408061</v>
      </c>
    </row>
    <row r="24" spans="5:6" x14ac:dyDescent="0.2">
      <c r="E24">
        <f t="shared" si="3"/>
        <v>4.4999999999999998E-2</v>
      </c>
      <c r="F24">
        <f t="shared" si="2"/>
        <v>2.1971471600208532</v>
      </c>
    </row>
    <row r="25" spans="5:6" x14ac:dyDescent="0.2">
      <c r="E25">
        <f t="shared" si="3"/>
        <v>0.06</v>
      </c>
      <c r="F25">
        <f t="shared" si="2"/>
        <v>2.2541347030575616</v>
      </c>
    </row>
    <row r="26" spans="5:6" x14ac:dyDescent="0.2">
      <c r="E26">
        <f t="shared" si="3"/>
        <v>7.4999999999999997E-2</v>
      </c>
      <c r="F26">
        <f t="shared" si="2"/>
        <v>2.3065583935486793</v>
      </c>
    </row>
    <row r="27" spans="5:6" x14ac:dyDescent="0.2">
      <c r="E27">
        <f t="shared" si="3"/>
        <v>0.09</v>
      </c>
      <c r="F27">
        <f t="shared" si="2"/>
        <v>2.3543120914339108</v>
      </c>
    </row>
    <row r="28" spans="5:6" x14ac:dyDescent="0.2">
      <c r="E28">
        <f t="shared" si="3"/>
        <v>0.105</v>
      </c>
      <c r="F28">
        <f t="shared" si="2"/>
        <v>2.3972991117922713</v>
      </c>
    </row>
    <row r="29" spans="5:6" x14ac:dyDescent="0.2">
      <c r="E29">
        <f t="shared" si="3"/>
        <v>0.12</v>
      </c>
      <c r="F29">
        <f t="shared" si="2"/>
        <v>2.4354324205960136</v>
      </c>
    </row>
    <row r="30" spans="5:6" x14ac:dyDescent="0.2">
      <c r="E30">
        <f t="shared" si="3"/>
        <v>0.13500000000000001</v>
      </c>
      <c r="F30">
        <f t="shared" si="2"/>
        <v>2.4686348109247982</v>
      </c>
    </row>
    <row r="31" spans="5:6" x14ac:dyDescent="0.2">
      <c r="E31">
        <f t="shared" si="3"/>
        <v>0.15000000000000002</v>
      </c>
      <c r="F31">
        <f t="shared" si="2"/>
        <v>2.4968390592833223</v>
      </c>
    </row>
    <row r="32" spans="5:6" x14ac:dyDescent="0.2">
      <c r="E32">
        <f t="shared" si="3"/>
        <v>0.16500000000000004</v>
      </c>
      <c r="F32">
        <f t="shared" si="2"/>
        <v>2.5199880617059298</v>
      </c>
    </row>
    <row r="33" spans="5:6" x14ac:dyDescent="0.2">
      <c r="E33">
        <f t="shared" si="3"/>
        <v>0.18000000000000005</v>
      </c>
      <c r="F33">
        <f t="shared" si="2"/>
        <v>2.5380349493726295</v>
      </c>
    </row>
    <row r="34" spans="5:6" x14ac:dyDescent="0.2">
      <c r="E34">
        <f t="shared" si="3"/>
        <v>0.19500000000000006</v>
      </c>
      <c r="F34">
        <f t="shared" si="2"/>
        <v>2.5509431835024392</v>
      </c>
    </row>
    <row r="35" spans="5:6" x14ac:dyDescent="0.2">
      <c r="E35">
        <f t="shared" si="3"/>
        <v>0.21000000000000008</v>
      </c>
      <c r="F35">
        <f t="shared" si="2"/>
        <v>2.5586866293319352</v>
      </c>
    </row>
    <row r="36" spans="5:6" x14ac:dyDescent="0.2">
      <c r="E36">
        <f t="shared" si="3"/>
        <v>0.22500000000000009</v>
      </c>
      <c r="F36">
        <f t="shared" si="2"/>
        <v>2.5612496090292134</v>
      </c>
    </row>
    <row r="37" spans="5:6" x14ac:dyDescent="0.2">
      <c r="E37">
        <f t="shared" si="3"/>
        <v>0.2400000000000001</v>
      </c>
      <c r="F37">
        <f t="shared" si="2"/>
        <v>2.5586269334361469</v>
      </c>
    </row>
    <row r="38" spans="5:6" x14ac:dyDescent="0.2">
      <c r="E38">
        <f t="shared" si="3"/>
        <v>0.25500000000000012</v>
      </c>
      <c r="F38">
        <f t="shared" si="2"/>
        <v>2.5508239125746544</v>
      </c>
    </row>
    <row r="39" spans="5:6" x14ac:dyDescent="0.2">
      <c r="E39">
        <f t="shared" si="3"/>
        <v>0.27000000000000013</v>
      </c>
      <c r="F39">
        <f t="shared" si="2"/>
        <v>2.5378563448957223</v>
      </c>
    </row>
    <row r="40" spans="5:6" x14ac:dyDescent="0.2">
      <c r="E40">
        <f t="shared" si="3"/>
        <v>0.28500000000000014</v>
      </c>
      <c r="F40">
        <f t="shared" si="2"/>
        <v>2.5197504852929375</v>
      </c>
    </row>
    <row r="41" spans="5:6" x14ac:dyDescent="0.2">
      <c r="E41">
        <f t="shared" si="3"/>
        <v>0.30000000000000016</v>
      </c>
      <c r="F41">
        <f t="shared" si="2"/>
        <v>2.4965429919453022</v>
      </c>
    </row>
    <row r="42" spans="5:6" x14ac:dyDescent="0.2">
      <c r="E42">
        <f t="shared" si="3"/>
        <v>0.31500000000000017</v>
      </c>
      <c r="F42">
        <f t="shared" si="2"/>
        <v>2.468280852096945</v>
      </c>
    </row>
    <row r="43" spans="5:6" x14ac:dyDescent="0.2">
      <c r="E43">
        <f t="shared" si="3"/>
        <v>0.33000000000000018</v>
      </c>
      <c r="F43">
        <f t="shared" si="2"/>
        <v>2.4350212869240075</v>
      </c>
    </row>
    <row r="44" spans="5:6" x14ac:dyDescent="0.2">
      <c r="E44">
        <f t="shared" si="3"/>
        <v>0.3450000000000002</v>
      </c>
      <c r="F44">
        <f t="shared" si="2"/>
        <v>2.3968316356813153</v>
      </c>
    </row>
    <row r="45" spans="5:6" x14ac:dyDescent="0.2">
      <c r="E45">
        <f t="shared" si="3"/>
        <v>0.36000000000000021</v>
      </c>
      <c r="F45">
        <f t="shared" si="2"/>
        <v>2.3537892193633954</v>
      </c>
    </row>
    <row r="46" spans="5:6" x14ac:dyDescent="0.2">
      <c r="E46">
        <f t="shared" si="3"/>
        <v>0.37500000000000022</v>
      </c>
      <c r="F46">
        <f t="shared" si="2"/>
        <v>2.3059811841558839</v>
      </c>
    </row>
    <row r="47" spans="5:6" x14ac:dyDescent="0.2">
      <c r="E47">
        <f t="shared" si="3"/>
        <v>0.39000000000000024</v>
      </c>
      <c r="F47">
        <f t="shared" si="2"/>
        <v>2.2535043249942763</v>
      </c>
    </row>
    <row r="48" spans="5:6" x14ac:dyDescent="0.2">
      <c r="E48">
        <f t="shared" si="3"/>
        <v>0.40500000000000025</v>
      </c>
      <c r="F48">
        <f t="shared" si="2"/>
        <v>2.1964648895872592</v>
      </c>
    </row>
    <row r="49" spans="5:6" x14ac:dyDescent="0.2">
      <c r="E49">
        <f t="shared" si="3"/>
        <v>0.42000000000000026</v>
      </c>
      <c r="F49">
        <f t="shared" si="2"/>
        <v>2.1349783633014026</v>
      </c>
    </row>
    <row r="50" spans="5:6" x14ac:dyDescent="0.2">
      <c r="E50">
        <f t="shared" si="3"/>
        <v>0.43500000000000028</v>
      </c>
      <c r="F50">
        <f t="shared" si="2"/>
        <v>2.0691692353427547</v>
      </c>
    </row>
    <row r="51" spans="5:6" x14ac:dyDescent="0.2">
      <c r="E51">
        <f t="shared" si="3"/>
        <v>0.45000000000000029</v>
      </c>
      <c r="F51">
        <f t="shared" si="2"/>
        <v>1.9991707467087367</v>
      </c>
    </row>
    <row r="52" spans="5:6" x14ac:dyDescent="0.2">
      <c r="E52">
        <f t="shared" si="3"/>
        <v>0.4650000000000003</v>
      </c>
      <c r="F52">
        <f t="shared" si="2"/>
        <v>1.9251246204206505</v>
      </c>
    </row>
    <row r="53" spans="5:6" x14ac:dyDescent="0.2">
      <c r="E53">
        <f t="shared" si="3"/>
        <v>0.48000000000000032</v>
      </c>
      <c r="F53">
        <f t="shared" si="2"/>
        <v>1.8471807745829882</v>
      </c>
    </row>
    <row r="54" spans="5:6" x14ac:dyDescent="0.2">
      <c r="E54">
        <f t="shared" si="3"/>
        <v>0.49500000000000033</v>
      </c>
      <c r="F54">
        <f t="shared" si="2"/>
        <v>1.7654970188504946</v>
      </c>
    </row>
    <row r="55" spans="5:6" x14ac:dyDescent="0.2">
      <c r="E55">
        <f t="shared" si="3"/>
        <v>0.51000000000000034</v>
      </c>
      <c r="F55">
        <f t="shared" si="2"/>
        <v>1.6802387349175414</v>
      </c>
    </row>
    <row r="56" spans="5:6" x14ac:dyDescent="0.2">
      <c r="E56">
        <f t="shared" si="3"/>
        <v>0.52500000000000036</v>
      </c>
      <c r="F56">
        <f t="shared" si="2"/>
        <v>1.5915785416767059</v>
      </c>
    </row>
    <row r="57" spans="5:6" x14ac:dyDescent="0.2">
      <c r="E57">
        <f t="shared" si="3"/>
        <v>0.54000000000000037</v>
      </c>
      <c r="F57">
        <f t="shared" si="2"/>
        <v>1.4996959457244952</v>
      </c>
    </row>
    <row r="58" spans="5:6" x14ac:dyDescent="0.2">
      <c r="E58">
        <f t="shared" si="3"/>
        <v>0.55500000000000038</v>
      </c>
      <c r="F58">
        <f t="shared" si="2"/>
        <v>1.4047769779218253</v>
      </c>
    </row>
    <row r="59" spans="5:6" x14ac:dyDescent="0.2">
      <c r="E59">
        <f t="shared" si="3"/>
        <v>0.5700000000000004</v>
      </c>
      <c r="F59">
        <f t="shared" si="2"/>
        <v>1.3070138167450955</v>
      </c>
    </row>
    <row r="60" spans="5:6" x14ac:dyDescent="0.2">
      <c r="E60">
        <f t="shared" si="3"/>
        <v>0.58500000000000041</v>
      </c>
      <c r="F60">
        <f t="shared" si="2"/>
        <v>1.206604399190438</v>
      </c>
    </row>
    <row r="61" spans="5:6" x14ac:dyDescent="0.2">
      <c r="E61">
        <f t="shared" si="3"/>
        <v>0.60000000000000042</v>
      </c>
      <c r="F61">
        <f t="shared" si="2"/>
        <v>1.1037520200189361</v>
      </c>
    </row>
    <row r="62" spans="5:6" x14ac:dyDescent="0.2">
      <c r="E62">
        <f t="shared" si="3"/>
        <v>0.61500000000000044</v>
      </c>
      <c r="F62">
        <f t="shared" si="2"/>
        <v>0.99866492015419739</v>
      </c>
    </row>
    <row r="63" spans="5:6" x14ac:dyDescent="0.2">
      <c r="E63">
        <f t="shared" si="3"/>
        <v>0.63000000000000045</v>
      </c>
      <c r="F63">
        <f t="shared" si="2"/>
        <v>0.89155586506564011</v>
      </c>
    </row>
    <row r="64" spans="5:6" x14ac:dyDescent="0.2">
      <c r="E64">
        <f t="shared" si="3"/>
        <v>0.64500000000000046</v>
      </c>
      <c r="F64">
        <f t="shared" si="2"/>
        <v>0.78264171399111782</v>
      </c>
    </row>
    <row r="65" spans="5:6" x14ac:dyDescent="0.2">
      <c r="E65">
        <f t="shared" si="3"/>
        <v>0.66000000000000048</v>
      </c>
      <c r="F65">
        <f t="shared" si="2"/>
        <v>0.67214298087106006</v>
      </c>
    </row>
    <row r="66" spans="5:6" x14ac:dyDescent="0.2">
      <c r="E66">
        <f t="shared" si="3"/>
        <v>0.67500000000000049</v>
      </c>
      <c r="F66">
        <f t="shared" si="2"/>
        <v>0.56028338788309451</v>
      </c>
    </row>
    <row r="67" spans="5:6" x14ac:dyDescent="0.2">
      <c r="E67">
        <f t="shared" si="3"/>
        <v>0.6900000000000005</v>
      </c>
      <c r="F67">
        <f t="shared" si="2"/>
        <v>0.44728941248108162</v>
      </c>
    </row>
    <row r="68" spans="5:6" x14ac:dyDescent="0.2">
      <c r="E68">
        <f t="shared" si="3"/>
        <v>0.70500000000000052</v>
      </c>
      <c r="F68">
        <f t="shared" si="2"/>
        <v>0.3333898288556566</v>
      </c>
    </row>
    <row r="69" spans="5:6" x14ac:dyDescent="0.2">
      <c r="E69">
        <f t="shared" si="3"/>
        <v>0.72000000000000053</v>
      </c>
      <c r="F69">
        <f t="shared" si="2"/>
        <v>0.21881524474466479</v>
      </c>
    </row>
    <row r="70" spans="5:6" x14ac:dyDescent="0.2">
      <c r="E70">
        <f t="shared" si="3"/>
        <v>0.73500000000000054</v>
      </c>
      <c r="F70">
        <f t="shared" si="2"/>
        <v>0.10379763453128767</v>
      </c>
    </row>
    <row r="71" spans="5:6" x14ac:dyDescent="0.2">
      <c r="E71">
        <f t="shared" si="3"/>
        <v>0.75000000000000056</v>
      </c>
      <c r="F71">
        <f t="shared" si="2"/>
        <v>-1.1430130424809237E-2</v>
      </c>
    </row>
    <row r="72" spans="5:6" x14ac:dyDescent="0.2">
      <c r="E72">
        <f t="shared" si="3"/>
        <v>0.76500000000000057</v>
      </c>
      <c r="F72">
        <f t="shared" si="2"/>
        <v>-0.12663475327242216</v>
      </c>
    </row>
    <row r="73" spans="5:6" x14ac:dyDescent="0.2">
      <c r="E73">
        <f t="shared" si="3"/>
        <v>0.78000000000000058</v>
      </c>
      <c r="F73">
        <f t="shared" si="2"/>
        <v>-0.24158298401520714</v>
      </c>
    </row>
    <row r="74" spans="5:6" x14ac:dyDescent="0.2">
      <c r="E74">
        <f t="shared" si="3"/>
        <v>0.7950000000000006</v>
      </c>
      <c r="F74">
        <f t="shared" si="2"/>
        <v>-0.35604209176322449</v>
      </c>
    </row>
    <row r="75" spans="5:6" x14ac:dyDescent="0.2">
      <c r="E75">
        <f t="shared" si="3"/>
        <v>0.81000000000000061</v>
      </c>
      <c r="F75">
        <f t="shared" si="2"/>
        <v>-0.46978033593346774</v>
      </c>
    </row>
    <row r="76" spans="5:6" x14ac:dyDescent="0.2">
      <c r="E76">
        <f t="shared" si="3"/>
        <v>0.82500000000000062</v>
      </c>
      <c r="F76">
        <f t="shared" si="2"/>
        <v>-0.58256743544535927</v>
      </c>
    </row>
    <row r="77" spans="5:6" x14ac:dyDescent="0.2">
      <c r="E77">
        <f t="shared" si="3"/>
        <v>0.84000000000000064</v>
      </c>
      <c r="F77">
        <f t="shared" si="2"/>
        <v>-0.69417503496125277</v>
      </c>
    </row>
    <row r="78" spans="5:6" x14ac:dyDescent="0.2">
      <c r="E78">
        <f t="shared" si="3"/>
        <v>0.85500000000000065</v>
      </c>
      <c r="F78">
        <f t="shared" si="2"/>
        <v>-0.80437716722796593</v>
      </c>
    </row>
    <row r="79" spans="5:6" x14ac:dyDescent="0.2">
      <c r="E79">
        <f t="shared" si="3"/>
        <v>0.87000000000000066</v>
      </c>
      <c r="F79">
        <f t="shared" si="2"/>
        <v>-0.91295071058324717</v>
      </c>
    </row>
    <row r="80" spans="5:6" x14ac:dyDescent="0.2">
      <c r="E80">
        <f t="shared" si="3"/>
        <v>0.88500000000000068</v>
      </c>
      <c r="F80">
        <f t="shared" si="2"/>
        <v>-1.0196758407009157</v>
      </c>
    </row>
    <row r="81" spans="5:6" x14ac:dyDescent="0.2">
      <c r="E81">
        <f t="shared" si="3"/>
        <v>0.90000000000000069</v>
      </c>
      <c r="F81">
        <f t="shared" si="2"/>
        <v>-1.1243364756599994</v>
      </c>
    </row>
    <row r="82" spans="5:6" x14ac:dyDescent="0.2">
      <c r="E82">
        <f t="shared" si="3"/>
        <v>0.9150000000000007</v>
      </c>
      <c r="F82">
        <f t="shared" si="2"/>
        <v>-1.2267207134367937</v>
      </c>
    </row>
    <row r="83" spans="5:6" x14ac:dyDescent="0.2">
      <c r="E83">
        <f t="shared" si="3"/>
        <v>0.93000000000000071</v>
      </c>
      <c r="F83">
        <f t="shared" si="2"/>
        <v>-1.3266212609340529</v>
      </c>
    </row>
    <row r="84" spans="5:6" x14ac:dyDescent="0.2">
      <c r="E84">
        <f t="shared" si="3"/>
        <v>0.94500000000000073</v>
      </c>
      <c r="F84">
        <f t="shared" si="2"/>
        <v>-1.4238358536786806</v>
      </c>
    </row>
    <row r="85" spans="5:6" x14ac:dyDescent="0.2">
      <c r="E85">
        <f t="shared" si="3"/>
        <v>0.96000000000000074</v>
      </c>
      <c r="F85">
        <f t="shared" si="2"/>
        <v>-1.5181676653381764</v>
      </c>
    </row>
    <row r="86" spans="5:6" x14ac:dyDescent="0.2">
      <c r="E86">
        <f t="shared" si="3"/>
        <v>0.97500000000000075</v>
      </c>
      <c r="F86">
        <f t="shared" ref="F86:F149" si="4">$B$7*SIN($B$5*E86+$B$8)</f>
        <v>-1.6094257062267039</v>
      </c>
    </row>
    <row r="87" spans="5:6" x14ac:dyDescent="0.2">
      <c r="E87">
        <f t="shared" ref="E87:E150" si="5">E86+$B$1</f>
        <v>0.99000000000000077</v>
      </c>
      <c r="F87">
        <f t="shared" si="4"/>
        <v>-1.6974252099939398</v>
      </c>
    </row>
    <row r="88" spans="5:6" x14ac:dyDescent="0.2">
      <c r="E88">
        <f t="shared" si="5"/>
        <v>1.0050000000000008</v>
      </c>
      <c r="F88">
        <f t="shared" si="4"/>
        <v>-1.7819880077138073</v>
      </c>
    </row>
    <row r="89" spans="5:6" x14ac:dyDescent="0.2">
      <c r="E89">
        <f t="shared" si="5"/>
        <v>1.0200000000000007</v>
      </c>
      <c r="F89">
        <f t="shared" si="4"/>
        <v>-1.8629428886156669</v>
      </c>
    </row>
    <row r="90" spans="5:6" x14ac:dyDescent="0.2">
      <c r="E90">
        <f t="shared" si="5"/>
        <v>1.0350000000000006</v>
      </c>
      <c r="F90">
        <f t="shared" si="4"/>
        <v>-1.9401259467276244</v>
      </c>
    </row>
    <row r="91" spans="5:6" x14ac:dyDescent="0.2">
      <c r="E91">
        <f t="shared" si="5"/>
        <v>1.0500000000000005</v>
      </c>
      <c r="F91">
        <f t="shared" si="4"/>
        <v>-2.0133809127301241</v>
      </c>
    </row>
    <row r="92" spans="5:6" x14ac:dyDescent="0.2">
      <c r="E92">
        <f t="shared" si="5"/>
        <v>1.0650000000000004</v>
      </c>
      <c r="F92">
        <f t="shared" si="4"/>
        <v>-2.0825594703479151</v>
      </c>
    </row>
    <row r="93" spans="5:6" x14ac:dyDescent="0.2">
      <c r="E93">
        <f t="shared" si="5"/>
        <v>1.0800000000000003</v>
      </c>
      <c r="F93">
        <f t="shared" si="4"/>
        <v>-2.1475215566398362</v>
      </c>
    </row>
    <row r="94" spans="5:6" x14ac:dyDescent="0.2">
      <c r="E94">
        <f t="shared" si="5"/>
        <v>1.0950000000000002</v>
      </c>
      <c r="F94">
        <f t="shared" si="4"/>
        <v>-2.2081356455784094</v>
      </c>
    </row>
    <row r="95" spans="5:6" x14ac:dyDescent="0.2">
      <c r="E95">
        <f t="shared" si="5"/>
        <v>1.1100000000000001</v>
      </c>
      <c r="F95">
        <f t="shared" si="4"/>
        <v>-2.2642790143451088</v>
      </c>
    </row>
    <row r="96" spans="5:6" x14ac:dyDescent="0.2">
      <c r="E96">
        <f t="shared" si="5"/>
        <v>1.125</v>
      </c>
      <c r="F96">
        <f t="shared" si="4"/>
        <v>-2.3158379918021281</v>
      </c>
    </row>
    <row r="97" spans="5:6" x14ac:dyDescent="0.2">
      <c r="E97">
        <f t="shared" si="5"/>
        <v>1.1399999999999999</v>
      </c>
      <c r="F97">
        <f t="shared" si="4"/>
        <v>-2.3627081886375962</v>
      </c>
    </row>
    <row r="98" spans="5:6" x14ac:dyDescent="0.2">
      <c r="E98">
        <f t="shared" si="5"/>
        <v>1.1549999999999998</v>
      </c>
      <c r="F98">
        <f t="shared" si="4"/>
        <v>-2.4047947087182657</v>
      </c>
    </row>
    <row r="99" spans="5:6" x14ac:dyDescent="0.2">
      <c r="E99">
        <f t="shared" si="5"/>
        <v>1.1699999999999997</v>
      </c>
      <c r="F99">
        <f t="shared" si="4"/>
        <v>-2.4420123412217558</v>
      </c>
    </row>
    <row r="100" spans="5:6" x14ac:dyDescent="0.2">
      <c r="E100">
        <f t="shared" si="5"/>
        <v>1.1849999999999996</v>
      </c>
      <c r="F100">
        <f t="shared" si="4"/>
        <v>-2.4742857331593515</v>
      </c>
    </row>
    <row r="101" spans="5:6" x14ac:dyDescent="0.2">
      <c r="E101">
        <f t="shared" si="5"/>
        <v>1.1999999999999995</v>
      </c>
      <c r="F101">
        <f t="shared" si="4"/>
        <v>-2.5015495419400575</v>
      </c>
    </row>
    <row r="102" spans="5:6" x14ac:dyDescent="0.2">
      <c r="E102">
        <f t="shared" si="5"/>
        <v>1.2149999999999994</v>
      </c>
      <c r="F102">
        <f t="shared" si="4"/>
        <v>-2.5237485676670182</v>
      </c>
    </row>
    <row r="103" spans="5:6" x14ac:dyDescent="0.2">
      <c r="E103">
        <f t="shared" si="5"/>
        <v>1.2299999999999993</v>
      </c>
      <c r="F103">
        <f t="shared" si="4"/>
        <v>-2.5408378648984491</v>
      </c>
    </row>
    <row r="104" spans="5:6" x14ac:dyDescent="0.2">
      <c r="E104">
        <f t="shared" si="5"/>
        <v>1.2449999999999992</v>
      </c>
      <c r="F104">
        <f t="shared" si="4"/>
        <v>-2.5527828336467944</v>
      </c>
    </row>
    <row r="105" spans="5:6" x14ac:dyDescent="0.2">
      <c r="E105">
        <f t="shared" si="5"/>
        <v>1.2599999999999991</v>
      </c>
      <c r="F105">
        <f t="shared" si="4"/>
        <v>-2.5595592894318839</v>
      </c>
    </row>
    <row r="106" spans="5:6" x14ac:dyDescent="0.2">
      <c r="E106">
        <f t="shared" si="5"/>
        <v>1.274999999999999</v>
      </c>
      <c r="F106">
        <f t="shared" si="4"/>
        <v>-2.5611535122462379</v>
      </c>
    </row>
    <row r="107" spans="5:6" x14ac:dyDescent="0.2">
      <c r="E107">
        <f t="shared" si="5"/>
        <v>1.2899999999999989</v>
      </c>
      <c r="F107">
        <f t="shared" si="4"/>
        <v>-2.5575622743333968</v>
      </c>
    </row>
    <row r="108" spans="5:6" x14ac:dyDescent="0.2">
      <c r="E108">
        <f t="shared" si="5"/>
        <v>1.3049999999999988</v>
      </c>
      <c r="F108">
        <f t="shared" si="4"/>
        <v>-2.5487928467230234</v>
      </c>
    </row>
    <row r="109" spans="5:6" x14ac:dyDescent="0.2">
      <c r="E109">
        <f t="shared" si="5"/>
        <v>1.3199999999999987</v>
      </c>
      <c r="F109">
        <f t="shared" si="4"/>
        <v>-2.5348629845095529</v>
      </c>
    </row>
    <row r="110" spans="5:6" x14ac:dyDescent="0.2">
      <c r="E110">
        <f t="shared" si="5"/>
        <v>1.3349999999999986</v>
      </c>
      <c r="F110">
        <f t="shared" si="4"/>
        <v>-2.5158008909041949</v>
      </c>
    </row>
    <row r="111" spans="5:6" x14ac:dyDescent="0.2">
      <c r="E111">
        <f t="shared" si="5"/>
        <v>1.3499999999999985</v>
      </c>
      <c r="F111">
        <f t="shared" si="4"/>
        <v>-2.4916451601330634</v>
      </c>
    </row>
    <row r="112" spans="5:6" x14ac:dyDescent="0.2">
      <c r="E112">
        <f t="shared" si="5"/>
        <v>1.3649999999999984</v>
      </c>
      <c r="F112">
        <f t="shared" si="4"/>
        <v>-2.4624446992970621</v>
      </c>
    </row>
    <row r="113" spans="5:6" x14ac:dyDescent="0.2">
      <c r="E113">
        <f t="shared" si="5"/>
        <v>1.3799999999999983</v>
      </c>
      <c r="F113">
        <f t="shared" si="4"/>
        <v>-2.4282586293517117</v>
      </c>
    </row>
    <row r="114" spans="5:6" x14ac:dyDescent="0.2">
      <c r="E114">
        <f t="shared" si="5"/>
        <v>1.3949999999999982</v>
      </c>
      <c r="F114">
        <f t="shared" si="4"/>
        <v>-2.3891561654074196</v>
      </c>
    </row>
    <row r="115" spans="5:6" x14ac:dyDescent="0.2">
      <c r="E115">
        <f t="shared" si="5"/>
        <v>1.4099999999999981</v>
      </c>
      <c r="F115">
        <f t="shared" si="4"/>
        <v>-2.3452164765925305</v>
      </c>
    </row>
    <row r="116" spans="5:6" x14ac:dyDescent="0.2">
      <c r="E116">
        <f t="shared" si="5"/>
        <v>1.424999999999998</v>
      </c>
      <c r="F116">
        <f t="shared" si="4"/>
        <v>-2.2965285257628909</v>
      </c>
    </row>
    <row r="117" spans="5:6" x14ac:dyDescent="0.2">
      <c r="E117">
        <f t="shared" si="5"/>
        <v>1.4399999999999979</v>
      </c>
      <c r="F117">
        <f t="shared" si="4"/>
        <v>-2.2431908893824688</v>
      </c>
    </row>
    <row r="118" spans="5:6" x14ac:dyDescent="0.2">
      <c r="E118">
        <f t="shared" si="5"/>
        <v>1.4549999999999979</v>
      </c>
      <c r="F118">
        <f t="shared" si="4"/>
        <v>-2.1853115579396953</v>
      </c>
    </row>
    <row r="119" spans="5:6" x14ac:dyDescent="0.2">
      <c r="E119">
        <f t="shared" si="5"/>
        <v>1.4699999999999978</v>
      </c>
      <c r="F119">
        <f t="shared" si="4"/>
        <v>-2.1230077173036226</v>
      </c>
    </row>
    <row r="120" spans="5:6" x14ac:dyDescent="0.2">
      <c r="E120">
        <f t="shared" si="5"/>
        <v>1.4849999999999977</v>
      </c>
      <c r="F120">
        <f t="shared" si="4"/>
        <v>-2.056405511462585</v>
      </c>
    </row>
    <row r="121" spans="5:6" x14ac:dyDescent="0.2">
      <c r="E121">
        <f t="shared" si="5"/>
        <v>1.4999999999999976</v>
      </c>
      <c r="F121">
        <f t="shared" si="4"/>
        <v>-1.9856397871257259</v>
      </c>
    </row>
    <row r="122" spans="5:6" x14ac:dyDescent="0.2">
      <c r="E122">
        <f t="shared" si="5"/>
        <v>1.5149999999999975</v>
      </c>
      <c r="F122">
        <f t="shared" si="4"/>
        <v>-1.9108538207044838</v>
      </c>
    </row>
    <row r="123" spans="5:6" x14ac:dyDescent="0.2">
      <c r="E123">
        <f t="shared" si="5"/>
        <v>1.5299999999999974</v>
      </c>
      <c r="F123">
        <f t="shared" si="4"/>
        <v>-1.8321990282268219</v>
      </c>
    </row>
    <row r="124" spans="5:6" x14ac:dyDescent="0.2">
      <c r="E124">
        <f t="shared" si="5"/>
        <v>1.5449999999999973</v>
      </c>
      <c r="F124">
        <f t="shared" si="4"/>
        <v>-1.7498346587715006</v>
      </c>
    </row>
    <row r="125" spans="5:6" x14ac:dyDescent="0.2">
      <c r="E125">
        <f t="shared" si="5"/>
        <v>1.5599999999999972</v>
      </c>
      <c r="F125">
        <f t="shared" si="4"/>
        <v>-1.6639274720431192</v>
      </c>
    </row>
    <row r="126" spans="5:6" x14ac:dyDescent="0.2">
      <c r="E126">
        <f t="shared" si="5"/>
        <v>1.5749999999999971</v>
      </c>
      <c r="F126">
        <f t="shared" si="4"/>
        <v>-1.5746514007406891</v>
      </c>
    </row>
    <row r="127" spans="5:6" x14ac:dyDescent="0.2">
      <c r="E127">
        <f t="shared" si="5"/>
        <v>1.589999999999997</v>
      </c>
      <c r="F127">
        <f t="shared" si="4"/>
        <v>-1.4821871984033463</v>
      </c>
    </row>
    <row r="128" spans="5:6" x14ac:dyDescent="0.2">
      <c r="E128">
        <f t="shared" si="5"/>
        <v>1.6049999999999969</v>
      </c>
      <c r="F128">
        <f t="shared" si="4"/>
        <v>-1.3867220734462065</v>
      </c>
    </row>
    <row r="129" spans="5:6" x14ac:dyDescent="0.2">
      <c r="E129">
        <f t="shared" si="5"/>
        <v>1.6199999999999968</v>
      </c>
      <c r="F129">
        <f t="shared" si="4"/>
        <v>-1.2884493101272867</v>
      </c>
    </row>
    <row r="130" spans="5:6" x14ac:dyDescent="0.2">
      <c r="E130">
        <f t="shared" si="5"/>
        <v>1.6349999999999967</v>
      </c>
      <c r="F130">
        <f t="shared" si="4"/>
        <v>-1.1875678772129283</v>
      </c>
    </row>
    <row r="131" spans="5:6" x14ac:dyDescent="0.2">
      <c r="E131">
        <f t="shared" si="5"/>
        <v>1.6499999999999966</v>
      </c>
      <c r="F131">
        <f t="shared" si="4"/>
        <v>-1.0842820251340353</v>
      </c>
    </row>
    <row r="132" spans="5:6" x14ac:dyDescent="0.2">
      <c r="E132">
        <f t="shared" si="5"/>
        <v>1.6649999999999965</v>
      </c>
      <c r="F132">
        <f t="shared" si="4"/>
        <v>-0.97880087244873271</v>
      </c>
    </row>
    <row r="133" spans="5:6" x14ac:dyDescent="0.2">
      <c r="E133">
        <f t="shared" si="5"/>
        <v>1.6799999999999964</v>
      </c>
      <c r="F133">
        <f t="shared" si="4"/>
        <v>-0.87133798244875582</v>
      </c>
    </row>
    <row r="134" spans="5:6" x14ac:dyDescent="0.2">
      <c r="E134">
        <f t="shared" si="5"/>
        <v>1.6949999999999963</v>
      </c>
      <c r="F134">
        <f t="shared" si="4"/>
        <v>-0.76211093076675107</v>
      </c>
    </row>
    <row r="135" spans="5:6" x14ac:dyDescent="0.2">
      <c r="E135">
        <f t="shared" si="5"/>
        <v>1.7099999999999962</v>
      </c>
      <c r="F135">
        <f t="shared" si="4"/>
        <v>-0.6513408648599579</v>
      </c>
    </row>
    <row r="136" spans="5:6" x14ac:dyDescent="0.2">
      <c r="E136">
        <f t="shared" si="5"/>
        <v>1.7249999999999961</v>
      </c>
      <c r="F136">
        <f t="shared" si="4"/>
        <v>-0.5392520562621862</v>
      </c>
    </row>
    <row r="137" spans="5:6" x14ac:dyDescent="0.2">
      <c r="E137">
        <f t="shared" si="5"/>
        <v>1.739999999999996</v>
      </c>
      <c r="F137">
        <f t="shared" si="4"/>
        <v>-0.42607144651058421</v>
      </c>
    </row>
    <row r="138" spans="5:6" x14ac:dyDescent="0.2">
      <c r="E138">
        <f t="shared" si="5"/>
        <v>1.7549999999999959</v>
      </c>
      <c r="F138">
        <f t="shared" si="4"/>
        <v>-0.31202818766657298</v>
      </c>
    </row>
    <row r="139" spans="5:6" x14ac:dyDescent="0.2">
      <c r="E139">
        <f t="shared" si="5"/>
        <v>1.7699999999999958</v>
      </c>
      <c r="F139">
        <f t="shared" si="4"/>
        <v>-0.19735317836122448</v>
      </c>
    </row>
    <row r="140" spans="5:6" x14ac:dyDescent="0.2">
      <c r="E140">
        <f t="shared" si="5"/>
        <v>1.7849999999999957</v>
      </c>
      <c r="F140">
        <f t="shared" si="4"/>
        <v>-8.2278596304421706E-2</v>
      </c>
    </row>
    <row r="141" spans="5:6" x14ac:dyDescent="0.2">
      <c r="E141">
        <f t="shared" si="5"/>
        <v>1.7999999999999956</v>
      </c>
      <c r="F141">
        <f t="shared" si="4"/>
        <v>3.2962571795656231E-2</v>
      </c>
    </row>
    <row r="142" spans="5:6" x14ac:dyDescent="0.2">
      <c r="E142">
        <f t="shared" si="5"/>
        <v>1.8149999999999955</v>
      </c>
      <c r="F142">
        <f t="shared" si="4"/>
        <v>0.14813700195101423</v>
      </c>
    </row>
    <row r="143" spans="5:6" x14ac:dyDescent="0.2">
      <c r="E143">
        <f t="shared" si="5"/>
        <v>1.8299999999999954</v>
      </c>
      <c r="F143">
        <f t="shared" si="4"/>
        <v>0.26301150529519807</v>
      </c>
    </row>
    <row r="144" spans="5:6" x14ac:dyDescent="0.2">
      <c r="E144">
        <f t="shared" si="5"/>
        <v>1.8449999999999953</v>
      </c>
      <c r="F144">
        <f t="shared" si="4"/>
        <v>0.37735350021105551</v>
      </c>
    </row>
    <row r="145" spans="5:6" x14ac:dyDescent="0.2">
      <c r="E145">
        <f t="shared" si="5"/>
        <v>1.8599999999999952</v>
      </c>
      <c r="F145">
        <f t="shared" si="4"/>
        <v>0.49093148322904823</v>
      </c>
    </row>
    <row r="146" spans="5:6" x14ac:dyDescent="0.2">
      <c r="E146">
        <f t="shared" si="5"/>
        <v>1.8749999999999951</v>
      </c>
      <c r="F146">
        <f t="shared" si="4"/>
        <v>0.60351549774267155</v>
      </c>
    </row>
    <row r="147" spans="5:6" x14ac:dyDescent="0.2">
      <c r="E147">
        <f t="shared" si="5"/>
        <v>1.889999999999995</v>
      </c>
      <c r="F147">
        <f t="shared" si="4"/>
        <v>0.71487759959200503</v>
      </c>
    </row>
    <row r="148" spans="5:6" x14ac:dyDescent="0.2">
      <c r="E148">
        <f t="shared" si="5"/>
        <v>1.9049999999999949</v>
      </c>
      <c r="F148">
        <f t="shared" si="4"/>
        <v>0.82479231857275792</v>
      </c>
    </row>
    <row r="149" spans="5:6" x14ac:dyDescent="0.2">
      <c r="E149">
        <f t="shared" si="5"/>
        <v>1.9199999999999948</v>
      </c>
      <c r="F149">
        <f t="shared" si="4"/>
        <v>0.93303711493637698</v>
      </c>
    </row>
    <row r="150" spans="5:6" x14ac:dyDescent="0.2">
      <c r="E150">
        <f t="shared" si="5"/>
        <v>1.9349999999999947</v>
      </c>
      <c r="F150">
        <f t="shared" ref="F150:F203" si="6">$B$7*SIN($B$5*E150+$B$8)</f>
        <v>1.0393928299570039</v>
      </c>
    </row>
    <row r="151" spans="5:6" x14ac:dyDescent="0.2">
      <c r="E151">
        <f t="shared" ref="E151:E179" si="7">E150+$B$1</f>
        <v>1.9499999999999946</v>
      </c>
      <c r="F151">
        <f t="shared" si="6"/>
        <v>1.1436441296530147</v>
      </c>
    </row>
    <row r="152" spans="5:6" x14ac:dyDescent="0.2">
      <c r="E152">
        <f t="shared" si="7"/>
        <v>1.9649999999999945</v>
      </c>
      <c r="F152">
        <f t="shared" si="6"/>
        <v>1.2455799407647423</v>
      </c>
    </row>
    <row r="153" spans="5:6" x14ac:dyDescent="0.2">
      <c r="E153">
        <f t="shared" si="7"/>
        <v>1.9799999999999944</v>
      </c>
      <c r="F153">
        <f t="shared" si="6"/>
        <v>1.3449938781057122</v>
      </c>
    </row>
    <row r="154" spans="5:6" x14ac:dyDescent="0.2">
      <c r="E154">
        <f t="shared" si="7"/>
        <v>1.9949999999999943</v>
      </c>
      <c r="F154">
        <f t="shared" si="6"/>
        <v>1.4416846624221222</v>
      </c>
    </row>
    <row r="155" spans="5:6" x14ac:dyDescent="0.2">
      <c r="E155">
        <f t="shared" si="7"/>
        <v>2.0099999999999945</v>
      </c>
      <c r="F155">
        <f t="shared" si="6"/>
        <v>1.5354565279145556</v>
      </c>
    </row>
    <row r="156" spans="5:6" x14ac:dyDescent="0.2">
      <c r="E156">
        <f t="shared" si="7"/>
        <v>2.0249999999999946</v>
      </c>
      <c r="F156">
        <f t="shared" si="6"/>
        <v>1.6261196185968316</v>
      </c>
    </row>
    <row r="157" spans="5:6" x14ac:dyDescent="0.2">
      <c r="E157">
        <f t="shared" si="7"/>
        <v>2.0399999999999947</v>
      </c>
      <c r="F157">
        <f t="shared" si="6"/>
        <v>1.7134903726895077</v>
      </c>
    </row>
    <row r="158" spans="5:6" x14ac:dyDescent="0.2">
      <c r="E158">
        <f t="shared" si="7"/>
        <v>2.0549999999999948</v>
      </c>
      <c r="F158">
        <f t="shared" si="6"/>
        <v>1.7973918942697535</v>
      </c>
    </row>
    <row r="159" spans="5:6" x14ac:dyDescent="0.2">
      <c r="E159">
        <f t="shared" si="7"/>
        <v>2.069999999999995</v>
      </c>
      <c r="F159">
        <f t="shared" si="6"/>
        <v>1.8776543114251556</v>
      </c>
    </row>
    <row r="160" spans="5:6" x14ac:dyDescent="0.2">
      <c r="E160">
        <f t="shared" si="7"/>
        <v>2.0849999999999951</v>
      </c>
      <c r="F160">
        <f t="shared" si="6"/>
        <v>1.9541151201862976</v>
      </c>
    </row>
    <row r="161" spans="5:6" x14ac:dyDescent="0.2">
      <c r="E161">
        <f t="shared" si="7"/>
        <v>2.0999999999999952</v>
      </c>
      <c r="F161">
        <f t="shared" si="6"/>
        <v>2.0266195135417679</v>
      </c>
    </row>
    <row r="162" spans="5:6" x14ac:dyDescent="0.2">
      <c r="E162">
        <f t="shared" si="7"/>
        <v>2.1149999999999953</v>
      </c>
      <c r="F162">
        <f t="shared" si="6"/>
        <v>2.0950206948694583</v>
      </c>
    </row>
    <row r="163" spans="5:6" x14ac:dyDescent="0.2">
      <c r="E163">
        <f t="shared" si="7"/>
        <v>2.1299999999999955</v>
      </c>
      <c r="F163">
        <f t="shared" si="6"/>
        <v>2.1591801751495683</v>
      </c>
    </row>
    <row r="164" spans="5:6" x14ac:dyDescent="0.2">
      <c r="E164">
        <f t="shared" si="7"/>
        <v>2.1449999999999956</v>
      </c>
      <c r="F164">
        <f t="shared" si="6"/>
        <v>2.2189680533575489</v>
      </c>
    </row>
    <row r="165" spans="5:6" x14ac:dyDescent="0.2">
      <c r="E165">
        <f t="shared" si="7"/>
        <v>2.1599999999999957</v>
      </c>
      <c r="F165">
        <f t="shared" si="6"/>
        <v>2.2742632794692899</v>
      </c>
    </row>
    <row r="166" spans="5:6" x14ac:dyDescent="0.2">
      <c r="E166">
        <f t="shared" si="7"/>
        <v>2.1749999999999958</v>
      </c>
      <c r="F166">
        <f t="shared" si="6"/>
        <v>2.3249538995460544</v>
      </c>
    </row>
    <row r="167" spans="5:6" x14ac:dyDescent="0.2">
      <c r="E167">
        <f t="shared" si="7"/>
        <v>2.1899999999999959</v>
      </c>
      <c r="F167">
        <f t="shared" si="6"/>
        <v>2.3709372824029518</v>
      </c>
    </row>
    <row r="168" spans="5:6" x14ac:dyDescent="0.2">
      <c r="E168">
        <f t="shared" si="7"/>
        <v>2.2049999999999961</v>
      </c>
      <c r="F168">
        <f t="shared" si="6"/>
        <v>2.4121203274020213</v>
      </c>
    </row>
    <row r="169" spans="5:6" x14ac:dyDescent="0.2">
      <c r="E169">
        <f t="shared" si="7"/>
        <v>2.2199999999999962</v>
      </c>
      <c r="F169">
        <f t="shared" si="6"/>
        <v>2.4484196529492097</v>
      </c>
    </row>
    <row r="170" spans="5:6" x14ac:dyDescent="0.2">
      <c r="E170">
        <f t="shared" si="7"/>
        <v>2.2349999999999963</v>
      </c>
      <c r="F170">
        <f t="shared" si="6"/>
        <v>2.4797617653136057</v>
      </c>
    </row>
    <row r="171" spans="5:6" x14ac:dyDescent="0.2">
      <c r="E171">
        <f t="shared" si="7"/>
        <v>2.2499999999999964</v>
      </c>
      <c r="F171">
        <f t="shared" si="6"/>
        <v>2.5060832074271362</v>
      </c>
    </row>
    <row r="172" spans="5:6" x14ac:dyDescent="0.2">
      <c r="E172">
        <f t="shared" si="7"/>
        <v>2.2649999999999966</v>
      </c>
      <c r="F172">
        <f t="shared" si="6"/>
        <v>2.527330687363444</v>
      </c>
    </row>
    <row r="173" spans="5:6" x14ac:dyDescent="0.2">
      <c r="E173">
        <f t="shared" si="7"/>
        <v>2.2799999999999967</v>
      </c>
      <c r="F173">
        <f t="shared" si="6"/>
        <v>2.5434611862358314</v>
      </c>
    </row>
    <row r="174" spans="5:6" x14ac:dyDescent="0.2">
      <c r="E174">
        <f t="shared" si="7"/>
        <v>2.2949999999999968</v>
      </c>
      <c r="F174">
        <f t="shared" si="6"/>
        <v>2.5544420452958025</v>
      </c>
    </row>
    <row r="175" spans="5:6" x14ac:dyDescent="0.2">
      <c r="E175">
        <f t="shared" si="7"/>
        <v>2.3099999999999969</v>
      </c>
      <c r="F175">
        <f t="shared" si="6"/>
        <v>2.5602510320558736</v>
      </c>
    </row>
    <row r="176" spans="5:6" x14ac:dyDescent="0.2">
      <c r="E176">
        <f t="shared" si="7"/>
        <v>2.3249999999999971</v>
      </c>
      <c r="F176">
        <f t="shared" si="6"/>
        <v>2.5608763853027612</v>
      </c>
    </row>
    <row r="177" spans="5:6" x14ac:dyDescent="0.2">
      <c r="E177">
        <f t="shared" si="7"/>
        <v>2.3399999999999972</v>
      </c>
      <c r="F177">
        <f t="shared" si="6"/>
        <v>2.556316838909821</v>
      </c>
    </row>
    <row r="178" spans="5:6" x14ac:dyDescent="0.2">
      <c r="E178">
        <f t="shared" si="7"/>
        <v>2.3549999999999973</v>
      </c>
      <c r="F178">
        <f t="shared" si="6"/>
        <v>2.5465816244005208</v>
      </c>
    </row>
    <row r="179" spans="5:6" x14ac:dyDescent="0.2">
      <c r="E179">
        <f t="shared" si="7"/>
        <v>2.3699999999999974</v>
      </c>
      <c r="F179">
        <f t="shared" si="6"/>
        <v>2.5316904522577621</v>
      </c>
    </row>
    <row r="180" spans="5:6" x14ac:dyDescent="0.2">
      <c r="E180">
        <f t="shared" ref="E180:E203" si="8">E179+$B$1</f>
        <v>2.3849999999999976</v>
      </c>
      <c r="F180">
        <f t="shared" si="6"/>
        <v>2.5116734720168838</v>
      </c>
    </row>
    <row r="181" spans="5:6" x14ac:dyDescent="0.2">
      <c r="E181">
        <f t="shared" si="8"/>
        <v>2.3999999999999977</v>
      </c>
      <c r="F181">
        <f t="shared" si="6"/>
        <v>2.4865712112231591</v>
      </c>
    </row>
    <row r="182" spans="5:6" x14ac:dyDescent="0.2">
      <c r="E182">
        <f t="shared" si="8"/>
        <v>2.4149999999999978</v>
      </c>
      <c r="F182">
        <f t="shared" si="6"/>
        <v>2.4564344933773588</v>
      </c>
    </row>
    <row r="183" spans="5:6" x14ac:dyDescent="0.2">
      <c r="E183">
        <f t="shared" si="8"/>
        <v>2.4299999999999979</v>
      </c>
      <c r="F183">
        <f t="shared" si="6"/>
        <v>2.4213243350355369</v>
      </c>
    </row>
    <row r="184" spans="5:6" x14ac:dyDescent="0.2">
      <c r="E184">
        <f t="shared" si="8"/>
        <v>2.4449999999999981</v>
      </c>
      <c r="F184">
        <f t="shared" si="6"/>
        <v>2.3813118222713445</v>
      </c>
    </row>
    <row r="185" spans="5:6" x14ac:dyDescent="0.2">
      <c r="E185">
        <f t="shared" si="8"/>
        <v>2.4599999999999982</v>
      </c>
      <c r="F185">
        <f t="shared" si="6"/>
        <v>2.3364779667510267</v>
      </c>
    </row>
    <row r="186" spans="5:6" x14ac:dyDescent="0.2">
      <c r="E186">
        <f t="shared" si="8"/>
        <v>2.4749999999999983</v>
      </c>
      <c r="F186">
        <f t="shared" si="6"/>
        <v>2.2869135417124751</v>
      </c>
    </row>
    <row r="187" spans="5:6" x14ac:dyDescent="0.2">
      <c r="E187">
        <f t="shared" si="8"/>
        <v>2.4899999999999984</v>
      </c>
      <c r="F187">
        <f t="shared" si="6"/>
        <v>2.2327188981804462</v>
      </c>
    </row>
    <row r="188" spans="5:6" x14ac:dyDescent="0.2">
      <c r="E188">
        <f t="shared" si="8"/>
        <v>2.5049999999999986</v>
      </c>
      <c r="F188">
        <f t="shared" si="6"/>
        <v>2.174003761790015</v>
      </c>
    </row>
    <row r="189" spans="5:6" x14ac:dyDescent="0.2">
      <c r="E189">
        <f t="shared" si="8"/>
        <v>2.5199999999999987</v>
      </c>
      <c r="F189">
        <f t="shared" si="6"/>
        <v>2.1108870106296633</v>
      </c>
    </row>
    <row r="190" spans="5:6" x14ac:dyDescent="0.2">
      <c r="E190">
        <f t="shared" si="8"/>
        <v>2.5349999999999988</v>
      </c>
      <c r="F190">
        <f t="shared" si="6"/>
        <v>2.0434964345537665</v>
      </c>
    </row>
    <row r="191" spans="5:6" x14ac:dyDescent="0.2">
      <c r="E191">
        <f t="shared" si="8"/>
        <v>2.5499999999999989</v>
      </c>
      <c r="F191">
        <f t="shared" si="6"/>
        <v>1.9719684764518144</v>
      </c>
    </row>
    <row r="192" spans="5:6" x14ac:dyDescent="0.2">
      <c r="E192">
        <f t="shared" si="8"/>
        <v>2.5649999999999991</v>
      </c>
      <c r="F192">
        <f t="shared" si="6"/>
        <v>1.8964479559981664</v>
      </c>
    </row>
    <row r="193" spans="5:6" x14ac:dyDescent="0.2">
      <c r="E193">
        <f t="shared" si="8"/>
        <v>2.5799999999999992</v>
      </c>
      <c r="F193">
        <f t="shared" si="6"/>
        <v>1.8170877764417048</v>
      </c>
    </row>
    <row r="194" spans="5:6" x14ac:dyDescent="0.2">
      <c r="E194">
        <f t="shared" si="8"/>
        <v>2.5949999999999993</v>
      </c>
      <c r="F194">
        <f t="shared" si="6"/>
        <v>1.7340486150289982</v>
      </c>
    </row>
    <row r="195" spans="5:6" x14ac:dyDescent="0.2">
      <c r="E195">
        <f t="shared" si="8"/>
        <v>2.6099999999999994</v>
      </c>
      <c r="F195">
        <f t="shared" si="6"/>
        <v>1.6474985976877898</v>
      </c>
    </row>
    <row r="196" spans="5:6" x14ac:dyDescent="0.2">
      <c r="E196">
        <f t="shared" si="8"/>
        <v>2.6249999999999996</v>
      </c>
      <c r="F196">
        <f t="shared" si="6"/>
        <v>1.5576129586294252</v>
      </c>
    </row>
    <row r="197" spans="5:6" x14ac:dyDescent="0.2">
      <c r="E197">
        <f t="shared" si="8"/>
        <v>2.6399999999999997</v>
      </c>
      <c r="F197">
        <f t="shared" si="6"/>
        <v>1.4645736855594627</v>
      </c>
    </row>
    <row r="198" spans="5:6" x14ac:dyDescent="0.2">
      <c r="E198">
        <f t="shared" si="8"/>
        <v>2.6549999999999998</v>
      </c>
      <c r="F198">
        <f t="shared" si="6"/>
        <v>1.3685691512147469</v>
      </c>
    </row>
    <row r="199" spans="5:6" x14ac:dyDescent="0.2">
      <c r="E199">
        <f t="shared" si="8"/>
        <v>2.67</v>
      </c>
      <c r="F199">
        <f t="shared" si="6"/>
        <v>1.2697937319729982</v>
      </c>
    </row>
    <row r="200" spans="5:6" x14ac:dyDescent="0.2">
      <c r="E200">
        <f t="shared" si="8"/>
        <v>2.6850000000000001</v>
      </c>
      <c r="F200">
        <f t="shared" si="6"/>
        <v>1.1684474143070429</v>
      </c>
    </row>
    <row r="201" spans="5:6" x14ac:dyDescent="0.2">
      <c r="E201">
        <f t="shared" si="8"/>
        <v>2.7</v>
      </c>
      <c r="F201">
        <f t="shared" si="6"/>
        <v>1.0647353898805514</v>
      </c>
    </row>
    <row r="202" spans="5:6" x14ac:dyDescent="0.2">
      <c r="E202">
        <f t="shared" si="8"/>
        <v>2.7150000000000003</v>
      </c>
      <c r="F202">
        <f t="shared" si="6"/>
        <v>0.95886764010504388</v>
      </c>
    </row>
    <row r="203" spans="5:6" x14ac:dyDescent="0.2">
      <c r="E203">
        <f t="shared" si="8"/>
        <v>2.7300000000000004</v>
      </c>
      <c r="F203">
        <f t="shared" si="6"/>
        <v>0.85105851099925867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90BD-9EAA-8D41-8093-3A953DAD7AB5}">
  <dimension ref="A1:F203"/>
  <sheetViews>
    <sheetView workbookViewId="0">
      <selection activeCell="R24" sqref="R24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$B$6*EXP($B$13*$E1) + $B$7*EXP($B$14*$E1)</f>
        <v>5</v>
      </c>
    </row>
    <row r="2" spans="1:6" x14ac:dyDescent="0.2">
      <c r="E2">
        <f>E1+$B$1</f>
        <v>0.04</v>
      </c>
      <c r="F2">
        <f>$B$6*EXP($B$13*$E2) + $B$7*EXP($B$14*$E2)</f>
        <v>4.4523524210798993</v>
      </c>
    </row>
    <row r="3" spans="1:6" x14ac:dyDescent="0.2">
      <c r="A3" t="s">
        <v>0</v>
      </c>
      <c r="B3">
        <v>5</v>
      </c>
      <c r="E3">
        <f t="shared" ref="E3:E66" si="0">E2+$B$1</f>
        <v>0.08</v>
      </c>
      <c r="F3">
        <f>$B$6*EXP($B$13*$E3) + $B$7*EXP($B$14*$E3)</f>
        <v>3.9962375272656487</v>
      </c>
    </row>
    <row r="4" spans="1:6" x14ac:dyDescent="0.2">
      <c r="A4" t="s">
        <v>1</v>
      </c>
      <c r="B4">
        <v>-15</v>
      </c>
      <c r="E4">
        <f t="shared" si="0"/>
        <v>0.12</v>
      </c>
      <c r="F4">
        <f>$B$6*EXP($B$13*$E4) + $B$7*EXP($B$14*$E4)</f>
        <v>3.6147186701840521</v>
      </c>
    </row>
    <row r="5" spans="1:6" x14ac:dyDescent="0.2">
      <c r="E5">
        <f t="shared" si="0"/>
        <v>0.16</v>
      </c>
      <c r="F5">
        <f>$B$6*EXP($B$13*$E5) + $B$7*EXP($B$14*$E5)</f>
        <v>3.2940487906998017</v>
      </c>
    </row>
    <row r="6" spans="1:6" x14ac:dyDescent="0.2">
      <c r="A6" t="s">
        <v>6</v>
      </c>
      <c r="B6">
        <f>(-B4+B14*B3)/(B14-B13)</f>
        <v>2.5</v>
      </c>
      <c r="E6">
        <f t="shared" si="0"/>
        <v>0.2</v>
      </c>
      <c r="F6">
        <f>$B$6*EXP($B$13*$E6) + $B$7*EXP($B$14*$E6)</f>
        <v>3.0230680274868127</v>
      </c>
    </row>
    <row r="7" spans="1:6" x14ac:dyDescent="0.2">
      <c r="A7" t="s">
        <v>7</v>
      </c>
      <c r="B7">
        <f>(B4-B13*B3)/(B14-B13)</f>
        <v>2.5</v>
      </c>
      <c r="E7">
        <f t="shared" si="0"/>
        <v>0.24000000000000002</v>
      </c>
      <c r="F7">
        <f>$B$6*EXP($B$13*$E7) + $B$7*EXP($B$14*$E7)</f>
        <v>2.7927151460310062</v>
      </c>
    </row>
    <row r="8" spans="1:6" x14ac:dyDescent="0.2">
      <c r="A8" t="s">
        <v>8</v>
      </c>
      <c r="B8" s="1">
        <v>600</v>
      </c>
      <c r="E8">
        <f t="shared" si="0"/>
        <v>0.28000000000000003</v>
      </c>
      <c r="F8">
        <f>$B$6*EXP($B$13*$E8) + $B$7*EXP($B$14*$E8)</f>
        <v>2.5956312804064257</v>
      </c>
    </row>
    <row r="9" spans="1:6" x14ac:dyDescent="0.2">
      <c r="A9" t="s">
        <v>9</v>
      </c>
      <c r="B9">
        <v>400</v>
      </c>
      <c r="E9">
        <f t="shared" si="0"/>
        <v>0.32</v>
      </c>
      <c r="F9">
        <f>$B$6*EXP($B$13*$E9) + $B$7*EXP($B$14*$E9)</f>
        <v>2.4258385443287698</v>
      </c>
    </row>
    <row r="10" spans="1:6" x14ac:dyDescent="0.2">
      <c r="A10" t="s">
        <v>10</v>
      </c>
      <c r="B10">
        <v>100</v>
      </c>
      <c r="E10">
        <f t="shared" si="0"/>
        <v>0.36</v>
      </c>
      <c r="F10">
        <f>$B$6*EXP($B$13*$E10) + $B$7*EXP($B$14*$E10)</f>
        <v>2.2784793641729082</v>
      </c>
    </row>
    <row r="11" spans="1:6" x14ac:dyDescent="0.2">
      <c r="E11">
        <f t="shared" si="0"/>
        <v>0.39999999999999997</v>
      </c>
      <c r="F11">
        <f>$B$6*EXP($B$13*$E11) + $B$7*EXP($B$14*$E11)</f>
        <v>2.1496050599641929</v>
      </c>
    </row>
    <row r="12" spans="1:6" x14ac:dyDescent="0.2">
      <c r="E12">
        <f t="shared" si="0"/>
        <v>0.43999999999999995</v>
      </c>
      <c r="F12">
        <f>$B$6*EXP($B$13*$E12) + $B$7*EXP($B$14*$E12)</f>
        <v>2.0360043685152549</v>
      </c>
    </row>
    <row r="13" spans="1:6" x14ac:dyDescent="0.2">
      <c r="A13" t="s">
        <v>11</v>
      </c>
      <c r="B13">
        <f>(-B8+SQRT(B8^2-4*B9*B10))/(2*B10)</f>
        <v>-0.76393202250021031</v>
      </c>
      <c r="E13">
        <f t="shared" si="0"/>
        <v>0.47999999999999993</v>
      </c>
      <c r="F13">
        <f>$B$6*EXP($B$13*$E13) + $B$7*EXP($B$14*$E13)</f>
        <v>1.9350643613377854</v>
      </c>
    </row>
    <row r="14" spans="1:6" x14ac:dyDescent="0.2">
      <c r="A14" t="s">
        <v>12</v>
      </c>
      <c r="B14">
        <f>(-B8-SQRT(B8^2-4*B9*B10))/(2*B10)</f>
        <v>-5.2360679774997898</v>
      </c>
      <c r="E14">
        <f t="shared" si="0"/>
        <v>0.51999999999999991</v>
      </c>
      <c r="F14">
        <f>$B$6*EXP($B$13*$E14) + $B$7*EXP($B$14*$E14)</f>
        <v>1.844657636131773</v>
      </c>
    </row>
    <row r="15" spans="1:6" x14ac:dyDescent="0.2">
      <c r="E15">
        <f t="shared" si="0"/>
        <v>0.55999999999999994</v>
      </c>
      <c r="F15">
        <f>$B$6*EXP($B$13*$E15) + $B$7*EXP($B$14*$E15)</f>
        <v>1.7630508173326709</v>
      </c>
    </row>
    <row r="16" spans="1:6" x14ac:dyDescent="0.2">
      <c r="E16">
        <f t="shared" si="0"/>
        <v>0.6</v>
      </c>
      <c r="F16">
        <f>$B$6*EXP($B$13*$E16) + $B$7*EXP($B$14*$E16)</f>
        <v>1.6888303393047834</v>
      </c>
    </row>
    <row r="17" spans="1:6" x14ac:dyDescent="0.2">
      <c r="E17">
        <f t="shared" si="0"/>
        <v>0.64</v>
      </c>
      <c r="F17">
        <f>$B$6*EXP($B$13*$E17) + $B$7*EXP($B$14*$E17)</f>
        <v>1.6208422466086985</v>
      </c>
    </row>
    <row r="18" spans="1:6" x14ac:dyDescent="0.2">
      <c r="E18">
        <f t="shared" si="0"/>
        <v>0.68</v>
      </c>
      <c r="F18">
        <f>$B$6*EXP($B$13*$E18) + $B$7*EXP($B$14*$E18)</f>
        <v>1.5581433628391053</v>
      </c>
    </row>
    <row r="19" spans="1:6" x14ac:dyDescent="0.2">
      <c r="A19" t="s">
        <v>13</v>
      </c>
      <c r="B19">
        <f>B14-B13</f>
        <v>-4.4721359549995796</v>
      </c>
      <c r="E19">
        <f t="shared" si="0"/>
        <v>0.72000000000000008</v>
      </c>
      <c r="F19">
        <f>$B$6*EXP($B$13*$E19) + $B$7*EXP($B$14*$E19)</f>
        <v>1.4999616799943987</v>
      </c>
    </row>
    <row r="20" spans="1:6" x14ac:dyDescent="0.2">
      <c r="E20">
        <f t="shared" si="0"/>
        <v>0.76000000000000012</v>
      </c>
      <c r="F20">
        <f>$B$6*EXP($B$13*$E20) + $B$7*EXP($B$14*$E20)</f>
        <v>1.4456642262348816</v>
      </c>
    </row>
    <row r="21" spans="1:6" x14ac:dyDescent="0.2">
      <c r="A21" t="s">
        <v>14</v>
      </c>
      <c r="B21">
        <f>(B19*10+B4)/B14</f>
        <v>11.405764746872634</v>
      </c>
      <c r="C21" s="2" t="s">
        <v>16</v>
      </c>
      <c r="E21">
        <f t="shared" si="0"/>
        <v>0.80000000000000016</v>
      </c>
      <c r="F21">
        <f>$B$6*EXP($B$13*$E21) + $B$7*EXP($B$14*$E21)</f>
        <v>1.3947309990824017</v>
      </c>
    </row>
    <row r="22" spans="1:6" x14ac:dyDescent="0.2">
      <c r="E22">
        <f t="shared" si="0"/>
        <v>0.84000000000000019</v>
      </c>
      <c r="F22">
        <f>$B$6*EXP($B$13*$E22) + $B$7*EXP($B$14*$E22)</f>
        <v>1.3467338181043078</v>
      </c>
    </row>
    <row r="23" spans="1:6" x14ac:dyDescent="0.2">
      <c r="A23" t="s">
        <v>15</v>
      </c>
      <c r="B23">
        <f>(B19*6+B13*B3)</f>
        <v>-30.652475842498529</v>
      </c>
      <c r="C23" s="2" t="s">
        <v>17</v>
      </c>
      <c r="E23">
        <f t="shared" si="0"/>
        <v>0.88000000000000023</v>
      </c>
      <c r="F23">
        <f>$B$6*EXP($B$13*$E23) + $B$7*EXP($B$14*$E23)</f>
        <v>1.3013191676633502</v>
      </c>
    </row>
    <row r="24" spans="1:6" x14ac:dyDescent="0.2">
      <c r="E24">
        <f t="shared" si="0"/>
        <v>0.92000000000000026</v>
      </c>
      <c r="F24">
        <f>$B$6*EXP($B$13*$E24) + $B$7*EXP($B$14*$E24)</f>
        <v>1.258194275936054</v>
      </c>
    </row>
    <row r="25" spans="1:6" x14ac:dyDescent="0.2">
      <c r="E25">
        <f t="shared" si="0"/>
        <v>0.9600000000000003</v>
      </c>
      <c r="F25">
        <f>$B$6*EXP($B$13*$E25) + $B$7*EXP($B$14*$E25)</f>
        <v>1.2171158188371753</v>
      </c>
    </row>
    <row r="26" spans="1:6" x14ac:dyDescent="0.2">
      <c r="E26">
        <f t="shared" si="0"/>
        <v>1.0000000000000002</v>
      </c>
      <c r="F26">
        <f>$B$6*EXP($B$13*$E26) + $B$7*EXP($B$14*$E26)</f>
        <v>1.1778807530079776</v>
      </c>
    </row>
    <row r="27" spans="1:6" x14ac:dyDescent="0.2">
      <c r="E27">
        <f t="shared" si="0"/>
        <v>1.0400000000000003</v>
      </c>
      <c r="F27">
        <f>$B$6*EXP($B$13*$E27) + $B$7*EXP($B$14*$E27)</f>
        <v>1.1403188757172396</v>
      </c>
    </row>
    <row r="28" spans="1:6" x14ac:dyDescent="0.2">
      <c r="E28">
        <f t="shared" si="0"/>
        <v>1.0800000000000003</v>
      </c>
      <c r="F28">
        <f>$B$6*EXP($B$13*$E28) + $B$7*EXP($B$14*$E28)</f>
        <v>1.1042867855109773</v>
      </c>
    </row>
    <row r="29" spans="1:6" x14ac:dyDescent="0.2">
      <c r="E29">
        <f t="shared" si="0"/>
        <v>1.1200000000000003</v>
      </c>
      <c r="F29">
        <f>$B$6*EXP($B$13*$E29) + $B$7*EXP($B$14*$E29)</f>
        <v>1.0696629790752665</v>
      </c>
    </row>
    <row r="30" spans="1:6" x14ac:dyDescent="0.2">
      <c r="E30">
        <f t="shared" si="0"/>
        <v>1.1600000000000004</v>
      </c>
      <c r="F30">
        <f>$B$6*EXP($B$13*$E30) + $B$7*EXP($B$14*$E30)</f>
        <v>1.0363438697595599</v>
      </c>
    </row>
    <row r="31" spans="1:6" x14ac:dyDescent="0.2">
      <c r="E31">
        <f t="shared" si="0"/>
        <v>1.2000000000000004</v>
      </c>
      <c r="F31">
        <f>$B$6*EXP($B$13*$E31) + $B$7*EXP($B$14*$E31)</f>
        <v>1.0042405537460612</v>
      </c>
    </row>
    <row r="32" spans="1:6" x14ac:dyDescent="0.2">
      <c r="E32">
        <f t="shared" si="0"/>
        <v>1.2400000000000004</v>
      </c>
      <c r="F32">
        <f>$B$6*EXP($B$13*$E32) + $B$7*EXP($B$14*$E32)</f>
        <v>0.97327618272875993</v>
      </c>
    </row>
    <row r="33" spans="5:6" x14ac:dyDescent="0.2">
      <c r="E33">
        <f t="shared" si="0"/>
        <v>1.2800000000000005</v>
      </c>
      <c r="F33">
        <f>$B$6*EXP($B$13*$E33) + $B$7*EXP($B$14*$E33)</f>
        <v>0.94338382863116355</v>
      </c>
    </row>
    <row r="34" spans="5:6" x14ac:dyDescent="0.2">
      <c r="E34">
        <f t="shared" si="0"/>
        <v>1.3200000000000005</v>
      </c>
      <c r="F34">
        <f>$B$6*EXP($B$13*$E34) + $B$7*EXP($B$14*$E34)</f>
        <v>0.91450474751848954</v>
      </c>
    </row>
    <row r="35" spans="5:6" x14ac:dyDescent="0.2">
      <c r="E35">
        <f t="shared" si="0"/>
        <v>1.3600000000000005</v>
      </c>
      <c r="F35">
        <f>$B$6*EXP($B$13*$E35) + $B$7*EXP($B$14*$E35)</f>
        <v>0.88658696740029552</v>
      </c>
    </row>
    <row r="36" spans="5:6" x14ac:dyDescent="0.2">
      <c r="E36">
        <f t="shared" si="0"/>
        <v>1.4000000000000006</v>
      </c>
      <c r="F36">
        <f>$B$6*EXP($B$13*$E36) + $B$7*EXP($B$14*$E36)</f>
        <v>0.85958413884535878</v>
      </c>
    </row>
    <row r="37" spans="5:6" x14ac:dyDescent="0.2">
      <c r="E37">
        <f t="shared" si="0"/>
        <v>1.4400000000000006</v>
      </c>
      <c r="F37">
        <f>$B$6*EXP($B$13*$E37) + $B$7*EXP($B$14*$E37)</f>
        <v>0.83345459886842843</v>
      </c>
    </row>
    <row r="38" spans="5:6" x14ac:dyDescent="0.2">
      <c r="E38">
        <f t="shared" si="0"/>
        <v>1.4800000000000006</v>
      </c>
      <c r="F38">
        <f>$B$6*EXP($B$13*$E38) + $B$7*EXP($B$14*$E38)</f>
        <v>0.80816060790614974</v>
      </c>
    </row>
    <row r="39" spans="5:6" x14ac:dyDescent="0.2">
      <c r="E39">
        <f t="shared" si="0"/>
        <v>1.5200000000000007</v>
      </c>
      <c r="F39">
        <f>$B$6*EXP($B$13*$E39) + $B$7*EXP($B$14*$E39)</f>
        <v>0.78366772728898515</v>
      </c>
    </row>
    <row r="40" spans="5:6" x14ac:dyDescent="0.2">
      <c r="E40">
        <f t="shared" si="0"/>
        <v>1.5600000000000007</v>
      </c>
      <c r="F40">
        <f>$B$6*EXP($B$13*$E40) + $B$7*EXP($B$14*$E40)</f>
        <v>0.75994431077145819</v>
      </c>
    </row>
    <row r="41" spans="5:6" x14ac:dyDescent="0.2">
      <c r="E41">
        <f t="shared" si="0"/>
        <v>1.6000000000000008</v>
      </c>
      <c r="F41">
        <f>$B$6*EXP($B$13*$E41) + $B$7*EXP($B$14*$E41)</f>
        <v>0.73696108867545718</v>
      </c>
    </row>
    <row r="42" spans="5:6" x14ac:dyDescent="0.2">
      <c r="E42">
        <f t="shared" si="0"/>
        <v>1.6400000000000008</v>
      </c>
      <c r="F42">
        <f>$B$6*EXP($B$13*$E42) + $B$7*EXP($B$14*$E42)</f>
        <v>0.71469082725049171</v>
      </c>
    </row>
    <row r="43" spans="5:6" x14ac:dyDescent="0.2">
      <c r="E43">
        <f t="shared" si="0"/>
        <v>1.6800000000000008</v>
      </c>
      <c r="F43">
        <f>$B$6*EXP($B$13*$E43) + $B$7*EXP($B$14*$E43)</f>
        <v>0.69310804913887558</v>
      </c>
    </row>
    <row r="44" spans="5:6" x14ac:dyDescent="0.2">
      <c r="E44">
        <f t="shared" si="0"/>
        <v>1.7200000000000009</v>
      </c>
      <c r="F44">
        <f>$B$6*EXP($B$13*$E44) + $B$7*EXP($B$14*$E44)</f>
        <v>0.67218880349743537</v>
      </c>
    </row>
    <row r="45" spans="5:6" x14ac:dyDescent="0.2">
      <c r="E45">
        <f t="shared" si="0"/>
        <v>1.7600000000000009</v>
      </c>
      <c r="F45">
        <f>$B$6*EXP($B$13*$E45) + $B$7*EXP($B$14*$E45)</f>
        <v>0.65191047648771772</v>
      </c>
    </row>
    <row r="46" spans="5:6" x14ac:dyDescent="0.2">
      <c r="E46">
        <f t="shared" si="0"/>
        <v>1.8000000000000009</v>
      </c>
      <c r="F46">
        <f>$B$6*EXP($B$13*$E46) + $B$7*EXP($B$14*$E46)</f>
        <v>0.63225163459890266</v>
      </c>
    </row>
    <row r="47" spans="5:6" x14ac:dyDescent="0.2">
      <c r="E47">
        <f t="shared" si="0"/>
        <v>1.840000000000001</v>
      </c>
      <c r="F47">
        <f>$B$6*EXP($B$13*$E47) + $B$7*EXP($B$14*$E47)</f>
        <v>0.61319189468884816</v>
      </c>
    </row>
    <row r="48" spans="5:6" x14ac:dyDescent="0.2">
      <c r="E48">
        <f t="shared" si="0"/>
        <v>1.880000000000001</v>
      </c>
      <c r="F48">
        <f>$B$6*EXP($B$13*$E48) + $B$7*EXP($B$14*$E48)</f>
        <v>0.59471181578141841</v>
      </c>
    </row>
    <row r="49" spans="5:6" x14ac:dyDescent="0.2">
      <c r="E49">
        <f t="shared" si="0"/>
        <v>1.920000000000001</v>
      </c>
      <c r="F49">
        <f>$B$6*EXP($B$13*$E49) + $B$7*EXP($B$14*$E49)</f>
        <v>0.57679280859325266</v>
      </c>
    </row>
    <row r="50" spans="5:6" x14ac:dyDescent="0.2">
      <c r="E50">
        <f t="shared" si="0"/>
        <v>1.9600000000000011</v>
      </c>
      <c r="F50">
        <f>$B$6*EXP($B$13*$E50) + $B$7*EXP($B$14*$E50)</f>
        <v>0.55941705952151399</v>
      </c>
    </row>
    <row r="51" spans="5:6" x14ac:dyDescent="0.2">
      <c r="E51">
        <f t="shared" si="0"/>
        <v>2.0000000000000009</v>
      </c>
      <c r="F51">
        <f>$B$6*EXP($B$13*$E51) + $B$7*EXP($B$14*$E51)</f>
        <v>0.54256746643932419</v>
      </c>
    </row>
    <row r="52" spans="5:6" x14ac:dyDescent="0.2">
      <c r="E52">
        <f t="shared" si="0"/>
        <v>2.0400000000000009</v>
      </c>
      <c r="F52">
        <f>$B$6*EXP($B$13*$E52) + $B$7*EXP($B$14*$E52)</f>
        <v>0.52622758414457527</v>
      </c>
    </row>
    <row r="53" spans="5:6" x14ac:dyDescent="0.2">
      <c r="E53">
        <f t="shared" si="0"/>
        <v>2.080000000000001</v>
      </c>
      <c r="F53">
        <f>$B$6*EXP($B$13*$E53) + $B$7*EXP($B$14*$E53)</f>
        <v>0.51038157771258597</v>
      </c>
    </row>
    <row r="54" spans="5:6" x14ac:dyDescent="0.2">
      <c r="E54">
        <f t="shared" si="0"/>
        <v>2.120000000000001</v>
      </c>
      <c r="F54">
        <f>$B$6*EXP($B$13*$E54) + $B$7*EXP($B$14*$E54)</f>
        <v>0.49501418233141714</v>
      </c>
    </row>
    <row r="55" spans="5:6" x14ac:dyDescent="0.2">
      <c r="E55">
        <f t="shared" si="0"/>
        <v>2.160000000000001</v>
      </c>
      <c r="F55">
        <f>$B$6*EXP($B$13*$E55) + $B$7*EXP($B$14*$E55)</f>
        <v>0.48011066846504435</v>
      </c>
    </row>
    <row r="56" spans="5:6" x14ac:dyDescent="0.2">
      <c r="E56">
        <f t="shared" si="0"/>
        <v>2.2000000000000011</v>
      </c>
      <c r="F56">
        <f>$B$6*EXP($B$13*$E56) + $B$7*EXP($B$14*$E56)</f>
        <v>0.46565681140567994</v>
      </c>
    </row>
    <row r="57" spans="5:6" x14ac:dyDescent="0.2">
      <c r="E57">
        <f t="shared" si="0"/>
        <v>2.2400000000000011</v>
      </c>
      <c r="F57">
        <f>$B$6*EXP($B$13*$E57) + $B$7*EXP($B$14*$E57)</f>
        <v>0.45163886445187901</v>
      </c>
    </row>
    <row r="58" spans="5:6" x14ac:dyDescent="0.2">
      <c r="E58">
        <f t="shared" si="0"/>
        <v>2.2800000000000011</v>
      </c>
      <c r="F58">
        <f>$B$6*EXP($B$13*$E58) + $B$7*EXP($B$14*$E58)</f>
        <v>0.43804353509131871</v>
      </c>
    </row>
    <row r="59" spans="5:6" x14ac:dyDescent="0.2">
      <c r="E59">
        <f t="shared" si="0"/>
        <v>2.3200000000000012</v>
      </c>
      <c r="F59">
        <f>$B$6*EXP($B$13*$E59) + $B$7*EXP($B$14*$E59)</f>
        <v>0.42485796368258338</v>
      </c>
    </row>
    <row r="60" spans="5:6" x14ac:dyDescent="0.2">
      <c r="E60">
        <f t="shared" si="0"/>
        <v>2.3600000000000012</v>
      </c>
      <c r="F60">
        <f>$B$6*EXP($B$13*$E60) + $B$7*EXP($B$14*$E60)</f>
        <v>0.41206970422397476</v>
      </c>
    </row>
    <row r="61" spans="5:6" x14ac:dyDescent="0.2">
      <c r="E61">
        <f t="shared" si="0"/>
        <v>2.4000000000000012</v>
      </c>
      <c r="F61">
        <f>$B$6*EXP($B$13*$E61) + $B$7*EXP($B$14*$E61)</f>
        <v>0.39966670687339462</v>
      </c>
    </row>
    <row r="62" spans="5:6" x14ac:dyDescent="0.2">
      <c r="E62">
        <f t="shared" si="0"/>
        <v>2.4400000000000013</v>
      </c>
      <c r="F62">
        <f>$B$6*EXP($B$13*$E62) + $B$7*EXP($B$14*$E62)</f>
        <v>0.38763730194508311</v>
      </c>
    </row>
    <row r="63" spans="5:6" x14ac:dyDescent="0.2">
      <c r="E63">
        <f t="shared" si="0"/>
        <v>2.4800000000000013</v>
      </c>
      <c r="F63">
        <f>$B$6*EXP($B$13*$E63) + $B$7*EXP($B$14*$E63)</f>
        <v>0.37597018515909658</v>
      </c>
    </row>
    <row r="64" spans="5:6" x14ac:dyDescent="0.2">
      <c r="E64">
        <f t="shared" si="0"/>
        <v>2.5200000000000014</v>
      </c>
      <c r="F64">
        <f>$B$6*EXP($B$13*$E64) + $B$7*EXP($B$14*$E64)</f>
        <v>0.36465440396011417</v>
      </c>
    </row>
    <row r="65" spans="5:6" x14ac:dyDescent="0.2">
      <c r="E65">
        <f t="shared" si="0"/>
        <v>2.5600000000000014</v>
      </c>
      <c r="F65">
        <f>$B$6*EXP($B$13*$E65) + $B$7*EXP($B$14*$E65)</f>
        <v>0.35367934475520862</v>
      </c>
    </row>
    <row r="66" spans="5:6" x14ac:dyDescent="0.2">
      <c r="E66">
        <f t="shared" si="0"/>
        <v>2.6000000000000014</v>
      </c>
      <c r="F66">
        <f>$B$6*EXP($B$13*$E66) + $B$7*EXP($B$14*$E66)</f>
        <v>0.34303472094707854</v>
      </c>
    </row>
    <row r="67" spans="5:6" x14ac:dyDescent="0.2">
      <c r="E67">
        <f t="shared" ref="E67:E130" si="1">E66+$B$1</f>
        <v>2.6400000000000015</v>
      </c>
      <c r="F67">
        <f>$B$6*EXP($B$13*$E67) + $B$7*EXP($B$14*$E67)</f>
        <v>0.33271056166106716</v>
      </c>
    </row>
    <row r="68" spans="5:6" x14ac:dyDescent="0.2">
      <c r="E68">
        <f t="shared" si="1"/>
        <v>2.6800000000000015</v>
      </c>
      <c r="F68">
        <f>$B$6*EXP($B$13*$E68) + $B$7*EXP($B$14*$E68)</f>
        <v>0.32269720108203992</v>
      </c>
    </row>
    <row r="69" spans="5:6" x14ac:dyDescent="0.2">
      <c r="E69">
        <f t="shared" si="1"/>
        <v>2.7200000000000015</v>
      </c>
      <c r="F69">
        <f>$B$6*EXP($B$13*$E69) + $B$7*EXP($B$14*$E69)</f>
        <v>0.31298526833163398</v>
      </c>
    </row>
    <row r="70" spans="5:6" x14ac:dyDescent="0.2">
      <c r="E70">
        <f t="shared" si="1"/>
        <v>2.7600000000000016</v>
      </c>
      <c r="F70">
        <f>$B$6*EXP($B$13*$E70) + $B$7*EXP($B$14*$E70)</f>
        <v>0.30356567782814842</v>
      </c>
    </row>
    <row r="71" spans="5:6" x14ac:dyDescent="0.2">
      <c r="E71">
        <f t="shared" si="1"/>
        <v>2.8000000000000016</v>
      </c>
      <c r="F71">
        <f>$B$6*EXP($B$13*$E71) + $B$7*EXP($B$14*$E71)</f>
        <v>0.29442962008091239</v>
      </c>
    </row>
    <row r="72" spans="5:6" x14ac:dyDescent="0.2">
      <c r="E72">
        <f t="shared" si="1"/>
        <v>2.8400000000000016</v>
      </c>
      <c r="F72">
        <f>$B$6*EXP($B$13*$E72) + $B$7*EXP($B$14*$E72)</f>
        <v>0.28556855287877914</v>
      </c>
    </row>
    <row r="73" spans="5:6" x14ac:dyDescent="0.2">
      <c r="E73">
        <f t="shared" si="1"/>
        <v>2.8800000000000017</v>
      </c>
      <c r="F73">
        <f>$B$6*EXP($B$13*$E73) + $B$7*EXP($B$14*$E73)</f>
        <v>0.27697419283876035</v>
      </c>
    </row>
    <row r="74" spans="5:6" x14ac:dyDescent="0.2">
      <c r="E74">
        <f t="shared" si="1"/>
        <v>2.9200000000000017</v>
      </c>
      <c r="F74">
        <f>$B$6*EXP($B$13*$E74) + $B$7*EXP($B$14*$E74)</f>
        <v>0.26863850728601701</v>
      </c>
    </row>
    <row r="75" spans="5:6" x14ac:dyDescent="0.2">
      <c r="E75">
        <f t="shared" si="1"/>
        <v>2.9600000000000017</v>
      </c>
      <c r="F75">
        <f>$B$6*EXP($B$13*$E75) + $B$7*EXP($B$14*$E75)</f>
        <v>0.26055370644068609</v>
      </c>
    </row>
    <row r="76" spans="5:6" x14ac:dyDescent="0.2">
      <c r="E76">
        <f t="shared" si="1"/>
        <v>3.0000000000000018</v>
      </c>
      <c r="F76">
        <f>$B$6*EXP($B$13*$E76) + $B$7*EXP($B$14*$E76)</f>
        <v>0.25271223589050068</v>
      </c>
    </row>
    <row r="77" spans="5:6" x14ac:dyDescent="0.2">
      <c r="E77">
        <f t="shared" si="1"/>
        <v>3.0400000000000018</v>
      </c>
      <c r="F77">
        <f>$B$6*EXP($B$13*$E77) + $B$7*EXP($B$14*$E77)</f>
        <v>0.24510676933103454</v>
      </c>
    </row>
    <row r="78" spans="5:6" x14ac:dyDescent="0.2">
      <c r="E78">
        <f t="shared" si="1"/>
        <v>3.0800000000000018</v>
      </c>
      <c r="F78">
        <f>$B$6*EXP($B$13*$E78) + $B$7*EXP($B$14*$E78)</f>
        <v>0.23773020155775082</v>
      </c>
    </row>
    <row r="79" spans="5:6" x14ac:dyDescent="0.2">
      <c r="E79">
        <f t="shared" si="1"/>
        <v>3.1200000000000019</v>
      </c>
      <c r="F79">
        <f>$B$6*EXP($B$13*$E79) + $B$7*EXP($B$14*$E79)</f>
        <v>0.23057564169598085</v>
      </c>
    </row>
    <row r="80" spans="5:6" x14ac:dyDescent="0.2">
      <c r="E80">
        <f t="shared" si="1"/>
        <v>3.1600000000000019</v>
      </c>
      <c r="F80">
        <f>$B$6*EXP($B$13*$E80) + $B$7*EXP($B$14*$E80)</f>
        <v>0.22363640665656651</v>
      </c>
    </row>
    <row r="81" spans="5:6" x14ac:dyDescent="0.2">
      <c r="E81">
        <f t="shared" si="1"/>
        <v>3.200000000000002</v>
      </c>
      <c r="F81">
        <f>$B$6*EXP($B$13*$E81) + $B$7*EXP($B$14*$E81)</f>
        <v>0.21690601480623165</v>
      </c>
    </row>
    <row r="82" spans="5:6" x14ac:dyDescent="0.2">
      <c r="E82">
        <f t="shared" si="1"/>
        <v>3.240000000000002</v>
      </c>
      <c r="F82">
        <f>$B$6*EXP($B$13*$E82) + $B$7*EXP($B$14*$E82)</f>
        <v>0.21037817984286236</v>
      </c>
    </row>
    <row r="83" spans="5:6" x14ac:dyDescent="0.2">
      <c r="E83">
        <f t="shared" si="1"/>
        <v>3.280000000000002</v>
      </c>
      <c r="F83">
        <f>$B$6*EXP($B$13*$E83) + $B$7*EXP($B$14*$E83)</f>
        <v>0.20404680486680415</v>
      </c>
    </row>
    <row r="84" spans="5:6" x14ac:dyDescent="0.2">
      <c r="E84">
        <f t="shared" si="1"/>
        <v>3.3200000000000021</v>
      </c>
      <c r="F84">
        <f>$B$6*EXP($B$13*$E84) + $B$7*EXP($B$14*$E84)</f>
        <v>0.19790597664006768</v>
      </c>
    </row>
    <row r="85" spans="5:6" x14ac:dyDescent="0.2">
      <c r="E85">
        <f t="shared" si="1"/>
        <v>3.3600000000000021</v>
      </c>
      <c r="F85">
        <f>$B$6*EXP($B$13*$E85) + $B$7*EXP($B$14*$E85)</f>
        <v>0.19194996002599637</v>
      </c>
    </row>
    <row r="86" spans="5:6" x14ac:dyDescent="0.2">
      <c r="E86">
        <f t="shared" si="1"/>
        <v>3.4000000000000021</v>
      </c>
      <c r="F86">
        <f>$B$6*EXP($B$13*$E86) + $B$7*EXP($B$14*$E86)</f>
        <v>0.1861731926025102</v>
      </c>
    </row>
    <row r="87" spans="5:6" x14ac:dyDescent="0.2">
      <c r="E87">
        <f t="shared" si="1"/>
        <v>3.4400000000000022</v>
      </c>
      <c r="F87">
        <f>$B$6*EXP($B$13*$E87) + $B$7*EXP($B$14*$E87)</f>
        <v>0.18057027944252424</v>
      </c>
    </row>
    <row r="88" spans="5:6" x14ac:dyDescent="0.2">
      <c r="E88">
        <f t="shared" si="1"/>
        <v>3.4800000000000022</v>
      </c>
      <c r="F88">
        <f>$B$6*EXP($B$13*$E88) + $B$7*EXP($B$14*$E88)</f>
        <v>0.17513598805555472</v>
      </c>
    </row>
    <row r="89" spans="5:6" x14ac:dyDescent="0.2">
      <c r="E89">
        <f t="shared" si="1"/>
        <v>3.5200000000000022</v>
      </c>
      <c r="F89">
        <f>$B$6*EXP($B$13*$E89) + $B$7*EXP($B$14*$E89)</f>
        <v>0.16986524348488502</v>
      </c>
    </row>
    <row r="90" spans="5:6" x14ac:dyDescent="0.2">
      <c r="E90">
        <f t="shared" si="1"/>
        <v>3.5600000000000023</v>
      </c>
      <c r="F90">
        <f>$B$6*EXP($B$13*$E90) + $B$7*EXP($B$14*$E90)</f>
        <v>0.16475312355498326</v>
      </c>
    </row>
    <row r="91" spans="5:6" x14ac:dyDescent="0.2">
      <c r="E91">
        <f t="shared" si="1"/>
        <v>3.6000000000000023</v>
      </c>
      <c r="F91">
        <f>$B$6*EXP($B$13*$E91) + $B$7*EXP($B$14*$E91)</f>
        <v>0.15979485426413775</v>
      </c>
    </row>
    <row r="92" spans="5:6" x14ac:dyDescent="0.2">
      <c r="E92">
        <f t="shared" si="1"/>
        <v>3.6400000000000023</v>
      </c>
      <c r="F92">
        <f>$B$6*EXP($B$13*$E92) + $B$7*EXP($B$14*$E92)</f>
        <v>0.15498580531752737</v>
      </c>
    </row>
    <row r="93" spans="5:6" x14ac:dyDescent="0.2">
      <c r="E93">
        <f t="shared" si="1"/>
        <v>3.6800000000000024</v>
      </c>
      <c r="F93">
        <f>$B$6*EXP($B$13*$E93) + $B$7*EXP($B$14*$E93)</f>
        <v>0.15032148579616397</v>
      </c>
    </row>
    <row r="94" spans="5:6" x14ac:dyDescent="0.2">
      <c r="E94">
        <f t="shared" si="1"/>
        <v>3.7200000000000024</v>
      </c>
      <c r="F94">
        <f>$B$6*EXP($B$13*$E94) + $B$7*EXP($B$14*$E94)</f>
        <v>0.14579753995734748</v>
      </c>
    </row>
    <row r="95" spans="5:6" x14ac:dyDescent="0.2">
      <c r="E95">
        <f t="shared" si="1"/>
        <v>3.7600000000000025</v>
      </c>
      <c r="F95">
        <f>$B$6*EXP($B$13*$E95) + $B$7*EXP($B$14*$E95)</f>
        <v>0.14140974316245303</v>
      </c>
    </row>
    <row r="96" spans="5:6" x14ac:dyDescent="0.2">
      <c r="E96">
        <f t="shared" si="1"/>
        <v>3.8000000000000025</v>
      </c>
      <c r="F96">
        <f>$B$6*EXP($B$13*$E96) + $B$7*EXP($B$14*$E96)</f>
        <v>0.13715399792804017</v>
      </c>
    </row>
    <row r="97" spans="5:6" x14ac:dyDescent="0.2">
      <c r="E97">
        <f t="shared" si="1"/>
        <v>3.8400000000000025</v>
      </c>
      <c r="F97">
        <f>$B$6*EXP($B$13*$E97) + $B$7*EXP($B$14*$E97)</f>
        <v>0.13302633009642778</v>
      </c>
    </row>
    <row r="98" spans="5:6" x14ac:dyDescent="0.2">
      <c r="E98">
        <f t="shared" si="1"/>
        <v>3.8800000000000026</v>
      </c>
      <c r="F98">
        <f>$B$6*EXP($B$13*$E98) + $B$7*EXP($B$14*$E98)</f>
        <v>0.12902288512202084</v>
      </c>
    </row>
    <row r="99" spans="5:6" x14ac:dyDescent="0.2">
      <c r="E99">
        <f t="shared" si="1"/>
        <v>3.9200000000000026</v>
      </c>
      <c r="F99">
        <f>$B$6*EXP($B$13*$E99) + $B$7*EXP($B$14*$E99)</f>
        <v>0.12513992446981101</v>
      </c>
    </row>
    <row r="100" spans="5:6" x14ac:dyDescent="0.2">
      <c r="E100">
        <f t="shared" si="1"/>
        <v>3.9600000000000026</v>
      </c>
      <c r="F100">
        <f>$B$6*EXP($B$13*$E100) + $B$7*EXP($B$14*$E100)</f>
        <v>0.12137382212259662</v>
      </c>
    </row>
    <row r="101" spans="5:6" x14ac:dyDescent="0.2">
      <c r="E101">
        <f t="shared" si="1"/>
        <v>4.0000000000000027</v>
      </c>
      <c r="F101">
        <f>$B$6*EXP($B$13*$E101) + $B$7*EXP($B$14*$E101)</f>
        <v>0.11772106119358815</v>
      </c>
    </row>
    <row r="102" spans="5:6" x14ac:dyDescent="0.2">
      <c r="E102">
        <f t="shared" si="1"/>
        <v>4.0400000000000027</v>
      </c>
      <c r="F102">
        <f>$B$6*EXP($B$13*$E102) + $B$7*EXP($B$14*$E102)</f>
        <v>0.11417823064117638</v>
      </c>
    </row>
    <row r="103" spans="5:6" x14ac:dyDescent="0.2">
      <c r="E103">
        <f t="shared" si="1"/>
        <v>4.0800000000000027</v>
      </c>
      <c r="F103">
        <f>$B$6*EXP($B$13*$E103) + $B$7*EXP($B$14*$E103)</f>
        <v>0.11074202208274719</v>
      </c>
    </row>
    <row r="104" spans="5:6" x14ac:dyDescent="0.2">
      <c r="E104">
        <f t="shared" si="1"/>
        <v>4.1200000000000028</v>
      </c>
      <c r="F104">
        <f>$B$6*EXP($B$13*$E104) + $B$7*EXP($B$14*$E104)</f>
        <v>0.10740922670452906</v>
      </c>
    </row>
    <row r="105" spans="5:6" x14ac:dyDescent="0.2">
      <c r="E105">
        <f t="shared" si="1"/>
        <v>4.1600000000000028</v>
      </c>
      <c r="F105">
        <f>$B$6*EXP($B$13*$E105) + $B$7*EXP($B$14*$E105)</f>
        <v>0.1041767322645554</v>
      </c>
    </row>
    <row r="106" spans="5:6" x14ac:dyDescent="0.2">
      <c r="E106">
        <f t="shared" si="1"/>
        <v>4.2000000000000028</v>
      </c>
      <c r="F106">
        <f>$B$6*EXP($B$13*$E106) + $B$7*EXP($B$14*$E106)</f>
        <v>0.10104152018591808</v>
      </c>
    </row>
    <row r="107" spans="5:6" x14ac:dyDescent="0.2">
      <c r="E107">
        <f t="shared" si="1"/>
        <v>4.2400000000000029</v>
      </c>
      <c r="F107">
        <f>$B$6*EXP($B$13*$E107) + $B$7*EXP($B$14*$E107)</f>
        <v>9.8000662737576141E-2</v>
      </c>
    </row>
    <row r="108" spans="5:6" x14ac:dyDescent="0.2">
      <c r="E108">
        <f t="shared" si="1"/>
        <v>4.2800000000000029</v>
      </c>
      <c r="F108">
        <f>$B$6*EXP($B$13*$E108) + $B$7*EXP($B$14*$E108)</f>
        <v>9.5051320300070963E-2</v>
      </c>
    </row>
    <row r="109" spans="5:6" x14ac:dyDescent="0.2">
      <c r="E109">
        <f t="shared" si="1"/>
        <v>4.3200000000000029</v>
      </c>
      <c r="F109">
        <f>$B$6*EXP($B$13*$E109) + $B$7*EXP($B$14*$E109)</f>
        <v>9.2190738713580564E-2</v>
      </c>
    </row>
    <row r="110" spans="5:6" x14ac:dyDescent="0.2">
      <c r="E110">
        <f t="shared" si="1"/>
        <v>4.360000000000003</v>
      </c>
      <c r="F110">
        <f>$B$6*EXP($B$13*$E110) + $B$7*EXP($B$14*$E110)</f>
        <v>8.9416246705825222E-2</v>
      </c>
    </row>
    <row r="111" spans="5:6" x14ac:dyDescent="0.2">
      <c r="E111">
        <f t="shared" si="1"/>
        <v>4.400000000000003</v>
      </c>
      <c r="F111">
        <f>$B$6*EXP($B$13*$E111) + $B$7*EXP($B$14*$E111)</f>
        <v>8.6725253397414062E-2</v>
      </c>
    </row>
    <row r="112" spans="5:6" x14ac:dyDescent="0.2">
      <c r="E112">
        <f t="shared" si="1"/>
        <v>4.4400000000000031</v>
      </c>
      <c r="F112">
        <f>$B$6*EXP($B$13*$E112) + $B$7*EXP($B$14*$E112)</f>
        <v>8.4115245882295103E-2</v>
      </c>
    </row>
    <row r="113" spans="5:6" x14ac:dyDescent="0.2">
      <c r="E113">
        <f t="shared" si="1"/>
        <v>4.4800000000000031</v>
      </c>
      <c r="F113">
        <f>$B$6*EXP($B$13*$E113) + $B$7*EXP($B$14*$E113)</f>
        <v>8.1583786881044382E-2</v>
      </c>
    </row>
    <row r="114" spans="5:6" x14ac:dyDescent="0.2">
      <c r="E114">
        <f t="shared" si="1"/>
        <v>4.5200000000000031</v>
      </c>
      <c r="F114">
        <f>$B$6*EXP($B$13*$E114) + $B$7*EXP($B$14*$E114)</f>
        <v>7.9128512464796782E-2</v>
      </c>
    </row>
    <row r="115" spans="5:6" x14ac:dyDescent="0.2">
      <c r="E115">
        <f t="shared" si="1"/>
        <v>4.5600000000000032</v>
      </c>
      <c r="F115">
        <f>$B$6*EXP($B$13*$E115) + $B$7*EXP($B$14*$E115)</f>
        <v>7.6747129847690054E-2</v>
      </c>
    </row>
    <row r="116" spans="5:6" x14ac:dyDescent="0.2">
      <c r="E116">
        <f t="shared" si="1"/>
        <v>4.6000000000000032</v>
      </c>
      <c r="F116">
        <f>$B$6*EXP($B$13*$E116) + $B$7*EXP($B$14*$E116)</f>
        <v>7.4437415245757338E-2</v>
      </c>
    </row>
    <row r="117" spans="5:6" x14ac:dyDescent="0.2">
      <c r="E117">
        <f t="shared" si="1"/>
        <v>4.6400000000000032</v>
      </c>
      <c r="F117">
        <f>$B$6*EXP($B$13*$E117) + $B$7*EXP($B$14*$E117)</f>
        <v>7.2197211800265476E-2</v>
      </c>
    </row>
    <row r="118" spans="5:6" x14ac:dyDescent="0.2">
      <c r="E118">
        <f t="shared" si="1"/>
        <v>4.6800000000000033</v>
      </c>
      <c r="F118">
        <f>$B$6*EXP($B$13*$E118) + $B$7*EXP($B$14*$E118)</f>
        <v>7.0024427563559158E-2</v>
      </c>
    </row>
    <row r="119" spans="5:6" x14ac:dyDescent="0.2">
      <c r="E119">
        <f t="shared" si="1"/>
        <v>4.7200000000000033</v>
      </c>
      <c r="F119">
        <f>$B$6*EXP($B$13*$E119) + $B$7*EXP($B$14*$E119)</f>
        <v>6.7917033545526889E-2</v>
      </c>
    </row>
    <row r="120" spans="5:6" x14ac:dyDescent="0.2">
      <c r="E120">
        <f t="shared" si="1"/>
        <v>4.7600000000000033</v>
      </c>
      <c r="F120">
        <f>$B$6*EXP($B$13*$E120) + $B$7*EXP($B$14*$E120)</f>
        <v>6.5873061818864195E-2</v>
      </c>
    </row>
    <row r="121" spans="5:6" x14ac:dyDescent="0.2">
      <c r="E121">
        <f t="shared" si="1"/>
        <v>4.8000000000000034</v>
      </c>
      <c r="F121">
        <f>$B$6*EXP($B$13*$E121) + $B$7*EXP($B$14*$E121)</f>
        <v>6.3890603681363206E-2</v>
      </c>
    </row>
    <row r="122" spans="5:6" x14ac:dyDescent="0.2">
      <c r="E122">
        <f t="shared" si="1"/>
        <v>4.8400000000000034</v>
      </c>
      <c r="F122">
        <f>$B$6*EXP($B$13*$E122) + $B$7*EXP($B$14*$E122)</f>
        <v>6.1967807873511485E-2</v>
      </c>
    </row>
    <row r="123" spans="5:6" x14ac:dyDescent="0.2">
      <c r="E123">
        <f t="shared" si="1"/>
        <v>4.8800000000000034</v>
      </c>
      <c r="F123">
        <f>$B$6*EXP($B$13*$E123) + $B$7*EXP($B$14*$E123)</f>
        <v>6.0102878849735558E-2</v>
      </c>
    </row>
    <row r="124" spans="5:6" x14ac:dyDescent="0.2">
      <c r="E124">
        <f t="shared" si="1"/>
        <v>4.9200000000000035</v>
      </c>
      <c r="F124">
        <f>$B$6*EXP($B$13*$E124) + $B$7*EXP($B$14*$E124)</f>
        <v>5.8294075101673337E-2</v>
      </c>
    </row>
    <row r="125" spans="5:6" x14ac:dyDescent="0.2">
      <c r="E125">
        <f t="shared" si="1"/>
        <v>4.9600000000000035</v>
      </c>
      <c r="F125">
        <f>$B$6*EXP($B$13*$E125) + $B$7*EXP($B$14*$E125)</f>
        <v>5.6539707531909802E-2</v>
      </c>
    </row>
    <row r="126" spans="5:6" x14ac:dyDescent="0.2">
      <c r="E126">
        <f t="shared" si="1"/>
        <v>5.0000000000000036</v>
      </c>
      <c r="F126">
        <f>$B$6*EXP($B$13*$E126) + $B$7*EXP($B$14*$E126)</f>
        <v>5.4838137876656916E-2</v>
      </c>
    </row>
    <row r="127" spans="5:6" x14ac:dyDescent="0.2">
      <c r="E127">
        <f t="shared" si="1"/>
        <v>5.0400000000000036</v>
      </c>
      <c r="F127">
        <f>$B$6*EXP($B$13*$E127) + $B$7*EXP($B$14*$E127)</f>
        <v>5.3187777175903964E-2</v>
      </c>
    </row>
    <row r="128" spans="5:6" x14ac:dyDescent="0.2">
      <c r="E128">
        <f t="shared" si="1"/>
        <v>5.0800000000000036</v>
      </c>
      <c r="F128">
        <f>$B$6*EXP($B$13*$E128) + $B$7*EXP($B$14*$E128)</f>
        <v>5.1587084289610299E-2</v>
      </c>
    </row>
    <row r="129" spans="5:6" x14ac:dyDescent="0.2">
      <c r="E129">
        <f t="shared" si="1"/>
        <v>5.1200000000000037</v>
      </c>
      <c r="F129">
        <f>$B$6*EXP($B$13*$E129) + $B$7*EXP($B$14*$E129)</f>
        <v>5.0034564458553921E-2</v>
      </c>
    </row>
    <row r="130" spans="5:6" x14ac:dyDescent="0.2">
      <c r="E130">
        <f t="shared" si="1"/>
        <v>5.1600000000000037</v>
      </c>
      <c r="F130">
        <f>$B$6*EXP($B$13*$E130) + $B$7*EXP($B$14*$E130)</f>
        <v>4.8528767908492171E-2</v>
      </c>
    </row>
    <row r="131" spans="5:6" x14ac:dyDescent="0.2">
      <c r="E131">
        <f t="shared" ref="E131:E194" si="2">E130+$B$1</f>
        <v>5.2000000000000037</v>
      </c>
      <c r="F131">
        <f>$B$6*EXP($B$13*$E131) + $B$7*EXP($B$14*$E131)</f>
        <v>4.7068288496331004E-2</v>
      </c>
    </row>
    <row r="132" spans="5:6" x14ac:dyDescent="0.2">
      <c r="E132">
        <f t="shared" si="2"/>
        <v>5.2400000000000038</v>
      </c>
      <c r="F132">
        <f>$B$6*EXP($B$13*$E132) + $B$7*EXP($B$14*$E132)</f>
        <v>4.5651762397038192E-2</v>
      </c>
    </row>
    <row r="133" spans="5:6" x14ac:dyDescent="0.2">
      <c r="E133">
        <f t="shared" si="2"/>
        <v>5.2800000000000038</v>
      </c>
      <c r="F133">
        <f>$B$6*EXP($B$13*$E133) + $B$7*EXP($B$14*$E133)</f>
        <v>4.4277866830074619E-2</v>
      </c>
    </row>
    <row r="134" spans="5:6" x14ac:dyDescent="0.2">
      <c r="E134">
        <f t="shared" si="2"/>
        <v>5.3200000000000038</v>
      </c>
      <c r="F134">
        <f>$B$6*EXP($B$13*$E134) + $B$7*EXP($B$14*$E134)</f>
        <v>4.2945318824153721E-2</v>
      </c>
    </row>
    <row r="135" spans="5:6" x14ac:dyDescent="0.2">
      <c r="E135">
        <f t="shared" si="2"/>
        <v>5.3600000000000039</v>
      </c>
      <c r="F135">
        <f>$B$6*EXP($B$13*$E135) + $B$7*EXP($B$14*$E135)</f>
        <v>4.1652874019176341E-2</v>
      </c>
    </row>
    <row r="136" spans="5:6" x14ac:dyDescent="0.2">
      <c r="E136">
        <f t="shared" si="2"/>
        <v>5.4000000000000039</v>
      </c>
      <c r="F136">
        <f>$B$6*EXP($B$13*$E136) + $B$7*EXP($B$14*$E136)</f>
        <v>4.0399325504221061E-2</v>
      </c>
    </row>
    <row r="137" spans="5:6" x14ac:dyDescent="0.2">
      <c r="E137">
        <f t="shared" si="2"/>
        <v>5.4400000000000039</v>
      </c>
      <c r="F137">
        <f>$B$6*EXP($B$13*$E137) + $B$7*EXP($B$14*$E137)</f>
        <v>3.9183502690506147E-2</v>
      </c>
    </row>
    <row r="138" spans="5:6" x14ac:dyDescent="0.2">
      <c r="E138">
        <f t="shared" si="2"/>
        <v>5.480000000000004</v>
      </c>
      <c r="F138">
        <f>$B$6*EXP($B$13*$E138) + $B$7*EXP($B$14*$E138)</f>
        <v>3.8004270218269444E-2</v>
      </c>
    </row>
    <row r="139" spans="5:6" x14ac:dyDescent="0.2">
      <c r="E139">
        <f t="shared" si="2"/>
        <v>5.520000000000004</v>
      </c>
      <c r="F139">
        <f>$B$6*EXP($B$13*$E139) + $B$7*EXP($B$14*$E139)</f>
        <v>3.6860526896546252E-2</v>
      </c>
    </row>
    <row r="140" spans="5:6" x14ac:dyDescent="0.2">
      <c r="E140">
        <f t="shared" si="2"/>
        <v>5.5600000000000041</v>
      </c>
      <c r="F140">
        <f>$B$6*EXP($B$13*$E140) + $B$7*EXP($B$14*$E140)</f>
        <v>3.5751204674854785E-2</v>
      </c>
    </row>
    <row r="141" spans="5:6" x14ac:dyDescent="0.2">
      <c r="E141">
        <f t="shared" si="2"/>
        <v>5.6000000000000041</v>
      </c>
      <c r="F141">
        <f>$B$6*EXP($B$13*$E141) + $B$7*EXP($B$14*$E141)</f>
        <v>3.4675267645828713E-2</v>
      </c>
    </row>
    <row r="142" spans="5:6" x14ac:dyDescent="0.2">
      <c r="E142">
        <f t="shared" si="2"/>
        <v>5.6400000000000041</v>
      </c>
      <c r="F142">
        <f>$B$6*EXP($B$13*$E142) + $B$7*EXP($B$14*$E142)</f>
        <v>3.3631711077866028E-2</v>
      </c>
    </row>
    <row r="143" spans="5:6" x14ac:dyDescent="0.2">
      <c r="E143">
        <f t="shared" si="2"/>
        <v>5.6800000000000042</v>
      </c>
      <c r="F143">
        <f>$B$6*EXP($B$13*$E143) + $B$7*EXP($B$14*$E143)</f>
        <v>3.2619560476890089E-2</v>
      </c>
    </row>
    <row r="144" spans="5:6" x14ac:dyDescent="0.2">
      <c r="E144">
        <f t="shared" si="2"/>
        <v>5.7200000000000042</v>
      </c>
      <c r="F144">
        <f>$B$6*EXP($B$13*$E144) + $B$7*EXP($B$14*$E144)</f>
        <v>3.1637870676347421E-2</v>
      </c>
    </row>
    <row r="145" spans="5:6" x14ac:dyDescent="0.2">
      <c r="E145">
        <f t="shared" si="2"/>
        <v>5.7600000000000042</v>
      </c>
      <c r="F145">
        <f>$B$6*EXP($B$13*$E145) + $B$7*EXP($B$14*$E145)</f>
        <v>3.0685724954592163E-2</v>
      </c>
    </row>
    <row r="146" spans="5:6" x14ac:dyDescent="0.2">
      <c r="E146">
        <f t="shared" si="2"/>
        <v>5.8000000000000043</v>
      </c>
      <c r="F146">
        <f>$B$6*EXP($B$13*$E146) + $B$7*EXP($B$14*$E146)</f>
        <v>2.976223417883269E-2</v>
      </c>
    </row>
    <row r="147" spans="5:6" x14ac:dyDescent="0.2">
      <c r="E147">
        <f t="shared" si="2"/>
        <v>5.8400000000000043</v>
      </c>
      <c r="F147">
        <f>$B$6*EXP($B$13*$E147) + $B$7*EXP($B$14*$E147)</f>
        <v>2.8866535974841689E-2</v>
      </c>
    </row>
    <row r="148" spans="5:6" x14ac:dyDescent="0.2">
      <c r="E148">
        <f t="shared" si="2"/>
        <v>5.8800000000000043</v>
      </c>
      <c r="F148">
        <f>$B$6*EXP($B$13*$E148) + $B$7*EXP($B$14*$E148)</f>
        <v>2.7997793921653528E-2</v>
      </c>
    </row>
    <row r="149" spans="5:6" x14ac:dyDescent="0.2">
      <c r="E149">
        <f t="shared" si="2"/>
        <v>5.9200000000000044</v>
      </c>
      <c r="F149">
        <f>$B$6*EXP($B$13*$E149) + $B$7*EXP($B$14*$E149)</f>
        <v>2.7155196770497613E-2</v>
      </c>
    </row>
    <row r="150" spans="5:6" x14ac:dyDescent="0.2">
      <c r="E150">
        <f t="shared" si="2"/>
        <v>5.9600000000000044</v>
      </c>
      <c r="F150">
        <f>$B$6*EXP($B$13*$E150) + $B$7*EXP($B$14*$E150)</f>
        <v>2.6337957687237991E-2</v>
      </c>
    </row>
    <row r="151" spans="5:6" x14ac:dyDescent="0.2">
      <c r="E151">
        <f t="shared" si="2"/>
        <v>6.0000000000000044</v>
      </c>
      <c r="F151">
        <f>$B$6*EXP($B$13*$E151) + $B$7*EXP($B$14*$E151)</f>
        <v>2.5545313517611672E-2</v>
      </c>
    </row>
    <row r="152" spans="5:6" x14ac:dyDescent="0.2">
      <c r="E152">
        <f t="shared" si="2"/>
        <v>6.0400000000000045</v>
      </c>
      <c r="F152">
        <f>$B$6*EXP($B$13*$E152) + $B$7*EXP($B$14*$E152)</f>
        <v>2.4776524074579968E-2</v>
      </c>
    </row>
    <row r="153" spans="5:6" x14ac:dyDescent="0.2">
      <c r="E153">
        <f t="shared" si="2"/>
        <v>6.0800000000000045</v>
      </c>
      <c r="F153">
        <f>$B$6*EXP($B$13*$E153) + $B$7*EXP($B$14*$E153)</f>
        <v>2.4030871447126827E-2</v>
      </c>
    </row>
    <row r="154" spans="5:6" x14ac:dyDescent="0.2">
      <c r="E154">
        <f t="shared" si="2"/>
        <v>6.1200000000000045</v>
      </c>
      <c r="F154">
        <f>$B$6*EXP($B$13*$E154) + $B$7*EXP($B$14*$E154)</f>
        <v>2.3307659329859155E-2</v>
      </c>
    </row>
    <row r="155" spans="5:6" x14ac:dyDescent="0.2">
      <c r="E155">
        <f t="shared" si="2"/>
        <v>6.1600000000000046</v>
      </c>
      <c r="F155">
        <f>$B$6*EXP($B$13*$E155) + $B$7*EXP($B$14*$E155)</f>
        <v>2.2606212372782899E-2</v>
      </c>
    </row>
    <row r="156" spans="5:6" x14ac:dyDescent="0.2">
      <c r="E156">
        <f t="shared" si="2"/>
        <v>6.2000000000000046</v>
      </c>
      <c r="F156">
        <f>$B$6*EXP($B$13*$E156) + $B$7*EXP($B$14*$E156)</f>
        <v>2.192587555064749E-2</v>
      </c>
    </row>
    <row r="157" spans="5:6" x14ac:dyDescent="0.2">
      <c r="E157">
        <f t="shared" si="2"/>
        <v>6.2400000000000047</v>
      </c>
      <c r="F157">
        <f>$B$6*EXP($B$13*$E157) + $B$7*EXP($B$14*$E157)</f>
        <v>2.1266013551270325E-2</v>
      </c>
    </row>
    <row r="158" spans="5:6" x14ac:dyDescent="0.2">
      <c r="E158">
        <f t="shared" si="2"/>
        <v>6.2800000000000047</v>
      </c>
      <c r="F158">
        <f>$B$6*EXP($B$13*$E158) + $B$7*EXP($B$14*$E158)</f>
        <v>2.0626010182269276E-2</v>
      </c>
    </row>
    <row r="159" spans="5:6" x14ac:dyDescent="0.2">
      <c r="E159">
        <f t="shared" si="2"/>
        <v>6.3200000000000047</v>
      </c>
      <c r="F159">
        <f>$B$6*EXP($B$13*$E159) + $B$7*EXP($B$14*$E159)</f>
        <v>2.0005267795649963E-2</v>
      </c>
    </row>
    <row r="160" spans="5:6" x14ac:dyDescent="0.2">
      <c r="E160">
        <f t="shared" si="2"/>
        <v>6.3600000000000048</v>
      </c>
      <c r="F160">
        <f>$B$6*EXP($B$13*$E160) + $B$7*EXP($B$14*$E160)</f>
        <v>1.9403206729710132E-2</v>
      </c>
    </row>
    <row r="161" spans="5:6" x14ac:dyDescent="0.2">
      <c r="E161">
        <f t="shared" si="2"/>
        <v>6.4000000000000048</v>
      </c>
      <c r="F161">
        <f>$B$6*EXP($B$13*$E161) + $B$7*EXP($B$14*$E161)</f>
        <v>1.8819264767739725E-2</v>
      </c>
    </row>
    <row r="162" spans="5:6" x14ac:dyDescent="0.2">
      <c r="E162">
        <f t="shared" si="2"/>
        <v>6.4400000000000048</v>
      </c>
      <c r="F162">
        <f>$B$6*EXP($B$13*$E162) + $B$7*EXP($B$14*$E162)</f>
        <v>1.8252896613011826E-2</v>
      </c>
    </row>
    <row r="163" spans="5:6" x14ac:dyDescent="0.2">
      <c r="E163">
        <f t="shared" si="2"/>
        <v>6.4800000000000049</v>
      </c>
      <c r="F163">
        <f>$B$6*EXP($B$13*$E163) + $B$7*EXP($B$14*$E163)</f>
        <v>1.7703573379573467E-2</v>
      </c>
    </row>
    <row r="164" spans="5:6" x14ac:dyDescent="0.2">
      <c r="E164">
        <f t="shared" si="2"/>
        <v>6.5200000000000049</v>
      </c>
      <c r="F164">
        <f>$B$6*EXP($B$13*$E164) + $B$7*EXP($B$14*$E164)</f>
        <v>1.7170782098361387E-2</v>
      </c>
    </row>
    <row r="165" spans="5:6" x14ac:dyDescent="0.2">
      <c r="E165">
        <f t="shared" si="2"/>
        <v>6.5600000000000049</v>
      </c>
      <c r="F165">
        <f>$B$6*EXP($B$13*$E165) + $B$7*EXP($B$14*$E165)</f>
        <v>1.6654025238181245E-2</v>
      </c>
    </row>
    <row r="166" spans="5:6" x14ac:dyDescent="0.2">
      <c r="E166">
        <f t="shared" si="2"/>
        <v>6.600000000000005</v>
      </c>
      <c r="F166">
        <f>$B$6*EXP($B$13*$E166) + $B$7*EXP($B$14*$E166)</f>
        <v>1.615282024110291E-2</v>
      </c>
    </row>
    <row r="167" spans="5:6" x14ac:dyDescent="0.2">
      <c r="E167">
        <f t="shared" si="2"/>
        <v>6.640000000000005</v>
      </c>
      <c r="F167">
        <f>$B$6*EXP($B$13*$E167) + $B$7*EXP($B$14*$E167)</f>
        <v>1.5666699071838274E-2</v>
      </c>
    </row>
    <row r="168" spans="5:6" x14ac:dyDescent="0.2">
      <c r="E168">
        <f t="shared" si="2"/>
        <v>6.680000000000005</v>
      </c>
      <c r="F168">
        <f>$B$6*EXP($B$13*$E168) + $B$7*EXP($B$14*$E168)</f>
        <v>1.5195207780680431E-2</v>
      </c>
    </row>
    <row r="169" spans="5:6" x14ac:dyDescent="0.2">
      <c r="E169">
        <f t="shared" si="2"/>
        <v>6.7200000000000051</v>
      </c>
      <c r="F169">
        <f>$B$6*EXP($B$13*$E169) + $B$7*EXP($B$14*$E169)</f>
        <v>1.473790607959634E-2</v>
      </c>
    </row>
    <row r="170" spans="5:6" x14ac:dyDescent="0.2">
      <c r="E170">
        <f t="shared" si="2"/>
        <v>6.7600000000000051</v>
      </c>
      <c r="F170">
        <f>$B$6*EXP($B$13*$E170) + $B$7*EXP($B$14*$E170)</f>
        <v>1.4294366931077088E-2</v>
      </c>
    </row>
    <row r="171" spans="5:6" x14ac:dyDescent="0.2">
      <c r="E171">
        <f t="shared" si="2"/>
        <v>6.8000000000000052</v>
      </c>
      <c r="F171">
        <f>$B$6*EXP($B$13*$E171) + $B$7*EXP($B$14*$E171)</f>
        <v>1.3864176149361584E-2</v>
      </c>
    </row>
    <row r="172" spans="5:6" x14ac:dyDescent="0.2">
      <c r="E172">
        <f t="shared" si="2"/>
        <v>6.8400000000000052</v>
      </c>
      <c r="F172">
        <f>$B$6*EXP($B$13*$E172) + $B$7*EXP($B$14*$E172)</f>
        <v>1.3446932013661643E-2</v>
      </c>
    </row>
    <row r="173" spans="5:6" x14ac:dyDescent="0.2">
      <c r="E173">
        <f t="shared" si="2"/>
        <v>6.8800000000000052</v>
      </c>
      <c r="F173">
        <f>$B$6*EXP($B$13*$E173) + $B$7*EXP($B$14*$E173)</f>
        <v>1.3042244893027069E-2</v>
      </c>
    </row>
    <row r="174" spans="5:6" x14ac:dyDescent="0.2">
      <c r="E174">
        <f t="shared" si="2"/>
        <v>6.9200000000000053</v>
      </c>
      <c r="F174">
        <f>$B$6*EXP($B$13*$E174) + $B$7*EXP($B$14*$E174)</f>
        <v>1.2649736882500378E-2</v>
      </c>
    </row>
    <row r="175" spans="5:6" x14ac:dyDescent="0.2">
      <c r="E175">
        <f t="shared" si="2"/>
        <v>6.9600000000000053</v>
      </c>
      <c r="F175">
        <f>$B$6*EXP($B$13*$E175) + $B$7*EXP($B$14*$E175)</f>
        <v>1.2269041450221648E-2</v>
      </c>
    </row>
    <row r="176" spans="5:6" x14ac:dyDescent="0.2">
      <c r="E176">
        <f t="shared" si="2"/>
        <v>7.0000000000000053</v>
      </c>
      <c r="F176">
        <f>$B$6*EXP($B$13*$E176) + $B$7*EXP($B$14*$E176)</f>
        <v>1.1899803095153632E-2</v>
      </c>
    </row>
    <row r="177" spans="5:6" x14ac:dyDescent="0.2">
      <c r="E177">
        <f t="shared" si="2"/>
        <v>7.0400000000000054</v>
      </c>
      <c r="F177">
        <f>$B$6*EXP($B$13*$E177) + $B$7*EXP($B$14*$E177)</f>
        <v>1.1541677015107794E-2</v>
      </c>
    </row>
    <row r="178" spans="5:6" x14ac:dyDescent="0.2">
      <c r="E178">
        <f t="shared" si="2"/>
        <v>7.0800000000000054</v>
      </c>
      <c r="F178">
        <f>$B$6*EXP($B$13*$E178) + $B$7*EXP($B$14*$E178)</f>
        <v>1.1194328784761115E-2</v>
      </c>
    </row>
    <row r="179" spans="5:6" x14ac:dyDescent="0.2">
      <c r="E179">
        <f t="shared" si="2"/>
        <v>7.1200000000000054</v>
      </c>
      <c r="F179">
        <f>$B$6*EXP($B$13*$E179) + $B$7*EXP($B$14*$E179)</f>
        <v>1.0857434043362969E-2</v>
      </c>
    </row>
    <row r="180" spans="5:6" x14ac:dyDescent="0.2">
      <c r="E180">
        <f t="shared" si="2"/>
        <v>7.1600000000000055</v>
      </c>
      <c r="F180">
        <f>$B$6*EXP($B$13*$E180) + $B$7*EXP($B$14*$E180)</f>
        <v>1.0530678191840594E-2</v>
      </c>
    </row>
    <row r="181" spans="5:6" x14ac:dyDescent="0.2">
      <c r="E181">
        <f t="shared" si="2"/>
        <v>7.2000000000000055</v>
      </c>
      <c r="F181">
        <f>$B$6*EXP($B$13*$E181) + $B$7*EXP($B$14*$E181)</f>
        <v>1.0213756099020111E-2</v>
      </c>
    </row>
    <row r="182" spans="5:6" x14ac:dyDescent="0.2">
      <c r="E182">
        <f t="shared" si="2"/>
        <v>7.2400000000000055</v>
      </c>
      <c r="F182">
        <f>$B$6*EXP($B$13*$E182) + $B$7*EXP($B$14*$E182)</f>
        <v>9.9063718166889411E-3</v>
      </c>
    </row>
    <row r="183" spans="5:6" x14ac:dyDescent="0.2">
      <c r="E183">
        <f t="shared" si="2"/>
        <v>7.2800000000000056</v>
      </c>
      <c r="F183">
        <f>$B$6*EXP($B$13*$E183) + $B$7*EXP($B$14*$E183)</f>
        <v>9.6082383032334226E-3</v>
      </c>
    </row>
    <row r="184" spans="5:6" x14ac:dyDescent="0.2">
      <c r="E184">
        <f t="shared" si="2"/>
        <v>7.3200000000000056</v>
      </c>
      <c r="F184">
        <f>$B$6*EXP($B$13*$E184) + $B$7*EXP($B$14*$E184)</f>
        <v>9.3190771555935643E-3</v>
      </c>
    </row>
    <row r="185" spans="5:6" x14ac:dyDescent="0.2">
      <c r="E185">
        <f t="shared" si="2"/>
        <v>7.3600000000000056</v>
      </c>
      <c r="F185">
        <f>$B$6*EXP($B$13*$E185) + $B$7*EXP($B$14*$E185)</f>
        <v>9.0386183492847227E-3</v>
      </c>
    </row>
    <row r="186" spans="5:6" x14ac:dyDescent="0.2">
      <c r="E186">
        <f t="shared" si="2"/>
        <v>7.4000000000000057</v>
      </c>
      <c r="F186">
        <f>$B$6*EXP($B$13*$E186) + $B$7*EXP($B$14*$E186)</f>
        <v>8.7665999862432693E-3</v>
      </c>
    </row>
    <row r="187" spans="5:6" x14ac:dyDescent="0.2">
      <c r="E187">
        <f t="shared" si="2"/>
        <v>7.4400000000000057</v>
      </c>
      <c r="F187">
        <f>$B$6*EXP($B$13*$E187) + $B$7*EXP($B$14*$E187)</f>
        <v>8.5027680502609421E-3</v>
      </c>
    </row>
    <row r="188" spans="5:6" x14ac:dyDescent="0.2">
      <c r="E188">
        <f t="shared" si="2"/>
        <v>7.4800000000000058</v>
      </c>
      <c r="F188">
        <f>$B$6*EXP($B$13*$E188) + $B$7*EXP($B$14*$E188)</f>
        <v>8.2468761697794355E-3</v>
      </c>
    </row>
    <row r="189" spans="5:6" x14ac:dyDescent="0.2">
      <c r="E189">
        <f t="shared" si="2"/>
        <v>7.5200000000000058</v>
      </c>
      <c r="F189">
        <f>$B$6*EXP($B$13*$E189) + $B$7*EXP($B$14*$E189)</f>
        <v>7.9986853878236362E-3</v>
      </c>
    </row>
    <row r="190" spans="5:6" x14ac:dyDescent="0.2">
      <c r="E190">
        <f t="shared" si="2"/>
        <v>7.5600000000000058</v>
      </c>
      <c r="F190">
        <f>$B$6*EXP($B$13*$E190) + $B$7*EXP($B$14*$E190)</f>
        <v>7.7579639388588705E-3</v>
      </c>
    </row>
    <row r="191" spans="5:6" x14ac:dyDescent="0.2">
      <c r="E191">
        <f t="shared" si="2"/>
        <v>7.6000000000000059</v>
      </c>
      <c r="F191">
        <f>$B$6*EXP($B$13*$E191) + $B$7*EXP($B$14*$E191)</f>
        <v>7.5244870323635344E-3</v>
      </c>
    </row>
    <row r="192" spans="5:6" x14ac:dyDescent="0.2">
      <c r="E192">
        <f t="shared" si="2"/>
        <v>7.6400000000000059</v>
      </c>
      <c r="F192">
        <f>$B$6*EXP($B$13*$E192) + $B$7*EXP($B$14*$E192)</f>
        <v>7.2980366429152219E-3</v>
      </c>
    </row>
    <row r="193" spans="5:6" x14ac:dyDescent="0.2">
      <c r="E193">
        <f t="shared" si="2"/>
        <v>7.6800000000000059</v>
      </c>
      <c r="F193">
        <f>$B$6*EXP($B$13*$E193) + $B$7*EXP($B$14*$E193)</f>
        <v>7.078401306594222E-3</v>
      </c>
    </row>
    <row r="194" spans="5:6" x14ac:dyDescent="0.2">
      <c r="E194">
        <f t="shared" si="2"/>
        <v>7.720000000000006</v>
      </c>
      <c r="F194">
        <f>$B$6*EXP($B$13*$E194) + $B$7*EXP($B$14*$E194)</f>
        <v>6.8653759235142268E-3</v>
      </c>
    </row>
    <row r="195" spans="5:6" x14ac:dyDescent="0.2">
      <c r="E195">
        <f t="shared" ref="E195:E203" si="3">E194+$B$1</f>
        <v>7.760000000000006</v>
      </c>
      <c r="F195">
        <f>$B$6*EXP($B$13*$E195) + $B$7*EXP($B$14*$E195)</f>
        <v>6.6587615662959815E-3</v>
      </c>
    </row>
    <row r="196" spans="5:6" x14ac:dyDescent="0.2">
      <c r="E196">
        <f t="shared" si="3"/>
        <v>7.800000000000006</v>
      </c>
      <c r="F196">
        <f>$B$6*EXP($B$13*$E196) + $B$7*EXP($B$14*$E196)</f>
        <v>6.4583652943048676E-3</v>
      </c>
    </row>
    <row r="197" spans="5:6" x14ac:dyDescent="0.2">
      <c r="E197">
        <f t="shared" si="3"/>
        <v>7.8400000000000061</v>
      </c>
      <c r="F197">
        <f>$B$6*EXP($B$13*$E197) + $B$7*EXP($B$14*$E197)</f>
        <v>6.2639999734790822E-3</v>
      </c>
    </row>
    <row r="198" spans="5:6" x14ac:dyDescent="0.2">
      <c r="E198">
        <f t="shared" si="3"/>
        <v>7.8800000000000061</v>
      </c>
      <c r="F198">
        <f>$B$6*EXP($B$13*$E198) + $B$7*EXP($B$14*$E198)</f>
        <v>6.0754841015801123E-3</v>
      </c>
    </row>
    <row r="199" spans="5:6" x14ac:dyDescent="0.2">
      <c r="E199">
        <f t="shared" si="3"/>
        <v>7.9200000000000061</v>
      </c>
      <c r="F199">
        <f>$B$6*EXP($B$13*$E199) + $B$7*EXP($B$14*$E199)</f>
        <v>5.8926416387022566E-3</v>
      </c>
    </row>
    <row r="200" spans="5:6" x14ac:dyDescent="0.2">
      <c r="E200">
        <f t="shared" si="3"/>
        <v>7.9600000000000062</v>
      </c>
      <c r="F200">
        <f>$B$6*EXP($B$13*$E200) + $B$7*EXP($B$14*$E200)</f>
        <v>5.7153018428830757E-3</v>
      </c>
    </row>
    <row r="201" spans="5:6" x14ac:dyDescent="0.2">
      <c r="E201">
        <f t="shared" si="3"/>
        <v>8.0000000000000053</v>
      </c>
      <c r="F201">
        <f>$B$6*EXP($B$13*$E201) + $B$7*EXP($B$14*$E201)</f>
        <v>5.5432991106610825E-3</v>
      </c>
    </row>
    <row r="202" spans="5:6" x14ac:dyDescent="0.2">
      <c r="E202">
        <f t="shared" si="3"/>
        <v>8.0400000000000045</v>
      </c>
      <c r="F202">
        <f>$B$6*EXP($B$13*$E202) + $B$7*EXP($B$14*$E202)</f>
        <v>5.3764728224319292E-3</v>
      </c>
    </row>
    <row r="203" spans="5:6" x14ac:dyDescent="0.2">
      <c r="E203">
        <f t="shared" si="3"/>
        <v>8.0800000000000036</v>
      </c>
      <c r="F203">
        <f>$B$6*EXP($B$13*$E203) + $B$7*EXP($B$14*$E203)</f>
        <v>5.2146671924585717E-3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5058-E991-3D40-9528-8759574834FB}">
  <dimension ref="A1:F203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$B$6*EXP($B$13*$E1) + $B$7*EXP($B$14*$E1)</f>
        <v>5</v>
      </c>
    </row>
    <row r="2" spans="1:6" x14ac:dyDescent="0.2">
      <c r="E2">
        <f>E1+$B$1</f>
        <v>0.04</v>
      </c>
      <c r="F2">
        <f>$B$6*EXP($B$13*$E2) + $B$7*EXP($B$14*$E2)</f>
        <v>4.6155817319331787</v>
      </c>
    </row>
    <row r="3" spans="1:6" x14ac:dyDescent="0.2">
      <c r="A3" t="s">
        <v>0</v>
      </c>
      <c r="B3">
        <v>5</v>
      </c>
      <c r="E3">
        <f t="shared" ref="E3:E66" si="0">E2+$B$1</f>
        <v>0.08</v>
      </c>
      <c r="F3">
        <f>$B$6*EXP($B$13*$E3) + $B$7*EXP($B$14*$E3)</f>
        <v>4.2607189448310567</v>
      </c>
    </row>
    <row r="4" spans="1:6" x14ac:dyDescent="0.2">
      <c r="A4" t="s">
        <v>1</v>
      </c>
      <c r="B4">
        <v>-15</v>
      </c>
      <c r="E4">
        <f t="shared" si="0"/>
        <v>0.12</v>
      </c>
      <c r="F4">
        <f>$B$6*EXP($B$13*$E4) + $B$7*EXP($B$14*$E4)</f>
        <v>3.9331393053327672</v>
      </c>
    </row>
    <row r="5" spans="1:6" x14ac:dyDescent="0.2">
      <c r="E5">
        <f t="shared" si="0"/>
        <v>0.16</v>
      </c>
      <c r="F5">
        <f>$B$6*EXP($B$13*$E5) + $B$7*EXP($B$14*$E5)</f>
        <v>3.6307451853684549</v>
      </c>
    </row>
    <row r="6" spans="1:6" x14ac:dyDescent="0.2">
      <c r="A6" t="s">
        <v>6</v>
      </c>
      <c r="B6">
        <v>2.5</v>
      </c>
      <c r="E6">
        <f t="shared" si="0"/>
        <v>0.2</v>
      </c>
      <c r="F6">
        <f>$B$6*EXP($B$13*$E6) + $B$7*EXP($B$14*$E6)</f>
        <v>3.3516002301781969</v>
      </c>
    </row>
    <row r="7" spans="1:6" x14ac:dyDescent="0.2">
      <c r="A7" t="s">
        <v>7</v>
      </c>
      <c r="B7">
        <v>2.5</v>
      </c>
      <c r="E7">
        <f t="shared" si="0"/>
        <v>0.24000000000000002</v>
      </c>
      <c r="F7">
        <f>$B$6*EXP($B$13*$E7) + $B$7*EXP($B$14*$E7)</f>
        <v>3.0939169590307043</v>
      </c>
    </row>
    <row r="8" spans="1:6" x14ac:dyDescent="0.2">
      <c r="A8" t="s">
        <v>8</v>
      </c>
      <c r="B8" s="1">
        <f>SQRT(4*B10*B9)</f>
        <v>400</v>
      </c>
      <c r="E8">
        <f t="shared" si="0"/>
        <v>0.28000000000000003</v>
      </c>
      <c r="F8">
        <f>$B$6*EXP($B$13*$E8) + $B$7*EXP($B$14*$E8)</f>
        <v>2.8560453192440742</v>
      </c>
    </row>
    <row r="9" spans="1:6" x14ac:dyDescent="0.2">
      <c r="A9" t="s">
        <v>9</v>
      </c>
      <c r="B9">
        <v>400</v>
      </c>
      <c r="E9">
        <f t="shared" si="0"/>
        <v>0.32</v>
      </c>
      <c r="F9">
        <f>$B$6*EXP($B$13*$E9) + $B$7*EXP($B$14*$E9)</f>
        <v>2.636462120215243</v>
      </c>
    </row>
    <row r="10" spans="1:6" x14ac:dyDescent="0.2">
      <c r="A10" t="s">
        <v>10</v>
      </c>
      <c r="B10">
        <v>100</v>
      </c>
      <c r="E10">
        <f t="shared" si="0"/>
        <v>0.36</v>
      </c>
      <c r="F10">
        <f>$B$6*EXP($B$13*$E10) + $B$7*EXP($B$14*$E10)</f>
        <v>2.4337612797998585</v>
      </c>
    </row>
    <row r="11" spans="1:6" x14ac:dyDescent="0.2">
      <c r="E11">
        <f t="shared" si="0"/>
        <v>0.39999999999999997</v>
      </c>
      <c r="F11">
        <f>$B$6*EXP($B$13*$E11) + $B$7*EXP($B$14*$E11)</f>
        <v>2.2466448205861083</v>
      </c>
    </row>
    <row r="12" spans="1:6" x14ac:dyDescent="0.2">
      <c r="E12">
        <f t="shared" si="0"/>
        <v>0.43999999999999995</v>
      </c>
      <c r="F12">
        <f>$B$6*EXP($B$13*$E12) + $B$7*EXP($B$14*$E12)</f>
        <v>2.0739145584079073</v>
      </c>
    </row>
    <row r="13" spans="1:6" x14ac:dyDescent="0.2">
      <c r="A13" t="s">
        <v>11</v>
      </c>
      <c r="B13">
        <f>(-B8+SQRT(B8^2-4*B9*B10))/(2*B10)</f>
        <v>-2</v>
      </c>
      <c r="E13">
        <f t="shared" si="0"/>
        <v>0.47999999999999993</v>
      </c>
      <c r="F13">
        <f>$B$6*EXP($B$13*$E13) + $B$7*EXP($B$14*$E13)</f>
        <v>1.9144644298755602</v>
      </c>
    </row>
    <row r="14" spans="1:6" x14ac:dyDescent="0.2">
      <c r="A14" t="s">
        <v>12</v>
      </c>
      <c r="B14">
        <f>(-B8-SQRT(B8^2-4*B9*B10))/(2*B10)</f>
        <v>-2</v>
      </c>
      <c r="E14">
        <f t="shared" si="0"/>
        <v>0.51999999999999991</v>
      </c>
      <c r="F14">
        <f>$B$6*EXP($B$13*$E14) + $B$7*EXP($B$14*$E14)</f>
        <v>1.7672734097939011</v>
      </c>
    </row>
    <row r="15" spans="1:6" x14ac:dyDescent="0.2">
      <c r="E15">
        <f t="shared" si="0"/>
        <v>0.55999999999999994</v>
      </c>
      <c r="F15">
        <f>$B$6*EXP($B$13*$E15) + $B$7*EXP($B$14*$E15)</f>
        <v>1.6313989731151977</v>
      </c>
    </row>
    <row r="16" spans="1:6" x14ac:dyDescent="0.2">
      <c r="E16">
        <f t="shared" si="0"/>
        <v>0.6</v>
      </c>
      <c r="F16">
        <f>$B$6*EXP($B$13*$E16) + $B$7*EXP($B$14*$E16)</f>
        <v>1.5059710595610107</v>
      </c>
    </row>
    <row r="17" spans="5:6" x14ac:dyDescent="0.2">
      <c r="E17">
        <f t="shared" si="0"/>
        <v>0.64</v>
      </c>
      <c r="F17">
        <f>$B$6*EXP($B$13*$E17) + $B$7*EXP($B$14*$E17)</f>
        <v>1.3901865022659707</v>
      </c>
    </row>
    <row r="18" spans="5:6" x14ac:dyDescent="0.2">
      <c r="E18">
        <f t="shared" si="0"/>
        <v>0.68</v>
      </c>
      <c r="F18">
        <f>$B$6*EXP($B$13*$E18) + $B$7*EXP($B$14*$E18)</f>
        <v>1.2833038847677793</v>
      </c>
    </row>
    <row r="19" spans="5:6" x14ac:dyDescent="0.2">
      <c r="E19">
        <f t="shared" si="0"/>
        <v>0.72000000000000008</v>
      </c>
      <c r="F19">
        <f>$B$6*EXP($B$13*$E19) + $B$7*EXP($B$14*$E19)</f>
        <v>1.1846387934106086</v>
      </c>
    </row>
    <row r="20" spans="5:6" x14ac:dyDescent="0.2">
      <c r="E20">
        <f t="shared" si="0"/>
        <v>0.76000000000000012</v>
      </c>
      <c r="F20">
        <f>$B$6*EXP($B$13*$E20) + $B$7*EXP($B$14*$E20)</f>
        <v>1.0935594347610735</v>
      </c>
    </row>
    <row r="21" spans="5:6" x14ac:dyDescent="0.2">
      <c r="E21">
        <f t="shared" si="0"/>
        <v>0.80000000000000016</v>
      </c>
      <c r="F21">
        <f>$B$6*EXP($B$13*$E21) + $B$7*EXP($B$14*$E21)</f>
        <v>1.0094825899732767</v>
      </c>
    </row>
    <row r="22" spans="5:6" x14ac:dyDescent="0.2">
      <c r="E22">
        <f t="shared" si="0"/>
        <v>0.84000000000000019</v>
      </c>
      <c r="F22">
        <f>$B$6*EXP($B$13*$E22) + $B$7*EXP($B$14*$E22)</f>
        <v>0.93186988019704942</v>
      </c>
    </row>
    <row r="23" spans="5:6" x14ac:dyDescent="0.2">
      <c r="E23">
        <f t="shared" si="0"/>
        <v>0.88000000000000023</v>
      </c>
      <c r="F23">
        <f>$B$6*EXP($B$13*$E23) + $B$7*EXP($B$14*$E23)</f>
        <v>0.86022431911525232</v>
      </c>
    </row>
    <row r="24" spans="5:6" x14ac:dyDescent="0.2">
      <c r="E24">
        <f t="shared" si="0"/>
        <v>0.92000000000000026</v>
      </c>
      <c r="F24">
        <f>$B$6*EXP($B$13*$E24) + $B$7*EXP($B$14*$E24)</f>
        <v>0.79408713053460311</v>
      </c>
    </row>
    <row r="25" spans="5:6" x14ac:dyDescent="0.2">
      <c r="E25">
        <f t="shared" si="0"/>
        <v>0.9600000000000003</v>
      </c>
      <c r="F25">
        <f>$B$6*EXP($B$13*$E25) + $B$7*EXP($B$14*$E25)</f>
        <v>0.73303481065175025</v>
      </c>
    </row>
    <row r="26" spans="5:6" x14ac:dyDescent="0.2">
      <c r="E26">
        <f t="shared" si="0"/>
        <v>1.0000000000000002</v>
      </c>
      <c r="F26">
        <f>$B$6*EXP($B$13*$E26) + $B$7*EXP($B$14*$E26)</f>
        <v>0.67667641618306307</v>
      </c>
    </row>
    <row r="27" spans="5:6" x14ac:dyDescent="0.2">
      <c r="E27">
        <f t="shared" si="0"/>
        <v>1.0400000000000003</v>
      </c>
      <c r="F27">
        <f>$B$6*EXP($B$13*$E27) + $B$7*EXP($B$14*$E27)</f>
        <v>0.62465106099291179</v>
      </c>
    </row>
    <row r="28" spans="5:6" x14ac:dyDescent="0.2">
      <c r="E28">
        <f t="shared" si="0"/>
        <v>1.0800000000000003</v>
      </c>
      <c r="F28">
        <f>$B$6*EXP($B$13*$E28) + $B$7*EXP($B$14*$E28)</f>
        <v>0.57662560519031225</v>
      </c>
    </row>
    <row r="29" spans="5:6" x14ac:dyDescent="0.2">
      <c r="E29">
        <f t="shared" si="0"/>
        <v>1.1200000000000003</v>
      </c>
      <c r="F29">
        <f>$B$6*EXP($B$13*$E29) + $B$7*EXP($B$14*$E29)</f>
        <v>0.53229252189626375</v>
      </c>
    </row>
    <row r="30" spans="5:6" x14ac:dyDescent="0.2">
      <c r="E30">
        <f t="shared" si="0"/>
        <v>1.1600000000000004</v>
      </c>
      <c r="F30">
        <f>$B$6*EXP($B$13*$E30) + $B$7*EXP($B$14*$E30)</f>
        <v>0.49136792802180729</v>
      </c>
    </row>
    <row r="31" spans="5:6" x14ac:dyDescent="0.2">
      <c r="E31">
        <f t="shared" si="0"/>
        <v>1.2000000000000004</v>
      </c>
      <c r="F31">
        <f>$B$6*EXP($B$13*$E31) + $B$7*EXP($B$14*$E31)</f>
        <v>0.45358976644706217</v>
      </c>
    </row>
    <row r="32" spans="5:6" x14ac:dyDescent="0.2">
      <c r="E32">
        <f t="shared" si="0"/>
        <v>1.2400000000000004</v>
      </c>
      <c r="F32">
        <f>$B$6*EXP($B$13*$E32) + $B$7*EXP($B$14*$E32)</f>
        <v>0.4187161279609794</v>
      </c>
    </row>
    <row r="33" spans="5:6" x14ac:dyDescent="0.2">
      <c r="E33">
        <f t="shared" si="0"/>
        <v>1.2800000000000005</v>
      </c>
      <c r="F33">
        <f>$B$6*EXP($B$13*$E33) + $B$7*EXP($B$14*$E33)</f>
        <v>0.38652370221649834</v>
      </c>
    </row>
    <row r="34" spans="5:6" x14ac:dyDescent="0.2">
      <c r="E34">
        <f t="shared" si="0"/>
        <v>1.3200000000000005</v>
      </c>
      <c r="F34">
        <f>$B$6*EXP($B$13*$E34) + $B$7*EXP($B$14*$E34)</f>
        <v>0.35680634778192993</v>
      </c>
    </row>
    <row r="35" spans="5:6" x14ac:dyDescent="0.2">
      <c r="E35">
        <f t="shared" si="0"/>
        <v>1.3600000000000005</v>
      </c>
      <c r="F35">
        <f>$B$6*EXP($B$13*$E35) + $B$7*EXP($B$14*$E35)</f>
        <v>0.32937377213201446</v>
      </c>
    </row>
    <row r="36" spans="5:6" x14ac:dyDescent="0.2">
      <c r="E36">
        <f t="shared" si="0"/>
        <v>1.4000000000000006</v>
      </c>
      <c r="F36">
        <f>$B$6*EXP($B$13*$E36) + $B$7*EXP($B$14*$E36)</f>
        <v>0.30405031312608949</v>
      </c>
    </row>
    <row r="37" spans="5:6" x14ac:dyDescent="0.2">
      <c r="E37">
        <f t="shared" si="0"/>
        <v>1.4400000000000006</v>
      </c>
      <c r="F37">
        <f>$B$6*EXP($B$13*$E37) + $B$7*EXP($B$14*$E37)</f>
        <v>0.28067381417066828</v>
      </c>
    </row>
    <row r="38" spans="5:6" x14ac:dyDescent="0.2">
      <c r="E38">
        <f t="shared" si="0"/>
        <v>1.4800000000000006</v>
      </c>
      <c r="F38">
        <f>$B$6*EXP($B$13*$E38) + $B$7*EXP($B$14*$E38)</f>
        <v>0.25909458586362882</v>
      </c>
    </row>
    <row r="39" spans="5:6" x14ac:dyDescent="0.2">
      <c r="E39">
        <f t="shared" si="0"/>
        <v>1.5200000000000007</v>
      </c>
      <c r="F39">
        <f>$B$6*EXP($B$13*$E39) + $B$7*EXP($B$14*$E39)</f>
        <v>0.23917444747099154</v>
      </c>
    </row>
    <row r="40" spans="5:6" x14ac:dyDescent="0.2">
      <c r="E40">
        <f t="shared" si="0"/>
        <v>1.5600000000000007</v>
      </c>
      <c r="F40">
        <f>$B$6*EXP($B$13*$E40) + $B$7*EXP($B$14*$E40)</f>
        <v>0.22078584209846402</v>
      </c>
    </row>
    <row r="41" spans="5:6" x14ac:dyDescent="0.2">
      <c r="E41">
        <f t="shared" si="0"/>
        <v>1.6000000000000008</v>
      </c>
      <c r="F41">
        <f>$B$6*EXP($B$13*$E41) + $B$7*EXP($B$14*$E41)</f>
        <v>0.20381101989183079</v>
      </c>
    </row>
    <row r="42" spans="5:6" x14ac:dyDescent="0.2">
      <c r="E42">
        <f t="shared" si="0"/>
        <v>1.6400000000000008</v>
      </c>
      <c r="F42">
        <f>$B$6*EXP($B$13*$E42) + $B$7*EXP($B$14*$E42)</f>
        <v>0.18814128403588076</v>
      </c>
    </row>
    <row r="43" spans="5:6" x14ac:dyDescent="0.2">
      <c r="E43">
        <f t="shared" si="0"/>
        <v>1.6800000000000008</v>
      </c>
      <c r="F43">
        <f>$B$6*EXP($B$13*$E43) + $B$7*EXP($B$14*$E43)</f>
        <v>0.1736762947236925</v>
      </c>
    </row>
    <row r="44" spans="5:6" x14ac:dyDescent="0.2">
      <c r="E44">
        <f t="shared" si="0"/>
        <v>1.7200000000000009</v>
      </c>
      <c r="F44">
        <f>$B$6*EXP($B$13*$E44) + $B$7*EXP($B$14*$E44)</f>
        <v>0.16032342663930357</v>
      </c>
    </row>
    <row r="45" spans="5:6" x14ac:dyDescent="0.2">
      <c r="E45">
        <f t="shared" si="0"/>
        <v>1.7600000000000009</v>
      </c>
      <c r="F45">
        <f>$B$6*EXP($B$13*$E45) + $B$7*EXP($B$14*$E45)</f>
        <v>0.14799717583945973</v>
      </c>
    </row>
    <row r="46" spans="5:6" x14ac:dyDescent="0.2">
      <c r="E46">
        <f t="shared" si="0"/>
        <v>1.8000000000000009</v>
      </c>
      <c r="F46">
        <f>$B$6*EXP($B$13*$E46) + $B$7*EXP($B$14*$E46)</f>
        <v>0.13661861223646254</v>
      </c>
    </row>
    <row r="47" spans="5:6" x14ac:dyDescent="0.2">
      <c r="E47">
        <f t="shared" si="0"/>
        <v>1.840000000000001</v>
      </c>
      <c r="F47">
        <f>$B$6*EXP($B$13*$E47) + $B$7*EXP($B$14*$E47)</f>
        <v>0.12611487417613584</v>
      </c>
    </row>
    <row r="48" spans="5:6" x14ac:dyDescent="0.2">
      <c r="E48">
        <f t="shared" si="0"/>
        <v>1.880000000000001</v>
      </c>
      <c r="F48">
        <f>$B$6*EXP($B$13*$E48) + $B$7*EXP($B$14*$E48)</f>
        <v>0.11641870187448479</v>
      </c>
    </row>
    <row r="49" spans="5:6" x14ac:dyDescent="0.2">
      <c r="E49">
        <f t="shared" si="0"/>
        <v>1.920000000000001</v>
      </c>
      <c r="F49">
        <f>$B$6*EXP($B$13*$E49) + $B$7*EXP($B$14*$E49)</f>
        <v>0.10746800672544937</v>
      </c>
    </row>
    <row r="50" spans="5:6" x14ac:dyDescent="0.2">
      <c r="E50">
        <f t="shared" si="0"/>
        <v>1.9600000000000011</v>
      </c>
      <c r="F50">
        <f>$B$6*EXP($B$13*$E50) + $B$7*EXP($B$14*$E50)</f>
        <v>9.9205473721851206E-2</v>
      </c>
    </row>
    <row r="51" spans="5:6" x14ac:dyDescent="0.2">
      <c r="E51">
        <f t="shared" si="0"/>
        <v>2.0000000000000009</v>
      </c>
      <c r="F51">
        <f>$B$6*EXP($B$13*$E51) + $B$7*EXP($B$14*$E51)</f>
        <v>9.1578194443670741E-2</v>
      </c>
    </row>
    <row r="52" spans="5:6" x14ac:dyDescent="0.2">
      <c r="E52">
        <f t="shared" si="0"/>
        <v>2.0400000000000009</v>
      </c>
      <c r="F52">
        <f>$B$6*EXP($B$13*$E52) + $B$7*EXP($B$14*$E52)</f>
        <v>8.4537328263526237E-2</v>
      </c>
    </row>
    <row r="53" spans="5:6" x14ac:dyDescent="0.2">
      <c r="E53">
        <f t="shared" si="0"/>
        <v>2.080000000000001</v>
      </c>
      <c r="F53">
        <f>$B$6*EXP($B$13*$E53) + $B$7*EXP($B$14*$E53)</f>
        <v>7.8037789599914018E-2</v>
      </c>
    </row>
    <row r="54" spans="5:6" x14ac:dyDescent="0.2">
      <c r="E54">
        <f t="shared" si="0"/>
        <v>2.120000000000001</v>
      </c>
      <c r="F54">
        <f>$B$6*EXP($B$13*$E54) + $B$7*EXP($B$14*$E54)</f>
        <v>7.2037959215561623E-2</v>
      </c>
    </row>
    <row r="55" spans="5:6" x14ac:dyDescent="0.2">
      <c r="E55">
        <f t="shared" si="0"/>
        <v>2.160000000000001</v>
      </c>
      <c r="F55">
        <f>$B$6*EXP($B$13*$E55) + $B$7*EXP($B$14*$E55)</f>
        <v>6.649941771221872E-2</v>
      </c>
    </row>
    <row r="56" spans="5:6" x14ac:dyDescent="0.2">
      <c r="E56">
        <f t="shared" si="0"/>
        <v>2.2000000000000011</v>
      </c>
      <c r="F56">
        <f>$B$6*EXP($B$13*$E56) + $B$7*EXP($B$14*$E56)</f>
        <v>6.1386699515342077E-2</v>
      </c>
    </row>
    <row r="57" spans="5:6" x14ac:dyDescent="0.2">
      <c r="E57">
        <f t="shared" si="0"/>
        <v>2.2400000000000011</v>
      </c>
      <c r="F57">
        <f>$B$6*EXP($B$13*$E57) + $B$7*EXP($B$14*$E57)</f>
        <v>5.6667065773336842E-2</v>
      </c>
    </row>
    <row r="58" spans="5:6" x14ac:dyDescent="0.2">
      <c r="E58">
        <f t="shared" si="0"/>
        <v>2.2800000000000011</v>
      </c>
      <c r="F58">
        <f>$B$6*EXP($B$13*$E58) + $B$7*EXP($B$14*$E58)</f>
        <v>5.231029471713388E-2</v>
      </c>
    </row>
    <row r="59" spans="5:6" x14ac:dyDescent="0.2">
      <c r="E59">
        <f t="shared" si="0"/>
        <v>2.3200000000000012</v>
      </c>
      <c r="F59">
        <f>$B$6*EXP($B$13*$E59) + $B$7*EXP($B$14*$E59)</f>
        <v>4.8288488137688754E-2</v>
      </c>
    </row>
    <row r="60" spans="5:6" x14ac:dyDescent="0.2">
      <c r="E60">
        <f t="shared" si="0"/>
        <v>2.3600000000000012</v>
      </c>
      <c r="F60">
        <f>$B$6*EXP($B$13*$E60) + $B$7*EXP($B$14*$E60)</f>
        <v>4.4575892742197643E-2</v>
      </c>
    </row>
    <row r="61" spans="5:6" x14ac:dyDescent="0.2">
      <c r="E61">
        <f t="shared" si="0"/>
        <v>2.4000000000000012</v>
      </c>
      <c r="F61">
        <f>$B$6*EXP($B$13*$E61) + $B$7*EXP($B$14*$E61)</f>
        <v>4.1148735245100036E-2</v>
      </c>
    </row>
    <row r="62" spans="5:6" x14ac:dyDescent="0.2">
      <c r="E62">
        <f t="shared" si="0"/>
        <v>2.4400000000000013</v>
      </c>
      <c r="F62">
        <f>$B$6*EXP($B$13*$E62) + $B$7*EXP($B$14*$E62)</f>
        <v>3.7985070137887739E-2</v>
      </c>
    </row>
    <row r="63" spans="5:6" x14ac:dyDescent="0.2">
      <c r="E63">
        <f t="shared" si="0"/>
        <v>2.4800000000000013</v>
      </c>
      <c r="F63">
        <f>$B$6*EXP($B$13*$E63) + $B$7*EXP($B$14*$E63)</f>
        <v>3.5064639162927028E-2</v>
      </c>
    </row>
    <row r="64" spans="5:6" x14ac:dyDescent="0.2">
      <c r="E64">
        <f t="shared" si="0"/>
        <v>2.5200000000000014</v>
      </c>
      <c r="F64">
        <f>$B$6*EXP($B$13*$E64) + $B$7*EXP($B$14*$E64)</f>
        <v>3.236874159144694E-2</v>
      </c>
    </row>
    <row r="65" spans="5:6" x14ac:dyDescent="0.2">
      <c r="E65">
        <f t="shared" si="0"/>
        <v>2.5600000000000014</v>
      </c>
      <c r="F65">
        <f>$B$6*EXP($B$13*$E65) + $B$7*EXP($B$14*$E65)</f>
        <v>2.9880114475029636E-2</v>
      </c>
    </row>
    <row r="66" spans="5:6" x14ac:dyDescent="0.2">
      <c r="E66">
        <f t="shared" si="0"/>
        <v>2.6000000000000014</v>
      </c>
      <c r="F66">
        <f>$B$6*EXP($B$13*$E66) + $B$7*EXP($B$14*$E66)</f>
        <v>2.7582822103803785E-2</v>
      </c>
    </row>
    <row r="67" spans="5:6" x14ac:dyDescent="0.2">
      <c r="E67">
        <f t="shared" ref="E67:E130" si="1">E66+$B$1</f>
        <v>2.6400000000000015</v>
      </c>
      <c r="F67">
        <f>$B$6*EXP($B$13*$E67) + $B$7*EXP($B$14*$E67)</f>
        <v>2.5462153963495888E-2</v>
      </c>
    </row>
    <row r="68" spans="5:6" x14ac:dyDescent="0.2">
      <c r="E68">
        <f t="shared" si="1"/>
        <v>2.6800000000000015</v>
      </c>
      <c r="F68">
        <f>$B$6*EXP($B$13*$E68) + $B$7*EXP($B$14*$E68)</f>
        <v>2.3504530537916318E-2</v>
      </c>
    </row>
    <row r="69" spans="5:6" x14ac:dyDescent="0.2">
      <c r="E69">
        <f t="shared" si="1"/>
        <v>2.7200000000000015</v>
      </c>
      <c r="F69">
        <f>$B$6*EXP($B$13*$E69) + $B$7*EXP($B$14*$E69)</f>
        <v>2.1697416353694418E-2</v>
      </c>
    </row>
    <row r="70" spans="5:6" x14ac:dyDescent="0.2">
      <c r="E70">
        <f t="shared" si="1"/>
        <v>2.7600000000000016</v>
      </c>
      <c r="F70">
        <f>$B$6*EXP($B$13*$E70) + $B$7*EXP($B$14*$E70)</f>
        <v>2.0029239710452028E-2</v>
      </c>
    </row>
    <row r="71" spans="5:6" x14ac:dyDescent="0.2">
      <c r="E71">
        <f t="shared" si="1"/>
        <v>2.8000000000000016</v>
      </c>
      <c r="F71">
        <f>$B$6*EXP($B$13*$E71) + $B$7*EXP($B$14*$E71)</f>
        <v>1.8489318582414593E-2</v>
      </c>
    </row>
    <row r="72" spans="5:6" x14ac:dyDescent="0.2">
      <c r="E72">
        <f t="shared" si="1"/>
        <v>2.8400000000000016</v>
      </c>
      <c r="F72">
        <f>$B$6*EXP($B$13*$E72) + $B$7*EXP($B$14*$E72)</f>
        <v>1.7067792216977091E-2</v>
      </c>
    </row>
    <row r="73" spans="5:6" x14ac:dyDescent="0.2">
      <c r="E73">
        <f t="shared" si="1"/>
        <v>2.8800000000000017</v>
      </c>
      <c r="F73">
        <f>$B$6*EXP($B$13*$E73) + $B$7*EXP($B$14*$E73)</f>
        <v>1.5755557992222152E-2</v>
      </c>
    </row>
    <row r="74" spans="5:6" x14ac:dyDescent="0.2">
      <c r="E74">
        <f t="shared" si="1"/>
        <v>2.9200000000000017</v>
      </c>
      <c r="F74">
        <f>$B$6*EXP($B$13*$E74) + $B$7*EXP($B$14*$E74)</f>
        <v>1.4544213129062868E-2</v>
      </c>
    </row>
    <row r="75" spans="5:6" x14ac:dyDescent="0.2">
      <c r="E75">
        <f t="shared" si="1"/>
        <v>2.9600000000000017</v>
      </c>
      <c r="F75">
        <f>$B$6*EXP($B$13*$E75) + $B$7*EXP($B$14*$E75)</f>
        <v>1.3426000884769055E-2</v>
      </c>
    </row>
    <row r="76" spans="5:6" x14ac:dyDescent="0.2">
      <c r="E76">
        <f t="shared" si="1"/>
        <v>3.0000000000000018</v>
      </c>
      <c r="F76">
        <f>$B$6*EXP($B$13*$E76) + $B$7*EXP($B$14*$E76)</f>
        <v>1.2393760883331748E-2</v>
      </c>
    </row>
    <row r="77" spans="5:6" x14ac:dyDescent="0.2">
      <c r="E77">
        <f t="shared" si="1"/>
        <v>3.0400000000000018</v>
      </c>
      <c r="F77">
        <f>$B$6*EXP($B$13*$E77) + $B$7*EXP($B$14*$E77)</f>
        <v>1.1440883264610804E-2</v>
      </c>
    </row>
    <row r="78" spans="5:6" x14ac:dyDescent="0.2">
      <c r="E78">
        <f t="shared" si="1"/>
        <v>3.0800000000000018</v>
      </c>
      <c r="F78">
        <f>$B$6*EXP($B$13*$E78) + $B$7*EXP($B$14*$E78)</f>
        <v>1.0561266358663533E-2</v>
      </c>
    </row>
    <row r="79" spans="5:6" x14ac:dyDescent="0.2">
      <c r="E79">
        <f t="shared" si="1"/>
        <v>3.1200000000000019</v>
      </c>
      <c r="F79">
        <f>$B$6*EXP($B$13*$E79) + $B$7*EXP($B$14*$E79)</f>
        <v>9.7492776142255686E-3</v>
      </c>
    </row>
    <row r="80" spans="5:6" x14ac:dyDescent="0.2">
      <c r="E80">
        <f t="shared" si="1"/>
        <v>3.1600000000000019</v>
      </c>
      <c r="F80">
        <f>$B$6*EXP($B$13*$E80) + $B$7*EXP($B$14*$E80)</f>
        <v>8.9997175311529228E-3</v>
      </c>
    </row>
    <row r="81" spans="5:6" x14ac:dyDescent="0.2">
      <c r="E81">
        <f t="shared" si="1"/>
        <v>3.200000000000002</v>
      </c>
      <c r="F81">
        <f>$B$6*EXP($B$13*$E81) + $B$7*EXP($B$14*$E81)</f>
        <v>8.3077863658696412E-3</v>
      </c>
    </row>
    <row r="82" spans="5:6" x14ac:dyDescent="0.2">
      <c r="E82">
        <f t="shared" si="1"/>
        <v>3.240000000000002</v>
      </c>
      <c r="F82">
        <f>$B$6*EXP($B$13*$E82) + $B$7*EXP($B$14*$E82)</f>
        <v>7.6690533966222883E-3</v>
      </c>
    </row>
    <row r="83" spans="5:6" x14ac:dyDescent="0.2">
      <c r="E83">
        <f t="shared" si="1"/>
        <v>3.280000000000002</v>
      </c>
      <c r="F83">
        <f>$B$6*EXP($B$13*$E83) + $B$7*EXP($B$14*$E83)</f>
        <v>7.0794285517339853E-3</v>
      </c>
    </row>
    <row r="84" spans="5:6" x14ac:dyDescent="0.2">
      <c r="E84">
        <f t="shared" si="1"/>
        <v>3.3200000000000021</v>
      </c>
      <c r="F84">
        <f>$B$6*EXP($B$13*$E84) + $B$7*EXP($B$14*$E84)</f>
        <v>6.5351362191819092E-3</v>
      </c>
    </row>
    <row r="85" spans="5:6" x14ac:dyDescent="0.2">
      <c r="E85">
        <f t="shared" si="1"/>
        <v>3.3600000000000021</v>
      </c>
      <c r="F85">
        <f>$B$6*EXP($B$13*$E85) + $B$7*EXP($B$14*$E85)</f>
        <v>6.032691069790176E-3</v>
      </c>
    </row>
    <row r="86" spans="5:6" x14ac:dyDescent="0.2">
      <c r="E86">
        <f t="shared" si="1"/>
        <v>3.4000000000000021</v>
      </c>
      <c r="F86">
        <f>$B$6*EXP($B$13*$E86) + $B$7*EXP($B$14*$E86)</f>
        <v>5.5688757392239911E-3</v>
      </c>
    </row>
    <row r="87" spans="5:6" x14ac:dyDescent="0.2">
      <c r="E87">
        <f t="shared" si="1"/>
        <v>3.4400000000000022</v>
      </c>
      <c r="F87">
        <f>$B$6*EXP($B$13*$E87) + $B$7*EXP($B$14*$E87)</f>
        <v>5.1407202258736259E-3</v>
      </c>
    </row>
    <row r="88" spans="5:6" x14ac:dyDescent="0.2">
      <c r="E88">
        <f t="shared" si="1"/>
        <v>3.4800000000000022</v>
      </c>
      <c r="F88">
        <f>$B$6*EXP($B$13*$E88) + $B$7*EXP($B$14*$E88)</f>
        <v>4.7454828727043425E-3</v>
      </c>
    </row>
    <row r="89" spans="5:6" x14ac:dyDescent="0.2">
      <c r="E89">
        <f t="shared" si="1"/>
        <v>3.5200000000000022</v>
      </c>
      <c r="F89">
        <f>$B$6*EXP($B$13*$E89) + $B$7*EXP($B$14*$E89)</f>
        <v>4.3806328112911885E-3</v>
      </c>
    </row>
    <row r="90" spans="5:6" x14ac:dyDescent="0.2">
      <c r="E90">
        <f t="shared" si="1"/>
        <v>3.5600000000000023</v>
      </c>
      <c r="F90">
        <f>$B$6*EXP($B$13*$E90) + $B$7*EXP($B$14*$E90)</f>
        <v>4.0438337556205394E-3</v>
      </c>
    </row>
    <row r="91" spans="5:6" x14ac:dyDescent="0.2">
      <c r="E91">
        <f t="shared" si="1"/>
        <v>3.6000000000000023</v>
      </c>
      <c r="F91">
        <f>$B$6*EXP($B$13*$E91) + $B$7*EXP($B$14*$E91)</f>
        <v>3.7329290418833799E-3</v>
      </c>
    </row>
    <row r="92" spans="5:6" x14ac:dyDescent="0.2">
      <c r="E92">
        <f t="shared" si="1"/>
        <v>3.6400000000000023</v>
      </c>
      <c r="F92">
        <f>$B$6*EXP($B$13*$E92) + $B$7*EXP($B$14*$E92)</f>
        <v>3.4459278184639499E-3</v>
      </c>
    </row>
    <row r="93" spans="5:6" x14ac:dyDescent="0.2">
      <c r="E93">
        <f t="shared" si="1"/>
        <v>3.6800000000000024</v>
      </c>
      <c r="F93">
        <f>$B$6*EXP($B$13*$E93) + $B$7*EXP($B$14*$E93)</f>
        <v>3.1809922976925118E-3</v>
      </c>
    </row>
    <row r="94" spans="5:6" x14ac:dyDescent="0.2">
      <c r="E94">
        <f t="shared" si="1"/>
        <v>3.7200000000000024</v>
      </c>
      <c r="F94">
        <f>$B$6*EXP($B$13*$E94) + $B$7*EXP($B$14*$E94)</f>
        <v>2.9364259877299407E-3</v>
      </c>
    </row>
    <row r="95" spans="5:6" x14ac:dyDescent="0.2">
      <c r="E95">
        <f t="shared" si="1"/>
        <v>3.7600000000000025</v>
      </c>
      <c r="F95">
        <f>$B$6*EXP($B$13*$E95) + $B$7*EXP($B$14*$E95)</f>
        <v>2.7106628292280313E-3</v>
      </c>
    </row>
    <row r="96" spans="5:6" x14ac:dyDescent="0.2">
      <c r="E96">
        <f t="shared" si="1"/>
        <v>3.8000000000000025</v>
      </c>
      <c r="F96">
        <f>$B$6*EXP($B$13*$E96) + $B$7*EXP($B$14*$E96)</f>
        <v>2.5022571672030413E-3</v>
      </c>
    </row>
    <row r="97" spans="5:6" x14ac:dyDescent="0.2">
      <c r="E97">
        <f t="shared" si="1"/>
        <v>3.8400000000000025</v>
      </c>
      <c r="F97">
        <f>$B$6*EXP($B$13*$E97) + $B$7*EXP($B$14*$E97)</f>
        <v>2.3098744939082441E-3</v>
      </c>
    </row>
    <row r="98" spans="5:6" x14ac:dyDescent="0.2">
      <c r="E98">
        <f t="shared" si="1"/>
        <v>3.8800000000000026</v>
      </c>
      <c r="F98">
        <f>$B$6*EXP($B$13*$E98) + $B$7*EXP($B$14*$E98)</f>
        <v>2.1322829034282577E-3</v>
      </c>
    </row>
    <row r="99" spans="5:6" x14ac:dyDescent="0.2">
      <c r="E99">
        <f t="shared" si="1"/>
        <v>3.9200000000000026</v>
      </c>
      <c r="F99">
        <f>$B$6*EXP($B$13*$E99) + $B$7*EXP($B$14*$E99)</f>
        <v>1.9683452032753807E-3</v>
      </c>
    </row>
    <row r="100" spans="5:6" x14ac:dyDescent="0.2">
      <c r="E100">
        <f t="shared" si="1"/>
        <v>3.9600000000000026</v>
      </c>
      <c r="F100">
        <f>$B$6*EXP($B$13*$E100) + $B$7*EXP($B$14*$E100)</f>
        <v>1.8170116324752294E-3</v>
      </c>
    </row>
    <row r="101" spans="5:6" x14ac:dyDescent="0.2">
      <c r="E101">
        <f t="shared" si="1"/>
        <v>4.0000000000000027</v>
      </c>
      <c r="F101">
        <f>$B$6*EXP($B$13*$E101) + $B$7*EXP($B$14*$E101)</f>
        <v>1.6773131395125503E-3</v>
      </c>
    </row>
    <row r="102" spans="5:6" x14ac:dyDescent="0.2">
      <c r="E102">
        <f t="shared" si="1"/>
        <v>4.0400000000000027</v>
      </c>
      <c r="F102">
        <f>$B$6*EXP($B$13*$E102) + $B$7*EXP($B$14*$E102)</f>
        <v>1.5483551770931227E-3</v>
      </c>
    </row>
    <row r="103" spans="5:6" x14ac:dyDescent="0.2">
      <c r="E103">
        <f t="shared" si="1"/>
        <v>4.0800000000000027</v>
      </c>
      <c r="F103">
        <f>$B$6*EXP($B$13*$E103) + $B$7*EXP($B$14*$E103)</f>
        <v>1.4293119739870359E-3</v>
      </c>
    </row>
    <row r="104" spans="5:6" x14ac:dyDescent="0.2">
      <c r="E104">
        <f t="shared" si="1"/>
        <v>4.1200000000000028</v>
      </c>
      <c r="F104">
        <f>$B$6*EXP($B$13*$E104) + $B$7*EXP($B$14*$E104)</f>
        <v>1.3194212472735826E-3</v>
      </c>
    </row>
    <row r="105" spans="5:6" x14ac:dyDescent="0.2">
      <c r="E105">
        <f t="shared" si="1"/>
        <v>4.1600000000000028</v>
      </c>
      <c r="F105">
        <f>$B$6*EXP($B$13*$E105) + $B$7*EXP($B$14*$E105)</f>
        <v>1.2179793211280873E-3</v>
      </c>
    </row>
    <row r="106" spans="5:6" x14ac:dyDescent="0.2">
      <c r="E106">
        <f t="shared" si="1"/>
        <v>4.2000000000000028</v>
      </c>
      <c r="F106">
        <f>$B$6*EXP($B$13*$E106) + $B$7*EXP($B$14*$E106)</f>
        <v>1.124336620894235E-3</v>
      </c>
    </row>
    <row r="107" spans="5:6" x14ac:dyDescent="0.2">
      <c r="E107">
        <f t="shared" si="1"/>
        <v>4.2400000000000029</v>
      </c>
      <c r="F107">
        <f>$B$6*EXP($B$13*$E107) + $B$7*EXP($B$14*$E107)</f>
        <v>1.0378935135885823E-3</v>
      </c>
    </row>
    <row r="108" spans="5:6" x14ac:dyDescent="0.2">
      <c r="E108">
        <f t="shared" si="1"/>
        <v>4.2800000000000029</v>
      </c>
      <c r="F108">
        <f>$B$6*EXP($B$13*$E108) + $B$7*EXP($B$14*$E108)</f>
        <v>9.5809646820227998E-4</v>
      </c>
    </row>
    <row r="109" spans="5:6" x14ac:dyDescent="0.2">
      <c r="E109">
        <f t="shared" si="1"/>
        <v>4.3200000000000029</v>
      </c>
      <c r="F109">
        <f>$B$6*EXP($B$13*$E109) + $B$7*EXP($B$14*$E109)</f>
        <v>8.8443451121282817E-4</v>
      </c>
    </row>
    <row r="110" spans="5:6" x14ac:dyDescent="0.2">
      <c r="E110">
        <f t="shared" si="1"/>
        <v>4.360000000000003</v>
      </c>
      <c r="F110">
        <f>$B$6*EXP($B$13*$E110) + $B$7*EXP($B$14*$E110)</f>
        <v>8.1643595460903604E-4</v>
      </c>
    </row>
    <row r="111" spans="5:6" x14ac:dyDescent="0.2">
      <c r="E111">
        <f t="shared" si="1"/>
        <v>4.400000000000003</v>
      </c>
      <c r="F111">
        <f>$B$6*EXP($B$13*$E111) + $B$7*EXP($B$14*$E111)</f>
        <v>7.5366537547737851E-4</v>
      </c>
    </row>
    <row r="112" spans="5:6" x14ac:dyDescent="0.2">
      <c r="E112">
        <f t="shared" si="1"/>
        <v>4.4400000000000031</v>
      </c>
      <c r="F112">
        <f>$B$6*EXP($B$13*$E112) + $B$7*EXP($B$14*$E112)</f>
        <v>6.9572082780878955E-4</v>
      </c>
    </row>
    <row r="113" spans="5:6" x14ac:dyDescent="0.2">
      <c r="E113">
        <f t="shared" si="1"/>
        <v>4.4800000000000031</v>
      </c>
      <c r="F113">
        <f>$B$6*EXP($B$13*$E113) + $B$7*EXP($B$14*$E113)</f>
        <v>6.4223126867193545E-4</v>
      </c>
    </row>
    <row r="114" spans="5:6" x14ac:dyDescent="0.2">
      <c r="E114">
        <f t="shared" si="1"/>
        <v>4.5200000000000031</v>
      </c>
      <c r="F114">
        <f>$B$6*EXP($B$13*$E114) + $B$7*EXP($B$14*$E114)</f>
        <v>5.9285418227169099E-4</v>
      </c>
    </row>
    <row r="115" spans="5:6" x14ac:dyDescent="0.2">
      <c r="E115">
        <f t="shared" si="1"/>
        <v>4.5600000000000032</v>
      </c>
      <c r="F115">
        <f>$B$6*EXP($B$13*$E115) + $B$7*EXP($B$14*$E115)</f>
        <v>5.4727338667867999E-4</v>
      </c>
    </row>
    <row r="116" spans="5:6" x14ac:dyDescent="0.2">
      <c r="E116">
        <f t="shared" si="1"/>
        <v>4.6000000000000032</v>
      </c>
      <c r="F116">
        <f>$B$6*EXP($B$13*$E116) + $B$7*EXP($B$14*$E116)</f>
        <v>5.0519700918546346E-4</v>
      </c>
    </row>
    <row r="117" spans="5:6" x14ac:dyDescent="0.2">
      <c r="E117">
        <f t="shared" si="1"/>
        <v>4.6400000000000032</v>
      </c>
      <c r="F117">
        <f>$B$6*EXP($B$13*$E117) + $B$7*EXP($B$14*$E117)</f>
        <v>4.663556173247407E-4</v>
      </c>
    </row>
    <row r="118" spans="5:6" x14ac:dyDescent="0.2">
      <c r="E118">
        <f t="shared" si="1"/>
        <v>4.6800000000000033</v>
      </c>
      <c r="F118">
        <f>$B$6*EXP($B$13*$E118) + $B$7*EXP($B$14*$E118)</f>
        <v>4.3050049358169873E-4</v>
      </c>
    </row>
    <row r="119" spans="5:6" x14ac:dyDescent="0.2">
      <c r="E119">
        <f t="shared" si="1"/>
        <v>4.7200000000000033</v>
      </c>
      <c r="F119">
        <f>$B$6*EXP($B$13*$E119) + $B$7*EXP($B$14*$E119)</f>
        <v>3.9740204275278107E-4</v>
      </c>
    </row>
    <row r="120" spans="5:6" x14ac:dyDescent="0.2">
      <c r="E120">
        <f t="shared" si="1"/>
        <v>4.7600000000000033</v>
      </c>
      <c r="F120">
        <f>$B$6*EXP($B$13*$E120) + $B$7*EXP($B$14*$E120)</f>
        <v>3.6684832175253284E-4</v>
      </c>
    </row>
    <row r="121" spans="5:6" x14ac:dyDescent="0.2">
      <c r="E121">
        <f t="shared" si="1"/>
        <v>4.8000000000000034</v>
      </c>
      <c r="F121">
        <f>$B$6*EXP($B$13*$E121) + $B$7*EXP($B$14*$E121)</f>
        <v>3.3864368245426705E-4</v>
      </c>
    </row>
    <row r="122" spans="5:6" x14ac:dyDescent="0.2">
      <c r="E122">
        <f t="shared" si="1"/>
        <v>4.8400000000000034</v>
      </c>
      <c r="F122">
        <f>$B$6*EXP($B$13*$E122) + $B$7*EXP($B$14*$E122)</f>
        <v>3.1260751887409908E-4</v>
      </c>
    </row>
    <row r="123" spans="5:6" x14ac:dyDescent="0.2">
      <c r="E123">
        <f t="shared" si="1"/>
        <v>4.8800000000000034</v>
      </c>
      <c r="F123">
        <f>$B$6*EXP($B$13*$E123) + $B$7*EXP($B$14*$E123)</f>
        <v>2.8857311067604963E-4</v>
      </c>
    </row>
    <row r="124" spans="5:6" x14ac:dyDescent="0.2">
      <c r="E124">
        <f t="shared" si="1"/>
        <v>4.9200000000000035</v>
      </c>
      <c r="F124">
        <f>$B$6*EXP($B$13*$E124) + $B$7*EXP($B$14*$E124)</f>
        <v>2.6638655559270121E-4</v>
      </c>
    </row>
    <row r="125" spans="5:6" x14ac:dyDescent="0.2">
      <c r="E125">
        <f t="shared" si="1"/>
        <v>4.9600000000000035</v>
      </c>
      <c r="F125">
        <f>$B$6*EXP($B$13*$E125) + $B$7*EXP($B$14*$E125)</f>
        <v>2.4590578392525472E-4</v>
      </c>
    </row>
    <row r="126" spans="5:6" x14ac:dyDescent="0.2">
      <c r="E126">
        <f t="shared" si="1"/>
        <v>5.0000000000000036</v>
      </c>
      <c r="F126">
        <f>$B$6*EXP($B$13*$E126) + $B$7*EXP($B$14*$E126)</f>
        <v>2.2699964881242265E-4</v>
      </c>
    </row>
    <row r="127" spans="5:6" x14ac:dyDescent="0.2">
      <c r="E127">
        <f t="shared" si="1"/>
        <v>5.0400000000000036</v>
      </c>
      <c r="F127">
        <f>$B$6*EXP($B$13*$E127) + $B$7*EXP($B$14*$E127)</f>
        <v>2.09547086442773E-4</v>
      </c>
    </row>
    <row r="128" spans="5:6" x14ac:dyDescent="0.2">
      <c r="E128">
        <f t="shared" si="1"/>
        <v>5.0800000000000036</v>
      </c>
      <c r="F128">
        <f>$B$6*EXP($B$13*$E128) + $B$7*EXP($B$14*$E128)</f>
        <v>1.9343634083301715E-4</v>
      </c>
    </row>
    <row r="129" spans="5:6" x14ac:dyDescent="0.2">
      <c r="E129">
        <f t="shared" si="1"/>
        <v>5.1200000000000037</v>
      </c>
      <c r="F129">
        <f>$B$6*EXP($B$13*$E129) + $B$7*EXP($B$14*$E129)</f>
        <v>1.7856424820817478E-4</v>
      </c>
    </row>
    <row r="130" spans="5:6" x14ac:dyDescent="0.2">
      <c r="E130">
        <f t="shared" si="1"/>
        <v>5.1600000000000037</v>
      </c>
      <c r="F130">
        <f>$B$6*EXP($B$13*$E130) + $B$7*EXP($B$14*$E130)</f>
        <v>1.6483557640120666E-4</v>
      </c>
    </row>
    <row r="131" spans="5:6" x14ac:dyDescent="0.2">
      <c r="E131">
        <f t="shared" ref="E131:E194" si="2">E130+$B$1</f>
        <v>5.2000000000000037</v>
      </c>
      <c r="F131">
        <f>$B$6*EXP($B$13*$E131) + $B$7*EXP($B$14*$E131)</f>
        <v>1.5216241504201704E-4</v>
      </c>
    </row>
    <row r="132" spans="5:6" x14ac:dyDescent="0.2">
      <c r="E132">
        <f t="shared" si="2"/>
        <v>5.2400000000000038</v>
      </c>
      <c r="F132">
        <f>$B$6*EXP($B$13*$E132) + $B$7*EXP($B$14*$E132)</f>
        <v>1.4046361263095363E-4</v>
      </c>
    </row>
    <row r="133" spans="5:6" x14ac:dyDescent="0.2">
      <c r="E133">
        <f t="shared" si="2"/>
        <v>5.2800000000000038</v>
      </c>
      <c r="F133">
        <f>$B$6*EXP($B$13*$E133) + $B$7*EXP($B$14*$E133)</f>
        <v>1.2966425689215361E-4</v>
      </c>
    </row>
    <row r="134" spans="5:6" x14ac:dyDescent="0.2">
      <c r="E134">
        <f t="shared" si="2"/>
        <v>5.3200000000000038</v>
      </c>
      <c r="F134">
        <f>$B$6*EXP($B$13*$E134) + $B$7*EXP($B$14*$E134)</f>
        <v>1.19695195079223E-4</v>
      </c>
    </row>
    <row r="135" spans="5:6" x14ac:dyDescent="0.2">
      <c r="E135">
        <f t="shared" si="2"/>
        <v>5.3600000000000039</v>
      </c>
      <c r="F135">
        <f>$B$6*EXP($B$13*$E135) + $B$7*EXP($B$14*$E135)</f>
        <v>1.1049259116156795E-4</v>
      </c>
    </row>
    <row r="136" spans="5:6" x14ac:dyDescent="0.2">
      <c r="E136">
        <f t="shared" si="2"/>
        <v>5.4000000000000039</v>
      </c>
      <c r="F136">
        <f>$B$6*EXP($B$13*$E136) + $B$7*EXP($B$14*$E136)</f>
        <v>1.0199751705585888E-4</v>
      </c>
    </row>
    <row r="137" spans="5:6" x14ac:dyDescent="0.2">
      <c r="E137">
        <f t="shared" si="2"/>
        <v>5.4400000000000039</v>
      </c>
      <c r="F137">
        <f>$B$6*EXP($B$13*$E137) + $B$7*EXP($B$14*$E137)</f>
        <v>9.4155575285113027E-5</v>
      </c>
    </row>
    <row r="138" spans="5:6" x14ac:dyDescent="0.2">
      <c r="E138">
        <f t="shared" si="2"/>
        <v>5.480000000000004</v>
      </c>
      <c r="F138">
        <f>$B$6*EXP($B$13*$E138) + $B$7*EXP($B$14*$E138)</f>
        <v>8.6916550649125343E-5</v>
      </c>
    </row>
    <row r="139" spans="5:6" x14ac:dyDescent="0.2">
      <c r="E139">
        <f t="shared" si="2"/>
        <v>5.520000000000004</v>
      </c>
      <c r="F139">
        <f>$B$6*EXP($B$13*$E139) + $B$7*EXP($B$14*$E139)</f>
        <v>8.0234088675749555E-5</v>
      </c>
    </row>
    <row r="140" spans="5:6" x14ac:dyDescent="0.2">
      <c r="E140">
        <f t="shared" si="2"/>
        <v>5.5600000000000041</v>
      </c>
      <c r="F140">
        <f>$B$6*EXP($B$13*$E140) + $B$7*EXP($B$14*$E140)</f>
        <v>7.4065398794019281E-5</v>
      </c>
    </row>
    <row r="141" spans="5:6" x14ac:dyDescent="0.2">
      <c r="E141">
        <f t="shared" si="2"/>
        <v>5.6000000000000041</v>
      </c>
      <c r="F141">
        <f>$B$6*EXP($B$13*$E141) + $B$7*EXP($B$14*$E141)</f>
        <v>6.8370980328404213E-5</v>
      </c>
    </row>
    <row r="142" spans="5:6" x14ac:dyDescent="0.2">
      <c r="E142">
        <f t="shared" si="2"/>
        <v>5.6400000000000041</v>
      </c>
      <c r="F142">
        <f>$B$6*EXP($B$13*$E142) + $B$7*EXP($B$14*$E142)</f>
        <v>6.3114369559629039E-5</v>
      </c>
    </row>
    <row r="143" spans="5:6" x14ac:dyDescent="0.2">
      <c r="E143">
        <f t="shared" si="2"/>
        <v>5.6800000000000042</v>
      </c>
      <c r="F143">
        <f>$B$6*EXP($B$13*$E143) + $B$7*EXP($B$14*$E143)</f>
        <v>5.8261906232380652E-5</v>
      </c>
    </row>
    <row r="144" spans="5:6" x14ac:dyDescent="0.2">
      <c r="E144">
        <f t="shared" si="2"/>
        <v>5.7200000000000042</v>
      </c>
      <c r="F144">
        <f>$B$6*EXP($B$13*$E144) + $B$7*EXP($B$14*$E144)</f>
        <v>5.378251801475599E-5</v>
      </c>
    </row>
    <row r="145" spans="5:6" x14ac:dyDescent="0.2">
      <c r="E145">
        <f t="shared" si="2"/>
        <v>5.7600000000000042</v>
      </c>
      <c r="F145">
        <f>$B$6*EXP($B$13*$E145) + $B$7*EXP($B$14*$E145)</f>
        <v>4.9647521529254964E-5</v>
      </c>
    </row>
    <row r="146" spans="5:6" x14ac:dyDescent="0.2">
      <c r="E146">
        <f t="shared" si="2"/>
        <v>5.8000000000000043</v>
      </c>
      <c r="F146">
        <f>$B$6*EXP($B$13*$E146) + $B$7*EXP($B$14*$E146)</f>
        <v>4.5830438681237677E-5</v>
      </c>
    </row>
    <row r="147" spans="5:6" x14ac:dyDescent="0.2">
      <c r="E147">
        <f t="shared" si="2"/>
        <v>5.8400000000000043</v>
      </c>
      <c r="F147">
        <f>$B$6*EXP($B$13*$E147) + $B$7*EXP($B$14*$E147)</f>
        <v>4.2306827108720873E-5</v>
      </c>
    </row>
    <row r="148" spans="5:6" x14ac:dyDescent="0.2">
      <c r="E148">
        <f t="shared" si="2"/>
        <v>5.8800000000000043</v>
      </c>
      <c r="F148">
        <f>$B$6*EXP($B$13*$E148) + $B$7*EXP($B$14*$E148)</f>
        <v>3.9054123667813494E-5</v>
      </c>
    </row>
    <row r="149" spans="5:6" x14ac:dyDescent="0.2">
      <c r="E149">
        <f t="shared" si="2"/>
        <v>5.9200000000000044</v>
      </c>
      <c r="F149">
        <f>$B$6*EXP($B$13*$E149) + $B$7*EXP($B$14*$E149)</f>
        <v>3.6051499951563822E-5</v>
      </c>
    </row>
    <row r="150" spans="5:6" x14ac:dyDescent="0.2">
      <c r="E150">
        <f t="shared" si="2"/>
        <v>5.9600000000000044</v>
      </c>
      <c r="F150">
        <f>$B$6*EXP($B$13*$E150) + $B$7*EXP($B$14*$E150)</f>
        <v>3.3279728917045569E-5</v>
      </c>
    </row>
    <row r="151" spans="5:6" x14ac:dyDescent="0.2">
      <c r="E151">
        <f t="shared" si="2"/>
        <v>6.0000000000000044</v>
      </c>
      <c r="F151">
        <f>$B$6*EXP($B$13*$E151) + $B$7*EXP($B$14*$E151)</f>
        <v>3.0721061766640779E-5</v>
      </c>
    </row>
    <row r="152" spans="5:6" x14ac:dyDescent="0.2">
      <c r="E152">
        <f t="shared" si="2"/>
        <v>6.0400000000000045</v>
      </c>
      <c r="F152">
        <f>$B$6*EXP($B$13*$E152) + $B$7*EXP($B$14*$E152)</f>
        <v>2.8359114295139597E-5</v>
      </c>
    </row>
    <row r="153" spans="5:6" x14ac:dyDescent="0.2">
      <c r="E153">
        <f t="shared" si="2"/>
        <v>6.0800000000000045</v>
      </c>
      <c r="F153">
        <f>$B$6*EXP($B$13*$E153) + $B$7*EXP($B$14*$E153)</f>
        <v>2.6178761974890274E-5</v>
      </c>
    </row>
    <row r="154" spans="5:6" x14ac:dyDescent="0.2">
      <c r="E154">
        <f t="shared" si="2"/>
        <v>6.1200000000000045</v>
      </c>
      <c r="F154">
        <f>$B$6*EXP($B$13*$E154) + $B$7*EXP($B$14*$E154)</f>
        <v>2.41660431071861E-5</v>
      </c>
    </row>
    <row r="155" spans="5:6" x14ac:dyDescent="0.2">
      <c r="E155">
        <f t="shared" si="2"/>
        <v>6.1600000000000046</v>
      </c>
      <c r="F155">
        <f>$B$6*EXP($B$13*$E155) + $B$7*EXP($B$14*$E155)</f>
        <v>2.2308069419727576E-5</v>
      </c>
    </row>
    <row r="156" spans="5:6" x14ac:dyDescent="0.2">
      <c r="E156">
        <f t="shared" si="2"/>
        <v>6.2000000000000046</v>
      </c>
      <c r="F156">
        <f>$B$6*EXP($B$13*$E156) + $B$7*EXP($B$14*$E156)</f>
        <v>2.0592943537678356E-5</v>
      </c>
    </row>
    <row r="157" spans="5:6" x14ac:dyDescent="0.2">
      <c r="E157">
        <f t="shared" si="2"/>
        <v>6.2400000000000047</v>
      </c>
      <c r="F157">
        <f>$B$6*EXP($B$13*$E157) + $B$7*EXP($B$14*$E157)</f>
        <v>1.9009682799847923E-5</v>
      </c>
    </row>
    <row r="158" spans="5:6" x14ac:dyDescent="0.2">
      <c r="E158">
        <f t="shared" si="2"/>
        <v>6.2800000000000047</v>
      </c>
      <c r="F158">
        <f>$B$6*EXP($B$13*$E158) + $B$7*EXP($B$14*$E158)</f>
        <v>1.7548148932164489E-5</v>
      </c>
    </row>
    <row r="159" spans="5:6" x14ac:dyDescent="0.2">
      <c r="E159">
        <f t="shared" si="2"/>
        <v>6.3200000000000047</v>
      </c>
      <c r="F159">
        <f>$B$6*EXP($B$13*$E159) + $B$7*EXP($B$14*$E159)</f>
        <v>1.6198983128108223E-5</v>
      </c>
    </row>
    <row r="160" spans="5:6" x14ac:dyDescent="0.2">
      <c r="E160">
        <f t="shared" si="2"/>
        <v>6.3600000000000048</v>
      </c>
      <c r="F160">
        <f>$B$6*EXP($B$13*$E160) + $B$7*EXP($B$14*$E160)</f>
        <v>1.4953546120398021E-5</v>
      </c>
    </row>
    <row r="161" spans="5:6" x14ac:dyDescent="0.2">
      <c r="E161">
        <f t="shared" si="2"/>
        <v>6.4000000000000048</v>
      </c>
      <c r="F161">
        <f>$B$6*EXP($B$13*$E161) + $B$7*EXP($B$14*$E161)</f>
        <v>1.3803862860185873E-5</v>
      </c>
    </row>
    <row r="162" spans="5:6" x14ac:dyDescent="0.2">
      <c r="E162">
        <f t="shared" si="2"/>
        <v>6.4400000000000048</v>
      </c>
      <c r="F162">
        <f>$B$6*EXP($B$13*$E162) + $B$7*EXP($B$14*$E162)</f>
        <v>1.2742571449516958E-5</v>
      </c>
    </row>
    <row r="163" spans="5:6" x14ac:dyDescent="0.2">
      <c r="E163">
        <f t="shared" si="2"/>
        <v>6.4800000000000049</v>
      </c>
      <c r="F163">
        <f>$B$6*EXP($B$13*$E163) + $B$7*EXP($B$14*$E163)</f>
        <v>1.1762876000048752E-5</v>
      </c>
    </row>
    <row r="164" spans="5:6" x14ac:dyDescent="0.2">
      <c r="E164">
        <f t="shared" si="2"/>
        <v>6.5200000000000049</v>
      </c>
      <c r="F164">
        <f>$B$6*EXP($B$13*$E164) + $B$7*EXP($B$14*$E164)</f>
        <v>1.0858503116164046E-5</v>
      </c>
    </row>
    <row r="165" spans="5:6" x14ac:dyDescent="0.2">
      <c r="E165">
        <f t="shared" si="2"/>
        <v>6.5600000000000049</v>
      </c>
      <c r="F165">
        <f>$B$6*EXP($B$13*$E165) + $B$7*EXP($B$14*$E165)</f>
        <v>1.0023661723821251E-5</v>
      </c>
    </row>
    <row r="166" spans="5:6" x14ac:dyDescent="0.2">
      <c r="E166">
        <f t="shared" si="2"/>
        <v>6.600000000000005</v>
      </c>
      <c r="F166">
        <f>$B$6*EXP($B$13*$E166) + $B$7*EXP($B$14*$E166)</f>
        <v>9.2530059879094406E-6</v>
      </c>
    </row>
    <row r="167" spans="5:6" x14ac:dyDescent="0.2">
      <c r="E167">
        <f t="shared" si="2"/>
        <v>6.640000000000005</v>
      </c>
      <c r="F167">
        <f>$B$6*EXP($B$13*$E167) + $B$7*EXP($B$14*$E167)</f>
        <v>8.5416010806526264E-6</v>
      </c>
    </row>
    <row r="168" spans="5:6" x14ac:dyDescent="0.2">
      <c r="E168">
        <f t="shared" si="2"/>
        <v>6.680000000000005</v>
      </c>
      <c r="F168">
        <f>$B$6*EXP($B$13*$E168) + $B$7*EXP($B$14*$E168)</f>
        <v>7.8848915818641925E-6</v>
      </c>
    </row>
    <row r="169" spans="5:6" x14ac:dyDescent="0.2">
      <c r="E169">
        <f t="shared" si="2"/>
        <v>6.7200000000000051</v>
      </c>
      <c r="F169">
        <f>$B$6*EXP($B$13*$E169) + $B$7*EXP($B$14*$E169)</f>
        <v>7.2786723087052136E-6</v>
      </c>
    </row>
    <row r="170" spans="5:6" x14ac:dyDescent="0.2">
      <c r="E170">
        <f t="shared" si="2"/>
        <v>6.7600000000000051</v>
      </c>
      <c r="F170">
        <f>$B$6*EXP($B$13*$E170) + $B$7*EXP($B$14*$E170)</f>
        <v>6.7190613881575353E-6</v>
      </c>
    </row>
    <row r="171" spans="5:6" x14ac:dyDescent="0.2">
      <c r="E171">
        <f t="shared" si="2"/>
        <v>6.8000000000000052</v>
      </c>
      <c r="F171">
        <f>$B$6*EXP($B$13*$E171) + $B$7*EXP($B$14*$E171)</f>
        <v>6.2024753997835018E-6</v>
      </c>
    </row>
    <row r="172" spans="5:6" x14ac:dyDescent="0.2">
      <c r="E172">
        <f t="shared" si="2"/>
        <v>6.8400000000000052</v>
      </c>
      <c r="F172">
        <f>$B$6*EXP($B$13*$E172) + $B$7*EXP($B$14*$E172)</f>
        <v>5.7256064296011327E-6</v>
      </c>
    </row>
    <row r="173" spans="5:6" x14ac:dyDescent="0.2">
      <c r="E173">
        <f t="shared" si="2"/>
        <v>6.8800000000000052</v>
      </c>
      <c r="F173">
        <f>$B$6*EXP($B$13*$E173) + $B$7*EXP($B$14*$E173)</f>
        <v>5.2854008881412284E-6</v>
      </c>
    </row>
    <row r="174" spans="5:6" x14ac:dyDescent="0.2">
      <c r="E174">
        <f t="shared" si="2"/>
        <v>6.9200000000000053</v>
      </c>
      <c r="F174">
        <f>$B$6*EXP($B$13*$E174) + $B$7*EXP($B$14*$E174)</f>
        <v>4.8790399570496101E-6</v>
      </c>
    </row>
    <row r="175" spans="5:6" x14ac:dyDescent="0.2">
      <c r="E175">
        <f t="shared" si="2"/>
        <v>6.9600000000000053</v>
      </c>
      <c r="F175">
        <f>$B$6*EXP($B$13*$E175) + $B$7*EXP($B$14*$E175)</f>
        <v>4.5039215390260442E-6</v>
      </c>
    </row>
    <row r="176" spans="5:6" x14ac:dyDescent="0.2">
      <c r="E176">
        <f t="shared" si="2"/>
        <v>7.0000000000000053</v>
      </c>
      <c r="F176">
        <f>$B$6*EXP($B$13*$E176) + $B$7*EXP($B$14*$E176)</f>
        <v>4.1576435955177951E-6</v>
      </c>
    </row>
    <row r="177" spans="5:6" x14ac:dyDescent="0.2">
      <c r="E177">
        <f t="shared" si="2"/>
        <v>7.0400000000000054</v>
      </c>
      <c r="F177">
        <f>$B$6*EXP($B$13*$E177) + $B$7*EXP($B$14*$E177)</f>
        <v>3.8379887654721829E-6</v>
      </c>
    </row>
    <row r="178" spans="5:6" x14ac:dyDescent="0.2">
      <c r="E178">
        <f t="shared" si="2"/>
        <v>7.0800000000000054</v>
      </c>
      <c r="F178">
        <f>$B$6*EXP($B$13*$E178) + $B$7*EXP($B$14*$E178)</f>
        <v>3.5429101666556355E-6</v>
      </c>
    </row>
    <row r="179" spans="5:6" x14ac:dyDescent="0.2">
      <c r="E179">
        <f t="shared" si="2"/>
        <v>7.1200000000000054</v>
      </c>
      <c r="F179">
        <f>$B$6*EXP($B$13*$E179) + $B$7*EXP($B$14*$E179)</f>
        <v>3.2705182886192168E-6</v>
      </c>
    </row>
    <row r="180" spans="5:6" x14ac:dyDescent="0.2">
      <c r="E180">
        <f t="shared" si="2"/>
        <v>7.1600000000000055</v>
      </c>
      <c r="F180">
        <f>$B$6*EXP($B$13*$E180) + $B$7*EXP($B$14*$E180)</f>
        <v>3.0190688933808444E-6</v>
      </c>
    </row>
    <row r="181" spans="5:6" x14ac:dyDescent="0.2">
      <c r="E181">
        <f t="shared" si="2"/>
        <v>7.2000000000000055</v>
      </c>
      <c r="F181">
        <f>$B$6*EXP($B$13*$E181) + $B$7*EXP($B$14*$E181)</f>
        <v>2.786951846347268E-6</v>
      </c>
    </row>
    <row r="182" spans="5:6" x14ac:dyDescent="0.2">
      <c r="E182">
        <f t="shared" si="2"/>
        <v>7.2400000000000055</v>
      </c>
      <c r="F182">
        <f>$B$6*EXP($B$13*$E182) + $B$7*EXP($B$14*$E182)</f>
        <v>2.572680805955579E-6</v>
      </c>
    </row>
    <row r="183" spans="5:6" x14ac:dyDescent="0.2">
      <c r="E183">
        <f t="shared" si="2"/>
        <v>7.2800000000000056</v>
      </c>
      <c r="F183">
        <f>$B$6*EXP($B$13*$E183) + $B$7*EXP($B$14*$E183)</f>
        <v>2.3748837060127393E-6</v>
      </c>
    </row>
    <row r="184" spans="5:6" x14ac:dyDescent="0.2">
      <c r="E184">
        <f t="shared" si="2"/>
        <v>7.3200000000000056</v>
      </c>
      <c r="F184">
        <f>$B$6*EXP($B$13*$E184) + $B$7*EXP($B$14*$E184)</f>
        <v>2.1922939697876329E-6</v>
      </c>
    </row>
    <row r="185" spans="5:6" x14ac:dyDescent="0.2">
      <c r="E185">
        <f t="shared" si="2"/>
        <v>7.3600000000000056</v>
      </c>
      <c r="F185">
        <f>$B$6*EXP($B$13*$E185) + $B$7*EXP($B$14*$E185)</f>
        <v>2.0237423995958135E-6</v>
      </c>
    </row>
    <row r="186" spans="5:6" x14ac:dyDescent="0.2">
      <c r="E186">
        <f t="shared" si="2"/>
        <v>7.4000000000000057</v>
      </c>
      <c r="F186">
        <f>$B$6*EXP($B$13*$E186) + $B$7*EXP($B$14*$E186)</f>
        <v>1.8681496899426101E-6</v>
      </c>
    </row>
    <row r="187" spans="5:6" x14ac:dyDescent="0.2">
      <c r="E187">
        <f t="shared" si="2"/>
        <v>7.4400000000000057</v>
      </c>
      <c r="F187">
        <f>$B$6*EXP($B$13*$E187) + $B$7*EXP($B$14*$E187)</f>
        <v>1.7245195162831487E-6</v>
      </c>
    </row>
    <row r="188" spans="5:6" x14ac:dyDescent="0.2">
      <c r="E188">
        <f t="shared" si="2"/>
        <v>7.4800000000000058</v>
      </c>
      <c r="F188">
        <f>$B$6*EXP($B$13*$E188) + $B$7*EXP($B$14*$E188)</f>
        <v>1.5919321551437487E-6</v>
      </c>
    </row>
    <row r="189" spans="5:6" x14ac:dyDescent="0.2">
      <c r="E189">
        <f t="shared" si="2"/>
        <v>7.5200000000000058</v>
      </c>
      <c r="F189">
        <f>$B$6*EXP($B$13*$E189) + $B$7*EXP($B$14*$E189)</f>
        <v>1.4695385947516999E-6</v>
      </c>
    </row>
    <row r="190" spans="5:6" x14ac:dyDescent="0.2">
      <c r="E190">
        <f t="shared" si="2"/>
        <v>7.5600000000000058</v>
      </c>
      <c r="F190">
        <f>$B$6*EXP($B$13*$E190) + $B$7*EXP($B$14*$E190)</f>
        <v>1.3565550984613403E-6</v>
      </c>
    </row>
    <row r="191" spans="5:6" x14ac:dyDescent="0.2">
      <c r="E191">
        <f t="shared" si="2"/>
        <v>7.6000000000000059</v>
      </c>
      <c r="F191">
        <f>$B$6*EXP($B$13*$E191) + $B$7*EXP($B$14*$E191)</f>
        <v>1.2522581861637954E-6</v>
      </c>
    </row>
    <row r="192" spans="5:6" x14ac:dyDescent="0.2">
      <c r="E192">
        <f t="shared" si="2"/>
        <v>7.6400000000000059</v>
      </c>
      <c r="F192">
        <f>$B$6*EXP($B$13*$E192) + $B$7*EXP($B$14*$E192)</f>
        <v>1.1559800015442782E-6</v>
      </c>
    </row>
    <row r="193" spans="5:6" x14ac:dyDescent="0.2">
      <c r="E193">
        <f t="shared" si="2"/>
        <v>7.6800000000000059</v>
      </c>
      <c r="F193">
        <f>$B$6*EXP($B$13*$E193) + $B$7*EXP($B$14*$E193)</f>
        <v>1.0671040355215716E-6</v>
      </c>
    </row>
    <row r="194" spans="5:6" x14ac:dyDescent="0.2">
      <c r="E194">
        <f t="shared" si="2"/>
        <v>7.720000000000006</v>
      </c>
      <c r="F194">
        <f>$B$6*EXP($B$13*$E194) + $B$7*EXP($B$14*$E194)</f>
        <v>9.8506117848510794E-7</v>
      </c>
    </row>
    <row r="195" spans="5:6" x14ac:dyDescent="0.2">
      <c r="E195">
        <f t="shared" ref="E195:E203" si="3">E194+$B$1</f>
        <v>7.760000000000006</v>
      </c>
      <c r="F195">
        <f>$B$6*EXP($B$13*$E195) + $B$7*EXP($B$14*$E195)</f>
        <v>9.093260760504864E-7</v>
      </c>
    </row>
    <row r="196" spans="5:6" x14ac:dyDescent="0.2">
      <c r="E196">
        <f t="shared" si="3"/>
        <v>7.800000000000006</v>
      </c>
      <c r="F196">
        <f>$B$6*EXP($B$13*$E196) + $B$7*EXP($B$14*$E196)</f>
        <v>8.3941376499782114E-7</v>
      </c>
    </row>
    <row r="197" spans="5:6" x14ac:dyDescent="0.2">
      <c r="E197">
        <f t="shared" si="3"/>
        <v>7.8400000000000061</v>
      </c>
      <c r="F197">
        <f>$B$6*EXP($B$13*$E197) + $B$7*EXP($B$14*$E197)</f>
        <v>7.7487656785143869E-7</v>
      </c>
    </row>
    <row r="198" spans="5:6" x14ac:dyDescent="0.2">
      <c r="E198">
        <f t="shared" si="3"/>
        <v>7.8800000000000061</v>
      </c>
      <c r="F198">
        <f>$B$6*EXP($B$13*$E198) + $B$7*EXP($B$14*$E198)</f>
        <v>7.1530122621563612E-7</v>
      </c>
    </row>
    <row r="199" spans="5:6" x14ac:dyDescent="0.2">
      <c r="E199">
        <f t="shared" si="3"/>
        <v>7.9200000000000061</v>
      </c>
      <c r="F199">
        <f>$B$6*EXP($B$13*$E199) + $B$7*EXP($B$14*$E199)</f>
        <v>6.6030625451005834E-7</v>
      </c>
    </row>
    <row r="200" spans="5:6" x14ac:dyDescent="0.2">
      <c r="E200">
        <f t="shared" si="3"/>
        <v>7.9600000000000062</v>
      </c>
      <c r="F200">
        <f>$B$6*EXP($B$13*$E200) + $B$7*EXP($B$14*$E200)</f>
        <v>6.0953949715956922E-7</v>
      </c>
    </row>
    <row r="201" spans="5:6" x14ac:dyDescent="0.2">
      <c r="E201">
        <f t="shared" si="3"/>
        <v>8.0000000000000053</v>
      </c>
      <c r="F201">
        <f>$B$6*EXP($B$13*$E201) + $B$7*EXP($B$14*$E201)</f>
        <v>5.6267587359628956E-7</v>
      </c>
    </row>
    <row r="202" spans="5:6" x14ac:dyDescent="0.2">
      <c r="E202">
        <f t="shared" si="3"/>
        <v>8.0400000000000045</v>
      </c>
      <c r="F202">
        <f>$B$6*EXP($B$13*$E202) + $B$7*EXP($B$14*$E202)</f>
        <v>5.1941529663411625E-7</v>
      </c>
    </row>
    <row r="203" spans="5:6" x14ac:dyDescent="0.2">
      <c r="E203">
        <f t="shared" si="3"/>
        <v>8.0800000000000036</v>
      </c>
      <c r="F203">
        <f>$B$6*EXP($B$13*$E203) + $B$7*EXP($B$14*$E203)</f>
        <v>4.7948075088621687E-7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DF797-4ED2-5748-B45E-91D31D97BAAA}">
  <dimension ref="A1:F203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4.396688352128562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3.7894641413983159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3.1822882866262523</v>
      </c>
    </row>
    <row r="5" spans="1:6" x14ac:dyDescent="0.2">
      <c r="E5">
        <f t="shared" si="1"/>
        <v>0.16</v>
      </c>
      <c r="F5">
        <f t="shared" si="0"/>
        <v>2.5789660935725527</v>
      </c>
    </row>
    <row r="6" spans="1:6" x14ac:dyDescent="0.2">
      <c r="A6" t="s">
        <v>18</v>
      </c>
      <c r="B6">
        <f>(B4+B16*B17*B3)/B18</f>
        <v>-6.4549722436790278</v>
      </c>
      <c r="E6">
        <f t="shared" si="1"/>
        <v>0.2</v>
      </c>
      <c r="F6">
        <f t="shared" si="0"/>
        <v>1.9831294960375145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1.398221080396943</v>
      </c>
    </row>
    <row r="8" spans="1:6" x14ac:dyDescent="0.2">
      <c r="A8" t="s">
        <v>8</v>
      </c>
      <c r="B8" s="1">
        <v>100</v>
      </c>
      <c r="E8">
        <f t="shared" si="1"/>
        <v>0.28000000000000003</v>
      </c>
      <c r="F8">
        <f t="shared" si="0"/>
        <v>0.82747992381807522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0.27392926383984878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-0.25963399517530095</v>
      </c>
    </row>
    <row r="11" spans="1:6" x14ac:dyDescent="0.2">
      <c r="E11">
        <f t="shared" si="1"/>
        <v>0.39999999999999997</v>
      </c>
      <c r="F11">
        <f t="shared" si="0"/>
        <v>-0.77064794494473765</v>
      </c>
    </row>
    <row r="12" spans="1:6" x14ac:dyDescent="0.2">
      <c r="E12">
        <f t="shared" si="1"/>
        <v>0.43999999999999995</v>
      </c>
      <c r="F12">
        <f t="shared" si="0"/>
        <v>-1.2567925229852319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-1.7159945772947183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-2.1464311842312509</v>
      </c>
    </row>
    <row r="15" spans="1:6" x14ac:dyDescent="0.2">
      <c r="E15">
        <f t="shared" si="1"/>
        <v>0.55999999999999994</v>
      </c>
      <c r="F15">
        <f t="shared" si="0"/>
        <v>-2.546531267278028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-2.9149755731674731</v>
      </c>
    </row>
    <row r="17" spans="1:6" x14ac:dyDescent="0.2">
      <c r="A17" t="s">
        <v>20</v>
      </c>
      <c r="B17">
        <f>B8/(2*B10*B16)</f>
        <v>0.25</v>
      </c>
      <c r="E17">
        <f t="shared" si="1"/>
        <v>0.64</v>
      </c>
      <c r="F17">
        <f t="shared" si="0"/>
        <v>-3.2506950699229558</v>
      </c>
    </row>
    <row r="18" spans="1:6" x14ac:dyDescent="0.2">
      <c r="A18" t="s">
        <v>21</v>
      </c>
      <c r="B18">
        <f>SQRT(1-B17^2)*B16</f>
        <v>1.9364916731037085</v>
      </c>
      <c r="E18">
        <f t="shared" si="1"/>
        <v>0.68</v>
      </c>
      <c r="F18">
        <f t="shared" si="0"/>
        <v>-3.5528678387404984</v>
      </c>
    </row>
    <row r="19" spans="1:6" x14ac:dyDescent="0.2">
      <c r="E19">
        <f t="shared" si="1"/>
        <v>0.72000000000000008</v>
      </c>
      <c r="F19">
        <f t="shared" si="0"/>
        <v>-3.8209145382567855</v>
      </c>
    </row>
    <row r="20" spans="1:6" x14ac:dyDescent="0.2">
      <c r="E20">
        <f t="shared" si="1"/>
        <v>0.76000000000000012</v>
      </c>
      <c r="F20">
        <f t="shared" si="0"/>
        <v>-4.0544925256216446</v>
      </c>
    </row>
    <row r="21" spans="1:6" x14ac:dyDescent="0.2">
      <c r="E21">
        <f t="shared" si="1"/>
        <v>0.80000000000000016</v>
      </c>
      <c r="F21">
        <f t="shared" si="0"/>
        <v>-4.2534887239053223</v>
      </c>
    </row>
    <row r="22" spans="1:6" x14ac:dyDescent="0.2">
      <c r="E22">
        <f t="shared" si="1"/>
        <v>0.84000000000000019</v>
      </c>
      <c r="F22">
        <f t="shared" si="0"/>
        <v>-4.4180113297213151</v>
      </c>
    </row>
    <row r="23" spans="1:6" x14ac:dyDescent="0.2">
      <c r="E23">
        <f t="shared" si="1"/>
        <v>0.88000000000000023</v>
      </c>
      <c r="F23">
        <f t="shared" si="0"/>
        <v>-4.5483804585365775</v>
      </c>
    </row>
    <row r="24" spans="1:6" x14ac:dyDescent="0.2">
      <c r="E24">
        <f t="shared" si="1"/>
        <v>0.92000000000000026</v>
      </c>
      <c r="F24">
        <f t="shared" si="0"/>
        <v>-4.6451178279801564</v>
      </c>
    </row>
    <row r="25" spans="1:6" x14ac:dyDescent="0.2">
      <c r="E25">
        <f t="shared" si="1"/>
        <v>0.9600000000000003</v>
      </c>
      <c r="F25">
        <f t="shared" si="0"/>
        <v>-4.7089355815600351</v>
      </c>
    </row>
    <row r="26" spans="1:6" x14ac:dyDescent="0.2">
      <c r="E26">
        <f t="shared" si="1"/>
        <v>1.0000000000000002</v>
      </c>
      <c r="F26">
        <f t="shared" si="0"/>
        <v>-4.7407243565724473</v>
      </c>
    </row>
    <row r="27" spans="1:6" x14ac:dyDescent="0.2">
      <c r="E27">
        <f t="shared" si="1"/>
        <v>1.0400000000000003</v>
      </c>
      <c r="F27">
        <f t="shared" si="0"/>
        <v>-4.7415407006575929</v>
      </c>
    </row>
    <row r="28" spans="1:6" x14ac:dyDescent="0.2">
      <c r="E28">
        <f t="shared" si="1"/>
        <v>1.0800000000000003</v>
      </c>
      <c r="F28">
        <f t="shared" si="0"/>
        <v>-4.7125939414442435</v>
      </c>
    </row>
    <row r="29" spans="1:6" x14ac:dyDescent="0.2">
      <c r="E29">
        <f t="shared" si="1"/>
        <v>1.1200000000000003</v>
      </c>
      <c r="F29">
        <f t="shared" si="0"/>
        <v>-4.6552326130597743</v>
      </c>
    </row>
    <row r="30" spans="1:6" x14ac:dyDescent="0.2">
      <c r="E30">
        <f t="shared" si="1"/>
        <v>1.1600000000000004</v>
      </c>
      <c r="F30">
        <f t="shared" si="0"/>
        <v>-4.5709305419916317</v>
      </c>
    </row>
    <row r="31" spans="1:6" x14ac:dyDescent="0.2">
      <c r="E31">
        <f t="shared" si="1"/>
        <v>1.2000000000000004</v>
      </c>
      <c r="F31">
        <f t="shared" si="0"/>
        <v>-4.461272692903715</v>
      </c>
    </row>
    <row r="32" spans="1:6" x14ac:dyDescent="0.2">
      <c r="E32">
        <f t="shared" si="1"/>
        <v>1.2400000000000004</v>
      </c>
      <c r="F32">
        <f t="shared" si="0"/>
        <v>-4.327940872571574</v>
      </c>
    </row>
    <row r="33" spans="5:6" x14ac:dyDescent="0.2">
      <c r="E33">
        <f t="shared" si="1"/>
        <v>1.2800000000000005</v>
      </c>
      <c r="F33">
        <f t="shared" si="0"/>
        <v>-4.1726993871409022</v>
      </c>
    </row>
    <row r="34" spans="5:6" x14ac:dyDescent="0.2">
      <c r="E34">
        <f t="shared" si="1"/>
        <v>1.3200000000000005</v>
      </c>
      <c r="F34">
        <f t="shared" si="0"/>
        <v>-3.9973807444735159</v>
      </c>
    </row>
    <row r="35" spans="5:6" x14ac:dyDescent="0.2">
      <c r="E35">
        <f t="shared" si="1"/>
        <v>1.3600000000000005</v>
      </c>
      <c r="F35">
        <f t="shared" si="0"/>
        <v>-3.803871489464083</v>
      </c>
    </row>
    <row r="36" spans="5:6" x14ac:dyDescent="0.2">
      <c r="E36">
        <f t="shared" si="1"/>
        <v>1.4000000000000006</v>
      </c>
      <c r="F36">
        <f t="shared" si="0"/>
        <v>-3.5940982559312245</v>
      </c>
    </row>
    <row r="37" spans="5:6" x14ac:dyDescent="0.2">
      <c r="E37">
        <f t="shared" si="1"/>
        <v>1.4400000000000006</v>
      </c>
      <c r="F37">
        <f t="shared" si="0"/>
        <v>-3.3700141140504183</v>
      </c>
    </row>
    <row r="38" spans="5:6" x14ac:dyDescent="0.2">
      <c r="E38">
        <f t="shared" si="1"/>
        <v>1.4800000000000006</v>
      </c>
      <c r="F38">
        <f t="shared" si="0"/>
        <v>-3.1335852873466457</v>
      </c>
    </row>
    <row r="39" spans="5:6" x14ac:dyDescent="0.2">
      <c r="E39">
        <f t="shared" si="1"/>
        <v>1.5200000000000007</v>
      </c>
      <c r="F39">
        <f t="shared" si="0"/>
        <v>-2.8867783080451801</v>
      </c>
    </row>
    <row r="40" spans="5:6" x14ac:dyDescent="0.2">
      <c r="E40">
        <f t="shared" si="1"/>
        <v>1.5600000000000007</v>
      </c>
      <c r="F40">
        <f t="shared" si="0"/>
        <v>-2.63154767413261</v>
      </c>
    </row>
    <row r="41" spans="5:6" x14ac:dyDescent="0.2">
      <c r="E41">
        <f t="shared" si="1"/>
        <v>1.6000000000000008</v>
      </c>
      <c r="F41">
        <f t="shared" si="0"/>
        <v>-2.3698240658502532</v>
      </c>
    </row>
    <row r="42" spans="5:6" x14ac:dyDescent="0.2">
      <c r="E42">
        <f t="shared" si="1"/>
        <v>1.6400000000000008</v>
      </c>
      <c r="F42">
        <f t="shared" si="0"/>
        <v>-2.1035031735709313</v>
      </c>
    </row>
    <row r="43" spans="5:6" x14ac:dyDescent="0.2">
      <c r="E43">
        <f t="shared" si="1"/>
        <v>1.6800000000000008</v>
      </c>
      <c r="F43">
        <f t="shared" si="0"/>
        <v>-1.8344351831395067</v>
      </c>
    </row>
    <row r="44" spans="5:6" x14ac:dyDescent="0.2">
      <c r="E44">
        <f t="shared" si="1"/>
        <v>1.7200000000000009</v>
      </c>
      <c r="F44">
        <f t="shared" si="0"/>
        <v>-1.5644149588281753</v>
      </c>
    </row>
    <row r="45" spans="5:6" x14ac:dyDescent="0.2">
      <c r="E45">
        <f t="shared" si="1"/>
        <v>1.7600000000000009</v>
      </c>
      <c r="F45">
        <f t="shared" si="0"/>
        <v>-1.2951729581089142</v>
      </c>
    </row>
    <row r="46" spans="5:6" x14ac:dyDescent="0.2">
      <c r="E46">
        <f t="shared" si="1"/>
        <v>1.8000000000000009</v>
      </c>
      <c r="F46">
        <f t="shared" si="0"/>
        <v>-1.0283669065156225</v>
      </c>
    </row>
    <row r="47" spans="5:6" x14ac:dyDescent="0.2">
      <c r="E47">
        <f t="shared" si="1"/>
        <v>1.840000000000001</v>
      </c>
      <c r="F47">
        <f t="shared" si="0"/>
        <v>-0.76557425499391152</v>
      </c>
    </row>
    <row r="48" spans="5:6" x14ac:dyDescent="0.2">
      <c r="E48">
        <f t="shared" si="1"/>
        <v>1.880000000000001</v>
      </c>
      <c r="F48">
        <f t="shared" si="0"/>
        <v>-0.50828543635175405</v>
      </c>
    </row>
    <row r="49" spans="5:6" x14ac:dyDescent="0.2">
      <c r="E49">
        <f t="shared" si="1"/>
        <v>1.920000000000001</v>
      </c>
      <c r="F49">
        <f t="shared" si="0"/>
        <v>-0.25789793176220421</v>
      </c>
    </row>
    <row r="50" spans="5:6" x14ac:dyDescent="0.2">
      <c r="E50">
        <f t="shared" si="1"/>
        <v>1.9600000000000011</v>
      </c>
      <c r="F50">
        <f t="shared" si="0"/>
        <v>-1.5711152760642395E-2</v>
      </c>
    </row>
    <row r="51" spans="5:6" x14ac:dyDescent="0.2">
      <c r="E51">
        <f t="shared" si="1"/>
        <v>2.0000000000000009</v>
      </c>
      <c r="F51">
        <f t="shared" si="0"/>
        <v>0.21707786114778607</v>
      </c>
    </row>
    <row r="52" spans="5:6" x14ac:dyDescent="0.2">
      <c r="E52">
        <f t="shared" si="1"/>
        <v>2.0400000000000009</v>
      </c>
      <c r="F52">
        <f t="shared" si="0"/>
        <v>0.43937793427362415</v>
      </c>
    </row>
    <row r="53" spans="5:6" x14ac:dyDescent="0.2">
      <c r="E53">
        <f t="shared" si="1"/>
        <v>2.080000000000001</v>
      </c>
      <c r="F53">
        <f t="shared" si="0"/>
        <v>0.65020644581106524</v>
      </c>
    </row>
    <row r="54" spans="5:6" x14ac:dyDescent="0.2">
      <c r="E54">
        <f t="shared" si="1"/>
        <v>2.120000000000001</v>
      </c>
      <c r="F54">
        <f t="shared" si="0"/>
        <v>0.84869123471112251</v>
      </c>
    </row>
    <row r="55" spans="5:6" x14ac:dyDescent="0.2">
      <c r="E55">
        <f t="shared" si="1"/>
        <v>2.160000000000001</v>
      </c>
      <c r="F55">
        <f t="shared" si="0"/>
        <v>1.0340717372429127</v>
      </c>
    </row>
    <row r="56" spans="5:6" x14ac:dyDescent="0.2">
      <c r="E56">
        <f t="shared" si="1"/>
        <v>2.2000000000000011</v>
      </c>
      <c r="F56">
        <f t="shared" si="0"/>
        <v>1.2056993801968858</v>
      </c>
    </row>
    <row r="57" spans="5:6" x14ac:dyDescent="0.2">
      <c r="E57">
        <f t="shared" si="1"/>
        <v>2.2400000000000011</v>
      </c>
      <c r="F57">
        <f t="shared" si="0"/>
        <v>1.363037256451165</v>
      </c>
    </row>
    <row r="58" spans="5:6" x14ac:dyDescent="0.2">
      <c r="E58">
        <f t="shared" si="1"/>
        <v>2.2800000000000011</v>
      </c>
      <c r="F58">
        <f t="shared" si="0"/>
        <v>1.5056591130742978</v>
      </c>
    </row>
    <row r="59" spans="5:6" x14ac:dyDescent="0.2">
      <c r="E59">
        <f t="shared" si="1"/>
        <v>2.3200000000000012</v>
      </c>
      <c r="F59">
        <f t="shared" si="0"/>
        <v>1.6332476852651236</v>
      </c>
    </row>
    <row r="60" spans="5:6" x14ac:dyDescent="0.2">
      <c r="E60">
        <f t="shared" si="1"/>
        <v>2.3600000000000012</v>
      </c>
      <c r="F60">
        <f t="shared" si="0"/>
        <v>1.7455924122267004</v>
      </c>
    </row>
    <row r="61" spans="5:6" x14ac:dyDescent="0.2">
      <c r="E61">
        <f t="shared" si="1"/>
        <v>2.4000000000000012</v>
      </c>
      <c r="F61">
        <f t="shared" si="0"/>
        <v>1.8425865735311935</v>
      </c>
    </row>
    <row r="62" spans="5:6" x14ac:dyDescent="0.2">
      <c r="E62">
        <f t="shared" si="1"/>
        <v>2.4400000000000013</v>
      </c>
      <c r="F62">
        <f t="shared" si="0"/>
        <v>1.9242238866546197</v>
      </c>
    </row>
    <row r="63" spans="5:6" x14ac:dyDescent="0.2">
      <c r="E63">
        <f t="shared" si="1"/>
        <v>2.4800000000000013</v>
      </c>
      <c r="F63">
        <f t="shared" si="0"/>
        <v>1.9905946081439028</v>
      </c>
    </row>
    <row r="64" spans="5:6" x14ac:dyDescent="0.2">
      <c r="E64">
        <f t="shared" si="1"/>
        <v>2.5200000000000014</v>
      </c>
      <c r="F64">
        <f t="shared" si="0"/>
        <v>2.0418811823261089</v>
      </c>
    </row>
    <row r="65" spans="5:6" x14ac:dyDescent="0.2">
      <c r="E65">
        <f t="shared" si="1"/>
        <v>2.5600000000000014</v>
      </c>
      <c r="F65">
        <f t="shared" si="0"/>
        <v>2.078353482585082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2.1003636910199961</v>
      </c>
    </row>
    <row r="67" spans="5:6" x14ac:dyDescent="0.2">
      <c r="E67">
        <f t="shared" ref="E67:E130" si="3">E66+$B$1</f>
        <v>2.6400000000000015</v>
      </c>
      <c r="F67">
        <f t="shared" si="2"/>
        <v>2.108340862771342</v>
      </c>
    </row>
    <row r="68" spans="5:6" x14ac:dyDescent="0.2">
      <c r="E68">
        <f t="shared" si="3"/>
        <v>2.6800000000000015</v>
      </c>
      <c r="F68">
        <f t="shared" si="2"/>
        <v>2.1027852214622986</v>
      </c>
    </row>
    <row r="69" spans="5:6" x14ac:dyDescent="0.2">
      <c r="E69">
        <f t="shared" si="3"/>
        <v>2.7200000000000015</v>
      </c>
      <c r="F69">
        <f t="shared" si="2"/>
        <v>2.084262232068129</v>
      </c>
    </row>
    <row r="70" spans="5:6" x14ac:dyDescent="0.2">
      <c r="E70">
        <f t="shared" si="3"/>
        <v>2.7600000000000016</v>
      </c>
      <c r="F70">
        <f t="shared" si="2"/>
        <v>2.0533964971059389</v>
      </c>
    </row>
    <row r="71" spans="5:6" x14ac:dyDescent="0.2">
      <c r="E71">
        <f t="shared" si="3"/>
        <v>2.8000000000000016</v>
      </c>
      <c r="F71">
        <f t="shared" si="2"/>
        <v>2.0108655213454916</v>
      </c>
    </row>
    <row r="72" spans="5:6" x14ac:dyDescent="0.2">
      <c r="E72">
        <f t="shared" si="3"/>
        <v>2.8400000000000016</v>
      </c>
      <c r="F72">
        <f t="shared" si="2"/>
        <v>1.9573933892938546</v>
      </c>
    </row>
    <row r="73" spans="5:6" x14ac:dyDescent="0.2">
      <c r="E73">
        <f t="shared" si="3"/>
        <v>2.8800000000000017</v>
      </c>
      <c r="F73">
        <f t="shared" si="2"/>
        <v>1.8937443985184217</v>
      </c>
    </row>
    <row r="74" spans="5:6" x14ac:dyDescent="0.2">
      <c r="E74">
        <f t="shared" si="3"/>
        <v>2.9200000000000017</v>
      </c>
      <c r="F74">
        <f t="shared" si="2"/>
        <v>1.8207166904611582</v>
      </c>
    </row>
    <row r="75" spans="5:6" x14ac:dyDescent="0.2">
      <c r="E75">
        <f t="shared" si="3"/>
        <v>2.9600000000000017</v>
      </c>
      <c r="F75">
        <f t="shared" si="2"/>
        <v>1.739135918779444</v>
      </c>
    </row>
    <row r="76" spans="5:6" x14ac:dyDescent="0.2">
      <c r="E76">
        <f t="shared" si="3"/>
        <v>3.0000000000000018</v>
      </c>
      <c r="F76">
        <f t="shared" si="2"/>
        <v>1.6498489934437464</v>
      </c>
    </row>
    <row r="77" spans="5:6" x14ac:dyDescent="0.2">
      <c r="E77">
        <f t="shared" si="3"/>
        <v>3.0400000000000018</v>
      </c>
      <c r="F77">
        <f t="shared" si="2"/>
        <v>1.5537179368483283</v>
      </c>
    </row>
    <row r="78" spans="5:6" x14ac:dyDescent="0.2">
      <c r="E78">
        <f t="shared" si="3"/>
        <v>3.0800000000000018</v>
      </c>
      <c r="F78">
        <f t="shared" si="2"/>
        <v>1.4516138860671972</v>
      </c>
    </row>
    <row r="79" spans="5:6" x14ac:dyDescent="0.2">
      <c r="E79">
        <f t="shared" si="3"/>
        <v>3.1200000000000019</v>
      </c>
      <c r="F79">
        <f t="shared" si="2"/>
        <v>1.3444112731327742</v>
      </c>
    </row>
    <row r="80" spans="5:6" x14ac:dyDescent="0.2">
      <c r="E80">
        <f t="shared" si="3"/>
        <v>3.1600000000000019</v>
      </c>
      <c r="F80">
        <f t="shared" si="2"/>
        <v>1.2329822128485857</v>
      </c>
    </row>
    <row r="81" spans="5:6" x14ac:dyDescent="0.2">
      <c r="E81">
        <f t="shared" si="3"/>
        <v>3.200000000000002</v>
      </c>
      <c r="F81">
        <f t="shared" si="2"/>
        <v>1.1181911251887779</v>
      </c>
    </row>
    <row r="82" spans="5:6" x14ac:dyDescent="0.2">
      <c r="E82">
        <f t="shared" si="3"/>
        <v>3.240000000000002</v>
      </c>
      <c r="F82">
        <f t="shared" si="2"/>
        <v>1.0008896168056043</v>
      </c>
    </row>
    <row r="83" spans="5:6" x14ac:dyDescent="0.2">
      <c r="E83">
        <f t="shared" si="3"/>
        <v>3.280000000000002</v>
      </c>
      <c r="F83">
        <f t="shared" si="2"/>
        <v>0.88191164357981833</v>
      </c>
    </row>
    <row r="84" spans="5:6" x14ac:dyDescent="0.2">
      <c r="E84">
        <f t="shared" si="3"/>
        <v>3.3200000000000021</v>
      </c>
      <c r="F84">
        <f t="shared" si="2"/>
        <v>0.76206897352658687</v>
      </c>
    </row>
    <row r="85" spans="5:6" x14ac:dyDescent="0.2">
      <c r="E85">
        <f t="shared" si="3"/>
        <v>3.3600000000000021</v>
      </c>
      <c r="F85">
        <f t="shared" si="2"/>
        <v>0.64214696672898097</v>
      </c>
    </row>
    <row r="86" spans="5:6" x14ac:dyDescent="0.2">
      <c r="E86">
        <f t="shared" si="3"/>
        <v>3.4000000000000021</v>
      </c>
      <c r="F86">
        <f t="shared" si="2"/>
        <v>0.52290068632947562</v>
      </c>
    </row>
    <row r="87" spans="5:6" x14ac:dyDescent="0.2">
      <c r="E87">
        <f t="shared" si="3"/>
        <v>3.4400000000000022</v>
      </c>
      <c r="F87">
        <f t="shared" si="2"/>
        <v>0.40505135198389736</v>
      </c>
    </row>
    <row r="88" spans="5:6" x14ac:dyDescent="0.2">
      <c r="E88">
        <f t="shared" si="3"/>
        <v>3.4800000000000022</v>
      </c>
      <c r="F88">
        <f t="shared" si="2"/>
        <v>0.28928314458777304</v>
      </c>
    </row>
    <row r="89" spans="5:6" x14ac:dyDescent="0.2">
      <c r="E89">
        <f t="shared" si="3"/>
        <v>3.5200000000000022</v>
      </c>
      <c r="F89">
        <f t="shared" si="2"/>
        <v>0.17624036853692304</v>
      </c>
    </row>
    <row r="90" spans="5:6" x14ac:dyDescent="0.2">
      <c r="E90">
        <f t="shared" si="3"/>
        <v>3.5600000000000023</v>
      </c>
      <c r="F90">
        <f t="shared" si="2"/>
        <v>6.6524975296812131E-2</v>
      </c>
    </row>
    <row r="91" spans="5:6" x14ac:dyDescent="0.2">
      <c r="E91">
        <f t="shared" si="3"/>
        <v>3.6000000000000023</v>
      </c>
      <c r="F91">
        <f t="shared" si="2"/>
        <v>-3.9305550358397008E-2</v>
      </c>
    </row>
    <row r="92" spans="5:6" x14ac:dyDescent="0.2">
      <c r="E92">
        <f t="shared" si="3"/>
        <v>3.6400000000000023</v>
      </c>
      <c r="F92">
        <f t="shared" si="2"/>
        <v>-0.14073994240357313</v>
      </c>
    </row>
    <row r="93" spans="5:6" x14ac:dyDescent="0.2">
      <c r="E93">
        <f t="shared" si="3"/>
        <v>3.6800000000000024</v>
      </c>
      <c r="F93">
        <f t="shared" si="2"/>
        <v>-0.23731454711368666</v>
      </c>
    </row>
    <row r="94" spans="5:6" x14ac:dyDescent="0.2">
      <c r="E94">
        <f t="shared" si="3"/>
        <v>3.7200000000000024</v>
      </c>
      <c r="F94">
        <f t="shared" si="2"/>
        <v>-0.32861436342743278</v>
      </c>
    </row>
    <row r="95" spans="5:6" x14ac:dyDescent="0.2">
      <c r="E95">
        <f t="shared" si="3"/>
        <v>3.7600000000000025</v>
      </c>
      <c r="F95">
        <f t="shared" si="2"/>
        <v>-0.41427373744866036</v>
      </c>
    </row>
    <row r="96" spans="5:6" x14ac:dyDescent="0.2">
      <c r="E96">
        <f t="shared" si="3"/>
        <v>3.8000000000000025</v>
      </c>
      <c r="F96">
        <f t="shared" si="2"/>
        <v>-0.49397672029226325</v>
      </c>
    </row>
    <row r="97" spans="5:6" x14ac:dyDescent="0.2">
      <c r="E97">
        <f t="shared" si="3"/>
        <v>3.8400000000000025</v>
      </c>
      <c r="F97">
        <f t="shared" si="2"/>
        <v>-0.56745710023120421</v>
      </c>
    </row>
    <row r="98" spans="5:6" x14ac:dyDescent="0.2">
      <c r="E98">
        <f t="shared" si="3"/>
        <v>3.8800000000000026</v>
      </c>
      <c r="F98">
        <f t="shared" si="2"/>
        <v>-0.63449812171390585</v>
      </c>
    </row>
    <row r="99" spans="5:6" x14ac:dyDescent="0.2">
      <c r="E99">
        <f t="shared" si="3"/>
        <v>3.9200000000000026</v>
      </c>
      <c r="F99">
        <f t="shared" si="2"/>
        <v>-0.69493190529186744</v>
      </c>
    </row>
    <row r="100" spans="5:6" x14ac:dyDescent="0.2">
      <c r="E100">
        <f t="shared" si="3"/>
        <v>3.9600000000000026</v>
      </c>
      <c r="F100">
        <f t="shared" si="2"/>
        <v>-0.74863858382224424</v>
      </c>
    </row>
    <row r="101" spans="5:6" x14ac:dyDescent="0.2">
      <c r="E101">
        <f t="shared" si="3"/>
        <v>4.0000000000000027</v>
      </c>
      <c r="F101">
        <f t="shared" si="2"/>
        <v>-0.79554517148670145</v>
      </c>
    </row>
    <row r="102" spans="5:6" x14ac:dyDescent="0.2">
      <c r="E102">
        <f t="shared" si="3"/>
        <v>4.0400000000000027</v>
      </c>
      <c r="F102">
        <f t="shared" si="2"/>
        <v>-0.83562418319461407</v>
      </c>
    </row>
    <row r="103" spans="5:6" x14ac:dyDescent="0.2">
      <c r="E103">
        <f t="shared" si="3"/>
        <v>4.0800000000000027</v>
      </c>
      <c r="F103">
        <f t="shared" si="2"/>
        <v>-0.8688920228150081</v>
      </c>
    </row>
    <row r="104" spans="5:6" x14ac:dyDescent="0.2">
      <c r="E104">
        <f t="shared" si="3"/>
        <v>4.1200000000000028</v>
      </c>
      <c r="F104">
        <f t="shared" si="2"/>
        <v>-0.89540715940792226</v>
      </c>
    </row>
    <row r="105" spans="5:6" x14ac:dyDescent="0.2">
      <c r="E105">
        <f t="shared" si="3"/>
        <v>4.1600000000000028</v>
      </c>
      <c r="F105">
        <f t="shared" si="2"/>
        <v>-0.91526811120352569</v>
      </c>
    </row>
    <row r="106" spans="5:6" x14ac:dyDescent="0.2">
      <c r="E106">
        <f t="shared" si="3"/>
        <v>4.2000000000000028</v>
      </c>
      <c r="F106">
        <f t="shared" si="2"/>
        <v>-0.92861125750844409</v>
      </c>
    </row>
    <row r="107" spans="5:6" x14ac:dyDescent="0.2">
      <c r="E107">
        <f t="shared" si="3"/>
        <v>4.2400000000000029</v>
      </c>
      <c r="F107">
        <f t="shared" si="2"/>
        <v>-0.93560849900647558</v>
      </c>
    </row>
    <row r="108" spans="5:6" x14ac:dyDescent="0.2">
      <c r="E108">
        <f t="shared" si="3"/>
        <v>4.2800000000000029</v>
      </c>
      <c r="F108">
        <f t="shared" si="2"/>
        <v>-0.9364647870689462</v>
      </c>
    </row>
    <row r="109" spans="5:6" x14ac:dyDescent="0.2">
      <c r="E109">
        <f t="shared" si="3"/>
        <v>4.3200000000000029</v>
      </c>
      <c r="F109">
        <f t="shared" si="2"/>
        <v>-0.93141554270300075</v>
      </c>
    </row>
    <row r="110" spans="5:6" x14ac:dyDescent="0.2">
      <c r="E110">
        <f t="shared" si="3"/>
        <v>4.360000000000003</v>
      </c>
      <c r="F110">
        <f t="shared" si="2"/>
        <v>-0.92072398564925728</v>
      </c>
    </row>
    <row r="111" spans="5:6" x14ac:dyDescent="0.2">
      <c r="E111">
        <f t="shared" si="3"/>
        <v>4.400000000000003</v>
      </c>
      <c r="F111">
        <f t="shared" si="2"/>
        <v>-0.90467839389940674</v>
      </c>
    </row>
    <row r="112" spans="5:6" x14ac:dyDescent="0.2">
      <c r="E112">
        <f t="shared" si="3"/>
        <v>4.4400000000000031</v>
      </c>
      <c r="F112">
        <f t="shared" si="2"/>
        <v>-0.88358931354579373</v>
      </c>
    </row>
    <row r="113" spans="5:6" x14ac:dyDescent="0.2">
      <c r="E113">
        <f t="shared" si="3"/>
        <v>4.4800000000000031</v>
      </c>
      <c r="F113">
        <f t="shared" si="2"/>
        <v>-0.85778673840569641</v>
      </c>
    </row>
    <row r="114" spans="5:6" x14ac:dyDescent="0.2">
      <c r="E114">
        <f t="shared" si="3"/>
        <v>4.5200000000000031</v>
      </c>
      <c r="F114">
        <f t="shared" si="2"/>
        <v>-0.82761727829018494</v>
      </c>
    </row>
    <row r="115" spans="5:6" x14ac:dyDescent="0.2">
      <c r="E115">
        <f t="shared" si="3"/>
        <v>4.5600000000000032</v>
      </c>
      <c r="F115">
        <f t="shared" si="2"/>
        <v>-0.79344133411873852</v>
      </c>
    </row>
    <row r="116" spans="5:6" x14ac:dyDescent="0.2">
      <c r="E116">
        <f t="shared" si="3"/>
        <v>4.6000000000000032</v>
      </c>
      <c r="F116">
        <f t="shared" si="2"/>
        <v>-0.75563029732420206</v>
      </c>
    </row>
    <row r="117" spans="5:6" x14ac:dyDescent="0.2">
      <c r="E117">
        <f t="shared" si="3"/>
        <v>4.6400000000000032</v>
      </c>
      <c r="F117">
        <f t="shared" si="2"/>
        <v>-0.71456379015633575</v>
      </c>
    </row>
    <row r="118" spans="5:6" x14ac:dyDescent="0.2">
      <c r="E118">
        <f t="shared" si="3"/>
        <v>4.6800000000000033</v>
      </c>
      <c r="F118">
        <f t="shared" si="2"/>
        <v>-0.67062696258455845</v>
      </c>
    </row>
    <row r="119" spans="5:6" x14ac:dyDescent="0.2">
      <c r="E119">
        <f t="shared" si="3"/>
        <v>4.7200000000000033</v>
      </c>
      <c r="F119">
        <f t="shared" si="2"/>
        <v>-0.62420786052993893</v>
      </c>
    </row>
    <row r="120" spans="5:6" x14ac:dyDescent="0.2">
      <c r="E120">
        <f t="shared" si="3"/>
        <v>4.7600000000000033</v>
      </c>
      <c r="F120">
        <f t="shared" si="2"/>
        <v>-0.57569487913167028</v>
      </c>
    </row>
    <row r="121" spans="5:6" x14ac:dyDescent="0.2">
      <c r="E121">
        <f t="shared" si="3"/>
        <v>4.8000000000000034</v>
      </c>
      <c r="F121">
        <f t="shared" si="2"/>
        <v>-0.52547431368268371</v>
      </c>
    </row>
    <row r="122" spans="5:6" x14ac:dyDescent="0.2">
      <c r="E122">
        <f t="shared" si="3"/>
        <v>4.8400000000000034</v>
      </c>
      <c r="F122">
        <f t="shared" si="2"/>
        <v>-0.47392801976120325</v>
      </c>
    </row>
    <row r="123" spans="5:6" x14ac:dyDescent="0.2">
      <c r="E123">
        <f t="shared" si="3"/>
        <v>4.8800000000000034</v>
      </c>
      <c r="F123">
        <f t="shared" si="2"/>
        <v>-0.42143119294839509</v>
      </c>
    </row>
    <row r="124" spans="5:6" x14ac:dyDescent="0.2">
      <c r="E124">
        <f t="shared" si="3"/>
        <v>4.9200000000000035</v>
      </c>
      <c r="F124">
        <f t="shared" si="2"/>
        <v>-0.3683502773650173</v>
      </c>
    </row>
    <row r="125" spans="5:6" x14ac:dyDescent="0.2">
      <c r="E125">
        <f t="shared" si="3"/>
        <v>4.9600000000000035</v>
      </c>
      <c r="F125">
        <f t="shared" si="2"/>
        <v>-0.31504101109018529</v>
      </c>
    </row>
    <row r="126" spans="5:6" x14ac:dyDescent="0.2">
      <c r="E126">
        <f t="shared" si="3"/>
        <v>5.0000000000000036</v>
      </c>
      <c r="F126">
        <f t="shared" si="2"/>
        <v>-0.26184661535093279</v>
      </c>
    </row>
    <row r="127" spans="5:6" x14ac:dyDescent="0.2">
      <c r="E127">
        <f t="shared" si="3"/>
        <v>5.0400000000000036</v>
      </c>
      <c r="F127">
        <f t="shared" si="2"/>
        <v>-0.20909613319965037</v>
      </c>
    </row>
    <row r="128" spans="5:6" x14ac:dyDescent="0.2">
      <c r="E128">
        <f t="shared" si="3"/>
        <v>5.0800000000000036</v>
      </c>
      <c r="F128">
        <f t="shared" si="2"/>
        <v>-0.15710292223494463</v>
      </c>
    </row>
    <row r="129" spans="5:6" x14ac:dyDescent="0.2">
      <c r="E129">
        <f t="shared" si="3"/>
        <v>5.1200000000000037</v>
      </c>
      <c r="F129">
        <f t="shared" si="2"/>
        <v>-0.10616330477696226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-5.6555377787157829E-2</v>
      </c>
    </row>
    <row r="131" spans="5:6" x14ac:dyDescent="0.2">
      <c r="E131">
        <f t="shared" ref="E131:E194" si="5">E130+$B$1</f>
        <v>5.2000000000000037</v>
      </c>
      <c r="F131">
        <f t="shared" si="4"/>
        <v>-8.5379837310631795E-3</v>
      </c>
    </row>
    <row r="132" spans="5:6" x14ac:dyDescent="0.2">
      <c r="E132">
        <f t="shared" si="5"/>
        <v>5.2400000000000038</v>
      </c>
      <c r="F132">
        <f t="shared" si="4"/>
        <v>3.7650157473579748E-2</v>
      </c>
    </row>
    <row r="133" spans="5:6" x14ac:dyDescent="0.2">
      <c r="E133">
        <f t="shared" si="5"/>
        <v>5.2800000000000038</v>
      </c>
      <c r="F133">
        <f t="shared" si="4"/>
        <v>8.1791156296577933E-2</v>
      </c>
    </row>
    <row r="134" spans="5:6" x14ac:dyDescent="0.2">
      <c r="E134">
        <f t="shared" si="5"/>
        <v>5.3200000000000038</v>
      </c>
      <c r="F134">
        <f t="shared" si="4"/>
        <v>0.12368850306653502</v>
      </c>
    </row>
    <row r="135" spans="5:6" x14ac:dyDescent="0.2">
      <c r="E135">
        <f t="shared" si="5"/>
        <v>5.3600000000000039</v>
      </c>
      <c r="F135">
        <f t="shared" si="4"/>
        <v>0.16316746183795158</v>
      </c>
    </row>
    <row r="136" spans="5:6" x14ac:dyDescent="0.2">
      <c r="E136">
        <f t="shared" si="5"/>
        <v>5.4000000000000039</v>
      </c>
      <c r="F136">
        <f t="shared" si="4"/>
        <v>0.20007531228581071</v>
      </c>
    </row>
    <row r="137" spans="5:6" x14ac:dyDescent="0.2">
      <c r="E137">
        <f t="shared" si="5"/>
        <v>5.4400000000000039</v>
      </c>
      <c r="F137">
        <f t="shared" si="4"/>
        <v>0.23428144406980686</v>
      </c>
    </row>
    <row r="138" spans="5:6" x14ac:dyDescent="0.2">
      <c r="E138">
        <f t="shared" si="5"/>
        <v>5.480000000000004</v>
      </c>
      <c r="F138">
        <f t="shared" si="4"/>
        <v>0.26567730886128565</v>
      </c>
    </row>
    <row r="139" spans="5:6" x14ac:dyDescent="0.2">
      <c r="E139">
        <f t="shared" si="5"/>
        <v>5.520000000000004</v>
      </c>
      <c r="F139">
        <f t="shared" si="4"/>
        <v>0.29417623591481978</v>
      </c>
    </row>
    <row r="140" spans="5:6" x14ac:dyDescent="0.2">
      <c r="E140">
        <f t="shared" si="5"/>
        <v>5.5600000000000041</v>
      </c>
      <c r="F140">
        <f t="shared" si="4"/>
        <v>0.31971311769133359</v>
      </c>
    </row>
    <row r="141" spans="5:6" x14ac:dyDescent="0.2">
      <c r="E141">
        <f t="shared" si="5"/>
        <v>5.6000000000000041</v>
      </c>
      <c r="F141">
        <f t="shared" si="4"/>
        <v>0.34224397259939465</v>
      </c>
    </row>
    <row r="142" spans="5:6" x14ac:dyDescent="0.2">
      <c r="E142">
        <f t="shared" si="5"/>
        <v>5.6400000000000041</v>
      </c>
      <c r="F142">
        <f t="shared" si="4"/>
        <v>0.36174539241469389</v>
      </c>
    </row>
    <row r="143" spans="5:6" x14ac:dyDescent="0.2">
      <c r="E143">
        <f t="shared" si="5"/>
        <v>5.6800000000000042</v>
      </c>
      <c r="F143">
        <f t="shared" si="4"/>
        <v>0.37821388236440978</v>
      </c>
    </row>
    <row r="144" spans="5:6" x14ac:dyDescent="0.2">
      <c r="E144">
        <f t="shared" si="5"/>
        <v>5.7200000000000042</v>
      </c>
      <c r="F144">
        <f t="shared" si="4"/>
        <v>0.39166510222304002</v>
      </c>
    </row>
    <row r="145" spans="5:6" x14ac:dyDescent="0.2">
      <c r="E145">
        <f t="shared" si="5"/>
        <v>5.7600000000000042</v>
      </c>
      <c r="F145">
        <f t="shared" si="4"/>
        <v>0.40213301705967464</v>
      </c>
    </row>
    <row r="146" spans="5:6" x14ac:dyDescent="0.2">
      <c r="E146">
        <f t="shared" si="5"/>
        <v>5.8000000000000043</v>
      </c>
      <c r="F146">
        <f t="shared" si="4"/>
        <v>0.40966896650444451</v>
      </c>
    </row>
    <row r="147" spans="5:6" x14ac:dyDescent="0.2">
      <c r="E147">
        <f t="shared" si="5"/>
        <v>5.8400000000000043</v>
      </c>
      <c r="F147">
        <f t="shared" si="4"/>
        <v>0.41434066156506405</v>
      </c>
    </row>
    <row r="148" spans="5:6" x14ac:dyDescent="0.2">
      <c r="E148">
        <f t="shared" si="5"/>
        <v>5.8800000000000043</v>
      </c>
      <c r="F148">
        <f t="shared" si="4"/>
        <v>0.41623111812458674</v>
      </c>
    </row>
    <row r="149" spans="5:6" x14ac:dyDescent="0.2">
      <c r="E149">
        <f t="shared" si="5"/>
        <v>5.9200000000000044</v>
      </c>
      <c r="F149">
        <f t="shared" si="4"/>
        <v>0.41543753629046815</v>
      </c>
    </row>
    <row r="150" spans="5:6" x14ac:dyDescent="0.2">
      <c r="E150">
        <f t="shared" si="5"/>
        <v>5.9600000000000044</v>
      </c>
      <c r="F150">
        <f t="shared" si="4"/>
        <v>0.41207013474500431</v>
      </c>
    </row>
    <row r="151" spans="5:6" x14ac:dyDescent="0.2">
      <c r="E151">
        <f t="shared" si="5"/>
        <v>6.0000000000000044</v>
      </c>
      <c r="F151">
        <f t="shared" si="4"/>
        <v>0.40625094917059579</v>
      </c>
    </row>
    <row r="152" spans="5:6" x14ac:dyDescent="0.2">
      <c r="E152">
        <f t="shared" si="5"/>
        <v>6.0400000000000045</v>
      </c>
      <c r="F152">
        <f t="shared" si="4"/>
        <v>0.39811260369276735</v>
      </c>
    </row>
    <row r="153" spans="5:6" x14ac:dyDescent="0.2">
      <c r="E153">
        <f t="shared" si="5"/>
        <v>6.0800000000000045</v>
      </c>
      <c r="F153">
        <f t="shared" si="4"/>
        <v>0.38779706410240861</v>
      </c>
    </row>
    <row r="154" spans="5:6" x14ac:dyDescent="0.2">
      <c r="E154">
        <f t="shared" si="5"/>
        <v>6.1200000000000045</v>
      </c>
      <c r="F154">
        <f t="shared" si="4"/>
        <v>0.37545438138941056</v>
      </c>
    </row>
    <row r="155" spans="5:6" x14ac:dyDescent="0.2">
      <c r="E155">
        <f t="shared" si="5"/>
        <v>6.1600000000000046</v>
      </c>
      <c r="F155">
        <f t="shared" si="4"/>
        <v>0.36124143384606744</v>
      </c>
    </row>
    <row r="156" spans="5:6" x14ac:dyDescent="0.2">
      <c r="E156">
        <f t="shared" si="5"/>
        <v>6.2000000000000046</v>
      </c>
      <c r="F156">
        <f t="shared" si="4"/>
        <v>0.3453206756837725</v>
      </c>
    </row>
    <row r="157" spans="5:6" x14ac:dyDescent="0.2">
      <c r="E157">
        <f t="shared" si="5"/>
        <v>6.2400000000000047</v>
      </c>
      <c r="F157">
        <f t="shared" si="4"/>
        <v>0.32785889975422106</v>
      </c>
    </row>
    <row r="158" spans="5:6" x14ac:dyDescent="0.2">
      <c r="E158">
        <f t="shared" si="5"/>
        <v>6.2800000000000047</v>
      </c>
      <c r="F158">
        <f t="shared" si="4"/>
        <v>0.30902602158023751</v>
      </c>
    </row>
    <row r="159" spans="5:6" x14ac:dyDescent="0.2">
      <c r="E159">
        <f t="shared" si="5"/>
        <v>6.3200000000000047</v>
      </c>
      <c r="F159">
        <f t="shared" si="4"/>
        <v>0.28899389148521443</v>
      </c>
    </row>
    <row r="160" spans="5:6" x14ac:dyDescent="0.2">
      <c r="E160">
        <f t="shared" si="5"/>
        <v>6.3600000000000048</v>
      </c>
      <c r="F160">
        <f t="shared" si="4"/>
        <v>0.26793514116775402</v>
      </c>
    </row>
    <row r="161" spans="5:6" x14ac:dyDescent="0.2">
      <c r="E161">
        <f t="shared" si="5"/>
        <v>6.4000000000000048</v>
      </c>
      <c r="F161">
        <f t="shared" si="4"/>
        <v>0.24602207060327469</v>
      </c>
    </row>
    <row r="162" spans="5:6" x14ac:dyDescent="0.2">
      <c r="E162">
        <f t="shared" si="5"/>
        <v>6.4400000000000048</v>
      </c>
      <c r="F162">
        <f t="shared" si="4"/>
        <v>0.22342558067084595</v>
      </c>
    </row>
    <row r="163" spans="5:6" x14ac:dyDescent="0.2">
      <c r="E163">
        <f t="shared" si="5"/>
        <v>6.4800000000000049</v>
      </c>
      <c r="F163">
        <f t="shared" si="4"/>
        <v>0.20031415640514402</v>
      </c>
    </row>
    <row r="164" spans="5:6" x14ac:dyDescent="0.2">
      <c r="E164">
        <f t="shared" si="5"/>
        <v>6.5200000000000049</v>
      </c>
      <c r="F164">
        <f t="shared" si="4"/>
        <v>0.17685290526384212</v>
      </c>
    </row>
    <row r="165" spans="5:6" x14ac:dyDescent="0.2">
      <c r="E165">
        <f t="shared" si="5"/>
        <v>6.5600000000000049</v>
      </c>
      <c r="F165">
        <f t="shared" si="4"/>
        <v>0.1532026542836466</v>
      </c>
    </row>
    <row r="166" spans="5:6" x14ac:dyDescent="0.2">
      <c r="E166">
        <f t="shared" si="5"/>
        <v>6.600000000000005</v>
      </c>
      <c r="F166">
        <f t="shared" si="4"/>
        <v>0.12951910947707018</v>
      </c>
    </row>
    <row r="167" spans="5:6" x14ac:dyDescent="0.2">
      <c r="E167">
        <f t="shared" si="5"/>
        <v>6.640000000000005</v>
      </c>
      <c r="F167">
        <f t="shared" si="4"/>
        <v>0.10595208030031113</v>
      </c>
    </row>
    <row r="168" spans="5:6" x14ac:dyDescent="0.2">
      <c r="E168">
        <f t="shared" si="5"/>
        <v>6.680000000000005</v>
      </c>
      <c r="F168">
        <f t="shared" si="4"/>
        <v>8.2644771503621525E-2</v>
      </c>
    </row>
    <row r="169" spans="5:6" x14ac:dyDescent="0.2">
      <c r="E169">
        <f t="shared" si="5"/>
        <v>6.7200000000000051</v>
      </c>
      <c r="F169">
        <f t="shared" si="4"/>
        <v>5.9733144162406597E-2</v>
      </c>
    </row>
    <row r="170" spans="5:6" x14ac:dyDescent="0.2">
      <c r="E170">
        <f t="shared" si="5"/>
        <v>6.7600000000000051</v>
      </c>
      <c r="F170">
        <f t="shared" si="4"/>
        <v>3.7345347182985149E-2</v>
      </c>
    </row>
    <row r="171" spans="5:6" x14ac:dyDescent="0.2">
      <c r="E171">
        <f t="shared" si="5"/>
        <v>6.8000000000000052</v>
      </c>
      <c r="F171">
        <f t="shared" si="4"/>
        <v>1.560122008432094E-2</v>
      </c>
    </row>
    <row r="172" spans="5:6" x14ac:dyDescent="0.2">
      <c r="E172">
        <f t="shared" si="5"/>
        <v>6.8400000000000052</v>
      </c>
      <c r="F172">
        <f t="shared" si="4"/>
        <v>-5.3881326213133431E-3</v>
      </c>
    </row>
    <row r="173" spans="5:6" x14ac:dyDescent="0.2">
      <c r="E173">
        <f t="shared" si="5"/>
        <v>6.8800000000000052</v>
      </c>
      <c r="F173">
        <f t="shared" si="4"/>
        <v>-2.5520695587401332E-2</v>
      </c>
    </row>
    <row r="174" spans="5:6" x14ac:dyDescent="0.2">
      <c r="E174">
        <f t="shared" si="5"/>
        <v>6.9200000000000053</v>
      </c>
      <c r="F174">
        <f t="shared" si="4"/>
        <v>-4.4703825913271614E-2</v>
      </c>
    </row>
    <row r="175" spans="5:6" x14ac:dyDescent="0.2">
      <c r="E175">
        <f t="shared" si="5"/>
        <v>6.9600000000000053</v>
      </c>
      <c r="F175">
        <f t="shared" si="4"/>
        <v>-6.2854466548146123E-2</v>
      </c>
    </row>
    <row r="176" spans="5:6" x14ac:dyDescent="0.2">
      <c r="E176">
        <f t="shared" si="5"/>
        <v>7.0000000000000053</v>
      </c>
      <c r="F176">
        <f t="shared" si="4"/>
        <v>-7.9899291220918822E-2</v>
      </c>
    </row>
    <row r="177" spans="5:6" x14ac:dyDescent="0.2">
      <c r="E177">
        <f t="shared" si="5"/>
        <v>7.0400000000000054</v>
      </c>
      <c r="F177">
        <f t="shared" si="4"/>
        <v>-9.5774782671812331E-2</v>
      </c>
    </row>
    <row r="178" spans="5:6" x14ac:dyDescent="0.2">
      <c r="E178">
        <f t="shared" si="5"/>
        <v>7.0800000000000054</v>
      </c>
      <c r="F178">
        <f t="shared" si="4"/>
        <v>-0.11042724631064904</v>
      </c>
    </row>
    <row r="179" spans="5:6" x14ac:dyDescent="0.2">
      <c r="E179">
        <f t="shared" si="5"/>
        <v>7.1200000000000054</v>
      </c>
      <c r="F179">
        <f t="shared" si="4"/>
        <v>-0.12381276174804663</v>
      </c>
    </row>
    <row r="180" spans="5:6" x14ac:dyDescent="0.2">
      <c r="E180">
        <f t="shared" si="5"/>
        <v>7.1600000000000055</v>
      </c>
      <c r="F180">
        <f t="shared" si="4"/>
        <v>-0.13589707493949935</v>
      </c>
    </row>
    <row r="181" spans="5:6" x14ac:dyDescent="0.2">
      <c r="E181">
        <f t="shared" si="5"/>
        <v>7.2000000000000055</v>
      </c>
      <c r="F181">
        <f t="shared" si="4"/>
        <v>-0.1466554339472371</v>
      </c>
    </row>
    <row r="182" spans="5:6" x14ac:dyDescent="0.2">
      <c r="E182">
        <f t="shared" si="5"/>
        <v>7.2400000000000055</v>
      </c>
      <c r="F182">
        <f t="shared" si="4"/>
        <v>-0.1560723715604676</v>
      </c>
    </row>
    <row r="183" spans="5:6" x14ac:dyDescent="0.2">
      <c r="E183">
        <f t="shared" si="5"/>
        <v>7.2800000000000056</v>
      </c>
      <c r="F183">
        <f t="shared" si="4"/>
        <v>-0.16414143822076671</v>
      </c>
    </row>
    <row r="184" spans="5:6" x14ac:dyDescent="0.2">
      <c r="E184">
        <f t="shared" si="5"/>
        <v>7.3200000000000056</v>
      </c>
      <c r="F184">
        <f t="shared" si="4"/>
        <v>-0.17086488887582571</v>
      </c>
    </row>
    <row r="185" spans="5:6" x14ac:dyDescent="0.2">
      <c r="E185">
        <f t="shared" si="5"/>
        <v>7.3600000000000056</v>
      </c>
      <c r="F185">
        <f t="shared" si="4"/>
        <v>-0.17625332753158415</v>
      </c>
    </row>
    <row r="186" spans="5:6" x14ac:dyDescent="0.2">
      <c r="E186">
        <f t="shared" si="5"/>
        <v>7.4000000000000057</v>
      </c>
      <c r="F186">
        <f t="shared" si="4"/>
        <v>-0.18032531339020322</v>
      </c>
    </row>
    <row r="187" spans="5:6" x14ac:dyDescent="0.2">
      <c r="E187">
        <f t="shared" si="5"/>
        <v>7.4400000000000057</v>
      </c>
      <c r="F187">
        <f t="shared" si="4"/>
        <v>-0.18310693254976806</v>
      </c>
    </row>
    <row r="188" spans="5:6" x14ac:dyDescent="0.2">
      <c r="E188">
        <f t="shared" si="5"/>
        <v>7.4800000000000058</v>
      </c>
      <c r="F188">
        <f t="shared" si="4"/>
        <v>-0.18463133930165265</v>
      </c>
    </row>
    <row r="189" spans="5:6" x14ac:dyDescent="0.2">
      <c r="E189">
        <f t="shared" si="5"/>
        <v>7.5200000000000058</v>
      </c>
      <c r="F189">
        <f t="shared" si="4"/>
        <v>-0.18493827109386668</v>
      </c>
    </row>
    <row r="190" spans="5:6" x14ac:dyDescent="0.2">
      <c r="E190">
        <f t="shared" si="5"/>
        <v>7.5600000000000058</v>
      </c>
      <c r="F190">
        <f t="shared" si="4"/>
        <v>-0.18407354123429981</v>
      </c>
    </row>
    <row r="191" spans="5:6" x14ac:dyDescent="0.2">
      <c r="E191">
        <f t="shared" si="5"/>
        <v>7.6000000000000059</v>
      </c>
      <c r="F191">
        <f t="shared" si="4"/>
        <v>-0.18208851338762225</v>
      </c>
    </row>
    <row r="192" spans="5:6" x14ac:dyDescent="0.2">
      <c r="E192">
        <f t="shared" si="5"/>
        <v>7.6400000000000059</v>
      </c>
      <c r="F192">
        <f t="shared" si="4"/>
        <v>-0.17903956187480616</v>
      </c>
    </row>
    <row r="193" spans="5:6" x14ac:dyDescent="0.2">
      <c r="E193">
        <f t="shared" si="5"/>
        <v>7.6800000000000059</v>
      </c>
      <c r="F193">
        <f t="shared" si="4"/>
        <v>-0.17498752171606471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-0.16999713226779406</v>
      </c>
    </row>
    <row r="195" spans="5:6" x14ac:dyDescent="0.2">
      <c r="E195">
        <f t="shared" ref="E195:E203" si="7">E194+$B$1</f>
        <v>7.760000000000006</v>
      </c>
      <c r="F195">
        <f t="shared" si="6"/>
        <v>-0.16413647819329027</v>
      </c>
    </row>
    <row r="196" spans="5:6" x14ac:dyDescent="0.2">
      <c r="E196">
        <f t="shared" si="7"/>
        <v>7.800000000000006</v>
      </c>
      <c r="F196">
        <f t="shared" si="6"/>
        <v>-0.15747643137709072</v>
      </c>
    </row>
    <row r="197" spans="5:6" x14ac:dyDescent="0.2">
      <c r="E197">
        <f t="shared" si="7"/>
        <v>7.8400000000000061</v>
      </c>
      <c r="F197">
        <f t="shared" si="6"/>
        <v>-0.15009009724532915</v>
      </c>
    </row>
    <row r="198" spans="5:6" x14ac:dyDescent="0.2">
      <c r="E198">
        <f t="shared" si="7"/>
        <v>7.8800000000000061</v>
      </c>
      <c r="F198">
        <f t="shared" si="6"/>
        <v>-0.1420522687911058</v>
      </c>
    </row>
    <row r="199" spans="5:6" x14ac:dyDescent="0.2">
      <c r="E199">
        <f t="shared" si="7"/>
        <v>7.9200000000000061</v>
      </c>
      <c r="F199">
        <f t="shared" si="6"/>
        <v>-0.13343889142620163</v>
      </c>
    </row>
    <row r="200" spans="5:6" x14ac:dyDescent="0.2">
      <c r="E200">
        <f t="shared" si="7"/>
        <v>7.9600000000000062</v>
      </c>
      <c r="F200">
        <f t="shared" si="6"/>
        <v>-0.12432654159019486</v>
      </c>
    </row>
    <row r="201" spans="5:6" x14ac:dyDescent="0.2">
      <c r="E201">
        <f t="shared" si="7"/>
        <v>8.0000000000000053</v>
      </c>
      <c r="F201">
        <f t="shared" si="6"/>
        <v>-0.11479192184684565</v>
      </c>
    </row>
    <row r="202" spans="5:6" x14ac:dyDescent="0.2">
      <c r="E202">
        <f t="shared" si="7"/>
        <v>8.0400000000000045</v>
      </c>
      <c r="F202">
        <f t="shared" si="6"/>
        <v>-0.10491137498719115</v>
      </c>
    </row>
    <row r="203" spans="5:6" x14ac:dyDescent="0.2">
      <c r="E203">
        <f t="shared" si="7"/>
        <v>8.0800000000000036</v>
      </c>
      <c r="F203">
        <f t="shared" si="6"/>
        <v>-9.476041944083119E-2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B7FF5-33B9-D64C-9887-91407B9E8D48}">
  <dimension ref="A1:F203"/>
  <sheetViews>
    <sheetView workbookViewId="0">
      <selection activeCell="L36" sqref="L36"/>
    </sheetView>
  </sheetViews>
  <sheetFormatPr baseColWidth="10" defaultRowHeight="16" x14ac:dyDescent="0.2"/>
  <sheetData>
    <row r="1" spans="1:6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</row>
    <row r="2" spans="1:6" x14ac:dyDescent="0.2">
      <c r="E2">
        <f>E1+$B$1</f>
        <v>0.04</v>
      </c>
      <c r="F2">
        <f t="shared" ref="F2:F65" si="0">EXP(-$B$16*$B$17*E2)*($B$6*SIN($B$18*E2) + $B$7*COS($B$18*E2))</f>
        <v>4.3846483267443013</v>
      </c>
    </row>
    <row r="3" spans="1:6" x14ac:dyDescent="0.2">
      <c r="A3" t="s">
        <v>0</v>
      </c>
      <c r="B3">
        <v>5</v>
      </c>
      <c r="E3">
        <f t="shared" ref="E3:E66" si="1">E2+$B$1</f>
        <v>0.08</v>
      </c>
      <c r="F3">
        <f t="shared" si="0"/>
        <v>3.7412498672712902</v>
      </c>
    </row>
    <row r="4" spans="1:6" x14ac:dyDescent="0.2">
      <c r="A4" t="s">
        <v>1</v>
      </c>
      <c r="B4">
        <v>-15</v>
      </c>
      <c r="E4">
        <f t="shared" si="1"/>
        <v>0.12</v>
      </c>
      <c r="F4">
        <f t="shared" si="0"/>
        <v>3.0739201760566388</v>
      </c>
    </row>
    <row r="5" spans="1:6" x14ac:dyDescent="0.2">
      <c r="E5">
        <f t="shared" si="1"/>
        <v>0.16</v>
      </c>
      <c r="F5">
        <f t="shared" si="0"/>
        <v>2.3869278857913212</v>
      </c>
    </row>
    <row r="6" spans="1:6" x14ac:dyDescent="0.2">
      <c r="A6" t="s">
        <v>18</v>
      </c>
      <c r="B6">
        <f>(B4+B16*B17*B3)/B18</f>
        <v>-7.5</v>
      </c>
      <c r="E6">
        <f t="shared" si="1"/>
        <v>0.2</v>
      </c>
      <c r="F6">
        <f t="shared" si="0"/>
        <v>1.6846674026995467</v>
      </c>
    </row>
    <row r="7" spans="1:6" x14ac:dyDescent="0.2">
      <c r="A7" t="s">
        <v>19</v>
      </c>
      <c r="B7">
        <f>B3</f>
        <v>5</v>
      </c>
      <c r="E7">
        <f t="shared" si="1"/>
        <v>0.24000000000000002</v>
      </c>
      <c r="F7">
        <f t="shared" si="0"/>
        <v>0.97163079733529845</v>
      </c>
    </row>
    <row r="8" spans="1:6" x14ac:dyDescent="0.2">
      <c r="A8" t="s">
        <v>8</v>
      </c>
      <c r="B8" s="1">
        <v>0</v>
      </c>
      <c r="E8">
        <f t="shared" si="1"/>
        <v>0.28000000000000003</v>
      </c>
      <c r="F8">
        <f t="shared" si="0"/>
        <v>0.25237907066045473</v>
      </c>
    </row>
    <row r="9" spans="1:6" x14ac:dyDescent="0.2">
      <c r="A9" t="s">
        <v>9</v>
      </c>
      <c r="B9">
        <v>400</v>
      </c>
      <c r="E9">
        <f t="shared" si="1"/>
        <v>0.32</v>
      </c>
      <c r="F9">
        <f t="shared" si="0"/>
        <v>-0.46848702079647797</v>
      </c>
    </row>
    <row r="10" spans="1:6" x14ac:dyDescent="0.2">
      <c r="A10" t="s">
        <v>10</v>
      </c>
      <c r="B10">
        <v>100</v>
      </c>
      <c r="E10">
        <f t="shared" si="1"/>
        <v>0.36</v>
      </c>
      <c r="F10">
        <f t="shared" si="0"/>
        <v>-1.1863563940815727</v>
      </c>
    </row>
    <row r="11" spans="1:6" x14ac:dyDescent="0.2">
      <c r="E11">
        <f t="shared" si="1"/>
        <v>0.39999999999999997</v>
      </c>
      <c r="F11">
        <f t="shared" si="0"/>
        <v>-1.8966371350105922</v>
      </c>
    </row>
    <row r="12" spans="1:6" x14ac:dyDescent="0.2">
      <c r="E12">
        <f t="shared" si="1"/>
        <v>0.43999999999999995</v>
      </c>
      <c r="F12">
        <f t="shared" si="0"/>
        <v>-2.5947858707493672</v>
      </c>
    </row>
    <row r="13" spans="1:6" x14ac:dyDescent="0.2">
      <c r="A13" t="s">
        <v>11</v>
      </c>
      <c r="B13" t="e">
        <f>(-B8+SQRT(B8^2-4*B9*B10))/(2*B10)</f>
        <v>#NUM!</v>
      </c>
      <c r="E13">
        <f t="shared" si="1"/>
        <v>0.47999999999999993</v>
      </c>
      <c r="F13">
        <f t="shared" si="0"/>
        <v>-3.2763368318952026</v>
      </c>
    </row>
    <row r="14" spans="1:6" x14ac:dyDescent="0.2">
      <c r="A14" t="s">
        <v>12</v>
      </c>
      <c r="B14" t="e">
        <f>(-B8-SQRT(B8^2-4*B9*B10))/(2*B10)</f>
        <v>#NUM!</v>
      </c>
      <c r="E14">
        <f t="shared" si="1"/>
        <v>0.51999999999999991</v>
      </c>
      <c r="F14">
        <f t="shared" si="0"/>
        <v>-3.9369304181611446</v>
      </c>
    </row>
    <row r="15" spans="1:6" x14ac:dyDescent="0.2">
      <c r="E15">
        <f t="shared" si="1"/>
        <v>0.55999999999999994</v>
      </c>
      <c r="F15">
        <f t="shared" si="0"/>
        <v>-4.5723410849402253</v>
      </c>
    </row>
    <row r="16" spans="1:6" x14ac:dyDescent="0.2">
      <c r="A16" t="s">
        <v>2</v>
      </c>
      <c r="B16">
        <f>SQRT(B9/B10)</f>
        <v>2</v>
      </c>
      <c r="E16">
        <f t="shared" si="1"/>
        <v>0.6</v>
      </c>
      <c r="F16">
        <f t="shared" si="0"/>
        <v>-5.1785043723708295</v>
      </c>
    </row>
    <row r="17" spans="1:6" x14ac:dyDescent="0.2">
      <c r="A17" t="s">
        <v>20</v>
      </c>
      <c r="B17">
        <f>B8/(2*B10*B16)</f>
        <v>0</v>
      </c>
      <c r="E17">
        <f t="shared" si="1"/>
        <v>0.64</v>
      </c>
      <c r="F17">
        <f t="shared" si="0"/>
        <v>-5.7515429040094102</v>
      </c>
    </row>
    <row r="18" spans="1:6" x14ac:dyDescent="0.2">
      <c r="A18" t="s">
        <v>21</v>
      </c>
      <c r="B18">
        <f>SQRT(1-B17^2)*B16</f>
        <v>2</v>
      </c>
      <c r="E18">
        <f t="shared" si="1"/>
        <v>0.68</v>
      </c>
      <c r="F18">
        <f t="shared" si="0"/>
        <v>-6.2877911888077751</v>
      </c>
    </row>
    <row r="19" spans="1:6" x14ac:dyDescent="0.2">
      <c r="E19">
        <f t="shared" si="1"/>
        <v>0.72000000000000008</v>
      </c>
      <c r="F19">
        <f t="shared" si="0"/>
        <v>-6.7838190677469212</v>
      </c>
    </row>
    <row r="20" spans="1:6" x14ac:dyDescent="0.2">
      <c r="E20">
        <f t="shared" si="1"/>
        <v>0.76000000000000012</v>
      </c>
      <c r="F20">
        <f t="shared" si="0"/>
        <v>-7.2364536551489778</v>
      </c>
    </row>
    <row r="21" spans="1:6" x14ac:dyDescent="0.2">
      <c r="E21">
        <f t="shared" si="1"/>
        <v>0.80000000000000016</v>
      </c>
      <c r="F21">
        <f t="shared" si="0"/>
        <v>-7.6427996343177336</v>
      </c>
    </row>
    <row r="22" spans="1:6" x14ac:dyDescent="0.2">
      <c r="E22">
        <f t="shared" si="1"/>
        <v>0.84000000000000019</v>
      </c>
      <c r="F22">
        <f t="shared" si="0"/>
        <v>-8.0002577776849275</v>
      </c>
    </row>
    <row r="23" spans="1:6" x14ac:dyDescent="0.2">
      <c r="E23">
        <f t="shared" si="1"/>
        <v>0.88000000000000023</v>
      </c>
      <c r="F23">
        <f t="shared" si="0"/>
        <v>-8.3065415729965402</v>
      </c>
    </row>
    <row r="24" spans="1:6" x14ac:dyDescent="0.2">
      <c r="E24">
        <f t="shared" si="1"/>
        <v>0.92000000000000026</v>
      </c>
      <c r="F24">
        <f t="shared" si="0"/>
        <v>-8.5596918491882636</v>
      </c>
    </row>
    <row r="25" spans="1:6" x14ac:dyDescent="0.2">
      <c r="E25">
        <f t="shared" si="1"/>
        <v>0.9600000000000003</v>
      </c>
      <c r="F25">
        <f t="shared" si="0"/>
        <v>-8.75808930839443</v>
      </c>
    </row>
    <row r="26" spans="1:6" x14ac:dyDescent="0.2">
      <c r="E26">
        <f t="shared" si="1"/>
        <v>1.0000000000000002</v>
      </c>
      <c r="F26">
        <f t="shared" si="0"/>
        <v>-8.9004648839283256</v>
      </c>
    </row>
    <row r="27" spans="1:6" x14ac:dyDescent="0.2">
      <c r="E27">
        <f t="shared" si="1"/>
        <v>1.0400000000000003</v>
      </c>
      <c r="F27">
        <f t="shared" si="0"/>
        <v>-8.9859078579781695</v>
      </c>
    </row>
    <row r="28" spans="1:6" x14ac:dyDescent="0.2">
      <c r="E28">
        <f t="shared" si="1"/>
        <v>1.0800000000000003</v>
      </c>
      <c r="F28">
        <f t="shared" si="0"/>
        <v>-9.0138716870931859</v>
      </c>
    </row>
    <row r="29" spans="1:6" x14ac:dyDescent="0.2">
      <c r="E29">
        <f t="shared" si="1"/>
        <v>1.1200000000000003</v>
      </c>
      <c r="F29">
        <f t="shared" si="0"/>
        <v>-8.9841774981965479</v>
      </c>
    </row>
    <row r="30" spans="1:6" x14ac:dyDescent="0.2">
      <c r="E30">
        <f t="shared" si="1"/>
        <v>1.1600000000000004</v>
      </c>
      <c r="F30">
        <f t="shared" si="0"/>
        <v>-8.8970152327626479</v>
      </c>
    </row>
    <row r="31" spans="1:6" x14ac:dyDescent="0.2">
      <c r="E31">
        <f t="shared" si="1"/>
        <v>1.2000000000000004</v>
      </c>
      <c r="F31">
        <f t="shared" si="0"/>
        <v>-8.7529424318398572</v>
      </c>
    </row>
    <row r="32" spans="1:6" x14ac:dyDescent="0.2">
      <c r="E32">
        <f t="shared" si="1"/>
        <v>1.2400000000000004</v>
      </c>
      <c r="F32">
        <f t="shared" si="0"/>
        <v>-8.5528806696904915</v>
      </c>
    </row>
    <row r="33" spans="5:6" x14ac:dyDescent="0.2">
      <c r="E33">
        <f t="shared" si="1"/>
        <v>1.2800000000000005</v>
      </c>
      <c r="F33">
        <f t="shared" si="0"/>
        <v>-8.2981096588604846</v>
      </c>
    </row>
    <row r="34" spans="5:6" x14ac:dyDescent="0.2">
      <c r="E34">
        <f t="shared" si="1"/>
        <v>1.3200000000000005</v>
      </c>
      <c r="F34">
        <f t="shared" si="0"/>
        <v>-7.9902590643862652</v>
      </c>
    </row>
    <row r="35" spans="5:6" x14ac:dyDescent="0.2">
      <c r="E35">
        <f t="shared" si="1"/>
        <v>1.3600000000000005</v>
      </c>
      <c r="F35">
        <f t="shared" si="0"/>
        <v>-7.6312980794999152</v>
      </c>
    </row>
    <row r="36" spans="5:6" x14ac:dyDescent="0.2">
      <c r="E36">
        <f t="shared" si="1"/>
        <v>1.4000000000000006</v>
      </c>
      <c r="F36">
        <f t="shared" si="0"/>
        <v>-7.2235228295125715</v>
      </c>
    </row>
    <row r="37" spans="5:6" x14ac:dyDescent="0.2">
      <c r="E37">
        <f t="shared" si="1"/>
        <v>1.4400000000000006</v>
      </c>
      <c r="F37">
        <f t="shared" si="0"/>
        <v>-6.769541684448197</v>
      </c>
    </row>
    <row r="38" spans="5:6" x14ac:dyDescent="0.2">
      <c r="E38">
        <f t="shared" si="1"/>
        <v>1.4800000000000006</v>
      </c>
      <c r="F38">
        <f t="shared" si="0"/>
        <v>-6.27225857437677</v>
      </c>
    </row>
    <row r="39" spans="5:6" x14ac:dyDescent="0.2">
      <c r="E39">
        <f t="shared" si="1"/>
        <v>1.5200000000000007</v>
      </c>
      <c r="F39">
        <f t="shared" si="0"/>
        <v>-5.7348544141718021</v>
      </c>
    </row>
    <row r="40" spans="5:6" x14ac:dyDescent="0.2">
      <c r="E40">
        <f t="shared" si="1"/>
        <v>1.5600000000000007</v>
      </c>
      <c r="F40">
        <f t="shared" si="0"/>
        <v>-5.1607667565103519</v>
      </c>
    </row>
    <row r="41" spans="5:6" x14ac:dyDescent="0.2">
      <c r="E41">
        <f t="shared" si="1"/>
        <v>1.6000000000000008</v>
      </c>
      <c r="F41">
        <f t="shared" si="0"/>
        <v>-4.5536678032669045</v>
      </c>
    </row>
    <row r="42" spans="5:6" x14ac:dyDescent="0.2">
      <c r="E42">
        <f t="shared" si="1"/>
        <v>1.6400000000000008</v>
      </c>
      <c r="F42">
        <f t="shared" si="0"/>
        <v>-3.9174409159531498</v>
      </c>
    </row>
    <row r="43" spans="5:6" x14ac:dyDescent="0.2">
      <c r="E43">
        <f t="shared" si="1"/>
        <v>1.6800000000000008</v>
      </c>
      <c r="F43">
        <f t="shared" si="0"/>
        <v>-3.2561557754566874</v>
      </c>
    </row>
    <row r="44" spans="5:6" x14ac:dyDescent="0.2">
      <c r="E44">
        <f t="shared" si="1"/>
        <v>1.7200000000000009</v>
      </c>
      <c r="F44">
        <f t="shared" si="0"/>
        <v>-2.5740423499715597</v>
      </c>
    </row>
    <row r="45" spans="5:6" x14ac:dyDescent="0.2">
      <c r="E45">
        <f t="shared" si="1"/>
        <v>1.7600000000000009</v>
      </c>
      <c r="F45">
        <f t="shared" si="0"/>
        <v>-1.8754638376370223</v>
      </c>
    </row>
    <row r="46" spans="5:6" x14ac:dyDescent="0.2">
      <c r="E46">
        <f t="shared" si="1"/>
        <v>1.8000000000000009</v>
      </c>
      <c r="F46">
        <f t="shared" si="0"/>
        <v>-1.1648887569593254</v>
      </c>
    </row>
    <row r="47" spans="5:6" x14ac:dyDescent="0.2">
      <c r="E47">
        <f t="shared" si="1"/>
        <v>1.840000000000001</v>
      </c>
      <c r="F47">
        <f t="shared" si="0"/>
        <v>-0.44686236354256348</v>
      </c>
    </row>
    <row r="48" spans="5:6" x14ac:dyDescent="0.2">
      <c r="E48">
        <f t="shared" si="1"/>
        <v>1.880000000000001</v>
      </c>
      <c r="F48">
        <f t="shared" si="0"/>
        <v>0.27402242403602806</v>
      </c>
    </row>
    <row r="49" spans="5:6" x14ac:dyDescent="0.2">
      <c r="E49">
        <f t="shared" si="1"/>
        <v>1.920000000000001</v>
      </c>
      <c r="F49">
        <f t="shared" si="0"/>
        <v>0.99315440323114901</v>
      </c>
    </row>
    <row r="50" spans="5:6" x14ac:dyDescent="0.2">
      <c r="E50">
        <f t="shared" si="1"/>
        <v>1.9600000000000011</v>
      </c>
      <c r="F50">
        <f t="shared" si="0"/>
        <v>1.7059335834895095</v>
      </c>
    </row>
    <row r="51" spans="5:6" x14ac:dyDescent="0.2">
      <c r="E51">
        <f t="shared" si="1"/>
        <v>2.0000000000000009</v>
      </c>
      <c r="F51">
        <f t="shared" si="0"/>
        <v>2.4078006104914174</v>
      </c>
    </row>
    <row r="52" spans="5:6" x14ac:dyDescent="0.2">
      <c r="E52">
        <f t="shared" si="1"/>
        <v>2.0400000000000009</v>
      </c>
      <c r="F52">
        <f t="shared" si="0"/>
        <v>3.0942659304591622</v>
      </c>
    </row>
    <row r="53" spans="5:6" x14ac:dyDescent="0.2">
      <c r="E53">
        <f t="shared" si="1"/>
        <v>2.080000000000001</v>
      </c>
      <c r="F53">
        <f t="shared" si="0"/>
        <v>3.7609385079800921</v>
      </c>
    </row>
    <row r="54" spans="5:6" x14ac:dyDescent="0.2">
      <c r="E54">
        <f t="shared" si="1"/>
        <v>2.120000000000001</v>
      </c>
      <c r="F54">
        <f t="shared" si="0"/>
        <v>4.4035539136484037</v>
      </c>
    </row>
    <row r="55" spans="5:6" x14ac:dyDescent="0.2">
      <c r="E55">
        <f t="shared" si="1"/>
        <v>2.160000000000001</v>
      </c>
      <c r="F55">
        <f t="shared" si="0"/>
        <v>5.0180016018605214</v>
      </c>
    </row>
    <row r="56" spans="5:6" x14ac:dyDescent="0.2">
      <c r="E56">
        <f t="shared" si="1"/>
        <v>2.2000000000000011</v>
      </c>
      <c r="F56">
        <f t="shared" si="0"/>
        <v>5.6003512042792867</v>
      </c>
    </row>
    <row r="57" spans="5:6" x14ac:dyDescent="0.2">
      <c r="E57">
        <f t="shared" si="1"/>
        <v>2.2400000000000011</v>
      </c>
      <c r="F57">
        <f t="shared" si="0"/>
        <v>6.1468776707785224</v>
      </c>
    </row>
    <row r="58" spans="5:6" x14ac:dyDescent="0.2">
      <c r="E58">
        <f t="shared" si="1"/>
        <v>2.2800000000000011</v>
      </c>
      <c r="F58">
        <f t="shared" si="0"/>
        <v>6.6540850970517171</v>
      </c>
    </row>
    <row r="59" spans="5:6" x14ac:dyDescent="0.2">
      <c r="E59">
        <f t="shared" si="1"/>
        <v>2.3200000000000012</v>
      </c>
      <c r="F59">
        <f t="shared" si="0"/>
        <v>7.1187290864694424</v>
      </c>
    </row>
    <row r="60" spans="5:6" x14ac:dyDescent="0.2">
      <c r="E60">
        <f t="shared" si="1"/>
        <v>2.3600000000000012</v>
      </c>
      <c r="F60">
        <f t="shared" si="0"/>
        <v>7.537837503145937</v>
      </c>
    </row>
    <row r="61" spans="5:6" x14ac:dyDescent="0.2">
      <c r="E61">
        <f t="shared" si="1"/>
        <v>2.4000000000000012</v>
      </c>
      <c r="F61">
        <f t="shared" si="0"/>
        <v>7.9087294834660486</v>
      </c>
    </row>
    <row r="62" spans="5:6" x14ac:dyDescent="0.2">
      <c r="E62">
        <f t="shared" si="1"/>
        <v>2.4400000000000013</v>
      </c>
      <c r="F62">
        <f t="shared" si="0"/>
        <v>8.2290325844636456</v>
      </c>
    </row>
    <row r="63" spans="5:6" x14ac:dyDescent="0.2">
      <c r="E63">
        <f t="shared" si="1"/>
        <v>2.4800000000000013</v>
      </c>
      <c r="F63">
        <f t="shared" si="0"/>
        <v>8.4966979593603824</v>
      </c>
    </row>
    <row r="64" spans="5:6" x14ac:dyDescent="0.2">
      <c r="E64">
        <f t="shared" si="1"/>
        <v>2.5200000000000014</v>
      </c>
      <c r="F64">
        <f t="shared" si="0"/>
        <v>8.7100134631931816</v>
      </c>
    </row>
    <row r="65" spans="5:6" x14ac:dyDescent="0.2">
      <c r="E65">
        <f t="shared" si="1"/>
        <v>2.5600000000000014</v>
      </c>
      <c r="F65">
        <f t="shared" si="0"/>
        <v>8.8676146046991189</v>
      </c>
    </row>
    <row r="66" spans="5:6" x14ac:dyDescent="0.2">
      <c r="E66">
        <f t="shared" si="1"/>
        <v>2.6000000000000014</v>
      </c>
      <c r="F66">
        <f t="shared" ref="F66:F129" si="2">EXP(-$B$16*$B$17*E66)*($B$6*SIN($B$18*E66) + $B$7*COS($B$18*E66))</f>
        <v>8.9684932744030377</v>
      </c>
    </row>
    <row r="67" spans="5:6" x14ac:dyDescent="0.2">
      <c r="E67">
        <f t="shared" ref="E67:E130" si="3">E66+$B$1</f>
        <v>2.6400000000000015</v>
      </c>
      <c r="F67">
        <f t="shared" si="2"/>
        <v>9.0120041930779085</v>
      </c>
    </row>
    <row r="68" spans="5:6" x14ac:dyDescent="0.2">
      <c r="E68">
        <f t="shared" si="3"/>
        <v>2.6800000000000015</v>
      </c>
      <c r="F68">
        <f t="shared" si="2"/>
        <v>8.9978690393297995</v>
      </c>
    </row>
    <row r="69" spans="5:6" x14ac:dyDescent="0.2">
      <c r="E69">
        <f t="shared" si="3"/>
        <v>2.7200000000000015</v>
      </c>
      <c r="F69">
        <f t="shared" si="2"/>
        <v>8.9261782299050019</v>
      </c>
    </row>
    <row r="70" spans="5:6" x14ac:dyDescent="0.2">
      <c r="E70">
        <f t="shared" si="3"/>
        <v>2.7600000000000016</v>
      </c>
      <c r="F70">
        <f t="shared" si="2"/>
        <v>8.7973903413314041</v>
      </c>
    </row>
    <row r="71" spans="5:6" x14ac:dyDescent="0.2">
      <c r="E71">
        <f t="shared" si="3"/>
        <v>2.8000000000000016</v>
      </c>
      <c r="F71">
        <f t="shared" si="2"/>
        <v>8.6123291765936507</v>
      </c>
    </row>
    <row r="72" spans="5:6" x14ac:dyDescent="0.2">
      <c r="E72">
        <f t="shared" si="3"/>
        <v>2.8400000000000016</v>
      </c>
      <c r="F72">
        <f t="shared" si="2"/>
        <v>8.3721784956053629</v>
      </c>
    </row>
    <row r="73" spans="5:6" x14ac:dyDescent="0.2">
      <c r="E73">
        <f t="shared" si="3"/>
        <v>2.8800000000000017</v>
      </c>
      <c r="F73">
        <f t="shared" si="2"/>
        <v>8.0784744431853959</v>
      </c>
    </row>
    <row r="74" spans="5:6" x14ac:dyDescent="0.2">
      <c r="E74">
        <f t="shared" si="3"/>
        <v>2.9200000000000017</v>
      </c>
      <c r="F74">
        <f t="shared" si="2"/>
        <v>7.733095722973248</v>
      </c>
    </row>
    <row r="75" spans="5:6" x14ac:dyDescent="0.2">
      <c r="E75">
        <f t="shared" si="3"/>
        <v>2.9600000000000017</v>
      </c>
      <c r="F75">
        <f t="shared" si="2"/>
        <v>7.3382515801370456</v>
      </c>
    </row>
    <row r="76" spans="5:6" x14ac:dyDescent="0.2">
      <c r="E76">
        <f t="shared" si="3"/>
        <v>3.0000000000000018</v>
      </c>
      <c r="F76">
        <f t="shared" si="2"/>
        <v>6.8964676697437532</v>
      </c>
    </row>
    <row r="77" spans="5:6" x14ac:dyDescent="0.2">
      <c r="E77">
        <f t="shared" si="3"/>
        <v>3.0400000000000018</v>
      </c>
      <c r="F77">
        <f t="shared" si="2"/>
        <v>6.4105699011857995</v>
      </c>
    </row>
    <row r="78" spans="5:6" x14ac:dyDescent="0.2">
      <c r="E78">
        <f t="shared" si="3"/>
        <v>3.0800000000000018</v>
      </c>
      <c r="F78">
        <f t="shared" si="2"/>
        <v>5.8836663620046847</v>
      </c>
    </row>
    <row r="79" spans="5:6" x14ac:dyDescent="0.2">
      <c r="E79">
        <f t="shared" si="3"/>
        <v>3.1200000000000019</v>
      </c>
      <c r="F79">
        <f t="shared" si="2"/>
        <v>5.3191274367373911</v>
      </c>
    </row>
    <row r="80" spans="5:6" x14ac:dyDescent="0.2">
      <c r="E80">
        <f t="shared" si="3"/>
        <v>3.1600000000000019</v>
      </c>
      <c r="F80">
        <f t="shared" si="2"/>
        <v>4.7205642479571335</v>
      </c>
    </row>
    <row r="81" spans="5:6" x14ac:dyDescent="0.2">
      <c r="E81">
        <f t="shared" si="3"/>
        <v>3.200000000000002</v>
      </c>
      <c r="F81">
        <f t="shared" si="2"/>
        <v>4.0918055574122318</v>
      </c>
    </row>
    <row r="82" spans="5:6" x14ac:dyDescent="0.2">
      <c r="E82">
        <f t="shared" si="3"/>
        <v>3.240000000000002</v>
      </c>
      <c r="F82">
        <f t="shared" si="2"/>
        <v>3.4368732750169744</v>
      </c>
    </row>
    <row r="83" spans="5:6" x14ac:dyDescent="0.2">
      <c r="E83">
        <f t="shared" si="3"/>
        <v>3.280000000000002</v>
      </c>
      <c r="F83">
        <f t="shared" si="2"/>
        <v>2.7599567323533516</v>
      </c>
    </row>
    <row r="84" spans="5:6" x14ac:dyDescent="0.2">
      <c r="E84">
        <f t="shared" si="3"/>
        <v>3.3200000000000021</v>
      </c>
      <c r="F84">
        <f t="shared" si="2"/>
        <v>2.0653858852454707</v>
      </c>
    </row>
    <row r="85" spans="5:6" x14ac:dyDescent="0.2">
      <c r="E85">
        <f t="shared" si="3"/>
        <v>3.3600000000000021</v>
      </c>
      <c r="F85">
        <f t="shared" si="2"/>
        <v>1.3576036168187104</v>
      </c>
    </row>
    <row r="86" spans="5:6" x14ac:dyDescent="0.2">
      <c r="E86">
        <f t="shared" si="3"/>
        <v>3.4000000000000021</v>
      </c>
      <c r="F86">
        <f t="shared" si="2"/>
        <v>0.64113731820952458</v>
      </c>
    </row>
    <row r="87" spans="5:6" x14ac:dyDescent="0.2">
      <c r="E87">
        <f t="shared" si="3"/>
        <v>3.4400000000000022</v>
      </c>
      <c r="F87">
        <f t="shared" si="2"/>
        <v>-7.9430071287630355E-2</v>
      </c>
    </row>
    <row r="88" spans="5:6" x14ac:dyDescent="0.2">
      <c r="E88">
        <f t="shared" si="3"/>
        <v>3.4800000000000022</v>
      </c>
      <c r="F88">
        <f t="shared" si="2"/>
        <v>-0.7994893793920208</v>
      </c>
    </row>
    <row r="89" spans="5:6" x14ac:dyDescent="0.2">
      <c r="E89">
        <f t="shared" si="3"/>
        <v>3.5200000000000022</v>
      </c>
      <c r="F89">
        <f t="shared" si="2"/>
        <v>-1.5144346838099487</v>
      </c>
    </row>
    <row r="90" spans="5:6" x14ac:dyDescent="0.2">
      <c r="E90">
        <f t="shared" si="3"/>
        <v>3.5600000000000023</v>
      </c>
      <c r="F90">
        <f t="shared" si="2"/>
        <v>-2.2196927744192276</v>
      </c>
    </row>
    <row r="91" spans="5:6" x14ac:dyDescent="0.2">
      <c r="E91">
        <f t="shared" si="3"/>
        <v>3.6000000000000023</v>
      </c>
      <c r="F91">
        <f t="shared" si="2"/>
        <v>-2.9107524062074148</v>
      </c>
    </row>
    <row r="92" spans="5:6" x14ac:dyDescent="0.2">
      <c r="E92">
        <f t="shared" si="3"/>
        <v>3.6400000000000023</v>
      </c>
      <c r="F92">
        <f t="shared" si="2"/>
        <v>-3.5831931558447834</v>
      </c>
    </row>
    <row r="93" spans="5:6" x14ac:dyDescent="0.2">
      <c r="E93">
        <f t="shared" si="3"/>
        <v>3.6800000000000024</v>
      </c>
      <c r="F93">
        <f t="shared" si="2"/>
        <v>-4.2327136973084816</v>
      </c>
    </row>
    <row r="94" spans="5:6" x14ac:dyDescent="0.2">
      <c r="E94">
        <f t="shared" si="3"/>
        <v>3.7200000000000024</v>
      </c>
      <c r="F94">
        <f t="shared" si="2"/>
        <v>-4.8551593156903419</v>
      </c>
    </row>
    <row r="95" spans="5:6" x14ac:dyDescent="0.2">
      <c r="E95">
        <f t="shared" si="3"/>
        <v>3.7600000000000025</v>
      </c>
      <c r="F95">
        <f t="shared" si="2"/>
        <v>-5.4465484831939008</v>
      </c>
    </row>
    <row r="96" spans="5:6" x14ac:dyDescent="0.2">
      <c r="E96">
        <f t="shared" si="3"/>
        <v>3.8000000000000025</v>
      </c>
      <c r="F96">
        <f t="shared" si="2"/>
        <v>-6.0030983273249046</v>
      </c>
    </row>
    <row r="97" spans="5:6" x14ac:dyDescent="0.2">
      <c r="E97">
        <f t="shared" si="3"/>
        <v>3.8400000000000025</v>
      </c>
      <c r="F97">
        <f t="shared" si="2"/>
        <v>-6.5212488283658301</v>
      </c>
    </row>
    <row r="98" spans="5:6" x14ac:dyDescent="0.2">
      <c r="E98">
        <f t="shared" si="3"/>
        <v>3.8800000000000026</v>
      </c>
      <c r="F98">
        <f t="shared" si="2"/>
        <v>-6.9976855913531306</v>
      </c>
    </row>
    <row r="99" spans="5:6" x14ac:dyDescent="0.2">
      <c r="E99">
        <f t="shared" si="3"/>
        <v>3.9200000000000026</v>
      </c>
      <c r="F99">
        <f t="shared" si="2"/>
        <v>-7.4293610468942779</v>
      </c>
    </row>
    <row r="100" spans="5:6" x14ac:dyDescent="0.2">
      <c r="E100">
        <f t="shared" si="3"/>
        <v>3.9600000000000026</v>
      </c>
      <c r="F100">
        <f t="shared" si="2"/>
        <v>-7.8135139452117306</v>
      </c>
    </row>
    <row r="101" spans="5:6" x14ac:dyDescent="0.2">
      <c r="E101">
        <f t="shared" si="3"/>
        <v>4.0000000000000027</v>
      </c>
      <c r="F101">
        <f t="shared" si="2"/>
        <v>-8.147687018718452</v>
      </c>
    </row>
    <row r="102" spans="5:6" x14ac:dyDescent="0.2">
      <c r="E102">
        <f t="shared" si="3"/>
        <v>4.0400000000000027</v>
      </c>
      <c r="F102">
        <f t="shared" si="2"/>
        <v>-8.4297427001447787</v>
      </c>
    </row>
    <row r="103" spans="5:6" x14ac:dyDescent="0.2">
      <c r="E103">
        <f t="shared" si="3"/>
        <v>4.0800000000000027</v>
      </c>
      <c r="F103">
        <f t="shared" si="2"/>
        <v>-8.6578767956742784</v>
      </c>
    </row>
    <row r="104" spans="5:6" x14ac:dyDescent="0.2">
      <c r="E104">
        <f t="shared" si="3"/>
        <v>4.1200000000000028</v>
      </c>
      <c r="F104">
        <f t="shared" si="2"/>
        <v>-8.8306300256271726</v>
      </c>
    </row>
    <row r="105" spans="5:6" x14ac:dyDescent="0.2">
      <c r="E105">
        <f t="shared" si="3"/>
        <v>4.1600000000000028</v>
      </c>
      <c r="F105">
        <f t="shared" si="2"/>
        <v>-8.9468973588703395</v>
      </c>
    </row>
    <row r="106" spans="5:6" x14ac:dyDescent="0.2">
      <c r="E106">
        <f t="shared" si="3"/>
        <v>4.2000000000000028</v>
      </c>
      <c r="F106">
        <f t="shared" si="2"/>
        <v>-9.0059350812455339</v>
      </c>
    </row>
    <row r="107" spans="5:6" x14ac:dyDescent="0.2">
      <c r="E107">
        <f t="shared" si="3"/>
        <v>4.2400000000000029</v>
      </c>
      <c r="F107">
        <f t="shared" si="2"/>
        <v>-9.0073655528019962</v>
      </c>
    </row>
    <row r="108" spans="5:6" x14ac:dyDescent="0.2">
      <c r="E108">
        <f t="shared" si="3"/>
        <v>4.2800000000000029</v>
      </c>
      <c r="F108">
        <f t="shared" si="2"/>
        <v>-8.9511796234033962</v>
      </c>
    </row>
    <row r="109" spans="5:6" x14ac:dyDescent="0.2">
      <c r="E109">
        <f t="shared" si="3"/>
        <v>4.3200000000000029</v>
      </c>
      <c r="F109">
        <f t="shared" si="2"/>
        <v>-8.8377366912574917</v>
      </c>
    </row>
    <row r="110" spans="5:6" x14ac:dyDescent="0.2">
      <c r="E110">
        <f t="shared" si="3"/>
        <v>4.360000000000003</v>
      </c>
      <c r="F110">
        <f t="shared" si="2"/>
        <v>-8.6677624039940699</v>
      </c>
    </row>
    <row r="111" spans="5:6" x14ac:dyDescent="0.2">
      <c r="E111">
        <f t="shared" si="3"/>
        <v>4.400000000000003</v>
      </c>
      <c r="F111">
        <f t="shared" si="2"/>
        <v>-8.4423440169964756</v>
      </c>
    </row>
    <row r="112" spans="5:6" x14ac:dyDescent="0.2">
      <c r="E112">
        <f t="shared" si="3"/>
        <v>4.4400000000000031</v>
      </c>
      <c r="F112">
        <f t="shared" si="2"/>
        <v>-8.1629234386775238</v>
      </c>
    </row>
    <row r="113" spans="5:6" x14ac:dyDescent="0.2">
      <c r="E113">
        <f t="shared" si="3"/>
        <v>4.4800000000000031</v>
      </c>
      <c r="F113">
        <f t="shared" si="2"/>
        <v>-7.8312880071863251</v>
      </c>
    </row>
    <row r="114" spans="5:6" x14ac:dyDescent="0.2">
      <c r="E114">
        <f t="shared" si="3"/>
        <v>4.5200000000000031</v>
      </c>
      <c r="F114">
        <f t="shared" si="2"/>
        <v>-7.4495590575436132</v>
      </c>
    </row>
    <row r="115" spans="5:6" x14ac:dyDescent="0.2">
      <c r="E115">
        <f t="shared" si="3"/>
        <v>4.5600000000000032</v>
      </c>
      <c r="F115">
        <f t="shared" si="2"/>
        <v>-7.0201783523368899</v>
      </c>
    </row>
    <row r="116" spans="5:6" x14ac:dyDescent="0.2">
      <c r="E116">
        <f t="shared" si="3"/>
        <v>4.6000000000000032</v>
      </c>
      <c r="F116">
        <f t="shared" si="2"/>
        <v>-6.5458924627726311</v>
      </c>
    </row>
    <row r="117" spans="5:6" x14ac:dyDescent="0.2">
      <c r="E117">
        <f t="shared" si="3"/>
        <v>4.6400000000000032</v>
      </c>
      <c r="F117">
        <f t="shared" si="2"/>
        <v>-6.0297351999935396</v>
      </c>
    </row>
    <row r="118" spans="5:6" x14ac:dyDescent="0.2">
      <c r="E118">
        <f t="shared" si="3"/>
        <v>4.6800000000000033</v>
      </c>
      <c r="F118">
        <f t="shared" si="2"/>
        <v>-5.4750082090404213</v>
      </c>
    </row>
    <row r="119" spans="5:6" x14ac:dyDescent="0.2">
      <c r="E119">
        <f t="shared" si="3"/>
        <v>4.7200000000000033</v>
      </c>
      <c r="F119">
        <f t="shared" si="2"/>
        <v>-4.8852598495911383</v>
      </c>
    </row>
    <row r="120" spans="5:6" x14ac:dyDescent="0.2">
      <c r="E120">
        <f t="shared" si="3"/>
        <v>4.7600000000000033</v>
      </c>
      <c r="F120">
        <f t="shared" si="2"/>
        <v>-4.2642624985678301</v>
      </c>
    </row>
    <row r="121" spans="5:6" x14ac:dyDescent="0.2">
      <c r="E121">
        <f t="shared" si="3"/>
        <v>4.8000000000000034</v>
      </c>
      <c r="F121">
        <f t="shared" si="2"/>
        <v>-3.6159884197982288</v>
      </c>
    </row>
    <row r="122" spans="5:6" x14ac:dyDescent="0.2">
      <c r="E122">
        <f t="shared" si="3"/>
        <v>4.8400000000000034</v>
      </c>
      <c r="F122">
        <f t="shared" si="2"/>
        <v>-2.9445843550829442</v>
      </c>
    </row>
    <row r="123" spans="5:6" x14ac:dyDescent="0.2">
      <c r="E123">
        <f t="shared" si="3"/>
        <v>4.8800000000000034</v>
      </c>
      <c r="F123">
        <f t="shared" si="2"/>
        <v>-2.254344999199124</v>
      </c>
    </row>
    <row r="124" spans="5:6" x14ac:dyDescent="0.2">
      <c r="E124">
        <f t="shared" si="3"/>
        <v>4.9200000000000035</v>
      </c>
      <c r="F124">
        <f t="shared" si="2"/>
        <v>-1.5496855285099835</v>
      </c>
    </row>
    <row r="125" spans="5:6" x14ac:dyDescent="0.2">
      <c r="E125">
        <f t="shared" si="3"/>
        <v>4.9600000000000035</v>
      </c>
      <c r="F125">
        <f t="shared" si="2"/>
        <v>-0.83511335890333305</v>
      </c>
    </row>
    <row r="126" spans="5:6" x14ac:dyDescent="0.2">
      <c r="E126">
        <f t="shared" si="3"/>
        <v>5.0000000000000036</v>
      </c>
      <c r="F126">
        <f t="shared" si="2"/>
        <v>-0.11519931371192449</v>
      </c>
    </row>
    <row r="127" spans="5:6" x14ac:dyDescent="0.2">
      <c r="E127">
        <f t="shared" si="3"/>
        <v>5.0400000000000036</v>
      </c>
      <c r="F127">
        <f t="shared" si="2"/>
        <v>0.60545161395745861</v>
      </c>
    </row>
    <row r="128" spans="5:6" x14ac:dyDescent="0.2">
      <c r="E128">
        <f t="shared" si="3"/>
        <v>5.0800000000000036</v>
      </c>
      <c r="F128">
        <f t="shared" si="2"/>
        <v>1.3222297174648645</v>
      </c>
    </row>
    <row r="129" spans="5:6" x14ac:dyDescent="0.2">
      <c r="E129">
        <f t="shared" si="3"/>
        <v>5.1200000000000037</v>
      </c>
      <c r="F129">
        <f t="shared" si="2"/>
        <v>2.0305500630285547</v>
      </c>
    </row>
    <row r="130" spans="5:6" x14ac:dyDescent="0.2">
      <c r="E130">
        <f t="shared" si="3"/>
        <v>5.1600000000000037</v>
      </c>
      <c r="F130">
        <f t="shared" ref="F130:F193" si="4">EXP(-$B$16*$B$17*E130)*($B$6*SIN($B$18*E130) + $B$7*COS($B$18*E130))</f>
        <v>2.7258818176546464</v>
      </c>
    </row>
    <row r="131" spans="5:6" x14ac:dyDescent="0.2">
      <c r="E131">
        <f t="shared" ref="E131:E194" si="5">E130+$B$1</f>
        <v>5.2000000000000037</v>
      </c>
      <c r="F131">
        <f t="shared" si="4"/>
        <v>3.4037772310063183</v>
      </c>
    </row>
    <row r="132" spans="5:6" x14ac:dyDescent="0.2">
      <c r="E132">
        <f t="shared" si="5"/>
        <v>5.2400000000000038</v>
      </c>
      <c r="F132">
        <f t="shared" si="4"/>
        <v>4.0599000858275591</v>
      </c>
    </row>
    <row r="133" spans="5:6" x14ac:dyDescent="0.2">
      <c r="E133">
        <f t="shared" si="5"/>
        <v>5.2800000000000038</v>
      </c>
      <c r="F133">
        <f t="shared" si="4"/>
        <v>4.6900534349358072</v>
      </c>
    </row>
    <row r="134" spans="5:6" x14ac:dyDescent="0.2">
      <c r="E134">
        <f t="shared" si="5"/>
        <v>5.3200000000000038</v>
      </c>
      <c r="F134">
        <f t="shared" si="4"/>
        <v>5.2902064473613875</v>
      </c>
    </row>
    <row r="135" spans="5:6" x14ac:dyDescent="0.2">
      <c r="E135">
        <f t="shared" si="5"/>
        <v>5.3600000000000039</v>
      </c>
      <c r="F135">
        <f t="shared" si="4"/>
        <v>5.8565201919100911</v>
      </c>
    </row>
    <row r="136" spans="5:6" x14ac:dyDescent="0.2">
      <c r="E136">
        <f t="shared" si="5"/>
        <v>5.4000000000000039</v>
      </c>
      <c r="F136">
        <f t="shared" si="4"/>
        <v>6.3853721932220573</v>
      </c>
    </row>
    <row r="137" spans="5:6" x14ac:dyDescent="0.2">
      <c r="E137">
        <f t="shared" si="5"/>
        <v>5.4400000000000039</v>
      </c>
      <c r="F137">
        <f t="shared" si="4"/>
        <v>6.8733796032520011</v>
      </c>
    </row>
    <row r="138" spans="5:6" x14ac:dyDescent="0.2">
      <c r="E138">
        <f t="shared" si="5"/>
        <v>5.480000000000004</v>
      </c>
      <c r="F138">
        <f t="shared" si="4"/>
        <v>7.3174208399523737</v>
      </c>
    </row>
    <row r="139" spans="5:6" x14ac:dyDescent="0.2">
      <c r="E139">
        <f t="shared" si="5"/>
        <v>5.520000000000004</v>
      </c>
      <c r="F139">
        <f t="shared" si="4"/>
        <v>7.7146555547457449</v>
      </c>
    </row>
    <row r="140" spans="5:6" x14ac:dyDescent="0.2">
      <c r="E140">
        <f t="shared" si="5"/>
        <v>5.5600000000000041</v>
      </c>
      <c r="F140">
        <f t="shared" si="4"/>
        <v>8.0625428010627047</v>
      </c>
    </row>
    <row r="141" spans="5:6" x14ac:dyDescent="0.2">
      <c r="E141">
        <f t="shared" si="5"/>
        <v>5.6000000000000041</v>
      </c>
      <c r="F141">
        <f t="shared" si="4"/>
        <v>8.3588572877286627</v>
      </c>
    </row>
    <row r="142" spans="5:6" x14ac:dyDescent="0.2">
      <c r="E142">
        <f t="shared" si="5"/>
        <v>5.6400000000000041</v>
      </c>
      <c r="F142">
        <f t="shared" si="4"/>
        <v>8.601703613233326</v>
      </c>
    </row>
    <row r="143" spans="5:6" x14ac:dyDescent="0.2">
      <c r="E143">
        <f t="shared" si="5"/>
        <v>5.6800000000000042</v>
      </c>
      <c r="F143">
        <f t="shared" si="4"/>
        <v>8.7895283898321104</v>
      </c>
    </row>
    <row r="144" spans="5:6" x14ac:dyDescent="0.2">
      <c r="E144">
        <f t="shared" si="5"/>
        <v>5.7200000000000042</v>
      </c>
      <c r="F144">
        <f t="shared" si="4"/>
        <v>8.9211301799265996</v>
      </c>
    </row>
    <row r="145" spans="5:6" x14ac:dyDescent="0.2">
      <c r="E145">
        <f t="shared" si="5"/>
        <v>5.7600000000000042</v>
      </c>
      <c r="F145">
        <f t="shared" si="4"/>
        <v>8.9956671811651461</v>
      </c>
    </row>
    <row r="146" spans="5:6" x14ac:dyDescent="0.2">
      <c r="E146">
        <f t="shared" si="5"/>
        <v>5.8000000000000043</v>
      </c>
      <c r="F146">
        <f t="shared" si="4"/>
        <v>9.0126626111051831</v>
      </c>
    </row>
    <row r="147" spans="5:6" x14ac:dyDescent="0.2">
      <c r="E147">
        <f t="shared" si="5"/>
        <v>5.8400000000000043</v>
      </c>
      <c r="F147">
        <f t="shared" si="4"/>
        <v>8.9720077569937882</v>
      </c>
    </row>
    <row r="148" spans="5:6" x14ac:dyDescent="0.2">
      <c r="E148">
        <f t="shared" si="5"/>
        <v>5.8800000000000043</v>
      </c>
      <c r="F148">
        <f t="shared" si="4"/>
        <v>8.8739626711583082</v>
      </c>
    </row>
    <row r="149" spans="5:6" x14ac:dyDescent="0.2">
      <c r="E149">
        <f t="shared" si="5"/>
        <v>5.9200000000000044</v>
      </c>
      <c r="F149">
        <f t="shared" si="4"/>
        <v>8.7191545075589154</v>
      </c>
    </row>
    <row r="150" spans="5:6" x14ac:dyDescent="0.2">
      <c r="E150">
        <f t="shared" si="5"/>
        <v>5.9600000000000044</v>
      </c>
      <c r="F150">
        <f t="shared" si="4"/>
        <v>8.5085735101434938</v>
      </c>
    </row>
    <row r="151" spans="5:6" x14ac:dyDescent="0.2">
      <c r="E151">
        <f t="shared" si="5"/>
        <v>6.0000000000000044</v>
      </c>
      <c r="F151">
        <f t="shared" si="4"/>
        <v>8.2435666786656903</v>
      </c>
    </row>
    <row r="152" spans="5:6" x14ac:dyDescent="0.2">
      <c r="E152">
        <f t="shared" si="5"/>
        <v>6.0400000000000045</v>
      </c>
      <c r="F152">
        <f t="shared" si="4"/>
        <v>7.92582915248326</v>
      </c>
    </row>
    <row r="153" spans="5:6" x14ac:dyDescent="0.2">
      <c r="E153">
        <f t="shared" si="5"/>
        <v>6.0800000000000045</v>
      </c>
      <c r="F153">
        <f t="shared" si="4"/>
        <v>7.5573933674510245</v>
      </c>
    </row>
    <row r="154" spans="5:6" x14ac:dyDescent="0.2">
      <c r="E154">
        <f t="shared" si="5"/>
        <v>6.1200000000000045</v>
      </c>
      <c r="F154">
        <f t="shared" si="4"/>
        <v>7.1406160552672979</v>
      </c>
    </row>
    <row r="155" spans="5:6" x14ac:dyDescent="0.2">
      <c r="E155">
        <f t="shared" si="5"/>
        <v>6.1600000000000046</v>
      </c>
      <c r="F155">
        <f t="shared" si="4"/>
        <v>6.6781631684336205</v>
      </c>
    </row>
    <row r="156" spans="5:6" x14ac:dyDescent="0.2">
      <c r="E156">
        <f t="shared" si="5"/>
        <v>6.2000000000000046</v>
      </c>
      <c r="F156">
        <f t="shared" si="4"/>
        <v>6.1729928272565804</v>
      </c>
    </row>
    <row r="157" spans="5:6" x14ac:dyDescent="0.2">
      <c r="E157">
        <f t="shared" si="5"/>
        <v>6.2400000000000047</v>
      </c>
      <c r="F157">
        <f t="shared" si="4"/>
        <v>5.6283363979727596</v>
      </c>
    </row>
    <row r="158" spans="5:6" x14ac:dyDescent="0.2">
      <c r="E158">
        <f t="shared" si="5"/>
        <v>6.2800000000000047</v>
      </c>
      <c r="F158">
        <f t="shared" si="4"/>
        <v>5.047677823032191</v>
      </c>
    </row>
    <row r="159" spans="5:6" x14ac:dyDescent="0.2">
      <c r="E159">
        <f t="shared" si="5"/>
        <v>6.3200000000000047</v>
      </c>
      <c r="F159">
        <f t="shared" si="4"/>
        <v>4.4347313357559992</v>
      </c>
    </row>
    <row r="160" spans="5:6" x14ac:dyDescent="0.2">
      <c r="E160">
        <f t="shared" si="5"/>
        <v>6.3600000000000048</v>
      </c>
      <c r="F160">
        <f t="shared" si="4"/>
        <v>3.7934177019183561</v>
      </c>
    </row>
    <row r="161" spans="5:6" x14ac:dyDescent="0.2">
      <c r="E161">
        <f t="shared" si="5"/>
        <v>6.4000000000000048</v>
      </c>
      <c r="F161">
        <f t="shared" si="4"/>
        <v>3.127839140225559</v>
      </c>
    </row>
    <row r="162" spans="5:6" x14ac:dyDescent="0.2">
      <c r="E162">
        <f t="shared" si="5"/>
        <v>6.4400000000000048</v>
      </c>
      <c r="F162">
        <f t="shared" si="4"/>
        <v>2.4422530821155544</v>
      </c>
    </row>
    <row r="163" spans="5:6" x14ac:dyDescent="0.2">
      <c r="E163">
        <f t="shared" si="5"/>
        <v>6.4800000000000049</v>
      </c>
      <c r="F163">
        <f t="shared" si="4"/>
        <v>1.7410449387256728</v>
      </c>
    </row>
    <row r="164" spans="5:6" x14ac:dyDescent="0.2">
      <c r="E164">
        <f t="shared" si="5"/>
        <v>6.5200000000000049</v>
      </c>
      <c r="F164">
        <f t="shared" si="4"/>
        <v>1.0287000492270248</v>
      </c>
    </row>
    <row r="165" spans="5:6" x14ac:dyDescent="0.2">
      <c r="E165">
        <f t="shared" si="5"/>
        <v>6.5600000000000049</v>
      </c>
      <c r="F165">
        <f t="shared" si="4"/>
        <v>0.3097749899605029</v>
      </c>
    </row>
    <row r="166" spans="5:6" x14ac:dyDescent="0.2">
      <c r="E166">
        <f t="shared" si="5"/>
        <v>6.600000000000005</v>
      </c>
      <c r="F166">
        <f t="shared" si="4"/>
        <v>-0.41113157210201479</v>
      </c>
    </row>
    <row r="167" spans="5:6" x14ac:dyDescent="0.2">
      <c r="E167">
        <f t="shared" si="5"/>
        <v>6.640000000000005</v>
      </c>
      <c r="F167">
        <f t="shared" si="4"/>
        <v>-1.1294082951328352</v>
      </c>
    </row>
    <row r="168" spans="5:6" x14ac:dyDescent="0.2">
      <c r="E168">
        <f t="shared" si="5"/>
        <v>6.680000000000005</v>
      </c>
      <c r="F168">
        <f t="shared" si="4"/>
        <v>-1.8404606592994712</v>
      </c>
    </row>
    <row r="169" spans="5:6" x14ac:dyDescent="0.2">
      <c r="E169">
        <f t="shared" si="5"/>
        <v>6.7200000000000051</v>
      </c>
      <c r="F169">
        <f t="shared" si="4"/>
        <v>-2.5397403560122767</v>
      </c>
    </row>
    <row r="170" spans="5:6" x14ac:dyDescent="0.2">
      <c r="E170">
        <f t="shared" si="5"/>
        <v>6.7600000000000051</v>
      </c>
      <c r="F170">
        <f t="shared" si="4"/>
        <v>-3.2227743815778482</v>
      </c>
    </row>
    <row r="171" spans="5:6" x14ac:dyDescent="0.2">
      <c r="E171">
        <f t="shared" si="5"/>
        <v>6.8000000000000052</v>
      </c>
      <c r="F171">
        <f t="shared" si="4"/>
        <v>-3.8851936491580608</v>
      </c>
    </row>
    <row r="172" spans="5:6" x14ac:dyDescent="0.2">
      <c r="E172">
        <f t="shared" si="5"/>
        <v>6.8400000000000052</v>
      </c>
      <c r="F172">
        <f t="shared" si="4"/>
        <v>-4.522760936015862</v>
      </c>
    </row>
    <row r="173" spans="5:6" x14ac:dyDescent="0.2">
      <c r="E173">
        <f t="shared" si="5"/>
        <v>6.8800000000000052</v>
      </c>
      <c r="F173">
        <f t="shared" si="4"/>
        <v>-5.1313979872808249</v>
      </c>
    </row>
    <row r="174" spans="5:6" x14ac:dyDescent="0.2">
      <c r="E174">
        <f t="shared" si="5"/>
        <v>6.9200000000000053</v>
      </c>
      <c r="F174">
        <f t="shared" si="4"/>
        <v>-5.7072116028628432</v>
      </c>
    </row>
    <row r="175" spans="5:6" x14ac:dyDescent="0.2">
      <c r="E175">
        <f t="shared" si="5"/>
        <v>6.9600000000000053</v>
      </c>
      <c r="F175">
        <f t="shared" si="4"/>
        <v>-6.246518540646754</v>
      </c>
    </row>
    <row r="176" spans="5:6" x14ac:dyDescent="0.2">
      <c r="E176">
        <f t="shared" si="5"/>
        <v>7.0000000000000053</v>
      </c>
      <c r="F176">
        <f t="shared" si="4"/>
        <v>-6.7458690766724239</v>
      </c>
    </row>
    <row r="177" spans="5:6" x14ac:dyDescent="0.2">
      <c r="E177">
        <f t="shared" si="5"/>
        <v>7.0400000000000054</v>
      </c>
      <c r="F177">
        <f t="shared" si="4"/>
        <v>-7.2020690715955382</v>
      </c>
    </row>
    <row r="178" spans="5:6" x14ac:dyDescent="0.2">
      <c r="E178">
        <f t="shared" si="5"/>
        <v>7.0800000000000054</v>
      </c>
      <c r="F178">
        <f t="shared" si="4"/>
        <v>-7.6122004022790861</v>
      </c>
    </row>
    <row r="179" spans="5:6" x14ac:dyDescent="0.2">
      <c r="E179">
        <f t="shared" si="5"/>
        <v>7.1200000000000054</v>
      </c>
      <c r="F179">
        <f t="shared" si="4"/>
        <v>-7.9736396278230206</v>
      </c>
    </row>
    <row r="180" spans="5:6" x14ac:dyDescent="0.2">
      <c r="E180">
        <f t="shared" si="5"/>
        <v>7.1600000000000055</v>
      </c>
      <c r="F180">
        <f t="shared" si="4"/>
        <v>-8.2840747706332518</v>
      </c>
    </row>
    <row r="181" spans="5:6" x14ac:dyDescent="0.2">
      <c r="E181">
        <f t="shared" si="5"/>
        <v>7.2000000000000055</v>
      </c>
      <c r="F181">
        <f t="shared" si="4"/>
        <v>-8.5415201051883916</v>
      </c>
    </row>
    <row r="182" spans="5:6" x14ac:dyDescent="0.2">
      <c r="E182">
        <f t="shared" si="5"/>
        <v>7.2400000000000055</v>
      </c>
      <c r="F182">
        <f t="shared" si="4"/>
        <v>-8.7443288599065827</v>
      </c>
    </row>
    <row r="183" spans="5:6" x14ac:dyDescent="0.2">
      <c r="E183">
        <f t="shared" si="5"/>
        <v>7.2800000000000056</v>
      </c>
      <c r="F183">
        <f t="shared" si="4"/>
        <v>-8.8912037508638484</v>
      </c>
    </row>
    <row r="184" spans="5:6" x14ac:dyDescent="0.2">
      <c r="E184">
        <f t="shared" si="5"/>
        <v>7.3200000000000056</v>
      </c>
      <c r="F184">
        <f t="shared" si="4"/>
        <v>-8.9812052799840849</v>
      </c>
    </row>
    <row r="185" spans="5:6" x14ac:dyDescent="0.2">
      <c r="E185">
        <f t="shared" si="5"/>
        <v>7.3600000000000056</v>
      </c>
      <c r="F185">
        <f t="shared" si="4"/>
        <v>-9.0137577446206123</v>
      </c>
    </row>
    <row r="186" spans="5:6" x14ac:dyDescent="0.2">
      <c r="E186">
        <f t="shared" si="5"/>
        <v>7.4000000000000057</v>
      </c>
      <c r="F186">
        <f t="shared" si="4"/>
        <v>-8.9886529200884695</v>
      </c>
    </row>
    <row r="187" spans="5:6" x14ac:dyDescent="0.2">
      <c r="E187">
        <f t="shared" si="5"/>
        <v>7.4400000000000057</v>
      </c>
      <c r="F187">
        <f t="shared" si="4"/>
        <v>-8.9060513915918023</v>
      </c>
    </row>
    <row r="188" spans="5:6" x14ac:dyDescent="0.2">
      <c r="E188">
        <f t="shared" si="5"/>
        <v>7.4800000000000058</v>
      </c>
      <c r="F188">
        <f t="shared" si="4"/>
        <v>-8.7664815270265848</v>
      </c>
    </row>
    <row r="189" spans="5:6" x14ac:dyDescent="0.2">
      <c r="E189">
        <f t="shared" si="5"/>
        <v>7.5200000000000058</v>
      </c>
      <c r="F189">
        <f t="shared" si="4"/>
        <v>-8.5708360972291793</v>
      </c>
    </row>
    <row r="190" spans="5:6" x14ac:dyDescent="0.2">
      <c r="E190">
        <f t="shared" si="5"/>
        <v>7.5600000000000058</v>
      </c>
      <c r="F190">
        <f t="shared" si="4"/>
        <v>-8.3203665652896763</v>
      </c>
    </row>
    <row r="191" spans="5:6" x14ac:dyDescent="0.2">
      <c r="E191">
        <f t="shared" si="5"/>
        <v>7.6000000000000059</v>
      </c>
      <c r="F191">
        <f t="shared" si="4"/>
        <v>-8.0166750814588461</v>
      </c>
    </row>
    <row r="192" spans="5:6" x14ac:dyDescent="0.2">
      <c r="E192">
        <f t="shared" si="5"/>
        <v>7.6400000000000059</v>
      </c>
      <c r="F192">
        <f t="shared" si="4"/>
        <v>-7.6617042348540618</v>
      </c>
    </row>
    <row r="193" spans="5:6" x14ac:dyDescent="0.2">
      <c r="E193">
        <f t="shared" si="5"/>
        <v>7.6800000000000059</v>
      </c>
      <c r="F193">
        <f t="shared" si="4"/>
        <v>-7.2577246275182201</v>
      </c>
    </row>
    <row r="194" spans="5:6" x14ac:dyDescent="0.2">
      <c r="E194">
        <f t="shared" si="5"/>
        <v>7.720000000000006</v>
      </c>
      <c r="F194">
        <f t="shared" ref="F194:F203" si="6">EXP(-$B$16*$B$17*E194)*($B$6*SIN($B$18*E194) + $B$7*COS($B$18*E194))</f>
        <v>-6.8073203503153472</v>
      </c>
    </row>
    <row r="195" spans="5:6" x14ac:dyDescent="0.2">
      <c r="E195">
        <f t="shared" ref="E195:E203" si="7">E194+$B$1</f>
        <v>7.760000000000006</v>
      </c>
      <c r="F195">
        <f t="shared" si="6"/>
        <v>-6.3133724535675455</v>
      </c>
    </row>
    <row r="196" spans="5:6" x14ac:dyDescent="0.2">
      <c r="E196">
        <f t="shared" si="7"/>
        <v>7.800000000000006</v>
      </c>
      <c r="F196">
        <f t="shared" si="6"/>
        <v>-5.7790405181648206</v>
      </c>
    </row>
    <row r="197" spans="5:6" x14ac:dyDescent="0.2">
      <c r="E197">
        <f t="shared" si="7"/>
        <v>7.8400000000000061</v>
      </c>
      <c r="F197">
        <f t="shared" si="6"/>
        <v>-5.2077424450297878</v>
      </c>
    </row>
    <row r="198" spans="5:6" x14ac:dyDescent="0.2">
      <c r="E198">
        <f t="shared" si="7"/>
        <v>7.8800000000000061</v>
      </c>
      <c r="F198">
        <f t="shared" si="6"/>
        <v>-4.6031325922157142</v>
      </c>
    </row>
    <row r="199" spans="5:6" x14ac:dyDescent="0.2">
      <c r="E199">
        <f t="shared" si="7"/>
        <v>7.9200000000000061</v>
      </c>
      <c r="F199">
        <f t="shared" si="6"/>
        <v>-3.9690783994858605</v>
      </c>
    </row>
    <row r="200" spans="5:6" x14ac:dyDescent="0.2">
      <c r="E200">
        <f t="shared" si="7"/>
        <v>7.9600000000000062</v>
      </c>
      <c r="F200">
        <f t="shared" si="6"/>
        <v>-3.309635649897035</v>
      </c>
    </row>
    <row r="201" spans="5:6" x14ac:dyDescent="0.2">
      <c r="E201">
        <f t="shared" si="7"/>
        <v>8.0000000000000053</v>
      </c>
      <c r="F201">
        <f t="shared" si="6"/>
        <v>-2.6290225266288414</v>
      </c>
    </row>
    <row r="202" spans="5:6" x14ac:dyDescent="0.2">
      <c r="E202">
        <f t="shared" si="7"/>
        <v>8.0400000000000045</v>
      </c>
      <c r="F202">
        <f t="shared" si="6"/>
        <v>-1.9315926310062714</v>
      </c>
    </row>
    <row r="203" spans="5:6" x14ac:dyDescent="0.2">
      <c r="E203">
        <f t="shared" si="7"/>
        <v>8.0800000000000036</v>
      </c>
      <c r="F203">
        <f t="shared" si="6"/>
        <v>-1.2218071343083934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E9D8-851A-3A43-92EB-7F78BAB263D9}">
  <dimension ref="A1"/>
  <sheetViews>
    <sheetView topLeftCell="A6" zoomScaleNormal="100" workbookViewId="0">
      <selection activeCell="P16" sqref="P1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4A8D-66A5-7F4D-8DD7-06F70B35410C}">
  <dimension ref="A1:L203"/>
  <sheetViews>
    <sheetView tabSelected="1" topLeftCell="G1" workbookViewId="0">
      <selection activeCell="B4" sqref="B4"/>
    </sheetView>
  </sheetViews>
  <sheetFormatPr baseColWidth="10" defaultRowHeight="16" x14ac:dyDescent="0.2"/>
  <sheetData>
    <row r="1" spans="1:12" x14ac:dyDescent="0.2">
      <c r="A1" t="s">
        <v>3</v>
      </c>
      <c r="B1">
        <v>0.04</v>
      </c>
      <c r="E1">
        <v>0</v>
      </c>
      <c r="F1">
        <f>EXP(-$B$16*$B$17*E1)*($B$6*SIN($B$18*E1) + $B$7*COS($B$18*E1))</f>
        <v>5</v>
      </c>
      <c r="H1">
        <v>0</v>
      </c>
      <c r="I1">
        <f>$B$21*EXP(-$B$16*$B$17*$H1)</f>
        <v>6.9180157607142805</v>
      </c>
      <c r="K1">
        <f>H1</f>
        <v>0</v>
      </c>
      <c r="L1">
        <f>-1*I1</f>
        <v>-6.9180157607142805</v>
      </c>
    </row>
    <row r="2" spans="1:12" x14ac:dyDescent="0.2">
      <c r="E2">
        <f>E1+$B$1</f>
        <v>0.04</v>
      </c>
      <c r="F2">
        <f t="shared" ref="F2:F65" si="0">EXP(-$B$16*$B$17*E2)*($B$6*SIN($B$18*E2) + $B$7*COS($B$18*E2))</f>
        <v>5.5434196769512587</v>
      </c>
      <c r="H2">
        <f>H1+$B$1</f>
        <v>0.04</v>
      </c>
      <c r="I2">
        <f t="shared" ref="I2:I65" si="1">$B$21*EXP(-$B$16*$B$17*$H2)</f>
        <v>6.8354956822947903</v>
      </c>
      <c r="K2">
        <f t="shared" ref="K2:K65" si="2">H2</f>
        <v>0.04</v>
      </c>
      <c r="L2">
        <f t="shared" ref="L2:L65" si="3">-1*I2</f>
        <v>-6.8354956822947903</v>
      </c>
    </row>
    <row r="3" spans="1:12" x14ac:dyDescent="0.2">
      <c r="A3" t="s">
        <v>0</v>
      </c>
      <c r="B3">
        <v>5</v>
      </c>
      <c r="E3">
        <f t="shared" ref="E3:E66" si="4">E2+$B$1</f>
        <v>0.08</v>
      </c>
      <c r="F3">
        <f t="shared" si="0"/>
        <v>5.9689540887469636</v>
      </c>
      <c r="H3">
        <f t="shared" ref="H3:H66" si="5">H2+$B$1</f>
        <v>0.08</v>
      </c>
      <c r="I3">
        <f t="shared" si="1"/>
        <v>6.7539599270653445</v>
      </c>
      <c r="K3">
        <f t="shared" si="2"/>
        <v>0.08</v>
      </c>
      <c r="L3">
        <f t="shared" si="3"/>
        <v>-6.7539599270653445</v>
      </c>
    </row>
    <row r="4" spans="1:12" x14ac:dyDescent="0.2">
      <c r="A4" t="s">
        <v>1</v>
      </c>
      <c r="B4">
        <v>15</v>
      </c>
      <c r="E4">
        <f t="shared" si="4"/>
        <v>0.12</v>
      </c>
      <c r="F4">
        <f t="shared" si="0"/>
        <v>6.2713387119486024</v>
      </c>
      <c r="H4">
        <f t="shared" si="5"/>
        <v>0.12</v>
      </c>
      <c r="I4">
        <f t="shared" si="1"/>
        <v>6.6733967537362942</v>
      </c>
      <c r="K4">
        <f t="shared" si="2"/>
        <v>0.12</v>
      </c>
      <c r="L4">
        <f t="shared" si="3"/>
        <v>-6.6733967537362942</v>
      </c>
    </row>
    <row r="5" spans="1:12" x14ac:dyDescent="0.2">
      <c r="E5">
        <f t="shared" si="4"/>
        <v>0.16</v>
      </c>
      <c r="F5">
        <f t="shared" si="0"/>
        <v>6.447766459721298</v>
      </c>
      <c r="H5">
        <f t="shared" si="5"/>
        <v>0.16</v>
      </c>
      <c r="I5">
        <f t="shared" si="1"/>
        <v>6.5937945610714666</v>
      </c>
      <c r="K5">
        <f t="shared" si="2"/>
        <v>0.16</v>
      </c>
      <c r="L5">
        <f t="shared" si="3"/>
        <v>-6.5937945610714666</v>
      </c>
    </row>
    <row r="6" spans="1:12" x14ac:dyDescent="0.2">
      <c r="A6" t="s">
        <v>18</v>
      </c>
      <c r="B6">
        <f>(B4+B16*B17*B3)/B18</f>
        <v>4.7811025993478937</v>
      </c>
      <c r="E6">
        <f t="shared" si="4"/>
        <v>0.2</v>
      </c>
      <c r="F6">
        <f t="shared" si="0"/>
        <v>6.4978825747746889</v>
      </c>
      <c r="H6">
        <f t="shared" si="5"/>
        <v>0.2</v>
      </c>
      <c r="I6">
        <f t="shared" si="1"/>
        <v>6.5151418862175658</v>
      </c>
      <c r="K6">
        <f t="shared" si="2"/>
        <v>0.2</v>
      </c>
      <c r="L6">
        <f t="shared" si="3"/>
        <v>-6.5151418862175658</v>
      </c>
    </row>
    <row r="7" spans="1:12" x14ac:dyDescent="0.2">
      <c r="A7" t="s">
        <v>19</v>
      </c>
      <c r="B7">
        <f>B3</f>
        <v>5</v>
      </c>
      <c r="E7">
        <f t="shared" si="4"/>
        <v>0.24000000000000002</v>
      </c>
      <c r="F7">
        <f t="shared" si="0"/>
        <v>6.4237331936008042</v>
      </c>
      <c r="H7">
        <f t="shared" si="5"/>
        <v>0.24000000000000002</v>
      </c>
      <c r="I7">
        <f t="shared" si="1"/>
        <v>6.4374274030534995</v>
      </c>
      <c r="K7">
        <f t="shared" si="2"/>
        <v>0.24000000000000002</v>
      </c>
      <c r="L7">
        <f t="shared" si="3"/>
        <v>-6.4374274030534995</v>
      </c>
    </row>
    <row r="8" spans="1:12" x14ac:dyDescent="0.2">
      <c r="A8" t="s">
        <v>8</v>
      </c>
      <c r="B8" s="1">
        <v>60</v>
      </c>
      <c r="E8">
        <f t="shared" si="4"/>
        <v>0.28000000000000003</v>
      </c>
      <c r="F8">
        <f t="shared" si="0"/>
        <v>6.2296696549110386</v>
      </c>
      <c r="H8">
        <f t="shared" si="5"/>
        <v>0.28000000000000003</v>
      </c>
      <c r="I8">
        <f t="shared" si="1"/>
        <v>6.3606399205594002</v>
      </c>
      <c r="K8">
        <f t="shared" si="2"/>
        <v>0.28000000000000003</v>
      </c>
      <c r="L8">
        <f t="shared" si="3"/>
        <v>-6.3606399205594002</v>
      </c>
    </row>
    <row r="9" spans="1:12" x14ac:dyDescent="0.2">
      <c r="A9" t="s">
        <v>9</v>
      </c>
      <c r="B9">
        <v>1200</v>
      </c>
      <c r="E9">
        <f t="shared" si="4"/>
        <v>0.32</v>
      </c>
      <c r="F9">
        <f t="shared" si="0"/>
        <v>5.9222114142703823</v>
      </c>
      <c r="H9">
        <f t="shared" si="5"/>
        <v>0.32</v>
      </c>
      <c r="I9">
        <f t="shared" si="1"/>
        <v>6.284768381205101</v>
      </c>
      <c r="K9">
        <f t="shared" si="2"/>
        <v>0.32</v>
      </c>
      <c r="L9">
        <f t="shared" si="3"/>
        <v>-6.284768381205101</v>
      </c>
    </row>
    <row r="10" spans="1:12" x14ac:dyDescent="0.2">
      <c r="A10" t="s">
        <v>10</v>
      </c>
      <c r="B10">
        <v>100</v>
      </c>
      <c r="E10">
        <f t="shared" si="4"/>
        <v>0.36</v>
      </c>
      <c r="F10">
        <f t="shared" si="0"/>
        <v>5.5098711431008276</v>
      </c>
      <c r="H10">
        <f t="shared" si="5"/>
        <v>0.36</v>
      </c>
      <c r="I10">
        <f t="shared" si="1"/>
        <v>6.2098018593578264</v>
      </c>
      <c r="K10">
        <f t="shared" si="2"/>
        <v>0.36</v>
      </c>
      <c r="L10">
        <f t="shared" si="3"/>
        <v>-6.2098018593578264</v>
      </c>
    </row>
    <row r="11" spans="1:12" x14ac:dyDescent="0.2">
      <c r="E11">
        <f t="shared" si="4"/>
        <v>0.39999999999999997</v>
      </c>
      <c r="F11">
        <f t="shared" si="0"/>
        <v>5.0029462216416674</v>
      </c>
      <c r="H11">
        <f t="shared" si="5"/>
        <v>0.39999999999999997</v>
      </c>
      <c r="I11">
        <f t="shared" si="1"/>
        <v>6.1357295597088877</v>
      </c>
      <c r="K11">
        <f t="shared" si="2"/>
        <v>0.39999999999999997</v>
      </c>
      <c r="L11">
        <f t="shared" si="3"/>
        <v>-6.1357295597088877</v>
      </c>
    </row>
    <row r="12" spans="1:12" x14ac:dyDescent="0.2">
      <c r="E12">
        <f t="shared" si="4"/>
        <v>0.43999999999999995</v>
      </c>
      <c r="F12">
        <f t="shared" si="0"/>
        <v>4.4132813721623272</v>
      </c>
      <c r="H12">
        <f t="shared" si="5"/>
        <v>0.43999999999999995</v>
      </c>
      <c r="I12">
        <f t="shared" si="1"/>
        <v>6.0625408157191405</v>
      </c>
      <c r="K12">
        <f t="shared" si="2"/>
        <v>0.43999999999999995</v>
      </c>
      <c r="L12">
        <f t="shared" si="3"/>
        <v>-6.0625408157191405</v>
      </c>
    </row>
    <row r="13" spans="1:12" x14ac:dyDescent="0.2">
      <c r="A13" t="s">
        <v>11</v>
      </c>
      <c r="B13" t="e">
        <f>(-B8+SQRT(B8^2-4*B9*B10))/(2*B10)</f>
        <v>#NUM!</v>
      </c>
      <c r="E13">
        <f t="shared" si="4"/>
        <v>0.47999999999999993</v>
      </c>
      <c r="F13">
        <f t="shared" si="0"/>
        <v>3.7540076128036572</v>
      </c>
      <c r="H13">
        <f t="shared" si="5"/>
        <v>0.47999999999999993</v>
      </c>
      <c r="I13">
        <f t="shared" si="1"/>
        <v>5.990225088082977</v>
      </c>
      <c r="K13">
        <f t="shared" si="2"/>
        <v>0.47999999999999993</v>
      </c>
      <c r="L13">
        <f t="shared" si="3"/>
        <v>-5.990225088082977</v>
      </c>
    </row>
    <row r="14" spans="1:12" x14ac:dyDescent="0.2">
      <c r="A14" t="s">
        <v>12</v>
      </c>
      <c r="B14" t="e">
        <f>(-B8-SQRT(B8^2-4*B9*B10))/(2*B10)</f>
        <v>#NUM!</v>
      </c>
      <c r="E14">
        <f t="shared" si="4"/>
        <v>0.51999999999999991</v>
      </c>
      <c r="F14">
        <f t="shared" si="0"/>
        <v>3.0392630380879222</v>
      </c>
      <c r="H14">
        <f t="shared" si="5"/>
        <v>0.51999999999999991</v>
      </c>
      <c r="I14">
        <f t="shared" si="1"/>
        <v>5.9187719632106548</v>
      </c>
      <c r="K14">
        <f t="shared" si="2"/>
        <v>0.51999999999999991</v>
      </c>
      <c r="L14">
        <f t="shared" si="3"/>
        <v>-5.9187719632106548</v>
      </c>
    </row>
    <row r="15" spans="1:12" x14ac:dyDescent="0.2">
      <c r="E15">
        <f t="shared" si="4"/>
        <v>0.55999999999999994</v>
      </c>
      <c r="F15">
        <f t="shared" si="0"/>
        <v>2.2839011457887932</v>
      </c>
      <c r="H15">
        <f t="shared" si="5"/>
        <v>0.55999999999999994</v>
      </c>
      <c r="I15">
        <f t="shared" si="1"/>
        <v>5.8481711517287236</v>
      </c>
      <c r="K15">
        <f t="shared" si="2"/>
        <v>0.55999999999999994</v>
      </c>
      <c r="L15">
        <f t="shared" si="3"/>
        <v>-5.8481711517287236</v>
      </c>
    </row>
    <row r="16" spans="1:12" x14ac:dyDescent="0.2">
      <c r="A16" t="s">
        <v>2</v>
      </c>
      <c r="B16">
        <f>SQRT(B9/B10)</f>
        <v>3.4641016151377544</v>
      </c>
      <c r="E16">
        <f t="shared" si="4"/>
        <v>0.6</v>
      </c>
      <c r="F16">
        <f t="shared" si="0"/>
        <v>1.5031925300997617</v>
      </c>
      <c r="H16">
        <f t="shared" si="5"/>
        <v>0.6</v>
      </c>
      <c r="I16">
        <f t="shared" si="1"/>
        <v>5.7784124869983291</v>
      </c>
      <c r="K16">
        <f t="shared" si="2"/>
        <v>0.6</v>
      </c>
      <c r="L16">
        <f t="shared" si="3"/>
        <v>-5.7784124869983291</v>
      </c>
    </row>
    <row r="17" spans="1:12" x14ac:dyDescent="0.2">
      <c r="A17" t="s">
        <v>20</v>
      </c>
      <c r="B17">
        <f>B8/(2*B10*B16)</f>
        <v>8.6602540378443865E-2</v>
      </c>
      <c r="E17">
        <f t="shared" si="4"/>
        <v>0.64</v>
      </c>
      <c r="F17">
        <f t="shared" si="0"/>
        <v>0.71252574867335394</v>
      </c>
      <c r="H17">
        <f t="shared" si="5"/>
        <v>0.64</v>
      </c>
      <c r="I17">
        <f t="shared" si="1"/>
        <v>5.7094859236512061</v>
      </c>
      <c r="K17">
        <f t="shared" si="2"/>
        <v>0.64</v>
      </c>
      <c r="L17">
        <f t="shared" si="3"/>
        <v>-5.7094859236512061</v>
      </c>
    </row>
    <row r="18" spans="1:12" x14ac:dyDescent="0.2">
      <c r="A18" t="s">
        <v>21</v>
      </c>
      <c r="B18">
        <f>SQRT(1-B17^2)*B16</f>
        <v>3.4510867853474796</v>
      </c>
      <c r="E18">
        <f t="shared" si="4"/>
        <v>0.68</v>
      </c>
      <c r="F18">
        <f t="shared" si="0"/>
        <v>-7.288695097119538E-2</v>
      </c>
      <c r="H18">
        <f t="shared" si="5"/>
        <v>0.68</v>
      </c>
      <c r="I18">
        <f t="shared" si="1"/>
        <v>5.6413815361431299</v>
      </c>
      <c r="K18">
        <f t="shared" si="2"/>
        <v>0.68</v>
      </c>
      <c r="L18">
        <f t="shared" si="3"/>
        <v>-5.6413815361431299</v>
      </c>
    </row>
    <row r="19" spans="1:12" x14ac:dyDescent="0.2">
      <c r="E19">
        <f t="shared" si="4"/>
        <v>0.72000000000000008</v>
      </c>
      <c r="F19">
        <f t="shared" si="0"/>
        <v>-0.83829358704346257</v>
      </c>
      <c r="H19">
        <f t="shared" si="5"/>
        <v>0.72000000000000008</v>
      </c>
      <c r="I19">
        <f t="shared" si="1"/>
        <v>5.5740895173246106</v>
      </c>
      <c r="K19">
        <f t="shared" si="2"/>
        <v>0.72000000000000008</v>
      </c>
      <c r="L19">
        <f t="shared" si="3"/>
        <v>-5.5740895173246106</v>
      </c>
    </row>
    <row r="20" spans="1:12" x14ac:dyDescent="0.2">
      <c r="E20">
        <f t="shared" si="4"/>
        <v>0.76000000000000012</v>
      </c>
      <c r="F20">
        <f t="shared" si="0"/>
        <v>-1.5696709473338302</v>
      </c>
      <c r="H20">
        <f t="shared" si="5"/>
        <v>0.76000000000000012</v>
      </c>
      <c r="I20">
        <f t="shared" si="1"/>
        <v>5.5076001770286593</v>
      </c>
      <c r="K20">
        <f t="shared" si="2"/>
        <v>0.76000000000000012</v>
      </c>
      <c r="L20">
        <f t="shared" si="3"/>
        <v>-5.5076001770286593</v>
      </c>
    </row>
    <row r="21" spans="1:12" x14ac:dyDescent="0.2">
      <c r="A21" t="s">
        <v>22</v>
      </c>
      <c r="B21">
        <f>SQRT(B6^2+B7^2)</f>
        <v>6.9180157607142805</v>
      </c>
      <c r="E21">
        <f t="shared" si="4"/>
        <v>0.80000000000000016</v>
      </c>
      <c r="F21">
        <f t="shared" si="0"/>
        <v>-2.2539729219914384</v>
      </c>
      <c r="H21">
        <f t="shared" si="5"/>
        <v>0.80000000000000016</v>
      </c>
      <c r="I21">
        <f t="shared" si="1"/>
        <v>5.4419039406753793</v>
      </c>
      <c r="K21">
        <f t="shared" si="2"/>
        <v>0.80000000000000016</v>
      </c>
      <c r="L21">
        <f t="shared" si="3"/>
        <v>-5.4419039406753793</v>
      </c>
    </row>
    <row r="22" spans="1:12" x14ac:dyDescent="0.2">
      <c r="E22">
        <f t="shared" si="4"/>
        <v>0.84000000000000019</v>
      </c>
      <c r="F22">
        <f t="shared" si="0"/>
        <v>-2.8793544398754225</v>
      </c>
      <c r="H22">
        <f t="shared" si="5"/>
        <v>0.84000000000000019</v>
      </c>
      <c r="I22">
        <f t="shared" si="1"/>
        <v>5.3769913478932123</v>
      </c>
      <c r="K22">
        <f t="shared" si="2"/>
        <v>0.84000000000000019</v>
      </c>
      <c r="L22">
        <f t="shared" si="3"/>
        <v>-5.3769913478932123</v>
      </c>
    </row>
    <row r="23" spans="1:12" x14ac:dyDescent="0.2">
      <c r="E23">
        <f t="shared" si="4"/>
        <v>0.88000000000000023</v>
      </c>
      <c r="F23">
        <f t="shared" si="0"/>
        <v>-3.435367345423066</v>
      </c>
      <c r="H23">
        <f t="shared" si="5"/>
        <v>0.88000000000000023</v>
      </c>
      <c r="I23">
        <f t="shared" si="1"/>
        <v>5.3128530511566261</v>
      </c>
      <c r="K23">
        <f t="shared" si="2"/>
        <v>0.88000000000000023</v>
      </c>
      <c r="L23">
        <f t="shared" si="3"/>
        <v>-5.3128530511566261</v>
      </c>
    </row>
    <row r="24" spans="1:12" x14ac:dyDescent="0.2">
      <c r="E24">
        <f t="shared" si="4"/>
        <v>0.92000000000000026</v>
      </c>
      <c r="F24">
        <f t="shared" si="0"/>
        <v>-3.9131251713227222</v>
      </c>
      <c r="H24">
        <f t="shared" si="5"/>
        <v>0.92000000000000026</v>
      </c>
      <c r="I24">
        <f t="shared" si="1"/>
        <v>5.2494798144400621</v>
      </c>
      <c r="K24">
        <f t="shared" si="2"/>
        <v>0.92000000000000026</v>
      </c>
      <c r="L24">
        <f t="shared" si="3"/>
        <v>-5.2494798144400621</v>
      </c>
    </row>
    <row r="25" spans="1:12" x14ac:dyDescent="0.2">
      <c r="E25">
        <f t="shared" si="4"/>
        <v>0.9600000000000003</v>
      </c>
      <c r="F25">
        <f t="shared" si="0"/>
        <v>-4.3054344236301629</v>
      </c>
      <c r="H25">
        <f t="shared" si="5"/>
        <v>0.9600000000000003</v>
      </c>
      <c r="I25">
        <f t="shared" si="1"/>
        <v>5.186862511887921</v>
      </c>
      <c r="K25">
        <f t="shared" si="2"/>
        <v>0.9600000000000003</v>
      </c>
      <c r="L25">
        <f t="shared" si="3"/>
        <v>-5.186862511887921</v>
      </c>
    </row>
    <row r="26" spans="1:12" x14ac:dyDescent="0.2">
      <c r="E26">
        <f t="shared" si="4"/>
        <v>1.0000000000000002</v>
      </c>
      <c r="F26">
        <f t="shared" si="0"/>
        <v>-4.6068906867777386</v>
      </c>
      <c r="H26">
        <f t="shared" si="5"/>
        <v>1.0000000000000002</v>
      </c>
      <c r="I26">
        <f t="shared" si="1"/>
        <v>5.1249921265004339</v>
      </c>
      <c r="K26">
        <f t="shared" si="2"/>
        <v>1.0000000000000002</v>
      </c>
      <c r="L26">
        <f t="shared" si="3"/>
        <v>-5.1249921265004339</v>
      </c>
    </row>
    <row r="27" spans="1:12" x14ac:dyDescent="0.2">
      <c r="E27">
        <f t="shared" si="4"/>
        <v>1.0400000000000003</v>
      </c>
      <c r="F27">
        <f t="shared" si="0"/>
        <v>-4.8139385624133029</v>
      </c>
      <c r="H27">
        <f t="shared" si="5"/>
        <v>1.0400000000000003</v>
      </c>
      <c r="I27">
        <f t="shared" si="1"/>
        <v>5.063859748835192</v>
      </c>
      <c r="K27">
        <f t="shared" si="2"/>
        <v>1.0400000000000003</v>
      </c>
      <c r="L27">
        <f t="shared" si="3"/>
        <v>-5.063859748835192</v>
      </c>
    </row>
    <row r="28" spans="1:12" x14ac:dyDescent="0.2">
      <c r="E28">
        <f t="shared" si="4"/>
        <v>1.0800000000000003</v>
      </c>
      <c r="F28">
        <f t="shared" si="0"/>
        <v>-4.9248951644165473</v>
      </c>
      <c r="H28">
        <f t="shared" si="5"/>
        <v>1.0800000000000003</v>
      </c>
      <c r="I28">
        <f t="shared" si="1"/>
        <v>5.0034565757241731</v>
      </c>
      <c r="K28">
        <f t="shared" si="2"/>
        <v>1.0800000000000003</v>
      </c>
      <c r="L28">
        <f t="shared" si="3"/>
        <v>-5.0034565757241731</v>
      </c>
    </row>
    <row r="29" spans="1:12" x14ac:dyDescent="0.2">
      <c r="E29">
        <f t="shared" si="4"/>
        <v>1.1200000000000003</v>
      </c>
      <c r="F29">
        <f t="shared" si="0"/>
        <v>-4.9399375893107305</v>
      </c>
      <c r="H29">
        <f t="shared" si="5"/>
        <v>1.1200000000000003</v>
      </c>
      <c r="I29">
        <f t="shared" si="1"/>
        <v>4.9437739090060733</v>
      </c>
      <c r="K29">
        <f t="shared" si="2"/>
        <v>1.1200000000000003</v>
      </c>
      <c r="L29">
        <f t="shared" si="3"/>
        <v>-4.9437739090060733</v>
      </c>
    </row>
    <row r="30" spans="1:12" x14ac:dyDescent="0.2">
      <c r="E30">
        <f t="shared" si="4"/>
        <v>1.1600000000000004</v>
      </c>
      <c r="F30">
        <f t="shared" si="0"/>
        <v>-4.8610554536918835</v>
      </c>
      <c r="H30">
        <f t="shared" si="5"/>
        <v>1.1600000000000004</v>
      </c>
      <c r="I30">
        <f t="shared" si="1"/>
        <v>4.8848031542737527</v>
      </c>
      <c r="K30">
        <f t="shared" si="2"/>
        <v>1.1600000000000004</v>
      </c>
      <c r="L30">
        <f t="shared" si="3"/>
        <v>-4.8848031542737527</v>
      </c>
    </row>
    <row r="31" spans="1:12" x14ac:dyDescent="0.2">
      <c r="E31">
        <f t="shared" si="4"/>
        <v>1.2000000000000004</v>
      </c>
      <c r="F31">
        <f t="shared" si="0"/>
        <v>-4.6919702260795813</v>
      </c>
      <c r="H31">
        <f t="shared" si="5"/>
        <v>1.2000000000000004</v>
      </c>
      <c r="I31">
        <f t="shared" si="1"/>
        <v>4.8265358196366277</v>
      </c>
      <c r="K31">
        <f t="shared" si="2"/>
        <v>1.2000000000000004</v>
      </c>
      <c r="L31">
        <f t="shared" si="3"/>
        <v>-4.8265358196366277</v>
      </c>
    </row>
    <row r="32" spans="1:12" x14ac:dyDescent="0.2">
      <c r="E32">
        <f t="shared" si="4"/>
        <v>1.2400000000000004</v>
      </c>
      <c r="F32">
        <f t="shared" si="0"/>
        <v>-4.4380236685792758</v>
      </c>
      <c r="H32">
        <f t="shared" si="5"/>
        <v>1.2400000000000004</v>
      </c>
      <c r="I32">
        <f t="shared" si="1"/>
        <v>4.7689635144978251</v>
      </c>
      <c r="K32">
        <f t="shared" si="2"/>
        <v>1.2400000000000004</v>
      </c>
      <c r="L32">
        <f t="shared" si="3"/>
        <v>-4.7689635144978251</v>
      </c>
    </row>
    <row r="33" spans="5:12" x14ac:dyDescent="0.2">
      <c r="E33">
        <f t="shared" si="4"/>
        <v>1.2800000000000005</v>
      </c>
      <c r="F33">
        <f t="shared" si="0"/>
        <v>-4.1060382339324581</v>
      </c>
      <c r="H33">
        <f t="shared" si="5"/>
        <v>1.2800000000000005</v>
      </c>
      <c r="I33">
        <f t="shared" si="1"/>
        <v>4.7120779483459172</v>
      </c>
      <c r="K33">
        <f t="shared" si="2"/>
        <v>1.2800000000000005</v>
      </c>
      <c r="L33">
        <f t="shared" si="3"/>
        <v>-4.7120779483459172</v>
      </c>
    </row>
    <row r="34" spans="5:12" x14ac:dyDescent="0.2">
      <c r="E34">
        <f t="shared" si="4"/>
        <v>1.3200000000000005</v>
      </c>
      <c r="F34">
        <f t="shared" si="0"/>
        <v>-3.7041527272458121</v>
      </c>
      <c r="H34">
        <f t="shared" si="5"/>
        <v>1.3200000000000005</v>
      </c>
      <c r="I34">
        <f t="shared" si="1"/>
        <v>4.6558709295610825</v>
      </c>
      <c r="K34">
        <f t="shared" si="2"/>
        <v>1.3200000000000005</v>
      </c>
      <c r="L34">
        <f t="shared" si="3"/>
        <v>-4.6558709295610825</v>
      </c>
    </row>
    <row r="35" spans="5:12" x14ac:dyDescent="0.2">
      <c r="E35">
        <f t="shared" si="4"/>
        <v>1.3600000000000005</v>
      </c>
      <c r="F35">
        <f t="shared" si="0"/>
        <v>-3.241636931727188</v>
      </c>
      <c r="H35">
        <f t="shared" si="5"/>
        <v>1.3600000000000005</v>
      </c>
      <c r="I35">
        <f t="shared" si="1"/>
        <v>4.6003343642354873</v>
      </c>
      <c r="K35">
        <f t="shared" si="2"/>
        <v>1.3600000000000005</v>
      </c>
      <c r="L35">
        <f t="shared" si="3"/>
        <v>-4.6003343642354873</v>
      </c>
    </row>
    <row r="36" spans="5:12" x14ac:dyDescent="0.2">
      <c r="E36">
        <f t="shared" si="4"/>
        <v>1.4000000000000006</v>
      </c>
      <c r="F36">
        <f t="shared" si="0"/>
        <v>-2.7286892084740613</v>
      </c>
      <c r="H36">
        <f t="shared" si="5"/>
        <v>1.4000000000000006</v>
      </c>
      <c r="I36">
        <f t="shared" si="1"/>
        <v>4.5454602550077574</v>
      </c>
      <c r="K36">
        <f t="shared" si="2"/>
        <v>1.4000000000000006</v>
      </c>
      <c r="L36">
        <f t="shared" si="3"/>
        <v>-4.5454602550077574</v>
      </c>
    </row>
    <row r="37" spans="5:12" x14ac:dyDescent="0.2">
      <c r="E37">
        <f t="shared" si="4"/>
        <v>1.4400000000000006</v>
      </c>
      <c r="F37">
        <f t="shared" si="0"/>
        <v>-2.17622130775489</v>
      </c>
      <c r="H37">
        <f t="shared" si="5"/>
        <v>1.4400000000000006</v>
      </c>
      <c r="I37">
        <f t="shared" si="1"/>
        <v>4.4912406999113434</v>
      </c>
      <c r="K37">
        <f t="shared" si="2"/>
        <v>1.4400000000000006</v>
      </c>
      <c r="L37">
        <f t="shared" si="3"/>
        <v>-4.4912406999113434</v>
      </c>
    </row>
    <row r="38" spans="5:12" x14ac:dyDescent="0.2">
      <c r="E38">
        <f t="shared" si="4"/>
        <v>1.4800000000000006</v>
      </c>
      <c r="F38">
        <f t="shared" si="0"/>
        <v>-1.5956347709643051</v>
      </c>
      <c r="H38">
        <f t="shared" si="5"/>
        <v>1.4800000000000006</v>
      </c>
      <c r="I38">
        <f t="shared" si="1"/>
        <v>4.4376678912366163</v>
      </c>
      <c r="K38">
        <f t="shared" si="2"/>
        <v>1.4800000000000006</v>
      </c>
      <c r="L38">
        <f t="shared" si="3"/>
        <v>-4.4376678912366163</v>
      </c>
    </row>
    <row r="39" spans="5:12" x14ac:dyDescent="0.2">
      <c r="E39">
        <f t="shared" si="4"/>
        <v>1.5200000000000007</v>
      </c>
      <c r="F39">
        <f t="shared" si="0"/>
        <v>-0.99859335786568737</v>
      </c>
      <c r="H39">
        <f t="shared" si="5"/>
        <v>1.5200000000000007</v>
      </c>
      <c r="I39">
        <f t="shared" si="1"/>
        <v>4.3847341144065544</v>
      </c>
      <c r="K39">
        <f t="shared" si="2"/>
        <v>1.5200000000000007</v>
      </c>
      <c r="L39">
        <f t="shared" si="3"/>
        <v>-4.3847341144065544</v>
      </c>
    </row>
    <row r="40" spans="5:12" x14ac:dyDescent="0.2">
      <c r="E40">
        <f t="shared" si="4"/>
        <v>1.5600000000000007</v>
      </c>
      <c r="F40">
        <f t="shared" si="0"/>
        <v>-0.39679590385642671</v>
      </c>
      <c r="H40">
        <f t="shared" si="5"/>
        <v>1.5600000000000007</v>
      </c>
      <c r="I40">
        <f t="shared" si="1"/>
        <v>4.3324317468658249</v>
      </c>
      <c r="K40">
        <f t="shared" si="2"/>
        <v>1.5600000000000007</v>
      </c>
      <c r="L40">
        <f t="shared" si="3"/>
        <v>-4.3324317468658249</v>
      </c>
    </row>
    <row r="41" spans="5:12" x14ac:dyDescent="0.2">
      <c r="E41">
        <f t="shared" si="4"/>
        <v>1.6000000000000008</v>
      </c>
      <c r="F41">
        <f t="shared" si="0"/>
        <v>0.19824610060904169</v>
      </c>
      <c r="H41">
        <f t="shared" si="5"/>
        <v>1.6000000000000008</v>
      </c>
      <c r="I41">
        <f t="shared" si="1"/>
        <v>4.2807532569831217</v>
      </c>
      <c r="K41">
        <f t="shared" si="2"/>
        <v>1.6000000000000008</v>
      </c>
      <c r="L41">
        <f t="shared" si="3"/>
        <v>-4.2807532569831217</v>
      </c>
    </row>
    <row r="42" spans="5:12" x14ac:dyDescent="0.2">
      <c r="E42">
        <f t="shared" si="4"/>
        <v>1.6400000000000008</v>
      </c>
      <c r="F42">
        <f t="shared" si="0"/>
        <v>0.77542210753126906</v>
      </c>
      <c r="H42">
        <f t="shared" si="5"/>
        <v>1.6400000000000008</v>
      </c>
      <c r="I42">
        <f t="shared" si="1"/>
        <v>4.2296912029666007</v>
      </c>
      <c r="K42">
        <f t="shared" si="2"/>
        <v>1.6400000000000008</v>
      </c>
      <c r="L42">
        <f t="shared" si="3"/>
        <v>-4.2296912029666007</v>
      </c>
    </row>
    <row r="43" spans="5:12" x14ac:dyDescent="0.2">
      <c r="E43">
        <f t="shared" si="4"/>
        <v>1.6800000000000008</v>
      </c>
      <c r="F43">
        <f t="shared" si="0"/>
        <v>1.3242234492742513</v>
      </c>
      <c r="H43">
        <f t="shared" si="5"/>
        <v>1.6800000000000008</v>
      </c>
      <c r="I43">
        <f t="shared" si="1"/>
        <v>4.1792382317922483</v>
      </c>
      <c r="K43">
        <f t="shared" si="2"/>
        <v>1.6800000000000008</v>
      </c>
      <c r="L43">
        <f t="shared" si="3"/>
        <v>-4.1792382317922483</v>
      </c>
    </row>
    <row r="44" spans="5:12" x14ac:dyDescent="0.2">
      <c r="E44">
        <f t="shared" si="4"/>
        <v>1.7200000000000009</v>
      </c>
      <c r="F44">
        <f t="shared" si="0"/>
        <v>1.8349281110992608</v>
      </c>
      <c r="H44">
        <f t="shared" si="5"/>
        <v>1.7200000000000009</v>
      </c>
      <c r="I44">
        <f t="shared" si="1"/>
        <v>4.129387078145033</v>
      </c>
      <c r="K44">
        <f t="shared" si="2"/>
        <v>1.7200000000000009</v>
      </c>
      <c r="L44">
        <f t="shared" si="3"/>
        <v>-4.129387078145033</v>
      </c>
    </row>
    <row r="45" spans="5:12" x14ac:dyDescent="0.2">
      <c r="E45">
        <f t="shared" si="4"/>
        <v>1.7600000000000009</v>
      </c>
      <c r="F45">
        <f t="shared" si="0"/>
        <v>2.2987662218798919</v>
      </c>
      <c r="H45">
        <f t="shared" si="5"/>
        <v>1.7600000000000009</v>
      </c>
      <c r="I45">
        <f t="shared" si="1"/>
        <v>4.080130563372685</v>
      </c>
      <c r="K45">
        <f t="shared" si="2"/>
        <v>1.7600000000000009</v>
      </c>
      <c r="L45">
        <f t="shared" si="3"/>
        <v>-4.080130563372685</v>
      </c>
    </row>
    <row r="46" spans="5:12" x14ac:dyDescent="0.2">
      <c r="E46">
        <f t="shared" si="4"/>
        <v>1.8000000000000009</v>
      </c>
      <c r="F46">
        <f t="shared" si="0"/>
        <v>2.7080635856771615</v>
      </c>
      <c r="H46">
        <f t="shared" si="5"/>
        <v>1.8000000000000009</v>
      </c>
      <c r="I46">
        <f t="shared" si="1"/>
        <v>4.0314615944519625</v>
      </c>
      <c r="K46">
        <f t="shared" si="2"/>
        <v>1.8000000000000009</v>
      </c>
      <c r="L46">
        <f t="shared" si="3"/>
        <v>-4.0314615944519625</v>
      </c>
    </row>
    <row r="47" spans="5:12" x14ac:dyDescent="0.2">
      <c r="E47">
        <f t="shared" si="4"/>
        <v>1.840000000000001</v>
      </c>
      <c r="F47">
        <f t="shared" si="0"/>
        <v>3.056361056274465</v>
      </c>
      <c r="H47">
        <f t="shared" si="5"/>
        <v>1.840000000000001</v>
      </c>
      <c r="I47">
        <f t="shared" si="1"/>
        <v>3.98337316296724</v>
      </c>
      <c r="K47">
        <f t="shared" si="2"/>
        <v>1.840000000000001</v>
      </c>
      <c r="L47">
        <f t="shared" si="3"/>
        <v>-3.98337316296724</v>
      </c>
    </row>
    <row r="48" spans="5:12" x14ac:dyDescent="0.2">
      <c r="E48">
        <f t="shared" si="4"/>
        <v>1.880000000000001</v>
      </c>
      <c r="F48">
        <f t="shared" si="0"/>
        <v>3.3385080664548061</v>
      </c>
      <c r="H48">
        <f t="shared" si="5"/>
        <v>1.880000000000001</v>
      </c>
      <c r="I48">
        <f t="shared" si="1"/>
        <v>3.9358583441012871</v>
      </c>
      <c r="K48">
        <f t="shared" si="2"/>
        <v>1.880000000000001</v>
      </c>
      <c r="L48">
        <f t="shared" si="3"/>
        <v>-3.9358583441012871</v>
      </c>
    </row>
    <row r="49" spans="5:12" x14ac:dyDescent="0.2">
      <c r="E49">
        <f t="shared" si="4"/>
        <v>1.920000000000001</v>
      </c>
      <c r="F49">
        <f t="shared" si="0"/>
        <v>3.550729153375014</v>
      </c>
      <c r="H49">
        <f t="shared" si="5"/>
        <v>1.920000000000001</v>
      </c>
      <c r="I49">
        <f t="shared" si="1"/>
        <v>3.8889102956380803</v>
      </c>
      <c r="K49">
        <f t="shared" si="2"/>
        <v>1.920000000000001</v>
      </c>
      <c r="L49">
        <f t="shared" si="3"/>
        <v>-3.8889102956380803</v>
      </c>
    </row>
    <row r="50" spans="5:12" x14ac:dyDescent="0.2">
      <c r="E50">
        <f t="shared" si="4"/>
        <v>1.9600000000000011</v>
      </c>
      <c r="F50">
        <f t="shared" si="0"/>
        <v>3.6906628603517491</v>
      </c>
      <c r="H50">
        <f t="shared" si="5"/>
        <v>1.9600000000000011</v>
      </c>
      <c r="I50">
        <f t="shared" si="1"/>
        <v>3.8425222569775146</v>
      </c>
      <c r="K50">
        <f t="shared" si="2"/>
        <v>1.9600000000000011</v>
      </c>
      <c r="L50">
        <f t="shared" si="3"/>
        <v>-3.8425222569775146</v>
      </c>
    </row>
    <row r="51" spans="5:12" x14ac:dyDescent="0.2">
      <c r="E51">
        <f t="shared" si="4"/>
        <v>2.0000000000000009</v>
      </c>
      <c r="F51">
        <f t="shared" si="0"/>
        <v>3.7573729332905836</v>
      </c>
      <c r="H51">
        <f t="shared" si="5"/>
        <v>2.0000000000000009</v>
      </c>
      <c r="I51">
        <f t="shared" si="1"/>
        <v>3.7966875481618643</v>
      </c>
      <c r="K51">
        <f t="shared" si="2"/>
        <v>2.0000000000000009</v>
      </c>
      <c r="L51">
        <f t="shared" si="3"/>
        <v>-3.7966875481618643</v>
      </c>
    </row>
    <row r="52" spans="5:12" x14ac:dyDescent="0.2">
      <c r="E52">
        <f t="shared" si="4"/>
        <v>2.0400000000000009</v>
      </c>
      <c r="F52">
        <f t="shared" si="0"/>
        <v>3.7513322566983445</v>
      </c>
      <c r="H52">
        <f t="shared" si="5"/>
        <v>2.0400000000000009</v>
      </c>
      <c r="I52">
        <f t="shared" si="1"/>
        <v>3.7513995689138571</v>
      </c>
      <c r="K52">
        <f t="shared" si="2"/>
        <v>2.0400000000000009</v>
      </c>
      <c r="L52">
        <f t="shared" si="3"/>
        <v>-3.7513995689138571</v>
      </c>
    </row>
    <row r="53" spans="5:12" x14ac:dyDescent="0.2">
      <c r="E53">
        <f t="shared" si="4"/>
        <v>2.080000000000001</v>
      </c>
      <c r="F53">
        <f t="shared" si="0"/>
        <v>3.6743804800097242</v>
      </c>
      <c r="H53">
        <f t="shared" si="5"/>
        <v>2.080000000000001</v>
      </c>
      <c r="I53">
        <f t="shared" si="1"/>
        <v>3.7066517976862223</v>
      </c>
      <c r="K53">
        <f t="shared" si="2"/>
        <v>2.080000000000001</v>
      </c>
      <c r="L53">
        <f t="shared" si="3"/>
        <v>-3.7066517976862223</v>
      </c>
    </row>
    <row r="54" spans="5:12" x14ac:dyDescent="0.2">
      <c r="E54">
        <f t="shared" si="4"/>
        <v>2.120000000000001</v>
      </c>
      <c r="F54">
        <f t="shared" si="0"/>
        <v>3.5296567607475757</v>
      </c>
      <c r="H54">
        <f t="shared" si="5"/>
        <v>2.120000000000001</v>
      </c>
      <c r="I54">
        <f t="shared" si="1"/>
        <v>3.6624377907225796</v>
      </c>
      <c r="K54">
        <f t="shared" si="2"/>
        <v>2.120000000000001</v>
      </c>
      <c r="L54">
        <f t="shared" si="3"/>
        <v>-3.6624377907225796</v>
      </c>
    </row>
    <row r="55" spans="5:12" x14ac:dyDescent="0.2">
      <c r="E55">
        <f t="shared" si="4"/>
        <v>2.160000000000001</v>
      </c>
      <c r="F55">
        <f t="shared" si="0"/>
        <v>3.3215094885218752</v>
      </c>
      <c r="H55">
        <f t="shared" si="5"/>
        <v>2.160000000000001</v>
      </c>
      <c r="I55">
        <f t="shared" si="1"/>
        <v>3.6187511811295239</v>
      </c>
      <c r="K55">
        <f t="shared" si="2"/>
        <v>2.160000000000001</v>
      </c>
      <c r="L55">
        <f t="shared" si="3"/>
        <v>-3.6187511811295239</v>
      </c>
    </row>
    <row r="56" spans="5:12" x14ac:dyDescent="0.2">
      <c r="E56">
        <f t="shared" si="4"/>
        <v>2.2000000000000011</v>
      </c>
      <c r="F56">
        <f t="shared" si="0"/>
        <v>3.0553852456769692</v>
      </c>
      <c r="H56">
        <f t="shared" si="5"/>
        <v>2.2000000000000011</v>
      </c>
      <c r="I56">
        <f t="shared" si="1"/>
        <v>3.5755856779597823</v>
      </c>
      <c r="K56">
        <f t="shared" si="2"/>
        <v>2.2000000000000011</v>
      </c>
      <c r="L56">
        <f t="shared" si="3"/>
        <v>-3.5755856779597823</v>
      </c>
    </row>
    <row r="57" spans="5:12" x14ac:dyDescent="0.2">
      <c r="E57">
        <f t="shared" si="4"/>
        <v>2.2400000000000011</v>
      </c>
      <c r="F57">
        <f t="shared" si="0"/>
        <v>2.7376996001824958</v>
      </c>
      <c r="H57">
        <f t="shared" si="5"/>
        <v>2.2400000000000011</v>
      </c>
      <c r="I57">
        <f t="shared" si="1"/>
        <v>3.5329350653063099</v>
      </c>
      <c r="K57">
        <f t="shared" si="2"/>
        <v>2.2400000000000011</v>
      </c>
      <c r="L57">
        <f t="shared" si="3"/>
        <v>-3.5329350653063099</v>
      </c>
    </row>
    <row r="58" spans="5:12" x14ac:dyDescent="0.2">
      <c r="E58">
        <f t="shared" si="4"/>
        <v>2.2800000000000011</v>
      </c>
      <c r="F58">
        <f t="shared" si="0"/>
        <v>2.3756926089278503</v>
      </c>
      <c r="H58">
        <f t="shared" si="5"/>
        <v>2.2800000000000011</v>
      </c>
      <c r="I58">
        <f t="shared" si="1"/>
        <v>3.4907932014071821</v>
      </c>
      <c r="K58">
        <f t="shared" si="2"/>
        <v>2.2800000000000011</v>
      </c>
      <c r="L58">
        <f t="shared" si="3"/>
        <v>-3.4907932014071821</v>
      </c>
    </row>
    <row r="59" spans="5:12" x14ac:dyDescent="0.2">
      <c r="E59">
        <f t="shared" si="4"/>
        <v>2.3200000000000012</v>
      </c>
      <c r="F59">
        <f t="shared" si="0"/>
        <v>1.9772721309283958</v>
      </c>
      <c r="H59">
        <f t="shared" si="5"/>
        <v>2.3200000000000012</v>
      </c>
      <c r="I59">
        <f t="shared" si="1"/>
        <v>3.4491540177611761</v>
      </c>
      <c r="K59">
        <f t="shared" si="2"/>
        <v>2.3200000000000012</v>
      </c>
      <c r="L59">
        <f t="shared" si="3"/>
        <v>-3.4491540177611761</v>
      </c>
    </row>
    <row r="60" spans="5:12" x14ac:dyDescent="0.2">
      <c r="E60">
        <f t="shared" si="4"/>
        <v>2.3600000000000012</v>
      </c>
      <c r="F60">
        <f t="shared" si="0"/>
        <v>1.5508482073424783</v>
      </c>
      <c r="H60">
        <f t="shared" si="5"/>
        <v>2.3600000000000012</v>
      </c>
      <c r="I60">
        <f t="shared" si="1"/>
        <v>3.408011518253895</v>
      </c>
      <c r="K60">
        <f t="shared" si="2"/>
        <v>2.3600000000000012</v>
      </c>
      <c r="L60">
        <f t="shared" si="3"/>
        <v>-3.408011518253895</v>
      </c>
    </row>
    <row r="61" spans="5:12" x14ac:dyDescent="0.2">
      <c r="E61">
        <f t="shared" si="4"/>
        <v>2.4000000000000012</v>
      </c>
      <c r="F61">
        <f t="shared" si="0"/>
        <v>1.1051618571678374</v>
      </c>
      <c r="H61">
        <f t="shared" si="5"/>
        <v>2.4000000000000012</v>
      </c>
      <c r="I61">
        <f t="shared" si="1"/>
        <v>3.3673597782943143</v>
      </c>
      <c r="K61">
        <f t="shared" si="2"/>
        <v>2.4000000000000012</v>
      </c>
      <c r="L61">
        <f t="shared" si="3"/>
        <v>-3.3673597782943143</v>
      </c>
    </row>
    <row r="62" spans="5:12" x14ac:dyDescent="0.2">
      <c r="E62">
        <f t="shared" si="4"/>
        <v>2.4400000000000013</v>
      </c>
      <c r="F62">
        <f t="shared" si="0"/>
        <v>0.64911166384297414</v>
      </c>
      <c r="H62">
        <f t="shared" si="5"/>
        <v>2.4400000000000013</v>
      </c>
      <c r="I62">
        <f t="shared" si="1"/>
        <v>3.3271929439616339</v>
      </c>
      <c r="K62">
        <f t="shared" si="2"/>
        <v>2.4400000000000013</v>
      </c>
      <c r="L62">
        <f t="shared" si="3"/>
        <v>-3.3271929439616339</v>
      </c>
    </row>
    <row r="63" spans="5:12" x14ac:dyDescent="0.2">
      <c r="E63">
        <f t="shared" si="4"/>
        <v>2.4800000000000013</v>
      </c>
      <c r="F63">
        <f t="shared" si="0"/>
        <v>0.19158148978074424</v>
      </c>
      <c r="H63">
        <f t="shared" si="5"/>
        <v>2.4800000000000013</v>
      </c>
      <c r="I63">
        <f t="shared" si="1"/>
        <v>3.2875052311623008</v>
      </c>
      <c r="K63">
        <f t="shared" si="2"/>
        <v>2.4800000000000013</v>
      </c>
      <c r="L63">
        <f t="shared" si="3"/>
        <v>-3.2875052311623008</v>
      </c>
    </row>
    <row r="64" spans="5:12" x14ac:dyDescent="0.2">
      <c r="E64">
        <f t="shared" si="4"/>
        <v>2.5200000000000014</v>
      </c>
      <c r="F64">
        <f t="shared" si="0"/>
        <v>-0.25872744463811348</v>
      </c>
      <c r="H64">
        <f t="shared" si="5"/>
        <v>2.5200000000000014</v>
      </c>
      <c r="I64">
        <f t="shared" si="1"/>
        <v>3.2482909247970917</v>
      </c>
      <c r="K64">
        <f t="shared" si="2"/>
        <v>2.5200000000000014</v>
      </c>
      <c r="L64">
        <f t="shared" si="3"/>
        <v>-3.2482909247970917</v>
      </c>
    </row>
    <row r="65" spans="5:12" x14ac:dyDescent="0.2">
      <c r="E65">
        <f t="shared" si="4"/>
        <v>2.5600000000000014</v>
      </c>
      <c r="F65">
        <f t="shared" si="0"/>
        <v>-0.69345704050339874</v>
      </c>
      <c r="H65">
        <f t="shared" si="5"/>
        <v>2.5600000000000014</v>
      </c>
      <c r="I65">
        <f t="shared" si="1"/>
        <v>3.2095443779381267</v>
      </c>
      <c r="K65">
        <f t="shared" si="2"/>
        <v>2.5600000000000014</v>
      </c>
      <c r="L65">
        <f t="shared" si="3"/>
        <v>-3.2095443779381267</v>
      </c>
    </row>
    <row r="66" spans="5:12" x14ac:dyDescent="0.2">
      <c r="E66">
        <f t="shared" si="4"/>
        <v>2.6000000000000014</v>
      </c>
      <c r="F66">
        <f t="shared" ref="F66:F129" si="6">EXP(-$B$16*$B$17*E66)*($B$6*SIN($B$18*E66) + $B$7*COS($B$18*E66))</f>
        <v>-1.104742495060653</v>
      </c>
      <c r="H66">
        <f t="shared" si="5"/>
        <v>2.6000000000000014</v>
      </c>
      <c r="I66">
        <f t="shared" ref="I66:I129" si="7">$B$21*EXP(-$B$16*$B$17*$H66)</f>
        <v>3.1712600110157041</v>
      </c>
      <c r="K66">
        <f t="shared" ref="K66:K129" si="8">H66</f>
        <v>2.6000000000000014</v>
      </c>
      <c r="L66">
        <f t="shared" ref="L66:L129" si="9">-1*I66</f>
        <v>-3.1712600110157041</v>
      </c>
    </row>
    <row r="67" spans="5:12" x14ac:dyDescent="0.2">
      <c r="E67">
        <f t="shared" ref="E67:E130" si="10">E66+$B$1</f>
        <v>2.6400000000000015</v>
      </c>
      <c r="F67">
        <f t="shared" si="6"/>
        <v>-1.4853495715395915</v>
      </c>
      <c r="H67">
        <f t="shared" ref="H67:H130" si="11">H66+$B$1</f>
        <v>2.6400000000000015</v>
      </c>
      <c r="I67">
        <f t="shared" si="7"/>
        <v>3.1334323110148312</v>
      </c>
      <c r="K67">
        <f t="shared" si="8"/>
        <v>2.6400000000000015</v>
      </c>
      <c r="L67">
        <f t="shared" si="9"/>
        <v>-3.1334323110148312</v>
      </c>
    </row>
    <row r="68" spans="5:12" x14ac:dyDescent="0.2">
      <c r="E68">
        <f t="shared" si="10"/>
        <v>2.6800000000000015</v>
      </c>
      <c r="F68">
        <f t="shared" si="6"/>
        <v>-1.8287966701141902</v>
      </c>
      <c r="H68">
        <f t="shared" si="11"/>
        <v>2.6800000000000015</v>
      </c>
      <c r="I68">
        <f t="shared" si="7"/>
        <v>3.0960558306813417</v>
      </c>
      <c r="K68">
        <f t="shared" si="8"/>
        <v>2.6800000000000015</v>
      </c>
      <c r="L68">
        <f t="shared" si="9"/>
        <v>-3.0960558306813417</v>
      </c>
    </row>
    <row r="69" spans="5:12" x14ac:dyDescent="0.2">
      <c r="E69">
        <f t="shared" si="10"/>
        <v>2.7200000000000015</v>
      </c>
      <c r="F69">
        <f t="shared" si="6"/>
        <v>-2.1294597482667279</v>
      </c>
      <c r="H69">
        <f t="shared" si="11"/>
        <v>2.7200000000000015</v>
      </c>
      <c r="I69">
        <f t="shared" si="7"/>
        <v>3.0591251877374805</v>
      </c>
      <c r="K69">
        <f t="shared" si="8"/>
        <v>2.7200000000000015</v>
      </c>
      <c r="L69">
        <f t="shared" si="9"/>
        <v>-3.0591251877374805</v>
      </c>
    </row>
    <row r="70" spans="5:12" x14ac:dyDescent="0.2">
      <c r="E70">
        <f t="shared" si="10"/>
        <v>2.7600000000000016</v>
      </c>
      <c r="F70">
        <f t="shared" si="6"/>
        <v>-2.3826585099631865</v>
      </c>
      <c r="H70">
        <f t="shared" si="11"/>
        <v>2.7600000000000016</v>
      </c>
      <c r="I70">
        <f t="shared" si="7"/>
        <v>3.0226350641068471</v>
      </c>
      <c r="K70">
        <f t="shared" si="8"/>
        <v>2.7600000000000016</v>
      </c>
      <c r="L70">
        <f t="shared" si="9"/>
        <v>-3.0226350641068471</v>
      </c>
    </row>
    <row r="71" spans="5:12" x14ac:dyDescent="0.2">
      <c r="E71">
        <f t="shared" si="10"/>
        <v>2.8000000000000016</v>
      </c>
      <c r="F71">
        <f t="shared" si="6"/>
        <v>-2.5847226753192754</v>
      </c>
      <c r="H71">
        <f t="shared" si="11"/>
        <v>2.8000000000000016</v>
      </c>
      <c r="I71">
        <f t="shared" si="7"/>
        <v>2.9865802051485835</v>
      </c>
      <c r="K71">
        <f t="shared" si="8"/>
        <v>2.8000000000000016</v>
      </c>
      <c r="L71">
        <f t="shared" si="9"/>
        <v>-2.9865802051485835</v>
      </c>
    </row>
    <row r="72" spans="5:12" x14ac:dyDescent="0.2">
      <c r="E72">
        <f t="shared" si="10"/>
        <v>2.8400000000000016</v>
      </c>
      <c r="F72">
        <f t="shared" si="6"/>
        <v>-2.7330375479138418</v>
      </c>
      <c r="H72">
        <f t="shared" si="11"/>
        <v>2.8400000000000016</v>
      </c>
      <c r="I72">
        <f t="shared" si="7"/>
        <v>2.9509554189006968</v>
      </c>
      <c r="K72">
        <f t="shared" si="8"/>
        <v>2.8400000000000016</v>
      </c>
      <c r="L72">
        <f t="shared" si="9"/>
        <v>-2.9509554189006968</v>
      </c>
    </row>
    <row r="73" spans="5:12" x14ac:dyDescent="0.2">
      <c r="E73">
        <f t="shared" si="10"/>
        <v>2.8800000000000017</v>
      </c>
      <c r="F73">
        <f t="shared" si="6"/>
        <v>-2.8260685075964109</v>
      </c>
      <c r="H73">
        <f t="shared" si="11"/>
        <v>2.8800000000000017</v>
      </c>
      <c r="I73">
        <f t="shared" si="7"/>
        <v>2.9157555753324074</v>
      </c>
      <c r="K73">
        <f t="shared" si="8"/>
        <v>2.8800000000000017</v>
      </c>
      <c r="L73">
        <f t="shared" si="9"/>
        <v>-2.9157555753324074</v>
      </c>
    </row>
    <row r="74" spans="5:12" x14ac:dyDescent="0.2">
      <c r="E74">
        <f t="shared" si="10"/>
        <v>2.9200000000000017</v>
      </c>
      <c r="F74">
        <f t="shared" si="6"/>
        <v>-2.8633644646350809</v>
      </c>
      <c r="H74">
        <f t="shared" si="11"/>
        <v>2.9200000000000017</v>
      </c>
      <c r="I74">
        <f t="shared" si="7"/>
        <v>2.8809756056054154</v>
      </c>
      <c r="K74">
        <f t="shared" si="8"/>
        <v>2.9200000000000017</v>
      </c>
      <c r="L74">
        <f t="shared" si="9"/>
        <v>-2.8809756056054154</v>
      </c>
    </row>
    <row r="75" spans="5:12" x14ac:dyDescent="0.2">
      <c r="E75">
        <f t="shared" si="10"/>
        <v>2.9600000000000017</v>
      </c>
      <c r="F75">
        <f t="shared" si="6"/>
        <v>-2.84554070869634</v>
      </c>
      <c r="H75">
        <f t="shared" si="11"/>
        <v>2.9600000000000017</v>
      </c>
      <c r="I75">
        <f t="shared" si="7"/>
        <v>2.8466105013439806</v>
      </c>
      <c r="K75">
        <f t="shared" si="8"/>
        <v>2.9600000000000017</v>
      </c>
      <c r="L75">
        <f t="shared" si="9"/>
        <v>-2.8466105013439806</v>
      </c>
    </row>
    <row r="76" spans="5:12" x14ac:dyDescent="0.2">
      <c r="E76">
        <f t="shared" si="10"/>
        <v>3.0000000000000018</v>
      </c>
      <c r="F76">
        <f t="shared" si="6"/>
        <v>-2.7742419661528688</v>
      </c>
      <c r="H76">
        <f t="shared" si="11"/>
        <v>3.0000000000000018</v>
      </c>
      <c r="I76">
        <f t="shared" si="7"/>
        <v>2.8126553139137056</v>
      </c>
      <c r="K76">
        <f t="shared" si="8"/>
        <v>3.0000000000000018</v>
      </c>
      <c r="L76">
        <f t="shared" si="9"/>
        <v>-2.8126553139137056</v>
      </c>
    </row>
    <row r="77" spans="5:12" x14ac:dyDescent="0.2">
      <c r="E77">
        <f t="shared" si="10"/>
        <v>3.0400000000000018</v>
      </c>
      <c r="F77">
        <f t="shared" si="6"/>
        <v>-2.6520868347999293</v>
      </c>
      <c r="H77">
        <f t="shared" si="11"/>
        <v>3.0400000000000018</v>
      </c>
      <c r="I77">
        <f t="shared" si="7"/>
        <v>2.779105153708926</v>
      </c>
      <c r="K77">
        <f t="shared" si="8"/>
        <v>3.0400000000000018</v>
      </c>
      <c r="L77">
        <f t="shared" si="9"/>
        <v>-2.779105153708926</v>
      </c>
    </row>
    <row r="78" spans="5:12" x14ac:dyDescent="0.2">
      <c r="E78">
        <f t="shared" si="10"/>
        <v>3.0800000000000018</v>
      </c>
      <c r="F78">
        <f t="shared" si="6"/>
        <v>-2.4825950900693461</v>
      </c>
      <c r="H78">
        <f t="shared" si="11"/>
        <v>3.0800000000000018</v>
      </c>
      <c r="I78">
        <f t="shared" si="7"/>
        <v>2.7459551894485972</v>
      </c>
      <c r="K78">
        <f t="shared" si="8"/>
        <v>3.0800000000000018</v>
      </c>
      <c r="L78">
        <f t="shared" si="9"/>
        <v>-2.7459551894485972</v>
      </c>
    </row>
    <row r="79" spans="5:12" x14ac:dyDescent="0.2">
      <c r="E79">
        <f t="shared" si="10"/>
        <v>3.1200000000000019</v>
      </c>
      <c r="F79">
        <f t="shared" si="6"/>
        <v>-2.2700996458314382</v>
      </c>
      <c r="H79">
        <f t="shared" si="11"/>
        <v>3.1200000000000019</v>
      </c>
      <c r="I79">
        <f t="shared" si="7"/>
        <v>2.7132006474805825</v>
      </c>
      <c r="K79">
        <f t="shared" si="8"/>
        <v>3.1200000000000019</v>
      </c>
      <c r="L79">
        <f t="shared" si="9"/>
        <v>-2.7132006474805825</v>
      </c>
    </row>
    <row r="80" spans="5:12" x14ac:dyDescent="0.2">
      <c r="E80">
        <f t="shared" si="10"/>
        <v>3.1600000000000019</v>
      </c>
      <c r="F80">
        <f t="shared" si="6"/>
        <v>-2.019645201249515</v>
      </c>
      <c r="H80">
        <f t="shared" si="11"/>
        <v>3.1600000000000019</v>
      </c>
      <c r="I80">
        <f t="shared" si="7"/>
        <v>2.6808368110942378</v>
      </c>
      <c r="K80">
        <f t="shared" si="8"/>
        <v>3.1600000000000019</v>
      </c>
      <c r="L80">
        <f t="shared" si="9"/>
        <v>-2.6808368110942378</v>
      </c>
    </row>
    <row r="81" spans="5:12" x14ac:dyDescent="0.2">
      <c r="E81">
        <f t="shared" si="10"/>
        <v>3.200000000000002</v>
      </c>
      <c r="F81">
        <f t="shared" si="6"/>
        <v>-1.7368758091575656</v>
      </c>
      <c r="H81">
        <f t="shared" si="11"/>
        <v>3.200000000000002</v>
      </c>
      <c r="I81">
        <f t="shared" si="7"/>
        <v>2.6488590198411996</v>
      </c>
      <c r="K81">
        <f t="shared" si="8"/>
        <v>3.200000000000002</v>
      </c>
      <c r="L81">
        <f t="shared" si="9"/>
        <v>-2.6488590198411996</v>
      </c>
    </row>
    <row r="82" spans="5:12" x14ac:dyDescent="0.2">
      <c r="E82">
        <f t="shared" si="10"/>
        <v>3.240000000000002</v>
      </c>
      <c r="F82">
        <f t="shared" si="6"/>
        <v>-1.4279137582576942</v>
      </c>
      <c r="H82">
        <f t="shared" si="11"/>
        <v>3.240000000000002</v>
      </c>
      <c r="I82">
        <f t="shared" si="7"/>
        <v>2.6172626688642682</v>
      </c>
      <c r="K82">
        <f t="shared" si="8"/>
        <v>3.240000000000002</v>
      </c>
      <c r="L82">
        <f t="shared" si="9"/>
        <v>-2.6172626688642682</v>
      </c>
    </row>
    <row r="83" spans="5:12" x14ac:dyDescent="0.2">
      <c r="E83">
        <f t="shared" si="10"/>
        <v>3.280000000000002</v>
      </c>
      <c r="F83">
        <f t="shared" si="6"/>
        <v>-1.0992322692280014</v>
      </c>
      <c r="H83">
        <f t="shared" si="11"/>
        <v>3.280000000000002</v>
      </c>
      <c r="I83">
        <f t="shared" si="7"/>
        <v>2.5860432082343054</v>
      </c>
      <c r="K83">
        <f t="shared" si="8"/>
        <v>3.280000000000002</v>
      </c>
      <c r="L83">
        <f t="shared" si="9"/>
        <v>-2.5860432082343054</v>
      </c>
    </row>
    <row r="84" spans="5:12" x14ac:dyDescent="0.2">
      <c r="E84">
        <f t="shared" si="10"/>
        <v>3.3200000000000021</v>
      </c>
      <c r="F84">
        <f t="shared" si="6"/>
        <v>-0.75752456271513591</v>
      </c>
      <c r="H84">
        <f t="shared" si="11"/>
        <v>3.3200000000000021</v>
      </c>
      <c r="I84">
        <f t="shared" si="7"/>
        <v>2.5551961422950322</v>
      </c>
      <c r="K84">
        <f t="shared" si="8"/>
        <v>3.3200000000000021</v>
      </c>
      <c r="L84">
        <f t="shared" si="9"/>
        <v>-2.5551961422950322</v>
      </c>
    </row>
    <row r="85" spans="5:12" x14ac:dyDescent="0.2">
      <c r="E85">
        <f t="shared" si="10"/>
        <v>3.3600000000000021</v>
      </c>
      <c r="F85">
        <f t="shared" si="6"/>
        <v>-0.40957186524555411</v>
      </c>
      <c r="H85">
        <f t="shared" si="11"/>
        <v>3.3600000000000021</v>
      </c>
      <c r="I85">
        <f t="shared" si="7"/>
        <v>2.5247170290156493</v>
      </c>
      <c r="K85">
        <f t="shared" si="8"/>
        <v>3.3600000000000021</v>
      </c>
      <c r="L85">
        <f t="shared" si="9"/>
        <v>-2.5247170290156493</v>
      </c>
    </row>
    <row r="86" spans="5:12" x14ac:dyDescent="0.2">
      <c r="E86">
        <f t="shared" si="10"/>
        <v>3.4000000000000021</v>
      </c>
      <c r="F86">
        <f t="shared" si="6"/>
        <v>-6.2112878354973797E-2</v>
      </c>
      <c r="H86">
        <f t="shared" si="11"/>
        <v>3.4000000000000021</v>
      </c>
      <c r="I86">
        <f t="shared" si="7"/>
        <v>2.4946014793511768</v>
      </c>
      <c r="K86">
        <f t="shared" si="8"/>
        <v>3.4000000000000021</v>
      </c>
      <c r="L86">
        <f t="shared" si="9"/>
        <v>-2.4946014793511768</v>
      </c>
    </row>
    <row r="87" spans="5:12" x14ac:dyDescent="0.2">
      <c r="E87">
        <f t="shared" si="10"/>
        <v>3.4400000000000022</v>
      </c>
      <c r="F87">
        <f t="shared" si="6"/>
        <v>0.2782828513652299</v>
      </c>
      <c r="H87">
        <f t="shared" si="11"/>
        <v>3.4400000000000022</v>
      </c>
      <c r="I87">
        <f t="shared" si="7"/>
        <v>2.4648451566104232</v>
      </c>
      <c r="K87">
        <f t="shared" si="8"/>
        <v>3.4400000000000022</v>
      </c>
      <c r="L87">
        <f t="shared" si="9"/>
        <v>-2.4648451566104232</v>
      </c>
    </row>
    <row r="88" spans="5:12" x14ac:dyDescent="0.2">
      <c r="E88">
        <f t="shared" si="10"/>
        <v>3.4800000000000022</v>
      </c>
      <c r="F88">
        <f t="shared" si="6"/>
        <v>0.60533535530183757</v>
      </c>
      <c r="H88">
        <f t="shared" si="11"/>
        <v>3.4800000000000022</v>
      </c>
      <c r="I88">
        <f t="shared" si="7"/>
        <v>2.4354437758314944</v>
      </c>
      <c r="K88">
        <f t="shared" si="8"/>
        <v>3.4800000000000022</v>
      </c>
      <c r="L88">
        <f t="shared" si="9"/>
        <v>-2.4354437758314944</v>
      </c>
    </row>
    <row r="89" spans="5:12" x14ac:dyDescent="0.2">
      <c r="E89">
        <f t="shared" si="10"/>
        <v>3.5200000000000022</v>
      </c>
      <c r="F89">
        <f t="shared" si="6"/>
        <v>0.9131663251820914</v>
      </c>
      <c r="H89">
        <f t="shared" si="11"/>
        <v>3.5200000000000022</v>
      </c>
      <c r="I89">
        <f t="shared" si="7"/>
        <v>2.4063931031647523</v>
      </c>
      <c r="K89">
        <f t="shared" si="8"/>
        <v>3.5200000000000022</v>
      </c>
      <c r="L89">
        <f t="shared" si="9"/>
        <v>-2.4063931031647523</v>
      </c>
    </row>
    <row r="90" spans="5:12" x14ac:dyDescent="0.2">
      <c r="E90">
        <f t="shared" si="10"/>
        <v>3.5600000000000023</v>
      </c>
      <c r="F90">
        <f t="shared" si="6"/>
        <v>1.1964009295945743</v>
      </c>
      <c r="H90">
        <f t="shared" si="11"/>
        <v>3.5600000000000023</v>
      </c>
      <c r="I90">
        <f t="shared" si="7"/>
        <v>2.3776889552631331</v>
      </c>
      <c r="K90">
        <f t="shared" si="8"/>
        <v>3.5600000000000023</v>
      </c>
      <c r="L90">
        <f t="shared" si="9"/>
        <v>-2.3776889552631331</v>
      </c>
    </row>
    <row r="91" spans="5:12" x14ac:dyDescent="0.2">
      <c r="E91">
        <f t="shared" si="10"/>
        <v>3.6000000000000023</v>
      </c>
      <c r="F91">
        <f t="shared" si="6"/>
        <v>1.4502576795992248</v>
      </c>
      <c r="H91">
        <f t="shared" si="11"/>
        <v>3.6000000000000023</v>
      </c>
      <c r="I91">
        <f t="shared" si="7"/>
        <v>2.3493271986797377</v>
      </c>
      <c r="K91">
        <f t="shared" si="8"/>
        <v>3.6000000000000023</v>
      </c>
      <c r="L91">
        <f t="shared" si="9"/>
        <v>-2.3493271986797377</v>
      </c>
    </row>
    <row r="92" spans="5:12" x14ac:dyDescent="0.2">
      <c r="E92">
        <f t="shared" si="10"/>
        <v>3.6400000000000023</v>
      </c>
      <c r="F92">
        <f t="shared" si="6"/>
        <v>1.6706249246805069</v>
      </c>
      <c r="H92">
        <f t="shared" si="11"/>
        <v>3.6400000000000023</v>
      </c>
      <c r="I92">
        <f t="shared" si="7"/>
        <v>2.3213037492726096</v>
      </c>
      <c r="K92">
        <f t="shared" si="8"/>
        <v>3.6400000000000023</v>
      </c>
      <c r="L92">
        <f t="shared" si="9"/>
        <v>-2.3213037492726096</v>
      </c>
    </row>
    <row r="93" spans="5:12" x14ac:dyDescent="0.2">
      <c r="E93">
        <f t="shared" si="10"/>
        <v>3.6800000000000024</v>
      </c>
      <c r="F93">
        <f t="shared" si="6"/>
        <v>1.8541228471783611</v>
      </c>
      <c r="H93">
        <f t="shared" si="11"/>
        <v>3.6800000000000024</v>
      </c>
      <c r="I93">
        <f t="shared" si="7"/>
        <v>2.293614571616609</v>
      </c>
      <c r="K93">
        <f t="shared" si="8"/>
        <v>3.6800000000000024</v>
      </c>
      <c r="L93">
        <f t="shared" si="9"/>
        <v>-2.293614571616609</v>
      </c>
    </row>
    <row r="94" spans="5:12" x14ac:dyDescent="0.2">
      <c r="E94">
        <f t="shared" si="10"/>
        <v>3.7200000000000024</v>
      </c>
      <c r="F94">
        <f t="shared" si="6"/>
        <v>1.9981501248476725</v>
      </c>
      <c r="H94">
        <f t="shared" si="11"/>
        <v>3.7200000000000024</v>
      </c>
      <c r="I94">
        <f t="shared" si="7"/>
        <v>2.2662556784223056</v>
      </c>
      <c r="K94">
        <f t="shared" si="8"/>
        <v>3.7200000000000024</v>
      </c>
      <c r="L94">
        <f t="shared" si="9"/>
        <v>-2.2662556784223056</v>
      </c>
    </row>
    <row r="95" spans="5:12" x14ac:dyDescent="0.2">
      <c r="E95">
        <f t="shared" si="10"/>
        <v>3.7600000000000025</v>
      </c>
      <c r="F95">
        <f t="shared" si="6"/>
        <v>2.1009147412906288</v>
      </c>
      <c r="H95">
        <f t="shared" si="11"/>
        <v>3.7600000000000025</v>
      </c>
      <c r="I95">
        <f t="shared" si="7"/>
        <v>2.2392231299618039</v>
      </c>
      <c r="K95">
        <f t="shared" si="8"/>
        <v>3.7600000000000025</v>
      </c>
      <c r="L95">
        <f t="shared" si="9"/>
        <v>-2.2392231299618039</v>
      </c>
    </row>
    <row r="96" spans="5:12" x14ac:dyDescent="0.2">
      <c r="E96">
        <f t="shared" si="10"/>
        <v>3.8000000000000025</v>
      </c>
      <c r="F96">
        <f t="shared" si="6"/>
        <v>2.1614487366004629</v>
      </c>
      <c r="H96">
        <f t="shared" si="11"/>
        <v>3.8000000000000025</v>
      </c>
      <c r="I96">
        <f t="shared" si="7"/>
        <v>2.2125130335014127</v>
      </c>
      <c r="K96">
        <f t="shared" si="8"/>
        <v>3.8000000000000025</v>
      </c>
      <c r="L96">
        <f t="shared" si="9"/>
        <v>-2.2125130335014127</v>
      </c>
    </row>
    <row r="97" spans="5:12" x14ac:dyDescent="0.2">
      <c r="E97">
        <f t="shared" si="10"/>
        <v>3.8400000000000025</v>
      </c>
      <c r="F97">
        <f t="shared" si="6"/>
        <v>2.1796069996697378</v>
      </c>
      <c r="H97">
        <f t="shared" si="11"/>
        <v>3.8400000000000025</v>
      </c>
      <c r="I97">
        <f t="shared" si="7"/>
        <v>2.1861215427410872</v>
      </c>
      <c r="K97">
        <f t="shared" si="8"/>
        <v>3.8400000000000025</v>
      </c>
      <c r="L97">
        <f t="shared" si="9"/>
        <v>-2.1861215427410872</v>
      </c>
    </row>
    <row r="98" spans="5:12" x14ac:dyDescent="0.2">
      <c r="E98">
        <f t="shared" si="10"/>
        <v>3.8800000000000026</v>
      </c>
      <c r="F98">
        <f t="shared" si="6"/>
        <v>2.1560505034787423</v>
      </c>
      <c r="H98">
        <f t="shared" si="11"/>
        <v>3.8800000000000026</v>
      </c>
      <c r="I98">
        <f t="shared" si="7"/>
        <v>2.160044857260552</v>
      </c>
      <c r="K98">
        <f t="shared" si="8"/>
        <v>3.8800000000000026</v>
      </c>
      <c r="L98">
        <f t="shared" si="9"/>
        <v>-2.160044857260552</v>
      </c>
    </row>
    <row r="99" spans="5:12" x14ac:dyDescent="0.2">
      <c r="E99">
        <f t="shared" si="10"/>
        <v>3.9200000000000026</v>
      </c>
      <c r="F99">
        <f t="shared" si="6"/>
        <v>2.0922146698297368</v>
      </c>
      <c r="H99">
        <f t="shared" si="11"/>
        <v>3.9200000000000026</v>
      </c>
      <c r="I99">
        <f t="shared" si="7"/>
        <v>2.1342792219720375</v>
      </c>
      <c r="K99">
        <f t="shared" si="8"/>
        <v>3.9200000000000026</v>
      </c>
      <c r="L99">
        <f t="shared" si="9"/>
        <v>-2.1342792219720375</v>
      </c>
    </row>
    <row r="100" spans="5:12" x14ac:dyDescent="0.2">
      <c r="E100">
        <f t="shared" si="10"/>
        <v>3.9600000000000026</v>
      </c>
      <c r="F100">
        <f t="shared" si="6"/>
        <v>1.9902638153783381</v>
      </c>
      <c r="H100">
        <f t="shared" si="11"/>
        <v>3.9600000000000026</v>
      </c>
      <c r="I100">
        <f t="shared" si="7"/>
        <v>2.1088209265795399</v>
      </c>
      <c r="K100">
        <f t="shared" si="8"/>
        <v>3.9600000000000026</v>
      </c>
      <c r="L100">
        <f t="shared" si="9"/>
        <v>-2.1088209265795399</v>
      </c>
    </row>
    <row r="101" spans="5:12" x14ac:dyDescent="0.2">
      <c r="E101">
        <f t="shared" si="10"/>
        <v>4.0000000000000027</v>
      </c>
      <c r="F101">
        <f t="shared" si="6"/>
        <v>1.8530328718763662</v>
      </c>
      <c r="H101">
        <f t="shared" si="11"/>
        <v>4.0000000000000027</v>
      </c>
      <c r="I101">
        <f t="shared" si="7"/>
        <v>2.0836663050445292</v>
      </c>
      <c r="K101">
        <f t="shared" si="8"/>
        <v>4.0000000000000027</v>
      </c>
      <c r="L101">
        <f t="shared" si="9"/>
        <v>-2.0836663050445292</v>
      </c>
    </row>
    <row r="102" spans="5:12" x14ac:dyDescent="0.2">
      <c r="E102">
        <f t="shared" si="10"/>
        <v>4.0400000000000027</v>
      </c>
      <c r="F102">
        <f t="shared" si="6"/>
        <v>1.6839577862917825</v>
      </c>
      <c r="H102">
        <f t="shared" si="11"/>
        <v>4.0400000000000027</v>
      </c>
      <c r="I102">
        <f t="shared" si="7"/>
        <v>2.0588117350580379</v>
      </c>
      <c r="K102">
        <f t="shared" si="8"/>
        <v>4.0400000000000027</v>
      </c>
      <c r="L102">
        <f t="shared" si="9"/>
        <v>-2.0588117350580379</v>
      </c>
    </row>
    <row r="103" spans="5:12" x14ac:dyDescent="0.2">
      <c r="E103">
        <f t="shared" si="10"/>
        <v>4.0800000000000027</v>
      </c>
      <c r="F103">
        <f t="shared" si="6"/>
        <v>1.4869961875524917</v>
      </c>
      <c r="H103">
        <f t="shared" si="11"/>
        <v>4.0800000000000027</v>
      </c>
      <c r="I103">
        <f t="shared" si="7"/>
        <v>2.0342536375190385</v>
      </c>
      <c r="K103">
        <f t="shared" si="8"/>
        <v>4.0800000000000027</v>
      </c>
      <c r="L103">
        <f t="shared" si="9"/>
        <v>-2.0342536375190385</v>
      </c>
    </row>
    <row r="104" spans="5:12" x14ac:dyDescent="0.2">
      <c r="E104">
        <f t="shared" si="10"/>
        <v>4.1200000000000028</v>
      </c>
      <c r="F104">
        <f t="shared" si="6"/>
        <v>1.2665400533930939</v>
      </c>
      <c r="H104">
        <f t="shared" si="11"/>
        <v>4.1200000000000028</v>
      </c>
      <c r="I104">
        <f t="shared" si="7"/>
        <v>2.009988476019049</v>
      </c>
      <c r="K104">
        <f t="shared" si="8"/>
        <v>4.1200000000000028</v>
      </c>
      <c r="L104">
        <f t="shared" si="9"/>
        <v>-2.009988476019049</v>
      </c>
    </row>
    <row r="105" spans="5:12" x14ac:dyDescent="0.2">
      <c r="E105">
        <f t="shared" si="10"/>
        <v>4.1600000000000028</v>
      </c>
      <c r="F105">
        <f t="shared" si="6"/>
        <v>1.027322221202229</v>
      </c>
      <c r="H105">
        <f t="shared" si="11"/>
        <v>4.1600000000000028</v>
      </c>
      <c r="I105">
        <f t="shared" si="7"/>
        <v>1.9860127563328835</v>
      </c>
      <c r="K105">
        <f t="shared" si="8"/>
        <v>4.1600000000000028</v>
      </c>
      <c r="L105">
        <f t="shared" si="9"/>
        <v>-1.9860127563328835</v>
      </c>
    </row>
    <row r="106" spans="5:12" x14ac:dyDescent="0.2">
      <c r="E106">
        <f t="shared" si="10"/>
        <v>4.2000000000000028</v>
      </c>
      <c r="F106">
        <f t="shared" si="6"/>
        <v>0.77431865964283197</v>
      </c>
      <c r="H106">
        <f t="shared" si="11"/>
        <v>4.2000000000000028</v>
      </c>
      <c r="I106">
        <f t="shared" si="7"/>
        <v>1.9623230259154758</v>
      </c>
      <c r="K106">
        <f t="shared" si="8"/>
        <v>4.2000000000000028</v>
      </c>
      <c r="L106">
        <f t="shared" si="9"/>
        <v>-1.9623230259154758</v>
      </c>
    </row>
    <row r="107" spans="5:12" x14ac:dyDescent="0.2">
      <c r="E107">
        <f t="shared" si="10"/>
        <v>4.2400000000000029</v>
      </c>
      <c r="F107">
        <f t="shared" si="6"/>
        <v>0.51264845265838033</v>
      </c>
      <c r="H107">
        <f t="shared" si="11"/>
        <v>4.2400000000000029</v>
      </c>
      <c r="I107">
        <f t="shared" si="7"/>
        <v>1.9389158734047107</v>
      </c>
      <c r="K107">
        <f t="shared" si="8"/>
        <v>4.2400000000000029</v>
      </c>
      <c r="L107">
        <f t="shared" si="9"/>
        <v>-1.9389158734047107</v>
      </c>
    </row>
    <row r="108" spans="5:12" x14ac:dyDescent="0.2">
      <c r="E108">
        <f t="shared" si="10"/>
        <v>4.2800000000000029</v>
      </c>
      <c r="F108">
        <f t="shared" si="6"/>
        <v>0.24747344452691469</v>
      </c>
      <c r="H108">
        <f t="shared" si="11"/>
        <v>4.2800000000000029</v>
      </c>
      <c r="I108">
        <f t="shared" si="7"/>
        <v>1.9157879281301786</v>
      </c>
      <c r="K108">
        <f t="shared" si="8"/>
        <v>4.2800000000000029</v>
      </c>
      <c r="L108">
        <f t="shared" si="9"/>
        <v>-1.9157879281301786</v>
      </c>
    </row>
    <row r="109" spans="5:12" x14ac:dyDescent="0.2">
      <c r="E109">
        <f t="shared" si="10"/>
        <v>4.3200000000000029</v>
      </c>
      <c r="F109">
        <f t="shared" si="6"/>
        <v>-1.610054516627691E-2</v>
      </c>
      <c r="H109">
        <f t="shared" si="11"/>
        <v>4.3200000000000029</v>
      </c>
      <c r="I109">
        <f t="shared" si="7"/>
        <v>1.8929358596277948</v>
      </c>
      <c r="K109">
        <f t="shared" si="8"/>
        <v>4.3200000000000029</v>
      </c>
      <c r="L109">
        <f t="shared" si="9"/>
        <v>-1.8929358596277948</v>
      </c>
    </row>
    <row r="110" spans="5:12" x14ac:dyDescent="0.2">
      <c r="E110">
        <f t="shared" si="10"/>
        <v>4.360000000000003</v>
      </c>
      <c r="F110">
        <f t="shared" si="6"/>
        <v>-0.2731191027699949</v>
      </c>
      <c r="H110">
        <f t="shared" si="11"/>
        <v>4.360000000000003</v>
      </c>
      <c r="I110">
        <f t="shared" si="7"/>
        <v>1.8703563771602061</v>
      </c>
      <c r="K110">
        <f t="shared" si="8"/>
        <v>4.360000000000003</v>
      </c>
      <c r="L110">
        <f t="shared" si="9"/>
        <v>-1.8703563771602061</v>
      </c>
    </row>
    <row r="111" spans="5:12" x14ac:dyDescent="0.2">
      <c r="E111">
        <f t="shared" si="10"/>
        <v>4.400000000000003</v>
      </c>
      <c r="F111">
        <f t="shared" si="6"/>
        <v>-0.51886947211544621</v>
      </c>
      <c r="H111">
        <f t="shared" si="11"/>
        <v>4.400000000000003</v>
      </c>
      <c r="I111">
        <f t="shared" si="7"/>
        <v>1.8480462292429196</v>
      </c>
      <c r="K111">
        <f t="shared" si="8"/>
        <v>4.400000000000003</v>
      </c>
      <c r="L111">
        <f t="shared" si="9"/>
        <v>-1.8480462292429196</v>
      </c>
    </row>
    <row r="112" spans="5:12" x14ac:dyDescent="0.2">
      <c r="E112">
        <f t="shared" si="10"/>
        <v>4.4400000000000031</v>
      </c>
      <c r="F112">
        <f t="shared" si="6"/>
        <v>-0.74896408855519969</v>
      </c>
      <c r="H112">
        <f t="shared" si="11"/>
        <v>4.4400000000000031</v>
      </c>
      <c r="I112">
        <f t="shared" si="7"/>
        <v>1.8260022031760834</v>
      </c>
      <c r="K112">
        <f t="shared" si="8"/>
        <v>4.4400000000000031</v>
      </c>
      <c r="L112">
        <f t="shared" si="9"/>
        <v>-1.8260022031760834</v>
      </c>
    </row>
    <row r="113" spans="5:12" x14ac:dyDescent="0.2">
      <c r="E113">
        <f t="shared" si="10"/>
        <v>4.4800000000000031</v>
      </c>
      <c r="F113">
        <f t="shared" si="6"/>
        <v>-0.95941597256731703</v>
      </c>
      <c r="H113">
        <f t="shared" si="11"/>
        <v>4.4800000000000031</v>
      </c>
      <c r="I113">
        <f t="shared" si="7"/>
        <v>1.8042211245818518</v>
      </c>
      <c r="K113">
        <f t="shared" si="8"/>
        <v>4.4800000000000031</v>
      </c>
      <c r="L113">
        <f t="shared" si="9"/>
        <v>-1.8042211245818518</v>
      </c>
    </row>
    <row r="114" spans="5:12" x14ac:dyDescent="0.2">
      <c r="E114">
        <f t="shared" si="10"/>
        <v>4.5200000000000031</v>
      </c>
      <c r="F114">
        <f t="shared" si="6"/>
        <v>-1.1467047479317416</v>
      </c>
      <c r="H114">
        <f t="shared" si="11"/>
        <v>4.5200000000000031</v>
      </c>
      <c r="I114">
        <f t="shared" si="7"/>
        <v>1.7826998569472687</v>
      </c>
      <c r="K114">
        <f t="shared" si="8"/>
        <v>4.5200000000000031</v>
      </c>
      <c r="L114">
        <f t="shared" si="9"/>
        <v>-1.7826998569472687</v>
      </c>
    </row>
    <row r="115" spans="5:12" x14ac:dyDescent="0.2">
      <c r="E115">
        <f t="shared" si="10"/>
        <v>4.5600000000000032</v>
      </c>
      <c r="F115">
        <f t="shared" si="6"/>
        <v>-1.3078322563537863</v>
      </c>
      <c r="H115">
        <f t="shared" si="11"/>
        <v>4.5600000000000032</v>
      </c>
      <c r="I115">
        <f t="shared" si="7"/>
        <v>1.7614353011726063</v>
      </c>
      <c r="K115">
        <f t="shared" si="8"/>
        <v>4.5600000000000032</v>
      </c>
      <c r="L115">
        <f t="shared" si="9"/>
        <v>-1.7614353011726063</v>
      </c>
    </row>
    <row r="116" spans="5:12" x14ac:dyDescent="0.2">
      <c r="E116">
        <f t="shared" si="10"/>
        <v>4.6000000000000032</v>
      </c>
      <c r="F116">
        <f t="shared" si="6"/>
        <v>-1.4403669618456001</v>
      </c>
      <c r="H116">
        <f t="shared" si="11"/>
        <v>4.6000000000000032</v>
      </c>
      <c r="I116">
        <f t="shared" si="7"/>
        <v>1.7404243951250875</v>
      </c>
      <c r="K116">
        <f t="shared" si="8"/>
        <v>4.6000000000000032</v>
      </c>
      <c r="L116">
        <f t="shared" si="9"/>
        <v>-1.7404243951250875</v>
      </c>
    </row>
    <row r="117" spans="5:12" x14ac:dyDescent="0.2">
      <c r="E117">
        <f t="shared" si="10"/>
        <v>4.6400000000000032</v>
      </c>
      <c r="F117">
        <f t="shared" si="6"/>
        <v>-1.5424765696408229</v>
      </c>
      <c r="H117">
        <f t="shared" si="11"/>
        <v>4.6400000000000032</v>
      </c>
      <c r="I117">
        <f t="shared" si="7"/>
        <v>1.7196641131979347</v>
      </c>
      <c r="K117">
        <f t="shared" si="8"/>
        <v>4.6400000000000032</v>
      </c>
      <c r="L117">
        <f t="shared" si="9"/>
        <v>-1.7196641131979347</v>
      </c>
    </row>
    <row r="118" spans="5:12" x14ac:dyDescent="0.2">
      <c r="E118">
        <f t="shared" si="10"/>
        <v>4.6800000000000033</v>
      </c>
      <c r="F118">
        <f t="shared" si="6"/>
        <v>-1.6129485212883667</v>
      </c>
      <c r="H118">
        <f t="shared" si="11"/>
        <v>4.6800000000000033</v>
      </c>
      <c r="I118">
        <f t="shared" si="7"/>
        <v>1.6991514658746762</v>
      </c>
      <c r="K118">
        <f t="shared" si="8"/>
        <v>4.6800000000000033</v>
      </c>
      <c r="L118">
        <f t="shared" si="9"/>
        <v>-1.6991514658746762</v>
      </c>
    </row>
    <row r="119" spans="5:12" x14ac:dyDescent="0.2">
      <c r="E119">
        <f t="shared" si="10"/>
        <v>4.7200000000000033</v>
      </c>
      <c r="F119">
        <f t="shared" si="6"/>
        <v>-1.65119826523353</v>
      </c>
      <c r="H119">
        <f t="shared" si="11"/>
        <v>4.7200000000000033</v>
      </c>
      <c r="I119">
        <f t="shared" si="7"/>
        <v>1.6788834992986514</v>
      </c>
      <c r="K119">
        <f t="shared" si="8"/>
        <v>4.7200000000000033</v>
      </c>
      <c r="L119">
        <f t="shared" si="9"/>
        <v>-1.6788834992986514</v>
      </c>
    </row>
    <row r="120" spans="5:12" x14ac:dyDescent="0.2">
      <c r="E120">
        <f t="shared" si="10"/>
        <v>4.7600000000000033</v>
      </c>
      <c r="F120">
        <f t="shared" si="6"/>
        <v>-1.6572654361282595</v>
      </c>
      <c r="H120">
        <f t="shared" si="11"/>
        <v>4.7600000000000033</v>
      </c>
      <c r="I120">
        <f t="shared" si="7"/>
        <v>1.6588572948476501</v>
      </c>
      <c r="K120">
        <f t="shared" si="8"/>
        <v>4.7600000000000033</v>
      </c>
      <c r="L120">
        <f t="shared" si="9"/>
        <v>-1.6588572948476501</v>
      </c>
    </row>
    <row r="121" spans="5:12" x14ac:dyDescent="0.2">
      <c r="E121">
        <f t="shared" si="10"/>
        <v>4.8000000000000034</v>
      </c>
      <c r="F121">
        <f t="shared" si="6"/>
        <v>-1.6317983019744553</v>
      </c>
      <c r="H121">
        <f t="shared" si="11"/>
        <v>4.8000000000000034</v>
      </c>
      <c r="I121">
        <f t="shared" si="7"/>
        <v>1.6390699687136263</v>
      </c>
      <c r="K121">
        <f t="shared" si="8"/>
        <v>4.8000000000000034</v>
      </c>
      <c r="L121">
        <f t="shared" si="9"/>
        <v>-1.6390699687136263</v>
      </c>
    </row>
    <row r="122" spans="5:12" x14ac:dyDescent="0.2">
      <c r="E122">
        <f t="shared" si="10"/>
        <v>4.8400000000000034</v>
      </c>
      <c r="F122">
        <f t="shared" si="6"/>
        <v>-1.5760270519085617</v>
      </c>
      <c r="H122">
        <f t="shared" si="11"/>
        <v>4.8400000000000034</v>
      </c>
      <c r="I122">
        <f t="shared" si="7"/>
        <v>1.6195186714874237</v>
      </c>
      <c r="K122">
        <f t="shared" si="8"/>
        <v>4.8400000000000034</v>
      </c>
      <c r="L122">
        <f t="shared" si="9"/>
        <v>-1.6195186714874237</v>
      </c>
    </row>
    <row r="123" spans="5:12" x14ac:dyDescent="0.2">
      <c r="E123">
        <f t="shared" si="10"/>
        <v>4.8800000000000034</v>
      </c>
      <c r="F123">
        <f t="shared" si="6"/>
        <v>-1.491726695222364</v>
      </c>
      <c r="H123">
        <f t="shared" si="11"/>
        <v>4.8800000000000034</v>
      </c>
      <c r="I123">
        <f t="shared" si="7"/>
        <v>1.6002005877484566</v>
      </c>
      <c r="K123">
        <f t="shared" si="8"/>
        <v>4.8800000000000034</v>
      </c>
      <c r="L123">
        <f t="shared" si="9"/>
        <v>-1.6002005877484566</v>
      </c>
    </row>
    <row r="124" spans="5:12" x14ac:dyDescent="0.2">
      <c r="E124">
        <f t="shared" si="10"/>
        <v>4.9200000000000035</v>
      </c>
      <c r="F124">
        <f t="shared" si="6"/>
        <v>-1.3811705207154439</v>
      </c>
      <c r="H124">
        <f t="shared" si="11"/>
        <v>4.9200000000000035</v>
      </c>
      <c r="I124">
        <f t="shared" si="7"/>
        <v>1.5811129356592857</v>
      </c>
      <c r="K124">
        <f t="shared" si="8"/>
        <v>4.9200000000000035</v>
      </c>
      <c r="L124">
        <f t="shared" si="9"/>
        <v>-1.5811129356592857</v>
      </c>
    </row>
    <row r="125" spans="5:12" x14ac:dyDescent="0.2">
      <c r="E125">
        <f t="shared" si="10"/>
        <v>4.9600000000000035</v>
      </c>
      <c r="F125">
        <f t="shared" si="6"/>
        <v>-1.2470752217652374</v>
      </c>
      <c r="H125">
        <f t="shared" si="11"/>
        <v>4.9600000000000035</v>
      </c>
      <c r="I125">
        <f t="shared" si="7"/>
        <v>1.5622529665650258</v>
      </c>
      <c r="K125">
        <f t="shared" si="8"/>
        <v>4.9600000000000035</v>
      </c>
      <c r="L125">
        <f t="shared" si="9"/>
        <v>-1.5622529665650258</v>
      </c>
    </row>
    <row r="126" spans="5:12" x14ac:dyDescent="0.2">
      <c r="E126">
        <f t="shared" si="10"/>
        <v>5.0000000000000036</v>
      </c>
      <c r="F126">
        <f t="shared" si="6"/>
        <v>-1.0925389241477554</v>
      </c>
      <c r="H126">
        <f t="shared" si="11"/>
        <v>5.0000000000000036</v>
      </c>
      <c r="I126">
        <f t="shared" si="7"/>
        <v>1.5436179645975372</v>
      </c>
      <c r="K126">
        <f t="shared" si="8"/>
        <v>5.0000000000000036</v>
      </c>
      <c r="L126">
        <f t="shared" si="9"/>
        <v>-1.5436179645975372</v>
      </c>
    </row>
    <row r="127" spans="5:12" x14ac:dyDescent="0.2">
      <c r="E127">
        <f t="shared" si="10"/>
        <v>5.0400000000000036</v>
      </c>
      <c r="F127">
        <f t="shared" si="6"/>
        <v>-0.92097345873621195</v>
      </c>
      <c r="H127">
        <f t="shared" si="11"/>
        <v>5.0400000000000036</v>
      </c>
      <c r="I127">
        <f t="shared" si="7"/>
        <v>1.5252052462843355</v>
      </c>
      <c r="K127">
        <f t="shared" si="8"/>
        <v>5.0400000000000036</v>
      </c>
      <c r="L127">
        <f t="shared" si="9"/>
        <v>-1.5252052462843355</v>
      </c>
    </row>
    <row r="128" spans="5:12" x14ac:dyDescent="0.2">
      <c r="E128">
        <f t="shared" si="10"/>
        <v>5.0800000000000036</v>
      </c>
      <c r="F128">
        <f t="shared" si="6"/>
        <v>-0.73603229838569728</v>
      </c>
      <c r="H128">
        <f t="shared" si="11"/>
        <v>5.0800000000000036</v>
      </c>
      <c r="I128">
        <f t="shared" si="7"/>
        <v>1.507012160162166</v>
      </c>
      <c r="K128">
        <f t="shared" si="8"/>
        <v>5.0800000000000036</v>
      </c>
      <c r="L128">
        <f t="shared" si="9"/>
        <v>-1.507012160162166</v>
      </c>
    </row>
    <row r="129" spans="5:12" x14ac:dyDescent="0.2">
      <c r="E129">
        <f t="shared" si="10"/>
        <v>5.1200000000000037</v>
      </c>
      <c r="F129">
        <f t="shared" si="6"/>
        <v>-0.54153562677912359</v>
      </c>
      <c r="H129">
        <f t="shared" si="11"/>
        <v>5.1200000000000037</v>
      </c>
      <c r="I129">
        <f t="shared" si="7"/>
        <v>1.4890360863951895</v>
      </c>
      <c r="K129">
        <f t="shared" si="8"/>
        <v>5.1200000000000037</v>
      </c>
      <c r="L129">
        <f t="shared" si="9"/>
        <v>-1.4890360863951895</v>
      </c>
    </row>
    <row r="130" spans="5:12" x14ac:dyDescent="0.2">
      <c r="E130">
        <f t="shared" si="10"/>
        <v>5.1600000000000037</v>
      </c>
      <c r="F130">
        <f t="shared" ref="F130:F193" si="12">EXP(-$B$16*$B$17*E130)*($B$6*SIN($B$18*E130) + $B$7*COS($B$18*E130))</f>
        <v>-0.3413940265261971</v>
      </c>
      <c r="H130">
        <f t="shared" si="11"/>
        <v>5.1600000000000037</v>
      </c>
      <c r="I130">
        <f t="shared" ref="I130:I193" si="13">$B$21*EXP(-$B$16*$B$17*$H130)</f>
        <v>1.4712744363977204</v>
      </c>
      <c r="K130">
        <f t="shared" ref="K130:K193" si="14">H130</f>
        <v>5.1600000000000037</v>
      </c>
      <c r="L130">
        <f t="shared" ref="L130:L193" si="15">-1*I130</f>
        <v>-1.4712744363977204</v>
      </c>
    </row>
    <row r="131" spans="5:12" x14ac:dyDescent="0.2">
      <c r="E131">
        <f t="shared" ref="E131:E194" si="16">E130+$B$1</f>
        <v>5.2000000000000037</v>
      </c>
      <c r="F131">
        <f t="shared" si="12"/>
        <v>-0.13953226469013191</v>
      </c>
      <c r="H131">
        <f t="shared" ref="H131:H194" si="17">H130+$B$1</f>
        <v>5.2000000000000037</v>
      </c>
      <c r="I131">
        <f t="shared" si="13"/>
        <v>1.4537246524614671</v>
      </c>
      <c r="K131">
        <f t="shared" si="14"/>
        <v>5.2000000000000037</v>
      </c>
      <c r="L131">
        <f t="shared" si="15"/>
        <v>-1.4537246524614671</v>
      </c>
    </row>
    <row r="132" spans="5:12" x14ac:dyDescent="0.2">
      <c r="E132">
        <f t="shared" si="16"/>
        <v>5.2400000000000038</v>
      </c>
      <c r="F132">
        <f t="shared" si="12"/>
        <v>6.0185382982684797E-2</v>
      </c>
      <c r="H132">
        <f t="shared" si="17"/>
        <v>5.2400000000000038</v>
      </c>
      <c r="I132">
        <f t="shared" si="13"/>
        <v>1.4363842073872164</v>
      </c>
      <c r="K132">
        <f t="shared" si="14"/>
        <v>5.2400000000000038</v>
      </c>
      <c r="L132">
        <f t="shared" si="15"/>
        <v>-1.4363842073872164</v>
      </c>
    </row>
    <row r="133" spans="5:12" x14ac:dyDescent="0.2">
      <c r="E133">
        <f t="shared" si="16"/>
        <v>5.2800000000000038</v>
      </c>
      <c r="F133">
        <f t="shared" si="12"/>
        <v>0.25402689117815191</v>
      </c>
      <c r="H133">
        <f t="shared" si="17"/>
        <v>5.2800000000000038</v>
      </c>
      <c r="I133">
        <f t="shared" si="13"/>
        <v>1.4192506041209134</v>
      </c>
      <c r="K133">
        <f t="shared" si="14"/>
        <v>5.2800000000000038</v>
      </c>
      <c r="L133">
        <f t="shared" si="15"/>
        <v>-1.4192506041209134</v>
      </c>
    </row>
    <row r="134" spans="5:12" x14ac:dyDescent="0.2">
      <c r="E134">
        <f t="shared" si="16"/>
        <v>5.3200000000000038</v>
      </c>
      <c r="F134">
        <f t="shared" si="12"/>
        <v>0.43846003744507306</v>
      </c>
      <c r="H134">
        <f t="shared" si="17"/>
        <v>5.3200000000000038</v>
      </c>
      <c r="I134">
        <f t="shared" si="13"/>
        <v>1.4023213753940804</v>
      </c>
      <c r="K134">
        <f t="shared" si="14"/>
        <v>5.3200000000000038</v>
      </c>
      <c r="L134">
        <f t="shared" si="15"/>
        <v>-1.4023213753940804</v>
      </c>
    </row>
    <row r="135" spans="5:12" x14ac:dyDescent="0.2">
      <c r="E135">
        <f t="shared" si="16"/>
        <v>5.3600000000000039</v>
      </c>
      <c r="F135">
        <f t="shared" si="12"/>
        <v>0.61021456818234932</v>
      </c>
      <c r="H135">
        <f t="shared" si="17"/>
        <v>5.3600000000000039</v>
      </c>
      <c r="I135">
        <f t="shared" si="13"/>
        <v>1.3855940833685274</v>
      </c>
      <c r="K135">
        <f t="shared" si="14"/>
        <v>5.3600000000000039</v>
      </c>
      <c r="L135">
        <f t="shared" si="15"/>
        <v>-1.3855940833685274</v>
      </c>
    </row>
    <row r="136" spans="5:12" x14ac:dyDescent="0.2">
      <c r="E136">
        <f t="shared" si="16"/>
        <v>5.4000000000000039</v>
      </c>
      <c r="F136">
        <f t="shared" si="12"/>
        <v>0.76633792842627446</v>
      </c>
      <c r="H136">
        <f t="shared" si="17"/>
        <v>5.4000000000000039</v>
      </c>
      <c r="I136">
        <f t="shared" si="13"/>
        <v>1.3690663192852974</v>
      </c>
      <c r="K136">
        <f t="shared" si="14"/>
        <v>5.4000000000000039</v>
      </c>
      <c r="L136">
        <f t="shared" si="15"/>
        <v>-1.3690663192852974</v>
      </c>
    </row>
    <row r="137" spans="5:12" x14ac:dyDescent="0.2">
      <c r="E137">
        <f t="shared" si="16"/>
        <v>5.4400000000000039</v>
      </c>
      <c r="F137">
        <f t="shared" si="12"/>
        <v>0.90424365248465033</v>
      </c>
      <c r="H137">
        <f t="shared" si="17"/>
        <v>5.4400000000000039</v>
      </c>
      <c r="I137">
        <f t="shared" si="13"/>
        <v>1.3527357031178024</v>
      </c>
      <c r="K137">
        <f t="shared" si="14"/>
        <v>5.4400000000000039</v>
      </c>
      <c r="L137">
        <f t="shared" si="15"/>
        <v>-1.3527357031178024</v>
      </c>
    </row>
    <row r="138" spans="5:12" x14ac:dyDescent="0.2">
      <c r="E138">
        <f t="shared" si="16"/>
        <v>5.480000000000004</v>
      </c>
      <c r="F138">
        <f t="shared" si="12"/>
        <v>1.0217516728886644</v>
      </c>
      <c r="H138">
        <f t="shared" si="17"/>
        <v>5.480000000000004</v>
      </c>
      <c r="I138">
        <f t="shared" si="13"/>
        <v>1.3365998832290951</v>
      </c>
      <c r="K138">
        <f t="shared" si="14"/>
        <v>5.480000000000004</v>
      </c>
      <c r="L138">
        <f t="shared" si="15"/>
        <v>-1.3365998832290951</v>
      </c>
    </row>
    <row r="139" spans="5:12" x14ac:dyDescent="0.2">
      <c r="E139">
        <f t="shared" si="16"/>
        <v>5.520000000000004</v>
      </c>
      <c r="F139">
        <f t="shared" si="12"/>
        <v>1.1171199758182255</v>
      </c>
      <c r="H139">
        <f t="shared" si="17"/>
        <v>5.520000000000004</v>
      </c>
      <c r="I139">
        <f t="shared" si="13"/>
        <v>1.3206565360332283</v>
      </c>
      <c r="K139">
        <f t="shared" si="14"/>
        <v>5.520000000000004</v>
      </c>
      <c r="L139">
        <f t="shared" si="15"/>
        <v>-1.3206565360332283</v>
      </c>
    </row>
    <row r="140" spans="5:12" x14ac:dyDescent="0.2">
      <c r="E140">
        <f t="shared" si="16"/>
        <v>5.5600000000000041</v>
      </c>
      <c r="F140">
        <f t="shared" si="12"/>
        <v>1.1890672086243905</v>
      </c>
      <c r="H140">
        <f t="shared" si="17"/>
        <v>5.5600000000000041</v>
      </c>
      <c r="I140">
        <f t="shared" si="13"/>
        <v>1.3049033656606559</v>
      </c>
      <c r="K140">
        <f t="shared" si="14"/>
        <v>5.5600000000000041</v>
      </c>
      <c r="L140">
        <f t="shared" si="15"/>
        <v>-1.3049033656606559</v>
      </c>
    </row>
    <row r="141" spans="5:12" x14ac:dyDescent="0.2">
      <c r="E141">
        <f t="shared" si="16"/>
        <v>5.6000000000000041</v>
      </c>
      <c r="F141">
        <f t="shared" si="12"/>
        <v>1.2367860258022481</v>
      </c>
      <c r="H141">
        <f t="shared" si="17"/>
        <v>5.6000000000000041</v>
      </c>
      <c r="I141">
        <f t="shared" si="13"/>
        <v>1.2893381036276221</v>
      </c>
      <c r="K141">
        <f t="shared" si="14"/>
        <v>5.6000000000000041</v>
      </c>
      <c r="L141">
        <f t="shared" si="15"/>
        <v>-1.2893381036276221</v>
      </c>
    </row>
    <row r="142" spans="5:12" x14ac:dyDescent="0.2">
      <c r="E142">
        <f t="shared" si="16"/>
        <v>5.6400000000000041</v>
      </c>
      <c r="F142">
        <f t="shared" si="12"/>
        <v>1.2599471402579558</v>
      </c>
      <c r="H142">
        <f t="shared" si="17"/>
        <v>5.6400000000000041</v>
      </c>
      <c r="I142">
        <f t="shared" si="13"/>
        <v>1.273958508509498</v>
      </c>
      <c r="K142">
        <f t="shared" si="14"/>
        <v>5.6400000000000041</v>
      </c>
      <c r="L142">
        <f t="shared" si="15"/>
        <v>-1.273958508509498</v>
      </c>
    </row>
    <row r="143" spans="5:12" x14ac:dyDescent="0.2">
      <c r="E143">
        <f t="shared" si="16"/>
        <v>5.6800000000000042</v>
      </c>
      <c r="F143">
        <f t="shared" si="12"/>
        <v>1.2586942235518039</v>
      </c>
      <c r="H143">
        <f t="shared" si="17"/>
        <v>5.6800000000000042</v>
      </c>
      <c r="I143">
        <f t="shared" si="13"/>
        <v>1.2587623656180098</v>
      </c>
      <c r="K143">
        <f t="shared" si="14"/>
        <v>5.6800000000000042</v>
      </c>
      <c r="L143">
        <f t="shared" si="15"/>
        <v>-1.2587623656180098</v>
      </c>
    </row>
    <row r="144" spans="5:12" x14ac:dyDescent="0.2">
      <c r="E144">
        <f t="shared" si="16"/>
        <v>5.7200000000000042</v>
      </c>
      <c r="F144">
        <f t="shared" si="12"/>
        <v>1.2336299687223777</v>
      </c>
      <c r="H144">
        <f t="shared" si="17"/>
        <v>5.7200000000000042</v>
      </c>
      <c r="I144">
        <f t="shared" si="13"/>
        <v>1.2437474866823228</v>
      </c>
      <c r="K144">
        <f t="shared" si="14"/>
        <v>5.7200000000000042</v>
      </c>
      <c r="L144">
        <f t="shared" si="15"/>
        <v>-1.2437474866823228</v>
      </c>
    </row>
    <row r="145" spans="5:12" x14ac:dyDescent="0.2">
      <c r="E145">
        <f t="shared" si="16"/>
        <v>5.7600000000000042</v>
      </c>
      <c r="F145">
        <f t="shared" si="12"/>
        <v>1.185793789250315</v>
      </c>
      <c r="H145">
        <f t="shared" si="17"/>
        <v>5.7600000000000042</v>
      </c>
      <c r="I145">
        <f t="shared" si="13"/>
        <v>1.2289117095339239</v>
      </c>
      <c r="K145">
        <f t="shared" si="14"/>
        <v>5.7600000000000042</v>
      </c>
      <c r="L145">
        <f t="shared" si="15"/>
        <v>-1.2289117095339239</v>
      </c>
    </row>
    <row r="146" spans="5:12" x14ac:dyDescent="0.2">
      <c r="E146">
        <f t="shared" si="16"/>
        <v>5.8000000000000043</v>
      </c>
      <c r="F146">
        <f t="shared" si="12"/>
        <v>1.116631774910795</v>
      </c>
      <c r="H146">
        <f t="shared" si="17"/>
        <v>5.8000000000000043</v>
      </c>
      <c r="I146">
        <f t="shared" si="13"/>
        <v>1.2142528977952673</v>
      </c>
      <c r="K146">
        <f t="shared" si="14"/>
        <v>5.8000000000000043</v>
      </c>
      <c r="L146">
        <f t="shared" si="15"/>
        <v>-1.2142528977952673</v>
      </c>
    </row>
    <row r="147" spans="5:12" x14ac:dyDescent="0.2">
      <c r="E147">
        <f t="shared" si="16"/>
        <v>5.8400000000000043</v>
      </c>
      <c r="F147">
        <f t="shared" si="12"/>
        <v>1.0279596572062604</v>
      </c>
      <c r="H147">
        <f t="shared" si="17"/>
        <v>5.8400000000000043</v>
      </c>
      <c r="I147">
        <f t="shared" si="13"/>
        <v>1.1997689405721323</v>
      </c>
      <c r="K147">
        <f t="shared" si="14"/>
        <v>5.8400000000000043</v>
      </c>
      <c r="L147">
        <f t="shared" si="15"/>
        <v>-1.1997689405721323</v>
      </c>
    </row>
    <row r="148" spans="5:12" x14ac:dyDescent="0.2">
      <c r="E148">
        <f t="shared" si="16"/>
        <v>5.8800000000000043</v>
      </c>
      <c r="F148">
        <f t="shared" si="12"/>
        <v>0.92191965162759248</v>
      </c>
      <c r="H148">
        <f t="shared" si="17"/>
        <v>5.8800000000000043</v>
      </c>
      <c r="I148">
        <f t="shared" si="13"/>
        <v>1.1854577521496505</v>
      </c>
      <c r="K148">
        <f t="shared" si="14"/>
        <v>5.8800000000000043</v>
      </c>
      <c r="L148">
        <f t="shared" si="15"/>
        <v>-1.1854577521496505</v>
      </c>
    </row>
    <row r="149" spans="5:12" x14ac:dyDescent="0.2">
      <c r="E149">
        <f t="shared" si="16"/>
        <v>5.9200000000000044</v>
      </c>
      <c r="F149">
        <f t="shared" si="12"/>
        <v>0.80093213940531816</v>
      </c>
      <c r="H149">
        <f t="shared" si="17"/>
        <v>5.9200000000000044</v>
      </c>
      <c r="I149">
        <f t="shared" si="13"/>
        <v>1.1713172716919591</v>
      </c>
      <c r="K149">
        <f t="shared" si="14"/>
        <v>5.9200000000000044</v>
      </c>
      <c r="L149">
        <f t="shared" si="15"/>
        <v>-1.1713172716919591</v>
      </c>
    </row>
    <row r="150" spans="5:12" x14ac:dyDescent="0.2">
      <c r="E150">
        <f t="shared" si="16"/>
        <v>5.9600000000000044</v>
      </c>
      <c r="F150">
        <f t="shared" si="12"/>
        <v>0.66764322632937778</v>
      </c>
      <c r="H150">
        <f t="shared" si="17"/>
        <v>5.9600000000000044</v>
      </c>
      <c r="I150">
        <f t="shared" si="13"/>
        <v>1.1573454629454374</v>
      </c>
      <c r="K150">
        <f t="shared" si="14"/>
        <v>5.9600000000000044</v>
      </c>
      <c r="L150">
        <f t="shared" si="15"/>
        <v>-1.1573454629454374</v>
      </c>
    </row>
    <row r="151" spans="5:12" x14ac:dyDescent="0.2">
      <c r="E151">
        <f t="shared" si="16"/>
        <v>6.0000000000000044</v>
      </c>
      <c r="F151">
        <f t="shared" si="12"/>
        <v>0.52486926970335934</v>
      </c>
      <c r="H151">
        <f t="shared" si="17"/>
        <v>6.0000000000000044</v>
      </c>
      <c r="I151">
        <f t="shared" si="13"/>
        <v>1.1435403139454825</v>
      </c>
      <c r="K151">
        <f t="shared" si="14"/>
        <v>6.0000000000000044</v>
      </c>
      <c r="L151">
        <f t="shared" si="15"/>
        <v>-1.1435403139454825</v>
      </c>
    </row>
    <row r="152" spans="5:12" x14ac:dyDescent="0.2">
      <c r="E152">
        <f t="shared" si="16"/>
        <v>6.0400000000000045</v>
      </c>
      <c r="F152">
        <f t="shared" si="12"/>
        <v>0.37553949605206272</v>
      </c>
      <c r="H152">
        <f t="shared" si="17"/>
        <v>6.0400000000000045</v>
      </c>
      <c r="I152">
        <f t="shared" si="13"/>
        <v>1.1298998367267825</v>
      </c>
      <c r="K152">
        <f t="shared" si="14"/>
        <v>6.0400000000000045</v>
      </c>
      <c r="L152">
        <f t="shared" si="15"/>
        <v>-1.1298998367267825</v>
      </c>
    </row>
    <row r="153" spans="5:12" x14ac:dyDescent="0.2">
      <c r="E153">
        <f t="shared" si="16"/>
        <v>6.0800000000000045</v>
      </c>
      <c r="F153">
        <f t="shared" si="12"/>
        <v>0.22263784174252052</v>
      </c>
      <c r="H153">
        <f t="shared" si="17"/>
        <v>6.0800000000000045</v>
      </c>
      <c r="I153">
        <f t="shared" si="13"/>
        <v>1.1164220670370477</v>
      </c>
      <c r="K153">
        <f t="shared" si="14"/>
        <v>6.0800000000000045</v>
      </c>
      <c r="L153">
        <f t="shared" si="15"/>
        <v>-1.1164220670370477</v>
      </c>
    </row>
    <row r="154" spans="5:12" x14ac:dyDescent="0.2">
      <c r="E154">
        <f t="shared" si="16"/>
        <v>6.1200000000000045</v>
      </c>
      <c r="F154">
        <f t="shared" si="12"/>
        <v>6.9145136548889014E-2</v>
      </c>
      <c r="H154">
        <f t="shared" si="17"/>
        <v>6.1200000000000045</v>
      </c>
      <c r="I154">
        <f t="shared" si="13"/>
        <v>1.1031050640541529</v>
      </c>
      <c r="K154">
        <f t="shared" si="14"/>
        <v>6.1200000000000045</v>
      </c>
      <c r="L154">
        <f t="shared" si="15"/>
        <v>-1.1031050640541529</v>
      </c>
    </row>
    <row r="155" spans="5:12" x14ac:dyDescent="0.2">
      <c r="E155">
        <f t="shared" si="16"/>
        <v>6.1600000000000046</v>
      </c>
      <c r="F155">
        <f t="shared" si="12"/>
        <v>-8.2017282864596114E-2</v>
      </c>
      <c r="H155">
        <f t="shared" si="17"/>
        <v>6.1600000000000046</v>
      </c>
      <c r="I155">
        <f t="shared" si="13"/>
        <v>1.0899469101066563</v>
      </c>
      <c r="K155">
        <f t="shared" si="14"/>
        <v>6.1600000000000046</v>
      </c>
      <c r="L155">
        <f t="shared" si="15"/>
        <v>-1.0899469101066563</v>
      </c>
    </row>
    <row r="156" spans="5:12" x14ac:dyDescent="0.2">
      <c r="E156">
        <f t="shared" si="16"/>
        <v>6.2000000000000046</v>
      </c>
      <c r="F156">
        <f t="shared" si="12"/>
        <v>-0.22804149542969065</v>
      </c>
      <c r="H156">
        <f t="shared" si="17"/>
        <v>6.2000000000000046</v>
      </c>
      <c r="I156">
        <f t="shared" si="13"/>
        <v>1.0769457103976525</v>
      </c>
      <c r="K156">
        <f t="shared" si="14"/>
        <v>6.2000000000000046</v>
      </c>
      <c r="L156">
        <f t="shared" si="15"/>
        <v>-1.0769457103976525</v>
      </c>
    </row>
    <row r="157" spans="5:12" x14ac:dyDescent="0.2">
      <c r="E157">
        <f t="shared" si="16"/>
        <v>6.2400000000000047</v>
      </c>
      <c r="F157">
        <f t="shared" si="12"/>
        <v>-0.36628349121081238</v>
      </c>
      <c r="H157">
        <f t="shared" si="17"/>
        <v>6.2400000000000047</v>
      </c>
      <c r="I157">
        <f t="shared" si="13"/>
        <v>1.0640995927319172</v>
      </c>
      <c r="K157">
        <f t="shared" si="14"/>
        <v>6.2400000000000047</v>
      </c>
      <c r="L157">
        <f t="shared" si="15"/>
        <v>-1.0640995927319172</v>
      </c>
    </row>
    <row r="158" spans="5:12" x14ac:dyDescent="0.2">
      <c r="E158">
        <f t="shared" si="16"/>
        <v>6.2800000000000047</v>
      </c>
      <c r="F158">
        <f t="shared" si="12"/>
        <v>-0.49430936481913723</v>
      </c>
      <c r="H158">
        <f t="shared" si="17"/>
        <v>6.2800000000000047</v>
      </c>
      <c r="I158">
        <f t="shared" si="13"/>
        <v>1.0514067072463082</v>
      </c>
      <c r="K158">
        <f t="shared" si="14"/>
        <v>6.2800000000000047</v>
      </c>
      <c r="L158">
        <f t="shared" si="15"/>
        <v>-1.0514067072463082</v>
      </c>
    </row>
    <row r="159" spans="5:12" x14ac:dyDescent="0.2">
      <c r="E159">
        <f t="shared" si="16"/>
        <v>6.3200000000000047</v>
      </c>
      <c r="F159">
        <f t="shared" si="12"/>
        <v>-0.60993643377197249</v>
      </c>
      <c r="H159">
        <f t="shared" si="17"/>
        <v>6.3200000000000047</v>
      </c>
      <c r="I159">
        <f t="shared" si="13"/>
        <v>1.0388652261433819</v>
      </c>
      <c r="K159">
        <f t="shared" si="14"/>
        <v>6.3200000000000047</v>
      </c>
      <c r="L159">
        <f t="shared" si="15"/>
        <v>-1.0388652261433819</v>
      </c>
    </row>
    <row r="160" spans="5:12" x14ac:dyDescent="0.2">
      <c r="E160">
        <f t="shared" si="16"/>
        <v>6.3600000000000048</v>
      </c>
      <c r="F160">
        <f t="shared" si="12"/>
        <v>-0.71126862332178276</v>
      </c>
      <c r="H160">
        <f t="shared" si="17"/>
        <v>6.3600000000000048</v>
      </c>
      <c r="I160">
        <f t="shared" si="13"/>
        <v>1.0264733434281883</v>
      </c>
      <c r="K160">
        <f t="shared" si="14"/>
        <v>6.3600000000000048</v>
      </c>
      <c r="L160">
        <f t="shared" si="15"/>
        <v>-1.0264733434281883</v>
      </c>
    </row>
    <row r="161" spans="5:12" x14ac:dyDescent="0.2">
      <c r="E161">
        <f t="shared" si="16"/>
        <v>6.4000000000000048</v>
      </c>
      <c r="F161">
        <f t="shared" si="12"/>
        <v>-0.79672558349406952</v>
      </c>
      <c r="H161">
        <f t="shared" si="17"/>
        <v>6.4000000000000048</v>
      </c>
      <c r="I161">
        <f t="shared" si="13"/>
        <v>1.0142292746482027</v>
      </c>
      <c r="K161">
        <f t="shared" si="14"/>
        <v>6.4000000000000048</v>
      </c>
      <c r="L161">
        <f t="shared" si="15"/>
        <v>-1.0142292746482027</v>
      </c>
    </row>
    <row r="162" spans="5:12" x14ac:dyDescent="0.2">
      <c r="E162">
        <f t="shared" si="16"/>
        <v>6.4400000000000048</v>
      </c>
      <c r="F162">
        <f t="shared" si="12"/>
        <v>-0.86506513546158681</v>
      </c>
      <c r="H162">
        <f t="shared" si="17"/>
        <v>6.4400000000000048</v>
      </c>
      <c r="I162">
        <f t="shared" si="13"/>
        <v>1.0021312566363629</v>
      </c>
      <c r="K162">
        <f t="shared" si="14"/>
        <v>6.4400000000000048</v>
      </c>
      <c r="L162">
        <f t="shared" si="15"/>
        <v>-1.0021312566363629</v>
      </c>
    </row>
    <row r="163" spans="5:12" x14ac:dyDescent="0.2">
      <c r="E163">
        <f t="shared" si="16"/>
        <v>6.4800000000000049</v>
      </c>
      <c r="F163">
        <f t="shared" si="12"/>
        <v>-0.9153987802860194</v>
      </c>
      <c r="H163">
        <f t="shared" si="17"/>
        <v>6.4800000000000049</v>
      </c>
      <c r="I163">
        <f t="shared" si="13"/>
        <v>0.99017754725717</v>
      </c>
      <c r="K163">
        <f t="shared" si="14"/>
        <v>6.4800000000000049</v>
      </c>
      <c r="L163">
        <f t="shared" si="15"/>
        <v>-0.99017754725717</v>
      </c>
    </row>
    <row r="164" spans="5:12" x14ac:dyDescent="0.2">
      <c r="E164">
        <f t="shared" si="16"/>
        <v>6.5200000000000049</v>
      </c>
      <c r="F164">
        <f t="shared" si="12"/>
        <v>-0.94720014079557724</v>
      </c>
      <c r="H164">
        <f t="shared" si="17"/>
        <v>6.5200000000000049</v>
      </c>
      <c r="I164">
        <f t="shared" si="13"/>
        <v>0.97836642515581718</v>
      </c>
      <c r="K164">
        <f t="shared" si="14"/>
        <v>6.5200000000000049</v>
      </c>
      <c r="L164">
        <f t="shared" si="15"/>
        <v>-0.97836642515581718</v>
      </c>
    </row>
    <row r="165" spans="5:12" x14ac:dyDescent="0.2">
      <c r="E165">
        <f t="shared" si="16"/>
        <v>6.5600000000000049</v>
      </c>
      <c r="F165">
        <f t="shared" si="12"/>
        <v>-0.96030634428570005</v>
      </c>
      <c r="H165">
        <f t="shared" si="17"/>
        <v>6.5600000000000049</v>
      </c>
      <c r="I165">
        <f t="shared" si="13"/>
        <v>0.96669618951031211</v>
      </c>
      <c r="K165">
        <f t="shared" si="14"/>
        <v>6.5600000000000049</v>
      </c>
      <c r="L165">
        <f t="shared" si="15"/>
        <v>-0.96669618951031211</v>
      </c>
    </row>
    <row r="166" spans="5:12" x14ac:dyDescent="0.2">
      <c r="E166">
        <f t="shared" si="16"/>
        <v>6.600000000000005</v>
      </c>
      <c r="F166">
        <f t="shared" si="12"/>
        <v>-0.95491248725642153</v>
      </c>
      <c r="H166">
        <f t="shared" si="17"/>
        <v>6.600000000000005</v>
      </c>
      <c r="I166">
        <f t="shared" si="13"/>
        <v>0.95516515978655536</v>
      </c>
      <c r="K166">
        <f t="shared" si="14"/>
        <v>6.600000000000005</v>
      </c>
      <c r="L166">
        <f t="shared" si="15"/>
        <v>-0.95516515978655536</v>
      </c>
    </row>
    <row r="167" spans="5:12" x14ac:dyDescent="0.2">
      <c r="E167">
        <f t="shared" si="16"/>
        <v>6.640000000000005</v>
      </c>
      <c r="F167">
        <f t="shared" si="12"/>
        <v>-0.93155945108489957</v>
      </c>
      <c r="H167">
        <f t="shared" si="17"/>
        <v>6.640000000000005</v>
      </c>
      <c r="I167">
        <f t="shared" si="13"/>
        <v>0.94377167549634133</v>
      </c>
      <c r="K167">
        <f t="shared" si="14"/>
        <v>6.640000000000005</v>
      </c>
      <c r="L167">
        <f t="shared" si="15"/>
        <v>-0.94377167549634133</v>
      </c>
    </row>
    <row r="168" spans="5:12" x14ac:dyDescent="0.2">
      <c r="E168">
        <f t="shared" si="16"/>
        <v>6.680000000000005</v>
      </c>
      <c r="F168">
        <f t="shared" si="12"/>
        <v>-0.89111545709551687</v>
      </c>
      <c r="H168">
        <f t="shared" si="17"/>
        <v>6.680000000000005</v>
      </c>
      <c r="I168">
        <f t="shared" si="13"/>
        <v>0.93251409595824408</v>
      </c>
      <c r="K168">
        <f t="shared" si="14"/>
        <v>6.680000000000005</v>
      </c>
      <c r="L168">
        <f t="shared" si="15"/>
        <v>-0.93251409595824408</v>
      </c>
    </row>
    <row r="169" spans="5:12" x14ac:dyDescent="0.2">
      <c r="E169">
        <f t="shared" si="16"/>
        <v>6.7200000000000051</v>
      </c>
      <c r="F169">
        <f t="shared" si="12"/>
        <v>-0.83475185886050796</v>
      </c>
      <c r="H169">
        <f t="shared" si="17"/>
        <v>6.7200000000000051</v>
      </c>
      <c r="I169">
        <f t="shared" si="13"/>
        <v>0.92139080006135698</v>
      </c>
      <c r="K169">
        <f t="shared" si="14"/>
        <v>6.7200000000000051</v>
      </c>
      <c r="L169">
        <f t="shared" si="15"/>
        <v>-0.92139080006135698</v>
      </c>
    </row>
    <row r="170" spans="5:12" x14ac:dyDescent="0.2">
      <c r="E170">
        <f t="shared" si="16"/>
        <v>6.7600000000000051</v>
      </c>
      <c r="F170">
        <f t="shared" si="12"/>
        <v>-0.76391376691150559</v>
      </c>
      <c r="H170">
        <f t="shared" si="17"/>
        <v>6.7600000000000051</v>
      </c>
      <c r="I170">
        <f t="shared" si="13"/>
        <v>0.91040018603184936</v>
      </c>
      <c r="K170">
        <f t="shared" si="14"/>
        <v>6.7600000000000051</v>
      </c>
      <c r="L170">
        <f t="shared" si="15"/>
        <v>-0.91040018603184936</v>
      </c>
    </row>
    <row r="171" spans="5:12" x14ac:dyDescent="0.2">
      <c r="E171">
        <f t="shared" si="16"/>
        <v>6.8000000000000052</v>
      </c>
      <c r="F171">
        <f t="shared" si="12"/>
        <v>-0.68028618480789971</v>
      </c>
      <c r="H171">
        <f t="shared" si="17"/>
        <v>6.8000000000000052</v>
      </c>
      <c r="I171">
        <f t="shared" si="13"/>
        <v>0.89954067120230974</v>
      </c>
      <c r="K171">
        <f t="shared" si="14"/>
        <v>6.8000000000000052</v>
      </c>
      <c r="L171">
        <f t="shared" si="15"/>
        <v>-0.89954067120230974</v>
      </c>
    </row>
    <row r="172" spans="5:12" x14ac:dyDescent="0.2">
      <c r="E172">
        <f t="shared" si="16"/>
        <v>6.8400000000000052</v>
      </c>
      <c r="F172">
        <f t="shared" si="12"/>
        <v>-0.58575640442706423</v>
      </c>
      <c r="H172">
        <f t="shared" si="17"/>
        <v>6.8400000000000052</v>
      </c>
      <c r="I172">
        <f t="shared" si="13"/>
        <v>0.88881069178383676</v>
      </c>
      <c r="K172">
        <f t="shared" si="14"/>
        <v>6.8400000000000052</v>
      </c>
      <c r="L172">
        <f t="shared" si="15"/>
        <v>-0.88881069178383676</v>
      </c>
    </row>
    <row r="173" spans="5:12" x14ac:dyDescent="0.2">
      <c r="E173">
        <f t="shared" si="16"/>
        <v>6.8800000000000052</v>
      </c>
      <c r="F173">
        <f t="shared" si="12"/>
        <v>-0.48237346146078497</v>
      </c>
      <c r="H173">
        <f t="shared" si="17"/>
        <v>6.8800000000000052</v>
      </c>
      <c r="I173">
        <f t="shared" si="13"/>
        <v>0.87820870264085305</v>
      </c>
      <c r="K173">
        <f t="shared" si="14"/>
        <v>6.8800000000000052</v>
      </c>
      <c r="L173">
        <f t="shared" si="15"/>
        <v>-0.87820870264085305</v>
      </c>
    </row>
    <row r="174" spans="5:12" x14ac:dyDescent="0.2">
      <c r="E174">
        <f t="shared" si="16"/>
        <v>6.9200000000000053</v>
      </c>
      <c r="F174">
        <f t="shared" si="12"/>
        <v>-0.37230548879045372</v>
      </c>
      <c r="H174">
        <f t="shared" si="17"/>
        <v>6.9200000000000053</v>
      </c>
      <c r="I174">
        <f t="shared" si="13"/>
        <v>0.86773317706860142</v>
      </c>
      <c r="K174">
        <f t="shared" si="14"/>
        <v>6.9200000000000053</v>
      </c>
      <c r="L174">
        <f t="shared" si="15"/>
        <v>-0.86773317706860142</v>
      </c>
    </row>
    <row r="175" spans="5:12" x14ac:dyDescent="0.2">
      <c r="E175">
        <f t="shared" si="16"/>
        <v>6.9600000000000053</v>
      </c>
      <c r="F175">
        <f t="shared" si="12"/>
        <v>-0.2577958253652104</v>
      </c>
      <c r="H175">
        <f t="shared" si="17"/>
        <v>6.9600000000000053</v>
      </c>
      <c r="I175">
        <f t="shared" si="13"/>
        <v>0.8573826065732979</v>
      </c>
      <c r="K175">
        <f t="shared" si="14"/>
        <v>6.9600000000000053</v>
      </c>
      <c r="L175">
        <f t="shared" si="15"/>
        <v>-0.8573826065732979</v>
      </c>
    </row>
    <row r="176" spans="5:12" x14ac:dyDescent="0.2">
      <c r="E176">
        <f t="shared" si="16"/>
        <v>7.0000000000000053</v>
      </c>
      <c r="F176">
        <f t="shared" si="12"/>
        <v>-0.14111874144139006</v>
      </c>
      <c r="H176">
        <f t="shared" si="17"/>
        <v>7.0000000000000053</v>
      </c>
      <c r="I176">
        <f t="shared" si="13"/>
        <v>0.84715550065490519</v>
      </c>
      <c r="K176">
        <f t="shared" si="14"/>
        <v>7.0000000000000053</v>
      </c>
      <c r="L176">
        <f t="shared" si="15"/>
        <v>-0.84715550065490519</v>
      </c>
    </row>
    <row r="177" spans="5:12" x14ac:dyDescent="0.2">
      <c r="E177">
        <f t="shared" si="16"/>
        <v>7.0400000000000054</v>
      </c>
      <c r="F177">
        <f t="shared" si="12"/>
        <v>-2.4535627893623988E-2</v>
      </c>
      <c r="H177">
        <f t="shared" si="17"/>
        <v>7.0400000000000054</v>
      </c>
      <c r="I177">
        <f t="shared" si="13"/>
        <v>0.83705038659249842</v>
      </c>
      <c r="K177">
        <f t="shared" si="14"/>
        <v>7.0400000000000054</v>
      </c>
      <c r="L177">
        <f t="shared" si="15"/>
        <v>-0.83705038659249842</v>
      </c>
    </row>
    <row r="178" spans="5:12" x14ac:dyDescent="0.2">
      <c r="E178">
        <f t="shared" si="16"/>
        <v>7.0800000000000054</v>
      </c>
      <c r="F178">
        <f t="shared" si="12"/>
        <v>8.9747531585085374E-2</v>
      </c>
      <c r="H178">
        <f t="shared" si="17"/>
        <v>7.0800000000000054</v>
      </c>
      <c r="I178">
        <f t="shared" si="13"/>
        <v>0.82706580923219108</v>
      </c>
      <c r="K178">
        <f t="shared" si="14"/>
        <v>7.0800000000000054</v>
      </c>
      <c r="L178">
        <f t="shared" si="15"/>
        <v>-0.82706580923219108</v>
      </c>
    </row>
    <row r="179" spans="5:12" x14ac:dyDescent="0.2">
      <c r="E179">
        <f t="shared" si="16"/>
        <v>7.1200000000000054</v>
      </c>
      <c r="F179">
        <f t="shared" si="12"/>
        <v>0.19962063029381752</v>
      </c>
      <c r="H179">
        <f t="shared" si="17"/>
        <v>7.1200000000000054</v>
      </c>
      <c r="I179">
        <f t="shared" si="13"/>
        <v>0.81720033077758969</v>
      </c>
      <c r="K179">
        <f t="shared" si="14"/>
        <v>7.1200000000000054</v>
      </c>
      <c r="L179">
        <f t="shared" si="15"/>
        <v>-0.81720033077758969</v>
      </c>
    </row>
    <row r="180" spans="5:12" x14ac:dyDescent="0.2">
      <c r="E180">
        <f t="shared" si="16"/>
        <v>7.1600000000000055</v>
      </c>
      <c r="F180">
        <f t="shared" si="12"/>
        <v>0.30310713260593314</v>
      </c>
      <c r="H180">
        <f t="shared" si="17"/>
        <v>7.1600000000000055</v>
      </c>
      <c r="I180">
        <f t="shared" si="13"/>
        <v>0.80745253058274924</v>
      </c>
      <c r="K180">
        <f t="shared" si="14"/>
        <v>7.1600000000000055</v>
      </c>
      <c r="L180">
        <f t="shared" si="15"/>
        <v>-0.80745253058274924</v>
      </c>
    </row>
    <row r="181" spans="5:12" x14ac:dyDescent="0.2">
      <c r="E181">
        <f t="shared" si="16"/>
        <v>7.2000000000000055</v>
      </c>
      <c r="F181">
        <f t="shared" si="12"/>
        <v>0.39839834418008213</v>
      </c>
      <c r="H181">
        <f t="shared" si="17"/>
        <v>7.2000000000000055</v>
      </c>
      <c r="I181">
        <f t="shared" si="13"/>
        <v>0.79782100494759745</v>
      </c>
      <c r="K181">
        <f t="shared" si="14"/>
        <v>7.2000000000000055</v>
      </c>
      <c r="L181">
        <f t="shared" si="15"/>
        <v>-0.79782100494759745</v>
      </c>
    </row>
    <row r="182" spans="5:12" x14ac:dyDescent="0.2">
      <c r="E182">
        <f t="shared" si="16"/>
        <v>7.2400000000000055</v>
      </c>
      <c r="F182">
        <f t="shared" si="12"/>
        <v>0.48388369037931439</v>
      </c>
      <c r="H182">
        <f t="shared" si="17"/>
        <v>7.2400000000000055</v>
      </c>
      <c r="I182">
        <f t="shared" si="13"/>
        <v>0.7883043669157993</v>
      </c>
      <c r="K182">
        <f t="shared" si="14"/>
        <v>7.2400000000000055</v>
      </c>
      <c r="L182">
        <f t="shared" si="15"/>
        <v>-0.7883043669157993</v>
      </c>
    </row>
    <row r="183" spans="5:12" x14ac:dyDescent="0.2">
      <c r="E183">
        <f t="shared" si="16"/>
        <v>7.2800000000000056</v>
      </c>
      <c r="F183">
        <f t="shared" si="12"/>
        <v>0.55817652405433704</v>
      </c>
      <c r="H183">
        <f t="shared" si="17"/>
        <v>7.2800000000000056</v>
      </c>
      <c r="I183">
        <f t="shared" si="13"/>
        <v>0.77890124607503364</v>
      </c>
      <c r="K183">
        <f t="shared" si="14"/>
        <v>7.2800000000000056</v>
      </c>
      <c r="L183">
        <f t="shared" si="15"/>
        <v>-0.77890124607503364</v>
      </c>
    </row>
    <row r="184" spans="5:12" x14ac:dyDescent="0.2">
      <c r="E184">
        <f t="shared" si="16"/>
        <v>7.3200000000000056</v>
      </c>
      <c r="F184">
        <f t="shared" si="12"/>
        <v>0.62013507988107008</v>
      </c>
      <c r="H184">
        <f t="shared" si="17"/>
        <v>7.3200000000000056</v>
      </c>
      <c r="I184">
        <f t="shared" si="13"/>
        <v>0.76961028835965051</v>
      </c>
      <c r="K184">
        <f t="shared" si="14"/>
        <v>7.3200000000000056</v>
      </c>
      <c r="L184">
        <f t="shared" si="15"/>
        <v>-0.76961028835965051</v>
      </c>
    </row>
    <row r="185" spans="5:12" x14ac:dyDescent="0.2">
      <c r="E185">
        <f t="shared" si="16"/>
        <v>7.3600000000000056</v>
      </c>
      <c r="F185">
        <f t="shared" si="12"/>
        <v>0.66887829345043825</v>
      </c>
      <c r="H185">
        <f t="shared" si="17"/>
        <v>7.3600000000000056</v>
      </c>
      <c r="I185">
        <f t="shared" si="13"/>
        <v>0.76043015585568419</v>
      </c>
      <c r="K185">
        <f t="shared" si="14"/>
        <v>7.3600000000000056</v>
      </c>
      <c r="L185">
        <f t="shared" si="15"/>
        <v>-0.76043015585568419</v>
      </c>
    </row>
    <row r="186" spans="5:12" x14ac:dyDescent="0.2">
      <c r="E186">
        <f t="shared" si="16"/>
        <v>7.4000000000000057</v>
      </c>
      <c r="F186">
        <f t="shared" si="12"/>
        <v>0.70379630725817477</v>
      </c>
      <c r="H186">
        <f t="shared" si="17"/>
        <v>7.4000000000000057</v>
      </c>
      <c r="I186">
        <f t="shared" si="13"/>
        <v>0.75135952660819061</v>
      </c>
      <c r="K186">
        <f t="shared" si="14"/>
        <v>7.4000000000000057</v>
      </c>
      <c r="L186">
        <f t="shared" si="15"/>
        <v>-0.75135952660819061</v>
      </c>
    </row>
    <row r="187" spans="5:12" x14ac:dyDescent="0.2">
      <c r="E187">
        <f t="shared" si="16"/>
        <v>7.4400000000000057</v>
      </c>
      <c r="F187">
        <f t="shared" si="12"/>
        <v>0.72455559059608243</v>
      </c>
      <c r="H187">
        <f t="shared" si="17"/>
        <v>7.4400000000000057</v>
      </c>
      <c r="I187">
        <f t="shared" si="13"/>
        <v>0.7423970944308842</v>
      </c>
      <c r="K187">
        <f t="shared" si="14"/>
        <v>7.4400000000000057</v>
      </c>
      <c r="L187">
        <f t="shared" si="15"/>
        <v>-0.7423970944308842</v>
      </c>
    </row>
    <row r="188" spans="5:12" x14ac:dyDescent="0.2">
      <c r="E188">
        <f t="shared" si="16"/>
        <v>7.4800000000000058</v>
      </c>
      <c r="F188">
        <f t="shared" si="12"/>
        <v>0.73109870409589617</v>
      </c>
      <c r="H188">
        <f t="shared" si="17"/>
        <v>7.4800000000000058</v>
      </c>
      <c r="I188">
        <f t="shared" si="13"/>
        <v>0.7335415687180441</v>
      </c>
      <c r="K188">
        <f t="shared" si="14"/>
        <v>7.4800000000000058</v>
      </c>
      <c r="L188">
        <f t="shared" si="15"/>
        <v>-0.7335415687180441</v>
      </c>
    </row>
    <row r="189" spans="5:12" x14ac:dyDescent="0.2">
      <c r="E189">
        <f t="shared" si="16"/>
        <v>7.5200000000000058</v>
      </c>
      <c r="F189">
        <f t="shared" si="12"/>
        <v>0.72363884038379145</v>
      </c>
      <c r="H189">
        <f t="shared" si="17"/>
        <v>7.5200000000000058</v>
      </c>
      <c r="I189">
        <f t="shared" si="13"/>
        <v>0.72479167425866531</v>
      </c>
      <c r="K189">
        <f t="shared" si="14"/>
        <v>7.5200000000000058</v>
      </c>
      <c r="L189">
        <f t="shared" si="15"/>
        <v>-0.72479167425866531</v>
      </c>
    </row>
    <row r="190" spans="5:12" x14ac:dyDescent="0.2">
      <c r="E190">
        <f t="shared" si="16"/>
        <v>7.5600000000000058</v>
      </c>
      <c r="F190">
        <f t="shared" si="12"/>
        <v>0.7026493681323791</v>
      </c>
      <c r="H190">
        <f t="shared" si="17"/>
        <v>7.5600000000000058</v>
      </c>
      <c r="I190">
        <f t="shared" si="13"/>
        <v>0.71614615105282586</v>
      </c>
      <c r="K190">
        <f t="shared" si="14"/>
        <v>7.5600000000000058</v>
      </c>
      <c r="L190">
        <f t="shared" si="15"/>
        <v>-0.71614615105282586</v>
      </c>
    </row>
    <row r="191" spans="5:12" x14ac:dyDescent="0.2">
      <c r="E191">
        <f t="shared" si="16"/>
        <v>7.6000000000000059</v>
      </c>
      <c r="F191">
        <f t="shared" si="12"/>
        <v>0.66884869604818864</v>
      </c>
      <c r="H191">
        <f t="shared" si="17"/>
        <v>7.6000000000000059</v>
      </c>
      <c r="I191">
        <f t="shared" si="13"/>
        <v>0.70760375413024446</v>
      </c>
      <c r="K191">
        <f t="shared" si="14"/>
        <v>7.6000000000000059</v>
      </c>
      <c r="L191">
        <f t="shared" si="15"/>
        <v>-0.70760375413024446</v>
      </c>
    </row>
    <row r="192" spans="5:12" x14ac:dyDescent="0.2">
      <c r="E192">
        <f t="shared" si="16"/>
        <v>7.6400000000000059</v>
      </c>
      <c r="F192">
        <f t="shared" si="12"/>
        <v>0.62318085447174987</v>
      </c>
      <c r="H192">
        <f t="shared" si="17"/>
        <v>7.6400000000000059</v>
      </c>
      <c r="I192">
        <f t="shared" si="13"/>
        <v>0.69916325337100305</v>
      </c>
      <c r="K192">
        <f t="shared" si="14"/>
        <v>7.6400000000000059</v>
      </c>
      <c r="L192">
        <f t="shared" si="15"/>
        <v>-0.69916325337100305</v>
      </c>
    </row>
    <row r="193" spans="5:12" x14ac:dyDescent="0.2">
      <c r="E193">
        <f t="shared" si="16"/>
        <v>7.6800000000000059</v>
      </c>
      <c r="F193">
        <f t="shared" si="12"/>
        <v>0.56679226394984394</v>
      </c>
      <c r="H193">
        <f t="shared" si="17"/>
        <v>7.6800000000000059</v>
      </c>
      <c r="I193">
        <f t="shared" si="13"/>
        <v>0.6908234333284069</v>
      </c>
      <c r="K193">
        <f t="shared" si="14"/>
        <v>7.6800000000000059</v>
      </c>
      <c r="L193">
        <f t="shared" si="15"/>
        <v>-0.6908234333284069</v>
      </c>
    </row>
    <row r="194" spans="5:12" x14ac:dyDescent="0.2">
      <c r="E194">
        <f t="shared" si="16"/>
        <v>7.720000000000006</v>
      </c>
      <c r="F194">
        <f t="shared" ref="F194:F203" si="18">EXP(-$B$16*$B$17*E194)*($B$6*SIN($B$18*E194) + $B$7*COS($B$18*E194))</f>
        <v>0.50100522123193492</v>
      </c>
      <c r="H194">
        <f t="shared" si="17"/>
        <v>7.720000000000006</v>
      </c>
      <c r="I194">
        <f t="shared" ref="I194:I203" si="19">$B$21*EXP(-$B$16*$B$17*$H194)</f>
        <v>0.6825830930539587</v>
      </c>
      <c r="K194">
        <f t="shared" ref="K194:K203" si="20">H194</f>
        <v>7.720000000000006</v>
      </c>
      <c r="L194">
        <f t="shared" ref="L194:L203" si="21">-1*I194</f>
        <v>-0.6825830930539587</v>
      </c>
    </row>
    <row r="195" spans="5:12" x14ac:dyDescent="0.2">
      <c r="E195">
        <f t="shared" ref="E195:E203" si="22">E194+$B$1</f>
        <v>7.760000000000006</v>
      </c>
      <c r="F195">
        <f t="shared" si="18"/>
        <v>0.42728868273903786</v>
      </c>
      <c r="H195">
        <f t="shared" ref="H195:H203" si="23">H194+$B$1</f>
        <v>7.760000000000006</v>
      </c>
      <c r="I195">
        <f t="shared" si="19"/>
        <v>0.67444104592441945</v>
      </c>
      <c r="K195">
        <f t="shared" si="20"/>
        <v>7.760000000000006</v>
      </c>
      <c r="L195">
        <f t="shared" si="21"/>
        <v>-0.67444104592441945</v>
      </c>
    </row>
    <row r="196" spans="5:12" x14ac:dyDescent="0.2">
      <c r="E196">
        <f t="shared" si="22"/>
        <v>7.800000000000006</v>
      </c>
      <c r="F196">
        <f t="shared" si="18"/>
        <v>0.34722696298675243</v>
      </c>
      <c r="H196">
        <f t="shared" si="23"/>
        <v>7.800000000000006</v>
      </c>
      <c r="I196">
        <f t="shared" si="19"/>
        <v>0.66639611947093313</v>
      </c>
      <c r="K196">
        <f t="shared" si="20"/>
        <v>7.800000000000006</v>
      </c>
      <c r="L196">
        <f t="shared" si="21"/>
        <v>-0.66639611947093313</v>
      </c>
    </row>
    <row r="197" spans="5:12" x14ac:dyDescent="0.2">
      <c r="E197">
        <f t="shared" si="22"/>
        <v>7.8400000000000061</v>
      </c>
      <c r="F197">
        <f t="shared" si="18"/>
        <v>0.26248699029402373</v>
      </c>
      <c r="H197">
        <f t="shared" si="23"/>
        <v>7.8400000000000061</v>
      </c>
      <c r="I197">
        <f t="shared" si="19"/>
        <v>0.65844715521018848</v>
      </c>
      <c r="K197">
        <f t="shared" si="20"/>
        <v>7.8400000000000061</v>
      </c>
      <c r="L197">
        <f t="shared" si="21"/>
        <v>-0.65844715521018848</v>
      </c>
    </row>
    <row r="198" spans="5:12" x14ac:dyDescent="0.2">
      <c r="E198">
        <f t="shared" si="22"/>
        <v>7.8800000000000061</v>
      </c>
      <c r="F198">
        <f t="shared" si="18"/>
        <v>0.1747847742034335</v>
      </c>
      <c r="H198">
        <f t="shared" si="23"/>
        <v>7.8800000000000061</v>
      </c>
      <c r="I198">
        <f t="shared" si="19"/>
        <v>0.65059300847759638</v>
      </c>
      <c r="K198">
        <f t="shared" si="20"/>
        <v>7.8800000000000061</v>
      </c>
      <c r="L198">
        <f t="shared" si="21"/>
        <v>-0.65059300847759638</v>
      </c>
    </row>
    <row r="199" spans="5:12" x14ac:dyDescent="0.2">
      <c r="E199">
        <f t="shared" si="22"/>
        <v>7.9200000000000061</v>
      </c>
      <c r="F199">
        <f t="shared" si="18"/>
        <v>8.5851738450572271E-2</v>
      </c>
      <c r="H199">
        <f t="shared" si="23"/>
        <v>7.9200000000000061</v>
      </c>
      <c r="I199">
        <f t="shared" si="19"/>
        <v>0.64283254826245517</v>
      </c>
      <c r="K199">
        <f t="shared" si="20"/>
        <v>7.9200000000000061</v>
      </c>
      <c r="L199">
        <f t="shared" si="21"/>
        <v>-0.64283254826245517</v>
      </c>
    </row>
    <row r="200" spans="5:12" x14ac:dyDescent="0.2">
      <c r="E200">
        <f t="shared" si="22"/>
        <v>7.9600000000000062</v>
      </c>
      <c r="F200">
        <f t="shared" si="18"/>
        <v>-2.598439638608359E-3</v>
      </c>
      <c r="H200">
        <f t="shared" si="23"/>
        <v>7.9600000000000062</v>
      </c>
      <c r="I200">
        <f t="shared" si="19"/>
        <v>0.63516465704508374</v>
      </c>
      <c r="K200">
        <f t="shared" si="20"/>
        <v>7.9600000000000062</v>
      </c>
      <c r="L200">
        <f t="shared" si="21"/>
        <v>-0.63516465704508374</v>
      </c>
    </row>
    <row r="201" spans="5:12" x14ac:dyDescent="0.2">
      <c r="E201">
        <f t="shared" si="22"/>
        <v>8.0000000000000053</v>
      </c>
      <c r="F201">
        <f t="shared" si="18"/>
        <v>-8.8901867233775758E-2</v>
      </c>
      <c r="H201">
        <f t="shared" si="23"/>
        <v>8.0000000000000053</v>
      </c>
      <c r="I201">
        <f t="shared" si="19"/>
        <v>0.62758823063589653</v>
      </c>
      <c r="K201">
        <f t="shared" si="20"/>
        <v>8.0000000000000053</v>
      </c>
      <c r="L201">
        <f t="shared" si="21"/>
        <v>-0.62758823063589653</v>
      </c>
    </row>
    <row r="202" spans="5:12" x14ac:dyDescent="0.2">
      <c r="E202">
        <f t="shared" si="22"/>
        <v>8.0400000000000045</v>
      </c>
      <c r="F202">
        <f t="shared" si="18"/>
        <v>-0.17147477135277969</v>
      </c>
      <c r="H202">
        <f t="shared" si="23"/>
        <v>8.0400000000000045</v>
      </c>
      <c r="I202">
        <f t="shared" si="19"/>
        <v>0.62010217801639889</v>
      </c>
      <c r="K202">
        <f t="shared" si="20"/>
        <v>8.0400000000000045</v>
      </c>
      <c r="L202">
        <f t="shared" si="21"/>
        <v>-0.62010217801639889</v>
      </c>
    </row>
    <row r="203" spans="5:12" x14ac:dyDescent="0.2">
      <c r="E203">
        <f t="shared" si="22"/>
        <v>8.0800000000000036</v>
      </c>
      <c r="F203">
        <f t="shared" si="18"/>
        <v>-0.24884159727494609</v>
      </c>
      <c r="H203">
        <f t="shared" si="23"/>
        <v>8.0800000000000036</v>
      </c>
      <c r="I203">
        <f t="shared" si="19"/>
        <v>0.61270542118207727</v>
      </c>
      <c r="K203">
        <f t="shared" si="20"/>
        <v>8.0800000000000036</v>
      </c>
      <c r="L203">
        <f t="shared" si="21"/>
        <v>-0.61270542118207727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1C882-433E-3943-BF8F-B1D89CE39975}">
  <dimension ref="A1"/>
  <sheetViews>
    <sheetView workbookViewId="0">
      <selection activeCell="P36" sqref="P3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1dof free undamped</vt:lpstr>
      <vt:lpstr>overdamped</vt:lpstr>
      <vt:lpstr>critically damped</vt:lpstr>
      <vt:lpstr>underdamped</vt:lpstr>
      <vt:lpstr>undamped</vt:lpstr>
      <vt:lpstr>all responses</vt:lpstr>
      <vt:lpstr>annotated underdamped</vt:lpstr>
      <vt:lpstr>friction damping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2019-06-19T21:14:21Z</dcterms:created>
  <dcterms:modified xsi:type="dcterms:W3CDTF">2019-07-24T22:29:32Z</dcterms:modified>
</cp:coreProperties>
</file>