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<sst xmlns="http://schemas.openxmlformats.org/spreadsheetml/2006/main" count="23" uniqueCount="23">
  <si>
    <t>Power Budget</t>
  </si>
  <si>
    <t>Part Name</t>
  </si>
  <si>
    <t># of Each Part</t>
  </si>
  <si>
    <t>Operating Current (mA)</t>
  </si>
  <si>
    <t>Supply Voltage (V)</t>
  </si>
  <si>
    <t>Power (W)</t>
  </si>
  <si>
    <t>Rover 5 Motors</t>
  </si>
  <si>
    <t>Rover 5 Encoders</t>
  </si>
  <si>
    <t>MSP430G2553</t>
  </si>
  <si>
    <t>Raspberry Pi 3 B</t>
  </si>
  <si>
    <t>Xbox 360 Kinect</t>
  </si>
  <si>
    <t>L298N</t>
  </si>
  <si>
    <t>74HC86 XOR Chip</t>
  </si>
  <si>
    <t>BAJ2DD0T 12 V Regulator</t>
  </si>
  <si>
    <t>LD1085V50 5 V Regulator</t>
  </si>
  <si>
    <t>Total Power:</t>
  </si>
  <si>
    <t>Battery</t>
  </si>
  <si>
    <t>Capacity (mAh)</t>
  </si>
  <si>
    <t>Capacity (Wh)</t>
  </si>
  <si>
    <t>14.8 V Lithium Ion</t>
  </si>
  <si>
    <t>5 V Lithium Ion</t>
  </si>
  <si>
    <t>14.8 Running Time (h) :</t>
  </si>
  <si>
    <t>5V Running Time(h)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</si>
</sst>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0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0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16.71"/>
    <col customWidth="1" min="3" max="3" width="22.86"/>
    <col customWidth="1" min="4" max="4" width="18.57"/>
    <col customWidth="1" min="5" max="5" width="13.71"/>
    <col customWidth="1" min="6" max="6" width="18.57"/>
    <col customWidth="1" min="7" max="25" width="8.71"/>
  </cols>
  <sheetData>
    <row r="1" ht="14.2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4.25" customHeight="1">
      <c r="A2" s="1" t="s">
        <v>1</v>
      </c>
      <c r="B2" s="1" t="s">
        <v>2</v>
      </c>
      <c r="C2" s="3" t="s">
        <v>3</v>
      </c>
      <c r="D2" s="1" t="s">
        <v>4</v>
      </c>
      <c r="E2" s="1" t="s">
        <v>5</v>
      </c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4.25" customHeight="1">
      <c r="A3" s="5" t="s">
        <v>6</v>
      </c>
      <c r="B3" s="5">
        <v>2.0</v>
      </c>
      <c r="C3" s="6">
        <v>210.0</v>
      </c>
      <c r="D3" s="6">
        <v>9.6</v>
      </c>
      <c r="E3" s="2">
        <f t="shared" ref="E3:E11" si="1">(C3*D3*B3)/1000</f>
        <v>4.032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4.25" customHeight="1">
      <c r="A4" s="5" t="s">
        <v>7</v>
      </c>
      <c r="B4" s="5">
        <v>2.0</v>
      </c>
      <c r="C4" s="6">
        <v>40.0</v>
      </c>
      <c r="D4" s="6">
        <v>3.3</v>
      </c>
      <c r="E4" s="2">
        <f t="shared" si="1"/>
        <v>0.264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4.25" customHeight="1">
      <c r="A5" s="7" t="s">
        <v>8</v>
      </c>
      <c r="B5" s="5">
        <v>1.0</v>
      </c>
      <c r="C5" s="6">
        <v>0.42</v>
      </c>
      <c r="D5" s="2">
        <v>5.0</v>
      </c>
      <c r="E5" s="2">
        <f t="shared" si="1"/>
        <v>0.0021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4.25" customHeight="1">
      <c r="A6" s="7" t="s">
        <v>9</v>
      </c>
      <c r="B6" s="5">
        <v>1.0</v>
      </c>
      <c r="C6" s="6">
        <v>480.0</v>
      </c>
      <c r="D6" s="2">
        <v>5.0</v>
      </c>
      <c r="E6" s="2">
        <f t="shared" si="1"/>
        <v>2.4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4.25" customHeight="1">
      <c r="A7" s="5" t="s">
        <v>10</v>
      </c>
      <c r="B7" s="5">
        <v>1.0</v>
      </c>
      <c r="C7" s="6">
        <v>0.18</v>
      </c>
      <c r="D7" s="2">
        <v>12.0</v>
      </c>
      <c r="E7" s="2">
        <f t="shared" si="1"/>
        <v>0.00216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4.25" customHeight="1">
      <c r="A8" s="6" t="s">
        <v>11</v>
      </c>
      <c r="B8" s="6">
        <v>1.0</v>
      </c>
      <c r="C8" s="6">
        <v>36.0</v>
      </c>
      <c r="D8" s="6">
        <v>9.6</v>
      </c>
      <c r="E8" s="2">
        <f t="shared" si="1"/>
        <v>0.3456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4.25" customHeight="1">
      <c r="A9" s="6" t="s">
        <v>12</v>
      </c>
      <c r="B9" s="6">
        <v>1.0</v>
      </c>
      <c r="C9" s="6">
        <v>0.2</v>
      </c>
      <c r="D9" s="6">
        <v>3.3</v>
      </c>
      <c r="E9" s="2">
        <f t="shared" si="1"/>
        <v>0.00066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4.25" customHeight="1">
      <c r="A10" s="6" t="s">
        <v>13</v>
      </c>
      <c r="B10" s="6">
        <v>1.0</v>
      </c>
      <c r="C10" s="6">
        <v>2.0</v>
      </c>
      <c r="D10" s="6">
        <v>14.8</v>
      </c>
      <c r="E10" s="2">
        <f t="shared" si="1"/>
        <v>0.0296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4.25" customHeight="1">
      <c r="A11" s="6" t="s">
        <v>14</v>
      </c>
      <c r="B11" s="6">
        <v>1.0</v>
      </c>
      <c r="C11" s="6">
        <v>5.0</v>
      </c>
      <c r="D11" s="6">
        <v>12.0</v>
      </c>
      <c r="E11" s="2">
        <f t="shared" si="1"/>
        <v>0.06</v>
      </c>
      <c r="F11" s="2"/>
      <c r="G11" s="2"/>
      <c r="H11" s="2">
        <f>2.2*14.8</f>
        <v>32.56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4.25" customHeight="1">
      <c r="A12" s="2"/>
      <c r="B12" s="2"/>
      <c r="C12" s="2"/>
      <c r="D12" s="4" t="s">
        <v>15</v>
      </c>
      <c r="E12" s="2">
        <f>SUM(E3:E7)</f>
        <v>6.70026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4.25" customHeight="1">
      <c r="A14" s="4" t="s">
        <v>16</v>
      </c>
      <c r="B14" s="6"/>
      <c r="C14" s="4" t="s">
        <v>17</v>
      </c>
      <c r="D14" s="2"/>
      <c r="E14" s="4" t="s">
        <v>18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4.25" customHeight="1">
      <c r="A15" s="6" t="s">
        <v>19</v>
      </c>
      <c r="B15" s="2"/>
      <c r="C15" s="6">
        <v>2200.0</v>
      </c>
      <c r="D15" s="2"/>
      <c r="E15" s="6">
        <f>14.8*2.2</f>
        <v>32.56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4.25" customHeight="1">
      <c r="A16" s="6" t="s">
        <v>20</v>
      </c>
      <c r="B16" s="2"/>
      <c r="C16" s="6">
        <v>5200.0</v>
      </c>
      <c r="D16" s="2"/>
      <c r="E16" s="2">
        <f>5*5.2</f>
        <v>26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4.25" customHeight="1">
      <c r="A17" s="6"/>
      <c r="B17" s="2"/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4.25" customHeight="1">
      <c r="A18" s="2"/>
      <c r="B18" s="2"/>
      <c r="C18" s="2"/>
      <c r="D18" s="4" t="s">
        <v>21</v>
      </c>
      <c r="E18" s="2">
        <f>E15/(E12-E6)</f>
        <v>7.571635203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4.25" customHeight="1">
      <c r="A19" s="2"/>
      <c r="B19" s="2"/>
      <c r="C19" s="2"/>
      <c r="D19" s="4" t="s">
        <v>22</v>
      </c>
      <c r="E19" s="2">
        <f>E16/E6</f>
        <v>10.83333333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ht="14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ht="14.2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ht="14.2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ht="14.2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</sheetData>
  <mergeCells count="1">
    <mergeCell ref="A1:F1"/>
  </mergeCells>
  <printOptions/>
  <pageMargins bottom="0.75" footer="0.0" header="0.0" left="0.7" right="0.7" top="0.75"/>
  <pageSetup orientation="portrait"/>
  <drawing r:id="rId1"/>
</worksheet>
</file>