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ob\Downloads\"/>
    </mc:Choice>
  </mc:AlternateContent>
  <xr:revisionPtr revIDLastSave="0" documentId="8_{20FF351E-9E35-463C-BCDA-9719AF238426}" xr6:coauthVersionLast="47" xr6:coauthVersionMax="47" xr10:uidLastSave="{00000000-0000-0000-0000-000000000000}"/>
  <bookViews>
    <workbookView xWindow="-120" yWindow="-120" windowWidth="29040" windowHeight="15720" xr2:uid="{66656376-E0B9-4E4D-B97C-27AF2DEF48C8}"/>
  </bookViews>
  <sheets>
    <sheet name="Ejercicio 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5" i="1" l="1"/>
  <c r="P6" i="1"/>
  <c r="P7" i="1"/>
  <c r="P8" i="1"/>
  <c r="P9" i="1"/>
  <c r="P10" i="1"/>
  <c r="P11" i="1"/>
  <c r="P12" i="1"/>
  <c r="P13" i="1"/>
  <c r="P4" i="1"/>
  <c r="O5" i="1"/>
  <c r="O6" i="1"/>
  <c r="O7" i="1"/>
  <c r="O8" i="1"/>
  <c r="O9" i="1"/>
  <c r="O10" i="1"/>
  <c r="O11" i="1"/>
  <c r="O12" i="1"/>
  <c r="O13" i="1"/>
  <c r="O4" i="1"/>
  <c r="N5" i="1"/>
  <c r="N6" i="1"/>
  <c r="N7" i="1"/>
  <c r="N8" i="1"/>
  <c r="N9" i="1"/>
  <c r="N10" i="1"/>
  <c r="N11" i="1"/>
  <c r="N12" i="1"/>
  <c r="N13" i="1"/>
  <c r="N4" i="1"/>
  <c r="M4" i="1"/>
  <c r="M5" i="1"/>
  <c r="M6" i="1"/>
  <c r="M7" i="1"/>
  <c r="M8" i="1"/>
  <c r="M9" i="1"/>
  <c r="M10" i="1"/>
  <c r="M11" i="1"/>
  <c r="M12" i="1"/>
  <c r="M13" i="1"/>
  <c r="L4" i="1"/>
  <c r="L5" i="1"/>
  <c r="L6" i="1"/>
  <c r="L7" i="1"/>
  <c r="L8" i="1"/>
  <c r="L9" i="1"/>
  <c r="L10" i="1"/>
  <c r="L11" i="1"/>
  <c r="L12" i="1"/>
  <c r="L13" i="1"/>
  <c r="K4" i="1"/>
  <c r="K5" i="1"/>
  <c r="K6" i="1"/>
  <c r="K7" i="1"/>
  <c r="K8" i="1"/>
  <c r="K9" i="1"/>
  <c r="K10" i="1"/>
  <c r="K11" i="1"/>
  <c r="K12" i="1"/>
  <c r="K13" i="1"/>
  <c r="N14" i="1" l="1"/>
  <c r="V9" i="1" s="1"/>
  <c r="N31" i="1" s="1"/>
  <c r="M14" i="1"/>
  <c r="U5" i="1" s="1"/>
  <c r="M27" i="1" s="1"/>
  <c r="P14" i="1"/>
  <c r="V7" i="1"/>
  <c r="N29" i="1" s="1"/>
  <c r="O14" i="1"/>
  <c r="X4" i="1"/>
  <c r="P26" i="1" s="1"/>
  <c r="X12" i="1"/>
  <c r="P34" i="1" s="1"/>
  <c r="W9" i="1"/>
  <c r="O31" i="1" s="1"/>
  <c r="U7" i="1"/>
  <c r="M29" i="1" s="1"/>
  <c r="X13" i="1"/>
  <c r="P35" i="1" s="1"/>
  <c r="U6" i="1"/>
  <c r="M28" i="1" s="1"/>
  <c r="U8" i="1"/>
  <c r="M30" i="1" s="1"/>
  <c r="U9" i="1"/>
  <c r="M31" i="1" s="1"/>
  <c r="U11" i="1"/>
  <c r="M33" i="1" s="1"/>
  <c r="U12" i="1"/>
  <c r="M34" i="1" s="1"/>
  <c r="V10" i="1"/>
  <c r="N32" i="1" s="1"/>
  <c r="V12" i="1"/>
  <c r="N34" i="1" s="1"/>
  <c r="V5" i="1"/>
  <c r="N27" i="1" s="1"/>
  <c r="V6" i="1"/>
  <c r="N28" i="1" s="1"/>
  <c r="V11" i="1"/>
  <c r="N33" i="1" s="1"/>
  <c r="V8" i="1"/>
  <c r="N30" i="1" s="1"/>
  <c r="X10" i="1"/>
  <c r="P32" i="1" s="1"/>
  <c r="V13" i="1"/>
  <c r="N35" i="1" s="1"/>
  <c r="X9" i="1"/>
  <c r="P31" i="1" s="1"/>
  <c r="W10" i="1"/>
  <c r="O32" i="1" s="1"/>
  <c r="X8" i="1"/>
  <c r="P30" i="1" s="1"/>
  <c r="U4" i="1"/>
  <c r="M26" i="1" s="1"/>
  <c r="V4" i="1"/>
  <c r="N26" i="1" s="1"/>
  <c r="L14" i="1"/>
  <c r="T4" i="1" s="1"/>
  <c r="K14" i="1"/>
  <c r="W5" i="1" l="1"/>
  <c r="O27" i="1" s="1"/>
  <c r="T9" i="1"/>
  <c r="L31" i="1" s="1"/>
  <c r="U10" i="1"/>
  <c r="M32" i="1" s="1"/>
  <c r="T8" i="1"/>
  <c r="L30" i="1" s="1"/>
  <c r="T6" i="1"/>
  <c r="L28" i="1" s="1"/>
  <c r="T7" i="1"/>
  <c r="L29" i="1" s="1"/>
  <c r="W4" i="1"/>
  <c r="O26" i="1" s="1"/>
  <c r="W8" i="1"/>
  <c r="O30" i="1" s="1"/>
  <c r="W6" i="1"/>
  <c r="O28" i="1" s="1"/>
  <c r="W7" i="1"/>
  <c r="O29" i="1" s="1"/>
  <c r="X6" i="1"/>
  <c r="P28" i="1" s="1"/>
  <c r="W11" i="1"/>
  <c r="O33" i="1" s="1"/>
  <c r="W13" i="1"/>
  <c r="O35" i="1" s="1"/>
  <c r="X11" i="1"/>
  <c r="P33" i="1" s="1"/>
  <c r="X7" i="1"/>
  <c r="P29" i="1" s="1"/>
  <c r="U13" i="1"/>
  <c r="M35" i="1" s="1"/>
  <c r="T10" i="1"/>
  <c r="L32" i="1" s="1"/>
  <c r="X5" i="1"/>
  <c r="P27" i="1" s="1"/>
  <c r="W12" i="1"/>
  <c r="O34" i="1" s="1"/>
  <c r="T11" i="1"/>
  <c r="L33" i="1" s="1"/>
  <c r="L26" i="1"/>
  <c r="T13" i="1"/>
  <c r="L35" i="1" s="1"/>
  <c r="V14" i="1"/>
  <c r="T12" i="1"/>
  <c r="L34" i="1" s="1"/>
  <c r="T5" i="1"/>
  <c r="L27" i="1" s="1"/>
  <c r="S7" i="1"/>
  <c r="K29" i="1" s="1"/>
  <c r="S8" i="1"/>
  <c r="K30" i="1" s="1"/>
  <c r="S4" i="1"/>
  <c r="S10" i="1"/>
  <c r="K32" i="1" s="1"/>
  <c r="S6" i="1"/>
  <c r="K28" i="1" s="1"/>
  <c r="S5" i="1"/>
  <c r="K27" i="1" s="1"/>
  <c r="S11" i="1"/>
  <c r="K33" i="1" s="1"/>
  <c r="S12" i="1"/>
  <c r="K34" i="1" s="1"/>
  <c r="S9" i="1"/>
  <c r="K31" i="1" s="1"/>
  <c r="Q31" i="1" s="1"/>
  <c r="S13" i="1"/>
  <c r="K35" i="1" s="1"/>
  <c r="Q34" i="1" l="1"/>
  <c r="Q28" i="1"/>
  <c r="Q30" i="1"/>
  <c r="Q29" i="1"/>
  <c r="U14" i="1"/>
  <c r="Q33" i="1"/>
  <c r="Q27" i="1"/>
  <c r="X14" i="1"/>
  <c r="Q32" i="1"/>
  <c r="W14" i="1"/>
  <c r="Q35" i="1"/>
  <c r="T14" i="1"/>
  <c r="K26" i="1"/>
  <c r="Q26" i="1" s="1"/>
  <c r="S14" i="1"/>
</calcChain>
</file>

<file path=xl/sharedStrings.xml><?xml version="1.0" encoding="utf-8"?>
<sst xmlns="http://schemas.openxmlformats.org/spreadsheetml/2006/main" count="102" uniqueCount="37">
  <si>
    <t>Menos</t>
  </si>
  <si>
    <t>Más</t>
  </si>
  <si>
    <t>Salario</t>
  </si>
  <si>
    <t>Costo de Capacitación</t>
  </si>
  <si>
    <t>Producción Generada</t>
  </si>
  <si>
    <t>Satisfacción del Cliente Interna</t>
  </si>
  <si>
    <t>Ventas Generadas</t>
  </si>
  <si>
    <t>Ausentismo</t>
  </si>
  <si>
    <t>Empleado 1</t>
  </si>
  <si>
    <t>Empleado 2</t>
  </si>
  <si>
    <t>Empleado 3</t>
  </si>
  <si>
    <t>Empleado 4</t>
  </si>
  <si>
    <t>Empleado 5</t>
  </si>
  <si>
    <t>Empleado 6</t>
  </si>
  <si>
    <t>Empleado 7</t>
  </si>
  <si>
    <t>Empleado 8</t>
  </si>
  <si>
    <t>Empleado 9</t>
  </si>
  <si>
    <t>Empleado 10</t>
  </si>
  <si>
    <t>Importancia</t>
  </si>
  <si>
    <t>Empleados Nuevos</t>
  </si>
  <si>
    <t>Empleado 11</t>
  </si>
  <si>
    <t>Empleado 12</t>
  </si>
  <si>
    <t>Empleado 13</t>
  </si>
  <si>
    <t xml:space="preserve"> </t>
  </si>
  <si>
    <t>Suma</t>
  </si>
  <si>
    <t>Promedio</t>
  </si>
  <si>
    <t>#1</t>
  </si>
  <si>
    <t>#7</t>
  </si>
  <si>
    <t>#8</t>
  </si>
  <si>
    <t>#9</t>
  </si>
  <si>
    <t>#10</t>
  </si>
  <si>
    <t>#4</t>
  </si>
  <si>
    <t>#3</t>
  </si>
  <si>
    <t>#5</t>
  </si>
  <si>
    <t>#6</t>
  </si>
  <si>
    <t>#2</t>
  </si>
  <si>
    <t>Ranking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</si>
</sst>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Calibri"/>
      <family val="2"/>
    </font>
    <font>
      <sz val="10.5"/>
      <color rgb="FF000000"/>
      <name val="Calibri"/>
      <family val="2"/>
    </font>
    <font>
      <b/>
      <sz val="10.5"/>
      <color rgb="FF333F4F"/>
      <name val="Calibri"/>
      <family val="2"/>
    </font>
    <font>
      <sz val="10.5"/>
      <color theme="1"/>
      <name val="Calibri"/>
      <family val="2"/>
    </font>
    <font>
      <b/>
      <sz val="10.5"/>
      <color rgb="FF000000"/>
      <name val="Calibri"/>
      <family val="2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A8D08D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 wrapText="1"/>
    </xf>
    <xf numFmtId="0" fontId="7" fillId="4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vertical="center" wrapText="1"/>
    </xf>
    <xf numFmtId="0" fontId="5" fillId="3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9" fontId="6" fillId="0" borderId="0" xfId="0" applyNumberFormat="1" applyFont="1" applyAlignment="1">
      <alignment horizontal="center" vertical="center" wrapText="1"/>
    </xf>
    <xf numFmtId="0" fontId="2" fillId="0" borderId="0" xfId="0" applyFont="1"/>
    <xf numFmtId="0" fontId="4" fillId="5" borderId="0" xfId="0" applyFont="1" applyFill="1" applyAlignment="1">
      <alignment horizontal="center" vertical="center"/>
    </xf>
    <xf numFmtId="0" fontId="0" fillId="5" borderId="0" xfId="0" applyFill="1"/>
    <xf numFmtId="0" fontId="1" fillId="5" borderId="0" xfId="0" applyFont="1" applyFill="1"/>
    <xf numFmtId="0" fontId="0" fillId="5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24</xdr:row>
      <xdr:rowOff>261258</xdr:rowOff>
    </xdr:from>
    <xdr:to>
      <xdr:col>6</xdr:col>
      <xdr:colOff>748393</xdr:colOff>
      <xdr:row>41</xdr:row>
      <xdr:rowOff>164647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65BAB375-2918-1972-CE2B-24CB8A7EB5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72218" y="6180365"/>
          <a:ext cx="4938032" cy="3713389"/>
        </a:xfrm>
        <a:prstGeom prst="rect">
          <a:avLst/>
        </a:prstGeom>
      </xdr:spPr>
    </xdr:pic>
    <xdr:clientData/>
  </xdr:twoCellAnchor>
  <xdr:twoCellAnchor editAs="oneCell">
    <xdr:from>
      <xdr:col>8</xdr:col>
      <xdr:colOff>560295</xdr:colOff>
      <xdr:row>19</xdr:row>
      <xdr:rowOff>11206</xdr:rowOff>
    </xdr:from>
    <xdr:to>
      <xdr:col>13</xdr:col>
      <xdr:colOff>696446</xdr:colOff>
      <xdr:row>23</xdr:row>
      <xdr:rowOff>1681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083B62F-7557-E7A6-B4E3-6D4E73B271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83824" y="4515971"/>
          <a:ext cx="4943475" cy="11334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14D71-E109-8E42-A200-02CE334114B2}">
  <dimension ref="A1:AD36"/>
  <sheetViews>
    <sheetView tabSelected="1" zoomScale="85" zoomScaleNormal="85" workbookViewId="0">
      <selection activeCell="F19" sqref="F19"/>
    </sheetView>
  </sheetViews>
  <sheetFormatPr baseColWidth="10" defaultRowHeight="15.75" x14ac:dyDescent="0.25"/>
  <cols>
    <col min="11" max="11" width="19" bestFit="1" customWidth="1"/>
  </cols>
  <sheetData>
    <row r="1" spans="1:24" x14ac:dyDescent="0.25">
      <c r="A1" t="s">
        <v>23</v>
      </c>
    </row>
    <row r="2" spans="1:24" x14ac:dyDescent="0.25">
      <c r="B2" s="1"/>
      <c r="C2" s="2" t="s">
        <v>0</v>
      </c>
      <c r="D2" s="2" t="s">
        <v>0</v>
      </c>
      <c r="E2" s="2" t="s">
        <v>1</v>
      </c>
      <c r="F2" s="2" t="s">
        <v>1</v>
      </c>
      <c r="G2" s="2" t="s">
        <v>1</v>
      </c>
      <c r="H2" s="2" t="s">
        <v>0</v>
      </c>
    </row>
    <row r="3" spans="1:24" ht="42.75" x14ac:dyDescent="0.25">
      <c r="B3" s="3"/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J3" s="3"/>
      <c r="K3" s="4" t="s">
        <v>2</v>
      </c>
      <c r="L3" s="4" t="s">
        <v>3</v>
      </c>
      <c r="M3" s="4" t="s">
        <v>4</v>
      </c>
      <c r="N3" s="4" t="s">
        <v>5</v>
      </c>
      <c r="O3" s="4" t="s">
        <v>6</v>
      </c>
      <c r="P3" s="4" t="s">
        <v>7</v>
      </c>
      <c r="R3" s="3"/>
      <c r="S3" s="4" t="s">
        <v>2</v>
      </c>
      <c r="T3" s="4" t="s">
        <v>3</v>
      </c>
      <c r="U3" s="4" t="s">
        <v>4</v>
      </c>
      <c r="V3" s="4" t="s">
        <v>5</v>
      </c>
      <c r="W3" s="4" t="s">
        <v>6</v>
      </c>
      <c r="X3" s="4" t="s">
        <v>7</v>
      </c>
    </row>
    <row r="4" spans="1:24" x14ac:dyDescent="0.25">
      <c r="B4" s="2" t="s">
        <v>8</v>
      </c>
      <c r="C4" s="2">
        <v>4620</v>
      </c>
      <c r="D4" s="2">
        <v>354</v>
      </c>
      <c r="E4" s="2">
        <v>10001</v>
      </c>
      <c r="F4" s="2">
        <v>7</v>
      </c>
      <c r="G4" s="2">
        <v>80014</v>
      </c>
      <c r="H4" s="2">
        <v>5</v>
      </c>
      <c r="J4" s="2" t="s">
        <v>8</v>
      </c>
      <c r="K4">
        <f>MIN($C$4:$C$13)/C4</f>
        <v>0.98484848484848486</v>
      </c>
      <c r="L4">
        <f>MIN($D$4:$D$13)/D4</f>
        <v>0.93220338983050843</v>
      </c>
      <c r="M4">
        <f>E4/MAX($E$4:$E$13)</f>
        <v>0.99019801980198019</v>
      </c>
      <c r="N4">
        <f>F4/MAX($F$4:$F$13)</f>
        <v>0.7</v>
      </c>
      <c r="O4">
        <f>G4/MAX($G$4:$G$13)</f>
        <v>1</v>
      </c>
      <c r="P4">
        <f>MIN($H$4:$H$13)/H4</f>
        <v>0.4</v>
      </c>
      <c r="R4" s="2" t="s">
        <v>8</v>
      </c>
      <c r="S4">
        <f t="shared" ref="S4:S13" si="0">K4/$K$14</f>
        <v>0.10403109173865804</v>
      </c>
      <c r="T4">
        <f t="shared" ref="T4:T13" si="1">L4/$L$14</f>
        <v>0.11144224629838363</v>
      </c>
      <c r="U4">
        <f t="shared" ref="U4:U13" si="2">M4/$M$14</f>
        <v>0.10172301558240773</v>
      </c>
      <c r="V4">
        <f t="shared" ref="V4:V13" si="3">N4/$N$14</f>
        <v>9.3333333333333324E-2</v>
      </c>
      <c r="W4">
        <f t="shared" ref="W4:W13" si="4">O4/$O$14</f>
        <v>0.106051006910665</v>
      </c>
      <c r="X4">
        <f t="shared" ref="X4:X13" si="5">P4/$P$14</f>
        <v>6.1855670103092786E-2</v>
      </c>
    </row>
    <row r="5" spans="1:24" x14ac:dyDescent="0.25">
      <c r="B5" s="2" t="s">
        <v>9</v>
      </c>
      <c r="C5" s="2">
        <v>5100</v>
      </c>
      <c r="D5" s="2">
        <v>499</v>
      </c>
      <c r="E5" s="2">
        <v>9800</v>
      </c>
      <c r="F5" s="2">
        <v>8</v>
      </c>
      <c r="G5" s="2">
        <v>75000</v>
      </c>
      <c r="H5" s="2">
        <v>6</v>
      </c>
      <c r="J5" s="2" t="s">
        <v>9</v>
      </c>
      <c r="K5">
        <f t="shared" ref="K5:K13" si="6">MIN($C$4:$C$13)/C5</f>
        <v>0.89215686274509809</v>
      </c>
      <c r="L5">
        <f t="shared" ref="L5:L13" si="7">MIN($D$4:$D$13)/D5</f>
        <v>0.66132264529058116</v>
      </c>
      <c r="M5">
        <f t="shared" ref="M5:M13" si="8">E5/MAX($E$4:$E$13)</f>
        <v>0.97029702970297027</v>
      </c>
      <c r="N5">
        <f t="shared" ref="N5:N13" si="9">F5/MAX($F$4:$F$13)</f>
        <v>0.8</v>
      </c>
      <c r="O5">
        <f t="shared" ref="O5:O13" si="10">G5/MAX($G$4:$G$13)</f>
        <v>0.93733596620591397</v>
      </c>
      <c r="P5">
        <f t="shared" ref="P5:P13" si="11">MIN($H$4:$H$13)/H5</f>
        <v>0.33333333333333331</v>
      </c>
      <c r="R5" s="2" t="s">
        <v>9</v>
      </c>
      <c r="S5">
        <f t="shared" si="0"/>
        <v>9.4239930163254937E-2</v>
      </c>
      <c r="T5">
        <f t="shared" si="1"/>
        <v>7.9059228836929479E-2</v>
      </c>
      <c r="U5">
        <f t="shared" si="2"/>
        <v>9.9678587412018377E-2</v>
      </c>
      <c r="V5">
        <f t="shared" si="3"/>
        <v>0.10666666666666667</v>
      </c>
      <c r="W5">
        <f t="shared" si="4"/>
        <v>9.9405423029718248E-2</v>
      </c>
      <c r="X5">
        <f t="shared" si="5"/>
        <v>5.1546391752577317E-2</v>
      </c>
    </row>
    <row r="6" spans="1:24" x14ac:dyDescent="0.25">
      <c r="B6" s="2" t="s">
        <v>10</v>
      </c>
      <c r="C6" s="2">
        <v>4550</v>
      </c>
      <c r="D6" s="2">
        <v>450</v>
      </c>
      <c r="E6" s="2">
        <v>9500</v>
      </c>
      <c r="F6" s="2">
        <v>6</v>
      </c>
      <c r="G6" s="2">
        <v>69000</v>
      </c>
      <c r="H6" s="2">
        <v>4</v>
      </c>
      <c r="J6" s="2" t="s">
        <v>10</v>
      </c>
      <c r="K6">
        <f t="shared" si="6"/>
        <v>1</v>
      </c>
      <c r="L6">
        <f t="shared" si="7"/>
        <v>0.73333333333333328</v>
      </c>
      <c r="M6">
        <f t="shared" si="8"/>
        <v>0.94059405940594054</v>
      </c>
      <c r="N6">
        <f t="shared" si="9"/>
        <v>0.6</v>
      </c>
      <c r="O6">
        <f t="shared" si="10"/>
        <v>0.86234908890944084</v>
      </c>
      <c r="P6">
        <f t="shared" si="11"/>
        <v>0.5</v>
      </c>
      <c r="R6" s="2" t="s">
        <v>10</v>
      </c>
      <c r="S6">
        <f t="shared" si="0"/>
        <v>0.10563157007309894</v>
      </c>
      <c r="T6">
        <f t="shared" si="1"/>
        <v>8.766790042139512E-2</v>
      </c>
      <c r="U6">
        <f t="shared" si="2"/>
        <v>9.6627202083079039E-2</v>
      </c>
      <c r="V6">
        <f t="shared" si="3"/>
        <v>0.08</v>
      </c>
      <c r="W6">
        <f t="shared" si="4"/>
        <v>9.145298918734078E-2</v>
      </c>
      <c r="X6">
        <f t="shared" si="5"/>
        <v>7.7319587628865982E-2</v>
      </c>
    </row>
    <row r="7" spans="1:24" x14ac:dyDescent="0.25">
      <c r="B7" s="2" t="s">
        <v>11</v>
      </c>
      <c r="C7" s="2">
        <v>4751</v>
      </c>
      <c r="D7" s="2">
        <v>470</v>
      </c>
      <c r="E7" s="2">
        <v>9999</v>
      </c>
      <c r="F7" s="2">
        <v>9</v>
      </c>
      <c r="G7" s="2">
        <v>71000</v>
      </c>
      <c r="H7" s="2">
        <v>3</v>
      </c>
      <c r="J7" s="2" t="s">
        <v>11</v>
      </c>
      <c r="K7">
        <f t="shared" si="6"/>
        <v>0.95769311723847605</v>
      </c>
      <c r="L7">
        <f t="shared" si="7"/>
        <v>0.7021276595744681</v>
      </c>
      <c r="M7">
        <f t="shared" si="8"/>
        <v>0.99</v>
      </c>
      <c r="N7">
        <f t="shared" si="9"/>
        <v>0.9</v>
      </c>
      <c r="O7">
        <f t="shared" si="10"/>
        <v>0.88734471467493192</v>
      </c>
      <c r="P7">
        <f t="shared" si="11"/>
        <v>0.66666666666666663</v>
      </c>
      <c r="R7" s="2" t="s">
        <v>11</v>
      </c>
      <c r="S7">
        <f t="shared" si="0"/>
        <v>0.10116262762210064</v>
      </c>
      <c r="T7">
        <f t="shared" si="1"/>
        <v>8.3937351467293211E-2</v>
      </c>
      <c r="U7">
        <f t="shared" si="2"/>
        <v>0.10170267301354814</v>
      </c>
      <c r="V7">
        <f t="shared" si="3"/>
        <v>0.12000000000000001</v>
      </c>
      <c r="W7">
        <f t="shared" si="4"/>
        <v>9.410380046813327E-2</v>
      </c>
      <c r="X7">
        <f t="shared" si="5"/>
        <v>0.10309278350515463</v>
      </c>
    </row>
    <row r="8" spans="1:24" x14ac:dyDescent="0.25">
      <c r="B8" s="2" t="s">
        <v>12</v>
      </c>
      <c r="C8" s="2">
        <v>4848</v>
      </c>
      <c r="D8" s="2">
        <v>380</v>
      </c>
      <c r="E8" s="2">
        <v>9750</v>
      </c>
      <c r="F8" s="2">
        <v>7</v>
      </c>
      <c r="G8" s="2">
        <v>76500</v>
      </c>
      <c r="H8" s="2">
        <v>2</v>
      </c>
      <c r="J8" s="2" t="s">
        <v>12</v>
      </c>
      <c r="K8">
        <f t="shared" si="6"/>
        <v>0.93853135313531355</v>
      </c>
      <c r="L8">
        <f t="shared" si="7"/>
        <v>0.86842105263157898</v>
      </c>
      <c r="M8">
        <f t="shared" si="8"/>
        <v>0.96534653465346532</v>
      </c>
      <c r="N8">
        <f t="shared" si="9"/>
        <v>0.7</v>
      </c>
      <c r="O8">
        <f t="shared" si="10"/>
        <v>0.95608268553003228</v>
      </c>
      <c r="P8">
        <f t="shared" si="11"/>
        <v>1</v>
      </c>
      <c r="R8" s="2" t="s">
        <v>12</v>
      </c>
      <c r="S8">
        <f t="shared" si="0"/>
        <v>9.9138540394513239E-2</v>
      </c>
      <c r="T8">
        <f t="shared" si="1"/>
        <v>0.10381725049902055</v>
      </c>
      <c r="U8">
        <f t="shared" si="2"/>
        <v>9.9170023190528492E-2</v>
      </c>
      <c r="V8">
        <f t="shared" si="3"/>
        <v>9.3333333333333324E-2</v>
      </c>
      <c r="W8">
        <f t="shared" si="4"/>
        <v>0.10139353149031262</v>
      </c>
      <c r="X8">
        <f t="shared" si="5"/>
        <v>0.15463917525773196</v>
      </c>
    </row>
    <row r="9" spans="1:24" x14ac:dyDescent="0.25">
      <c r="B9" s="2" t="s">
        <v>13</v>
      </c>
      <c r="C9" s="2">
        <v>4932</v>
      </c>
      <c r="D9" s="2">
        <v>370</v>
      </c>
      <c r="E9" s="2">
        <v>9680</v>
      </c>
      <c r="F9" s="2">
        <v>6</v>
      </c>
      <c r="G9" s="2">
        <v>79814</v>
      </c>
      <c r="H9" s="2">
        <v>5</v>
      </c>
      <c r="J9" s="2" t="s">
        <v>13</v>
      </c>
      <c r="K9">
        <f t="shared" si="6"/>
        <v>0.92254663422546634</v>
      </c>
      <c r="L9">
        <f t="shared" si="7"/>
        <v>0.89189189189189189</v>
      </c>
      <c r="M9">
        <f t="shared" si="8"/>
        <v>0.95841584158415838</v>
      </c>
      <c r="N9">
        <f t="shared" si="9"/>
        <v>0.6</v>
      </c>
      <c r="O9">
        <f t="shared" si="10"/>
        <v>0.99750043742345085</v>
      </c>
      <c r="P9">
        <f t="shared" si="11"/>
        <v>0.4</v>
      </c>
      <c r="R9" s="2" t="s">
        <v>13</v>
      </c>
      <c r="S9">
        <f t="shared" si="0"/>
        <v>9.7450049438888922E-2</v>
      </c>
      <c r="T9">
        <f t="shared" si="1"/>
        <v>0.10662312213412921</v>
      </c>
      <c r="U9">
        <f t="shared" si="2"/>
        <v>9.8458033280442642E-2</v>
      </c>
      <c r="V9">
        <f t="shared" si="3"/>
        <v>0.08</v>
      </c>
      <c r="W9">
        <f t="shared" si="4"/>
        <v>0.10578592578258575</v>
      </c>
      <c r="X9">
        <f t="shared" si="5"/>
        <v>6.1855670103092786E-2</v>
      </c>
    </row>
    <row r="10" spans="1:24" x14ac:dyDescent="0.25">
      <c r="B10" s="2" t="s">
        <v>14</v>
      </c>
      <c r="C10" s="2">
        <v>5040</v>
      </c>
      <c r="D10" s="2">
        <v>330</v>
      </c>
      <c r="E10" s="2">
        <v>9786</v>
      </c>
      <c r="F10" s="2">
        <v>8</v>
      </c>
      <c r="G10" s="2">
        <v>77658</v>
      </c>
      <c r="H10" s="2">
        <v>4</v>
      </c>
      <c r="J10" s="2" t="s">
        <v>14</v>
      </c>
      <c r="K10">
        <f t="shared" si="6"/>
        <v>0.90277777777777779</v>
      </c>
      <c r="L10">
        <f t="shared" si="7"/>
        <v>1</v>
      </c>
      <c r="M10">
        <f t="shared" si="8"/>
        <v>0.96891089108910888</v>
      </c>
      <c r="N10">
        <f t="shared" si="9"/>
        <v>0.8</v>
      </c>
      <c r="O10">
        <f t="shared" si="10"/>
        <v>0.97055515284825156</v>
      </c>
      <c r="P10">
        <f t="shared" si="11"/>
        <v>0.5</v>
      </c>
      <c r="R10" s="2" t="s">
        <v>14</v>
      </c>
      <c r="S10">
        <f t="shared" si="0"/>
        <v>9.5361834093769873E-2</v>
      </c>
      <c r="T10">
        <f t="shared" si="1"/>
        <v>0.11954713693826609</v>
      </c>
      <c r="U10">
        <f t="shared" si="2"/>
        <v>9.9536189430001212E-2</v>
      </c>
      <c r="V10">
        <f t="shared" si="3"/>
        <v>0.10666666666666667</v>
      </c>
      <c r="W10">
        <f t="shared" si="4"/>
        <v>0.10292835122189146</v>
      </c>
      <c r="X10">
        <f t="shared" si="5"/>
        <v>7.7319587628865982E-2</v>
      </c>
    </row>
    <row r="11" spans="1:24" x14ac:dyDescent="0.25">
      <c r="B11" s="2" t="s">
        <v>15</v>
      </c>
      <c r="C11" s="2">
        <v>4671</v>
      </c>
      <c r="D11" s="2">
        <v>350</v>
      </c>
      <c r="E11" s="2">
        <v>9650</v>
      </c>
      <c r="F11" s="2">
        <v>5</v>
      </c>
      <c r="G11" s="2">
        <v>78500</v>
      </c>
      <c r="H11" s="2">
        <v>2</v>
      </c>
      <c r="J11" s="2" t="s">
        <v>15</v>
      </c>
      <c r="K11">
        <f t="shared" si="6"/>
        <v>0.974095482766003</v>
      </c>
      <c r="L11">
        <f t="shared" si="7"/>
        <v>0.94285714285714284</v>
      </c>
      <c r="M11">
        <f t="shared" si="8"/>
        <v>0.95544554455445541</v>
      </c>
      <c r="N11">
        <f t="shared" si="9"/>
        <v>0.5</v>
      </c>
      <c r="O11">
        <f t="shared" si="10"/>
        <v>0.98107831129552325</v>
      </c>
      <c r="P11">
        <f t="shared" si="11"/>
        <v>1</v>
      </c>
      <c r="R11" s="2" t="s">
        <v>15</v>
      </c>
      <c r="S11">
        <f t="shared" si="0"/>
        <v>0.10289523524568618</v>
      </c>
      <c r="T11">
        <f t="shared" si="1"/>
        <v>0.11271587197036516</v>
      </c>
      <c r="U11">
        <f t="shared" si="2"/>
        <v>9.8152894747548708E-2</v>
      </c>
      <c r="V11">
        <f t="shared" si="3"/>
        <v>6.6666666666666666E-2</v>
      </c>
      <c r="W11">
        <f t="shared" si="4"/>
        <v>0.10404434277110509</v>
      </c>
      <c r="X11">
        <f t="shared" si="5"/>
        <v>0.15463917525773196</v>
      </c>
    </row>
    <row r="12" spans="1:24" x14ac:dyDescent="0.25">
      <c r="B12" s="2" t="s">
        <v>16</v>
      </c>
      <c r="C12" s="2">
        <v>4699</v>
      </c>
      <c r="D12" s="2">
        <v>415</v>
      </c>
      <c r="E12" s="2">
        <v>10100</v>
      </c>
      <c r="F12" s="2">
        <v>9</v>
      </c>
      <c r="G12" s="2">
        <v>73000</v>
      </c>
      <c r="H12" s="2">
        <v>2</v>
      </c>
      <c r="J12" s="2" t="s">
        <v>16</v>
      </c>
      <c r="K12">
        <f t="shared" si="6"/>
        <v>0.96829112577144072</v>
      </c>
      <c r="L12">
        <f t="shared" si="7"/>
        <v>0.79518072289156627</v>
      </c>
      <c r="M12">
        <f t="shared" si="8"/>
        <v>1</v>
      </c>
      <c r="N12">
        <f t="shared" si="9"/>
        <v>0.9</v>
      </c>
      <c r="O12">
        <f t="shared" si="10"/>
        <v>0.91234034044042289</v>
      </c>
      <c r="P12">
        <f t="shared" si="11"/>
        <v>1</v>
      </c>
      <c r="R12" s="2" t="s">
        <v>16</v>
      </c>
      <c r="S12">
        <f t="shared" si="0"/>
        <v>0.1022821119030858</v>
      </c>
      <c r="T12">
        <f t="shared" si="1"/>
        <v>9.5061578770187491E-2</v>
      </c>
      <c r="U12">
        <f t="shared" si="2"/>
        <v>0.10272997274095771</v>
      </c>
      <c r="V12">
        <f t="shared" si="3"/>
        <v>0.12000000000000001</v>
      </c>
      <c r="W12">
        <f t="shared" si="4"/>
        <v>9.6754611748925759E-2</v>
      </c>
      <c r="X12">
        <f t="shared" si="5"/>
        <v>0.15463917525773196</v>
      </c>
    </row>
    <row r="13" spans="1:24" x14ac:dyDescent="0.25">
      <c r="B13" s="2" t="s">
        <v>17</v>
      </c>
      <c r="C13" s="2">
        <v>4914</v>
      </c>
      <c r="D13" s="2">
        <v>394</v>
      </c>
      <c r="E13" s="2">
        <v>10050</v>
      </c>
      <c r="F13" s="2">
        <v>10</v>
      </c>
      <c r="G13" s="2">
        <v>74000</v>
      </c>
      <c r="H13" s="2">
        <v>3</v>
      </c>
      <c r="J13" s="2" t="s">
        <v>17</v>
      </c>
      <c r="K13">
        <f t="shared" si="6"/>
        <v>0.92592592592592593</v>
      </c>
      <c r="L13">
        <f t="shared" si="7"/>
        <v>0.8375634517766497</v>
      </c>
      <c r="M13">
        <f t="shared" si="8"/>
        <v>0.99504950495049505</v>
      </c>
      <c r="N13">
        <f t="shared" si="9"/>
        <v>1</v>
      </c>
      <c r="O13">
        <f t="shared" si="10"/>
        <v>0.92483815332316843</v>
      </c>
      <c r="P13">
        <f t="shared" si="11"/>
        <v>0.66666666666666663</v>
      </c>
      <c r="R13" s="2" t="s">
        <v>17</v>
      </c>
      <c r="S13">
        <f t="shared" si="0"/>
        <v>9.7807009326943459E-2</v>
      </c>
      <c r="T13">
        <f t="shared" si="1"/>
        <v>0.10012831266402997</v>
      </c>
      <c r="U13">
        <f t="shared" si="2"/>
        <v>0.10222140851946783</v>
      </c>
      <c r="V13">
        <f t="shared" si="3"/>
        <v>0.13333333333333333</v>
      </c>
      <c r="W13">
        <f t="shared" si="4"/>
        <v>9.8080017389321997E-2</v>
      </c>
      <c r="X13">
        <f t="shared" si="5"/>
        <v>0.10309278350515463</v>
      </c>
    </row>
    <row r="14" spans="1:24" x14ac:dyDescent="0.25">
      <c r="J14" s="12" t="s">
        <v>24</v>
      </c>
      <c r="K14" s="13">
        <f t="shared" ref="K14:P14" si="12">SUM(K4:K13)</f>
        <v>9.4668667644339859</v>
      </c>
      <c r="L14" s="13">
        <f t="shared" si="12"/>
        <v>8.3649012900777215</v>
      </c>
      <c r="M14" s="13">
        <f t="shared" si="12"/>
        <v>9.7342574257425749</v>
      </c>
      <c r="N14" s="13">
        <f t="shared" si="12"/>
        <v>7.5</v>
      </c>
      <c r="O14" s="13">
        <f t="shared" si="12"/>
        <v>9.4294248506511362</v>
      </c>
      <c r="P14" s="13">
        <f t="shared" si="12"/>
        <v>6.4666666666666668</v>
      </c>
      <c r="R14" s="2" t="s">
        <v>24</v>
      </c>
      <c r="S14">
        <f>SUM(S4:S13)</f>
        <v>1</v>
      </c>
      <c r="T14">
        <f t="shared" ref="T14:X14" si="13">SUM(T4:T13)</f>
        <v>0.99999999999999989</v>
      </c>
      <c r="U14">
        <f t="shared" si="13"/>
        <v>0.99999999999999989</v>
      </c>
      <c r="V14">
        <f t="shared" si="13"/>
        <v>1</v>
      </c>
      <c r="W14">
        <f t="shared" si="13"/>
        <v>1</v>
      </c>
      <c r="X14">
        <f t="shared" si="13"/>
        <v>0.99999999999999989</v>
      </c>
    </row>
    <row r="16" spans="1:24" ht="42.75" x14ac:dyDescent="0.25">
      <c r="B16" s="7"/>
      <c r="C16" s="8" t="s">
        <v>2</v>
      </c>
      <c r="D16" s="8" t="s">
        <v>3</v>
      </c>
      <c r="E16" s="8" t="s">
        <v>4</v>
      </c>
      <c r="F16" s="8" t="s">
        <v>5</v>
      </c>
      <c r="G16" s="8" t="s">
        <v>6</v>
      </c>
      <c r="H16" s="8" t="s">
        <v>7</v>
      </c>
    </row>
    <row r="17" spans="2:30" x14ac:dyDescent="0.25">
      <c r="B17" s="9" t="s">
        <v>18</v>
      </c>
      <c r="C17" s="10">
        <v>0.06</v>
      </c>
      <c r="D17" s="10">
        <v>0.03</v>
      </c>
      <c r="E17" s="10">
        <v>0.16</v>
      </c>
      <c r="F17" s="10">
        <v>0.25</v>
      </c>
      <c r="G17" s="10">
        <v>0.4</v>
      </c>
      <c r="H17" s="10">
        <v>0.1</v>
      </c>
    </row>
    <row r="20" spans="2:30" ht="42.75" x14ac:dyDescent="0.25">
      <c r="B20" s="5" t="s">
        <v>19</v>
      </c>
      <c r="C20" s="6" t="s">
        <v>2</v>
      </c>
      <c r="D20" s="6" t="s">
        <v>3</v>
      </c>
      <c r="E20" s="6" t="s">
        <v>4</v>
      </c>
      <c r="F20" s="6" t="s">
        <v>5</v>
      </c>
      <c r="G20" s="6" t="s">
        <v>6</v>
      </c>
      <c r="H20" s="6" t="s">
        <v>7</v>
      </c>
    </row>
    <row r="21" spans="2:30" x14ac:dyDescent="0.25">
      <c r="B21" s="2" t="s">
        <v>20</v>
      </c>
      <c r="C21" s="2">
        <v>4700</v>
      </c>
      <c r="D21" s="2">
        <v>420</v>
      </c>
      <c r="E21" s="2">
        <v>9800</v>
      </c>
      <c r="F21" s="2">
        <v>8</v>
      </c>
      <c r="G21" s="14">
        <v>69378.619419042501</v>
      </c>
      <c r="H21" s="2">
        <v>3</v>
      </c>
    </row>
    <row r="22" spans="2:30" x14ac:dyDescent="0.25">
      <c r="B22" s="2" t="s">
        <v>21</v>
      </c>
      <c r="C22" s="2">
        <v>4900</v>
      </c>
      <c r="D22" s="2">
        <v>450</v>
      </c>
      <c r="E22" s="2">
        <v>9600</v>
      </c>
      <c r="F22" s="2">
        <v>7</v>
      </c>
      <c r="G22" s="14">
        <v>71503.538013268771</v>
      </c>
      <c r="H22" s="2">
        <v>5</v>
      </c>
    </row>
    <row r="23" spans="2:30" x14ac:dyDescent="0.25">
      <c r="B23" s="2" t="s">
        <v>22</v>
      </c>
      <c r="C23" s="2">
        <v>4850</v>
      </c>
      <c r="D23" s="2">
        <v>380</v>
      </c>
      <c r="E23" s="2">
        <v>10000</v>
      </c>
      <c r="F23" s="2">
        <v>8</v>
      </c>
      <c r="G23" s="14">
        <v>76612.02088936705</v>
      </c>
      <c r="H23" s="2">
        <v>4</v>
      </c>
    </row>
    <row r="25" spans="2:30" ht="42.75" x14ac:dyDescent="0.25">
      <c r="J25" s="3"/>
      <c r="K25" s="4" t="s">
        <v>2</v>
      </c>
      <c r="L25" s="4" t="s">
        <v>3</v>
      </c>
      <c r="M25" s="4" t="s">
        <v>4</v>
      </c>
      <c r="N25" s="4" t="s">
        <v>5</v>
      </c>
      <c r="O25" s="4" t="s">
        <v>6</v>
      </c>
      <c r="P25" s="4" t="s">
        <v>7</v>
      </c>
      <c r="Q25" s="4" t="s">
        <v>25</v>
      </c>
      <c r="R25" s="4" t="s">
        <v>36</v>
      </c>
    </row>
    <row r="26" spans="2:30" x14ac:dyDescent="0.25">
      <c r="I26" s="11"/>
      <c r="J26" s="2" t="s">
        <v>8</v>
      </c>
      <c r="K26">
        <f t="shared" ref="K26:K35" si="14">S4*C$17</f>
        <v>6.2418655043194821E-3</v>
      </c>
      <c r="L26">
        <f t="shared" ref="L26:L35" si="15">T4*D$17</f>
        <v>3.343267388951509E-3</v>
      </c>
      <c r="M26">
        <f t="shared" ref="M26:M35" si="16">U4*E$17</f>
        <v>1.6275682493185239E-2</v>
      </c>
      <c r="N26">
        <f t="shared" ref="N26:N35" si="17">V4*F$17</f>
        <v>2.3333333333333331E-2</v>
      </c>
      <c r="O26">
        <f t="shared" ref="O26:O35" si="18">W4*G$17</f>
        <v>4.2420402764266008E-2</v>
      </c>
      <c r="P26">
        <f t="shared" ref="P26:P35" si="19">X4*H$17</f>
        <v>6.1855670103092789E-3</v>
      </c>
      <c r="Q26">
        <f t="shared" ref="Q26:Q35" si="20">SUM(K26:P26)/6</f>
        <v>1.6300019749060809E-2</v>
      </c>
      <c r="R26" s="15" t="s">
        <v>27</v>
      </c>
      <c r="X26" s="11"/>
    </row>
    <row r="27" spans="2:30" x14ac:dyDescent="0.25">
      <c r="I27" s="11"/>
      <c r="J27" s="2" t="s">
        <v>9</v>
      </c>
      <c r="K27">
        <f t="shared" si="14"/>
        <v>5.6543958097952964E-3</v>
      </c>
      <c r="L27">
        <f t="shared" si="15"/>
        <v>2.3717768651078841E-3</v>
      </c>
      <c r="M27">
        <f t="shared" si="16"/>
        <v>1.5948573985922941E-2</v>
      </c>
      <c r="N27">
        <f t="shared" si="17"/>
        <v>2.6666666666666668E-2</v>
      </c>
      <c r="O27">
        <f t="shared" si="18"/>
        <v>3.9762169211887299E-2</v>
      </c>
      <c r="P27">
        <f t="shared" si="19"/>
        <v>5.1546391752577319E-3</v>
      </c>
      <c r="Q27">
        <f t="shared" si="20"/>
        <v>1.592637028577297E-2</v>
      </c>
      <c r="R27" s="15" t="s">
        <v>28</v>
      </c>
      <c r="X27" s="11"/>
      <c r="Y27" s="11"/>
      <c r="Z27" s="11"/>
      <c r="AA27" s="11"/>
      <c r="AB27" s="11"/>
      <c r="AC27" s="11"/>
      <c r="AD27" s="11"/>
    </row>
    <row r="28" spans="2:30" x14ac:dyDescent="0.25">
      <c r="I28" s="11"/>
      <c r="J28" s="2" t="s">
        <v>10</v>
      </c>
      <c r="K28">
        <f t="shared" si="14"/>
        <v>6.3378942043859363E-3</v>
      </c>
      <c r="L28">
        <f t="shared" si="15"/>
        <v>2.6300370126418537E-3</v>
      </c>
      <c r="M28">
        <f t="shared" si="16"/>
        <v>1.5460352333292647E-2</v>
      </c>
      <c r="N28">
        <f t="shared" si="17"/>
        <v>0.02</v>
      </c>
      <c r="O28">
        <f t="shared" si="18"/>
        <v>3.6581195674936312E-2</v>
      </c>
      <c r="P28">
        <f t="shared" si="19"/>
        <v>7.7319587628865982E-3</v>
      </c>
      <c r="Q28">
        <f t="shared" si="20"/>
        <v>1.4790239664690558E-2</v>
      </c>
      <c r="R28" s="15" t="s">
        <v>30</v>
      </c>
      <c r="X28" s="11"/>
      <c r="Y28" s="11"/>
      <c r="Z28" s="11"/>
      <c r="AA28" s="11"/>
      <c r="AB28" s="11"/>
      <c r="AC28" s="11"/>
      <c r="AD28" s="11"/>
    </row>
    <row r="29" spans="2:30" x14ac:dyDescent="0.25">
      <c r="I29" s="11"/>
      <c r="J29" s="2" t="s">
        <v>11</v>
      </c>
      <c r="K29">
        <f t="shared" si="14"/>
        <v>6.0697576573260385E-3</v>
      </c>
      <c r="L29">
        <f t="shared" si="15"/>
        <v>2.5181205440187962E-3</v>
      </c>
      <c r="M29">
        <f t="shared" si="16"/>
        <v>1.6272427682167703E-2</v>
      </c>
      <c r="N29">
        <f t="shared" si="17"/>
        <v>3.0000000000000002E-2</v>
      </c>
      <c r="O29">
        <f t="shared" si="18"/>
        <v>3.7641520187253308E-2</v>
      </c>
      <c r="P29">
        <f t="shared" si="19"/>
        <v>1.0309278350515464E-2</v>
      </c>
      <c r="Q29">
        <f t="shared" si="20"/>
        <v>1.7135184070213551E-2</v>
      </c>
      <c r="R29" s="15" t="s">
        <v>31</v>
      </c>
      <c r="X29" s="11"/>
      <c r="Y29" s="11"/>
      <c r="Z29" s="11"/>
      <c r="AA29" s="11"/>
      <c r="AB29" s="11"/>
      <c r="AC29" s="11"/>
      <c r="AD29" s="11"/>
    </row>
    <row r="30" spans="2:30" x14ac:dyDescent="0.25">
      <c r="I30" s="11"/>
      <c r="J30" s="2" t="s">
        <v>12</v>
      </c>
      <c r="K30">
        <f t="shared" si="14"/>
        <v>5.9483124236707945E-3</v>
      </c>
      <c r="L30">
        <f t="shared" si="15"/>
        <v>3.1145175149706163E-3</v>
      </c>
      <c r="M30">
        <f t="shared" si="16"/>
        <v>1.586720371048456E-2</v>
      </c>
      <c r="N30">
        <f t="shared" si="17"/>
        <v>2.3333333333333331E-2</v>
      </c>
      <c r="O30">
        <f t="shared" si="18"/>
        <v>4.0557412596125053E-2</v>
      </c>
      <c r="P30">
        <f t="shared" si="19"/>
        <v>1.5463917525773196E-2</v>
      </c>
      <c r="Q30">
        <f t="shared" si="20"/>
        <v>1.7380782850726261E-2</v>
      </c>
      <c r="R30" s="15" t="s">
        <v>32</v>
      </c>
      <c r="X30" s="11"/>
      <c r="Y30" s="11"/>
      <c r="Z30" s="11"/>
      <c r="AA30" s="11"/>
      <c r="AB30" s="11"/>
      <c r="AC30" s="11"/>
      <c r="AD30" s="11"/>
    </row>
    <row r="31" spans="2:30" x14ac:dyDescent="0.25">
      <c r="I31" s="11"/>
      <c r="J31" s="2" t="s">
        <v>13</v>
      </c>
      <c r="K31">
        <f t="shared" si="14"/>
        <v>5.847002966333335E-3</v>
      </c>
      <c r="L31">
        <f t="shared" si="15"/>
        <v>3.1986936640238761E-3</v>
      </c>
      <c r="M31">
        <f t="shared" si="16"/>
        <v>1.5753285324870824E-2</v>
      </c>
      <c r="N31">
        <f t="shared" si="17"/>
        <v>0.02</v>
      </c>
      <c r="O31">
        <f t="shared" si="18"/>
        <v>4.2314370313034304E-2</v>
      </c>
      <c r="P31">
        <f t="shared" si="19"/>
        <v>6.1855670103092789E-3</v>
      </c>
      <c r="Q31">
        <f t="shared" si="20"/>
        <v>1.5549819879761936E-2</v>
      </c>
      <c r="R31" s="15" t="s">
        <v>29</v>
      </c>
      <c r="X31" s="11"/>
      <c r="Y31" s="11"/>
      <c r="Z31" s="11"/>
      <c r="AA31" s="11"/>
      <c r="AB31" s="11"/>
      <c r="AC31" s="11"/>
      <c r="AD31" s="11"/>
    </row>
    <row r="32" spans="2:30" x14ac:dyDescent="0.25">
      <c r="I32" s="11"/>
      <c r="J32" s="2" t="s">
        <v>14</v>
      </c>
      <c r="K32">
        <f t="shared" si="14"/>
        <v>5.7217100456261926E-3</v>
      </c>
      <c r="L32">
        <f t="shared" si="15"/>
        <v>3.5864141081479823E-3</v>
      </c>
      <c r="M32">
        <f t="shared" si="16"/>
        <v>1.5925790308800196E-2</v>
      </c>
      <c r="N32">
        <f t="shared" si="17"/>
        <v>2.6666666666666668E-2</v>
      </c>
      <c r="O32">
        <f t="shared" si="18"/>
        <v>4.1171340488756591E-2</v>
      </c>
      <c r="P32">
        <f t="shared" si="19"/>
        <v>7.7319587628865982E-3</v>
      </c>
      <c r="Q32">
        <f t="shared" si="20"/>
        <v>1.6800646730147372E-2</v>
      </c>
      <c r="R32" s="15" t="s">
        <v>33</v>
      </c>
      <c r="X32" s="11"/>
      <c r="Y32" s="11"/>
      <c r="Z32" s="11"/>
      <c r="AA32" s="11"/>
      <c r="AB32" s="11"/>
      <c r="AC32" s="11"/>
      <c r="AD32" s="11"/>
    </row>
    <row r="33" spans="9:30" x14ac:dyDescent="0.25">
      <c r="I33" s="11"/>
      <c r="J33" s="2" t="s">
        <v>15</v>
      </c>
      <c r="K33">
        <f t="shared" si="14"/>
        <v>6.1737141147411708E-3</v>
      </c>
      <c r="L33">
        <f t="shared" si="15"/>
        <v>3.3814761591109545E-3</v>
      </c>
      <c r="M33">
        <f t="shared" si="16"/>
        <v>1.5704463159607794E-2</v>
      </c>
      <c r="N33">
        <f t="shared" si="17"/>
        <v>1.6666666666666666E-2</v>
      </c>
      <c r="O33">
        <f t="shared" si="18"/>
        <v>4.1617737108442042E-2</v>
      </c>
      <c r="P33">
        <f t="shared" si="19"/>
        <v>1.5463917525773196E-2</v>
      </c>
      <c r="Q33">
        <f t="shared" si="20"/>
        <v>1.6501329122390305E-2</v>
      </c>
      <c r="R33" s="15" t="s">
        <v>34</v>
      </c>
      <c r="X33" s="11"/>
      <c r="Y33" s="11"/>
      <c r="Z33" s="11"/>
      <c r="AA33" s="11"/>
      <c r="AB33" s="11"/>
      <c r="AC33" s="11"/>
      <c r="AD33" s="11"/>
    </row>
    <row r="34" spans="9:30" x14ac:dyDescent="0.25">
      <c r="I34" s="11"/>
      <c r="J34" s="2" t="s">
        <v>16</v>
      </c>
      <c r="K34">
        <f t="shared" si="14"/>
        <v>6.1369267141851477E-3</v>
      </c>
      <c r="L34">
        <f t="shared" si="15"/>
        <v>2.8518473631056248E-3</v>
      </c>
      <c r="M34">
        <f t="shared" si="16"/>
        <v>1.6436795638553235E-2</v>
      </c>
      <c r="N34">
        <f t="shared" si="17"/>
        <v>3.0000000000000002E-2</v>
      </c>
      <c r="O34">
        <f t="shared" si="18"/>
        <v>3.8701844699570304E-2</v>
      </c>
      <c r="P34">
        <f t="shared" si="19"/>
        <v>1.5463917525773196E-2</v>
      </c>
      <c r="Q34" s="13">
        <f t="shared" si="20"/>
        <v>1.8265221990197918E-2</v>
      </c>
      <c r="R34" s="15" t="s">
        <v>26</v>
      </c>
      <c r="X34" s="11"/>
      <c r="Y34" s="11"/>
      <c r="Z34" s="11"/>
      <c r="AA34" s="11"/>
      <c r="AB34" s="11"/>
      <c r="AC34" s="11"/>
      <c r="AD34" s="11"/>
    </row>
    <row r="35" spans="9:30" x14ac:dyDescent="0.25">
      <c r="I35" s="11"/>
      <c r="J35" s="2" t="s">
        <v>17</v>
      </c>
      <c r="K35">
        <f t="shared" si="14"/>
        <v>5.8684205596166075E-3</v>
      </c>
      <c r="L35">
        <f t="shared" si="15"/>
        <v>3.0038493799208988E-3</v>
      </c>
      <c r="M35">
        <f t="shared" si="16"/>
        <v>1.6355425363114854E-2</v>
      </c>
      <c r="N35">
        <f t="shared" si="17"/>
        <v>3.3333333333333333E-2</v>
      </c>
      <c r="O35">
        <f t="shared" si="18"/>
        <v>3.9232006955728801E-2</v>
      </c>
      <c r="P35">
        <f t="shared" si="19"/>
        <v>1.0309278350515464E-2</v>
      </c>
      <c r="Q35">
        <f t="shared" si="20"/>
        <v>1.8017052323704996E-2</v>
      </c>
      <c r="R35" s="15" t="s">
        <v>35</v>
      </c>
      <c r="X35" s="11"/>
      <c r="Y35" s="11"/>
      <c r="Z35" s="11"/>
      <c r="AA35" s="11"/>
      <c r="AB35" s="11"/>
      <c r="AC35" s="11"/>
      <c r="AD35" s="11"/>
    </row>
    <row r="36" spans="9:30" x14ac:dyDescent="0.25">
      <c r="I36" s="11"/>
      <c r="J36" s="11"/>
      <c r="K36" s="11"/>
      <c r="L36" s="11"/>
      <c r="M36" s="11"/>
      <c r="N36" s="11"/>
      <c r="O36" s="11"/>
      <c r="P36" s="11"/>
      <c r="Q36" s="11"/>
      <c r="X36" s="11"/>
      <c r="Y36" s="11"/>
      <c r="Z36" s="11"/>
      <c r="AA36" s="11"/>
      <c r="AB36" s="11"/>
      <c r="AC36" s="11"/>
      <c r="AD36" s="11"/>
    </row>
  </sheetData>
  <phoneticPr fontId="8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Ejercicio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 Zermeño Díaz</dc:creator>
  <cp:lastModifiedBy>Jacob Valdenegro Monzón</cp:lastModifiedBy>
  <dcterms:created xsi:type="dcterms:W3CDTF">2024-08-19T16:50:47Z</dcterms:created>
  <dcterms:modified xsi:type="dcterms:W3CDTF">2024-08-24T07:32:52Z</dcterms:modified>
</cp:coreProperties>
</file>