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B28" i="1"/>
  <c r="B30" i="1" s="1"/>
  <c r="G22" i="1"/>
  <c r="F22" i="1"/>
  <c r="B31" i="1" s="1"/>
  <c r="H20" i="1"/>
  <c r="H19" i="1"/>
  <c r="H17" i="1"/>
  <c r="H16" i="1"/>
  <c r="H15" i="1"/>
  <c r="H14" i="1"/>
  <c r="H13" i="1"/>
  <c r="H12" i="1"/>
  <c r="H10" i="1"/>
  <c r="H9" i="1"/>
  <c r="H22" i="1" s="1"/>
  <c r="H8" i="1"/>
  <c r="H7" i="1"/>
  <c r="H6" i="1"/>
  <c r="H5" i="1"/>
  <c r="B32" i="1" l="1"/>
</calcChain>
</file>

<file path=xl/sharedStrings.xml><?xml version="1.0" encoding="utf-8"?>
<sst xmlns="http://schemas.openxmlformats.org/spreadsheetml/2006/main" count="17" uniqueCount="17">
  <si>
    <t>Organic Milk &amp; Beef Sales 2014</t>
  </si>
  <si>
    <t>Gross lbs milk.       Lbs of milk</t>
  </si>
  <si>
    <t>January's milk</t>
  </si>
  <si>
    <t>Organic beef</t>
  </si>
  <si>
    <t>February's milk</t>
  </si>
  <si>
    <t>March's milk</t>
  </si>
  <si>
    <t>April's milk</t>
  </si>
  <si>
    <t>May's milk</t>
  </si>
  <si>
    <t>June's milk</t>
  </si>
  <si>
    <t>July's milk</t>
  </si>
  <si>
    <t>August's milk</t>
  </si>
  <si>
    <t>September's milk</t>
  </si>
  <si>
    <t>October's milk</t>
  </si>
  <si>
    <t>November's milk</t>
  </si>
  <si>
    <t>December's milk</t>
  </si>
  <si>
    <t xml:space="preserve"> 32 organic cull cows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</si>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</sst>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3" fillId="0" borderId="0" xfId="0" applyFont="1"/>
    <xf numFmtId="0" fontId="4" fillId="0" borderId="0" xfId="0" applyFont="1"/>
    <xf numFmtId="0" fontId="2" fillId="0" borderId="0" xfId="0" applyFont="1"/>
    <xf numFmtId="44" fontId="4" fillId="0" borderId="0" xfId="1" applyFont="1"/>
    <xf numFmtId="44" fontId="2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ht="18.75" x14ac:dyDescent="0.3">
      <c r="C1" s="2" t="s">
        <v>0</v>
      </c>
    </row>
    <row r="2" spans="1:8" ht="18.75" x14ac:dyDescent="0.3">
      <c r="B2" s="1" t="s">
        <v>1</v>
      </c>
      <c r="C2" s="2"/>
    </row>
    <row r="4" spans="1:8" x14ac:dyDescent="0.25">
      <c r="A4" t="s">
        <v>2</v>
      </c>
      <c r="B4" s="1">
        <v>53653.32</v>
      </c>
      <c r="C4" s="3">
        <v>158353</v>
      </c>
      <c r="F4" s="1" t="s">
        <v>3</v>
      </c>
      <c r="G4"/>
    </row>
    <row r="5" spans="1:8" x14ac:dyDescent="0.25">
      <c r="C5" s="4"/>
      <c r="F5" s="1">
        <v>1615.4</v>
      </c>
      <c r="G5">
        <v>2</v>
      </c>
      <c r="H5">
        <f>425+431</f>
        <v>856</v>
      </c>
    </row>
    <row r="6" spans="1:8" x14ac:dyDescent="0.25">
      <c r="A6" t="s">
        <v>4</v>
      </c>
      <c r="B6" s="1">
        <v>51919.67</v>
      </c>
      <c r="C6" s="3">
        <v>153551</v>
      </c>
      <c r="F6" s="1">
        <v>1905</v>
      </c>
      <c r="G6">
        <v>2</v>
      </c>
      <c r="H6">
        <f>464+494</f>
        <v>958</v>
      </c>
    </row>
    <row r="7" spans="1:8" x14ac:dyDescent="0.25">
      <c r="C7" s="4"/>
      <c r="F7" s="1">
        <v>2135</v>
      </c>
      <c r="G7">
        <v>2</v>
      </c>
      <c r="H7">
        <f>522+551</f>
        <v>1073</v>
      </c>
    </row>
    <row r="8" spans="1:8" x14ac:dyDescent="0.25">
      <c r="A8" t="s">
        <v>5</v>
      </c>
      <c r="B8" s="1">
        <v>52693.61</v>
      </c>
      <c r="C8" s="3">
        <v>173515</v>
      </c>
      <c r="F8" s="1">
        <v>1887.6</v>
      </c>
      <c r="G8">
        <v>2</v>
      </c>
      <c r="H8">
        <f>363+500</f>
        <v>863</v>
      </c>
    </row>
    <row r="9" spans="1:8" x14ac:dyDescent="0.25">
      <c r="C9" s="4"/>
      <c r="F9" s="1">
        <v>2304.6</v>
      </c>
      <c r="G9">
        <v>2</v>
      </c>
      <c r="H9">
        <f>405+422</f>
        <v>827</v>
      </c>
    </row>
    <row r="10" spans="1:8" x14ac:dyDescent="0.25">
      <c r="A10" t="s">
        <v>6</v>
      </c>
      <c r="B10" s="1">
        <v>56780.79</v>
      </c>
      <c r="C10" s="3">
        <v>189388</v>
      </c>
      <c r="F10" s="5">
        <v>2949.3</v>
      </c>
      <c r="G10" s="3">
        <v>3</v>
      </c>
      <c r="H10" s="3">
        <f>362+370+465</f>
        <v>1197</v>
      </c>
    </row>
    <row r="11" spans="1:8" x14ac:dyDescent="0.25">
      <c r="C11" s="4"/>
      <c r="F11" s="5">
        <v>1905.6</v>
      </c>
      <c r="G11" s="3">
        <v>1</v>
      </c>
      <c r="H11" s="3">
        <v>659</v>
      </c>
    </row>
    <row r="12" spans="1:8" x14ac:dyDescent="0.25">
      <c r="A12" t="s">
        <v>7</v>
      </c>
      <c r="B12" s="1">
        <v>57314.54</v>
      </c>
      <c r="C12" s="3">
        <v>202004</v>
      </c>
      <c r="F12" s="1">
        <v>2965</v>
      </c>
      <c r="G12">
        <v>2</v>
      </c>
      <c r="H12">
        <f>457+535</f>
        <v>992</v>
      </c>
    </row>
    <row r="13" spans="1:8" x14ac:dyDescent="0.25">
      <c r="C13" s="4"/>
      <c r="F13" s="1">
        <v>3847</v>
      </c>
      <c r="G13">
        <v>2</v>
      </c>
      <c r="H13">
        <f>627+659</f>
        <v>1286</v>
      </c>
    </row>
    <row r="14" spans="1:8" x14ac:dyDescent="0.25">
      <c r="A14" t="s">
        <v>8</v>
      </c>
      <c r="B14" s="1">
        <v>52683.64</v>
      </c>
      <c r="C14" s="3">
        <v>177107</v>
      </c>
      <c r="F14" s="1">
        <v>2486.0500000000002</v>
      </c>
      <c r="G14">
        <v>2</v>
      </c>
      <c r="H14">
        <f>339+499</f>
        <v>838</v>
      </c>
    </row>
    <row r="15" spans="1:8" x14ac:dyDescent="0.25">
      <c r="C15" s="4"/>
      <c r="F15" s="1">
        <v>3773.5</v>
      </c>
      <c r="G15">
        <v>2</v>
      </c>
      <c r="H15">
        <f>637+668</f>
        <v>1305</v>
      </c>
    </row>
    <row r="16" spans="1:8" x14ac:dyDescent="0.25">
      <c r="A16" t="s">
        <v>9</v>
      </c>
      <c r="B16" s="1">
        <v>56968.58</v>
      </c>
      <c r="C16" s="3">
        <v>191140</v>
      </c>
      <c r="F16" s="1">
        <v>3085.8</v>
      </c>
      <c r="G16">
        <v>2</v>
      </c>
      <c r="H16">
        <f>546+560</f>
        <v>1106</v>
      </c>
    </row>
    <row r="17" spans="1:8" x14ac:dyDescent="0.25">
      <c r="C17" s="4"/>
      <c r="F17" s="1">
        <v>4258.1000000000004</v>
      </c>
      <c r="G17">
        <v>3</v>
      </c>
      <c r="H17">
        <f>410+477+597</f>
        <v>1484</v>
      </c>
    </row>
    <row r="18" spans="1:8" x14ac:dyDescent="0.25">
      <c r="A18" t="s">
        <v>10</v>
      </c>
      <c r="B18" s="1">
        <v>49579.66</v>
      </c>
      <c r="C18" s="3">
        <v>163881</v>
      </c>
      <c r="F18" s="1">
        <v>2599.3000000000002</v>
      </c>
      <c r="G18">
        <v>1</v>
      </c>
      <c r="H18">
        <v>814</v>
      </c>
    </row>
    <row r="19" spans="1:8" x14ac:dyDescent="0.25">
      <c r="C19" s="4"/>
      <c r="F19" s="1">
        <v>3082</v>
      </c>
      <c r="G19">
        <v>2</v>
      </c>
      <c r="H19">
        <f>315+716</f>
        <v>1031</v>
      </c>
    </row>
    <row r="20" spans="1:8" x14ac:dyDescent="0.25">
      <c r="A20" t="s">
        <v>11</v>
      </c>
      <c r="B20" s="1">
        <v>49965.72</v>
      </c>
      <c r="C20" s="3">
        <v>159318</v>
      </c>
      <c r="F20" s="5">
        <v>1767</v>
      </c>
      <c r="G20" s="3">
        <v>2</v>
      </c>
      <c r="H20" s="3">
        <f>312+323</f>
        <v>635</v>
      </c>
    </row>
    <row r="21" spans="1:8" x14ac:dyDescent="0.25">
      <c r="C21" s="4"/>
      <c r="F21" s="5"/>
      <c r="G21" s="3"/>
      <c r="H21" s="3"/>
    </row>
    <row r="22" spans="1:8" x14ac:dyDescent="0.25">
      <c r="A22" t="s">
        <v>12</v>
      </c>
      <c r="B22" s="1">
        <v>49056.81</v>
      </c>
      <c r="C22" s="3">
        <v>157667</v>
      </c>
      <c r="F22" s="5">
        <f>SUM(F5:F21)</f>
        <v>42566.25</v>
      </c>
      <c r="G22" s="3">
        <f>SUM(G5:G21)</f>
        <v>32</v>
      </c>
      <c r="H22" s="3">
        <f>SUM(H5:H21)</f>
        <v>15924</v>
      </c>
    </row>
    <row r="23" spans="1:8" x14ac:dyDescent="0.25">
      <c r="C23" s="4"/>
    </row>
    <row r="24" spans="1:8" x14ac:dyDescent="0.25">
      <c r="A24" t="s">
        <v>13</v>
      </c>
      <c r="B24" s="5">
        <v>45075.13</v>
      </c>
      <c r="C24" s="3">
        <v>140104</v>
      </c>
    </row>
    <row r="25" spans="1:8" x14ac:dyDescent="0.25">
      <c r="B25" s="6"/>
      <c r="C25" s="4"/>
    </row>
    <row r="26" spans="1:8" x14ac:dyDescent="0.25">
      <c r="A26" t="s">
        <v>14</v>
      </c>
      <c r="B26" s="5">
        <v>54603.040000000001</v>
      </c>
      <c r="C26" s="3">
        <v>154055</v>
      </c>
    </row>
    <row r="27" spans="1:8" x14ac:dyDescent="0.25">
      <c r="B27" s="5"/>
      <c r="C27" s="4"/>
    </row>
    <row r="28" spans="1:8" x14ac:dyDescent="0.25">
      <c r="B28" s="1">
        <f>SUM(B4:B27)</f>
        <v>630294.51000000013</v>
      </c>
      <c r="C28" s="3">
        <f>SUM(C4:C27)</f>
        <v>2020083</v>
      </c>
    </row>
    <row r="29" spans="1:8" x14ac:dyDescent="0.25">
      <c r="C29" s="4"/>
    </row>
    <row r="30" spans="1:8" x14ac:dyDescent="0.25">
      <c r="B30" s="1">
        <f>SUM(B28:B29)</f>
        <v>630294.51000000013</v>
      </c>
      <c r="C30" s="4"/>
    </row>
    <row r="31" spans="1:8" x14ac:dyDescent="0.25">
      <c r="B31" s="1">
        <f>F22</f>
        <v>42566.25</v>
      </c>
      <c r="C31" s="3" t="s">
        <v>15</v>
      </c>
      <c r="H31" s="7"/>
    </row>
    <row r="32" spans="1:8" x14ac:dyDescent="0.25">
      <c r="B32" s="1">
        <f>SUM(B30:B31)</f>
        <v>672860.76000000013</v>
      </c>
      <c r="C32" s="3" t="s">
        <v>16</v>
      </c>
    </row>
    <row r="33" spans="3:3" customFormat="1" x14ac:dyDescent="0.25">
      <c r="C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2015-04-16T21:42:51Z</dcterms:created>
  <dcterms:modified xsi:type="dcterms:W3CDTF">2015-04-16T21:43:32Z</dcterms:modified>
</cp:coreProperties>
</file>