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9"/>
  <workbookPr/>
  <mc:AlternateContent xmlns:mc="http://schemas.openxmlformats.org/markup-compatibility/2006">
    <mc:Choice Requires="x15">
      <x15ac:absPath xmlns:x15ac="http://schemas.microsoft.com/office/spreadsheetml/2010/11/ac" url="D:\Mathworks Matlab\2022_06_21_Root_Strain_Sele\"/>
    </mc:Choice>
  </mc:AlternateContent>
  <xr:revisionPtr revIDLastSave="0" documentId="13_ncr:1_{B29AF819-0F92-4ECE-B7D1-2188FB70E3FD}" xr6:coauthVersionLast="47" xr6:coauthVersionMax="47" xr10:uidLastSave="{00000000-0000-0000-0000-000000000000}"/>
  <bookViews>
    <workbookView xWindow="0" yWindow="2580" windowWidth="2880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" l="1"/>
  <c r="E114" i="1"/>
  <c r="D114" i="1"/>
  <c r="J113" i="1"/>
  <c r="D113" i="1"/>
  <c r="J112" i="1"/>
  <c r="D112" i="1"/>
  <c r="J111" i="1"/>
  <c r="D111" i="1"/>
  <c r="J110" i="1"/>
  <c r="D110" i="1"/>
  <c r="H109" i="1"/>
  <c r="J109" i="1" s="1"/>
  <c r="D109" i="1"/>
  <c r="F109" i="1" s="1"/>
  <c r="G109" i="1" s="1"/>
  <c r="H108" i="1"/>
  <c r="J108" i="1" s="1"/>
  <c r="D108" i="1"/>
  <c r="F108" i="1" s="1"/>
  <c r="G108" i="1" s="1"/>
  <c r="H107" i="1"/>
  <c r="J107" i="1" s="1"/>
  <c r="D107" i="1"/>
  <c r="F107" i="1" s="1"/>
  <c r="G107" i="1" s="1"/>
  <c r="H106" i="1"/>
  <c r="J106" i="1" s="1"/>
  <c r="D106" i="1"/>
  <c r="F106" i="1" s="1"/>
  <c r="G106" i="1" s="1"/>
  <c r="J105" i="1"/>
  <c r="H105" i="1"/>
  <c r="D105" i="1"/>
  <c r="F105" i="1" s="1"/>
  <c r="G105" i="1" s="1"/>
  <c r="J104" i="1"/>
  <c r="H104" i="1"/>
  <c r="F104" i="1"/>
  <c r="G104" i="1" s="1"/>
  <c r="D104" i="1"/>
  <c r="J103" i="1"/>
  <c r="H103" i="1"/>
  <c r="F103" i="1"/>
  <c r="G103" i="1" s="1"/>
  <c r="D103" i="1"/>
  <c r="H102" i="1"/>
  <c r="J102" i="1" s="1"/>
  <c r="F102" i="1"/>
  <c r="G102" i="1" s="1"/>
  <c r="D102" i="1"/>
  <c r="H101" i="1"/>
  <c r="J101" i="1" s="1"/>
  <c r="D101" i="1"/>
  <c r="F101" i="1" s="1"/>
  <c r="G101" i="1" s="1"/>
  <c r="H100" i="1"/>
  <c r="J100" i="1" s="1"/>
  <c r="D100" i="1"/>
  <c r="F100" i="1" s="1"/>
  <c r="G100" i="1" s="1"/>
  <c r="H99" i="1"/>
  <c r="J99" i="1" s="1"/>
  <c r="D99" i="1"/>
  <c r="F99" i="1" s="1"/>
  <c r="G99" i="1" s="1"/>
  <c r="H98" i="1"/>
  <c r="J98" i="1" s="1"/>
  <c r="D98" i="1"/>
  <c r="F98" i="1" s="1"/>
  <c r="G98" i="1" s="1"/>
  <c r="J97" i="1"/>
  <c r="H97" i="1"/>
  <c r="D97" i="1"/>
  <c r="F97" i="1" s="1"/>
  <c r="G97" i="1" s="1"/>
  <c r="J96" i="1"/>
  <c r="H96" i="1"/>
  <c r="F96" i="1"/>
  <c r="G96" i="1" s="1"/>
  <c r="D96" i="1"/>
  <c r="J95" i="1"/>
  <c r="H95" i="1"/>
  <c r="F95" i="1"/>
  <c r="G95" i="1" s="1"/>
  <c r="D95" i="1"/>
  <c r="H94" i="1"/>
  <c r="J94" i="1" s="1"/>
  <c r="F94" i="1"/>
  <c r="G94" i="1" s="1"/>
  <c r="D94" i="1"/>
  <c r="H93" i="1"/>
  <c r="J93" i="1" s="1"/>
  <c r="D93" i="1"/>
  <c r="F93" i="1" s="1"/>
  <c r="G93" i="1" s="1"/>
  <c r="H92" i="1"/>
  <c r="J92" i="1" s="1"/>
  <c r="D92" i="1"/>
  <c r="F92" i="1" s="1"/>
  <c r="G92" i="1" s="1"/>
  <c r="H91" i="1"/>
  <c r="J91" i="1" s="1"/>
  <c r="D91" i="1"/>
  <c r="F91" i="1" s="1"/>
  <c r="G91" i="1" s="1"/>
  <c r="H90" i="1"/>
  <c r="J90" i="1" s="1"/>
  <c r="D90" i="1"/>
  <c r="F90" i="1" s="1"/>
  <c r="G90" i="1" s="1"/>
  <c r="J89" i="1"/>
  <c r="H89" i="1"/>
  <c r="D89" i="1"/>
  <c r="F89" i="1" s="1"/>
  <c r="G89" i="1" s="1"/>
  <c r="J88" i="1"/>
  <c r="H88" i="1"/>
  <c r="F88" i="1"/>
  <c r="G88" i="1" s="1"/>
  <c r="D88" i="1"/>
  <c r="J87" i="1"/>
  <c r="H87" i="1"/>
  <c r="F87" i="1"/>
  <c r="G87" i="1" s="1"/>
  <c r="D87" i="1"/>
  <c r="H86" i="1"/>
  <c r="J86" i="1" s="1"/>
  <c r="F86" i="1"/>
  <c r="G86" i="1" s="1"/>
  <c r="D86" i="1"/>
  <c r="H85" i="1"/>
  <c r="J85" i="1" s="1"/>
  <c r="D85" i="1"/>
  <c r="F85" i="1" s="1"/>
  <c r="G85" i="1" s="1"/>
  <c r="H84" i="1"/>
  <c r="J84" i="1" s="1"/>
  <c r="D84" i="1"/>
  <c r="F84" i="1" s="1"/>
  <c r="G84" i="1" s="1"/>
  <c r="H83" i="1"/>
  <c r="J83" i="1" s="1"/>
  <c r="D83" i="1"/>
  <c r="F83" i="1" s="1"/>
  <c r="G83" i="1" s="1"/>
  <c r="H82" i="1"/>
  <c r="J82" i="1" s="1"/>
  <c r="D82" i="1"/>
  <c r="F82" i="1" s="1"/>
  <c r="G82" i="1" s="1"/>
  <c r="J81" i="1"/>
  <c r="H81" i="1"/>
  <c r="D81" i="1"/>
  <c r="F81" i="1" s="1"/>
  <c r="G81" i="1" s="1"/>
  <c r="J80" i="1"/>
  <c r="H80" i="1"/>
  <c r="F80" i="1"/>
  <c r="G80" i="1" s="1"/>
  <c r="D80" i="1"/>
  <c r="J79" i="1"/>
  <c r="H79" i="1"/>
  <c r="F79" i="1"/>
  <c r="G79" i="1" s="1"/>
  <c r="D79" i="1"/>
  <c r="H78" i="1"/>
  <c r="J78" i="1" s="1"/>
  <c r="F78" i="1"/>
  <c r="G78" i="1" s="1"/>
  <c r="D78" i="1"/>
  <c r="H77" i="1"/>
  <c r="J77" i="1" s="1"/>
  <c r="D77" i="1"/>
  <c r="F77" i="1" s="1"/>
  <c r="G77" i="1" s="1"/>
  <c r="H76" i="1"/>
  <c r="J76" i="1" s="1"/>
  <c r="D76" i="1"/>
  <c r="F76" i="1" s="1"/>
  <c r="G76" i="1" s="1"/>
  <c r="H75" i="1"/>
  <c r="J75" i="1" s="1"/>
  <c r="D75" i="1"/>
  <c r="F75" i="1" s="1"/>
  <c r="G75" i="1" s="1"/>
  <c r="H74" i="1"/>
  <c r="J74" i="1" s="1"/>
  <c r="D74" i="1"/>
  <c r="F74" i="1" s="1"/>
  <c r="G74" i="1" s="1"/>
  <c r="J73" i="1"/>
  <c r="H73" i="1"/>
  <c r="D73" i="1"/>
  <c r="F73" i="1" s="1"/>
  <c r="G73" i="1" s="1"/>
  <c r="J72" i="1"/>
  <c r="H72" i="1"/>
  <c r="F72" i="1"/>
  <c r="G72" i="1" s="1"/>
  <c r="D72" i="1"/>
  <c r="J71" i="1"/>
  <c r="H71" i="1"/>
  <c r="F71" i="1"/>
  <c r="G71" i="1" s="1"/>
  <c r="D71" i="1"/>
  <c r="H70" i="1"/>
  <c r="J70" i="1" s="1"/>
  <c r="F70" i="1"/>
  <c r="G70" i="1" s="1"/>
  <c r="D70" i="1"/>
  <c r="H69" i="1"/>
  <c r="J69" i="1" s="1"/>
  <c r="D69" i="1"/>
  <c r="F69" i="1" s="1"/>
  <c r="G69" i="1" s="1"/>
  <c r="H68" i="1"/>
  <c r="J68" i="1" s="1"/>
  <c r="D68" i="1"/>
  <c r="F68" i="1" s="1"/>
  <c r="G68" i="1" s="1"/>
  <c r="H67" i="1"/>
  <c r="J67" i="1" s="1"/>
  <c r="D67" i="1"/>
  <c r="F67" i="1" s="1"/>
  <c r="G67" i="1" s="1"/>
  <c r="H66" i="1"/>
  <c r="J66" i="1" s="1"/>
  <c r="D66" i="1"/>
  <c r="F66" i="1" s="1"/>
  <c r="G66" i="1" s="1"/>
  <c r="J65" i="1"/>
  <c r="H65" i="1"/>
  <c r="D65" i="1"/>
  <c r="F65" i="1" s="1"/>
  <c r="G65" i="1" s="1"/>
  <c r="J64" i="1"/>
  <c r="H64" i="1"/>
  <c r="F64" i="1"/>
  <c r="G64" i="1" s="1"/>
  <c r="D64" i="1"/>
  <c r="J63" i="1"/>
  <c r="H63" i="1"/>
  <c r="F63" i="1"/>
  <c r="G63" i="1" s="1"/>
  <c r="D63" i="1"/>
  <c r="H62" i="1"/>
  <c r="J62" i="1" s="1"/>
  <c r="F62" i="1"/>
  <c r="G62" i="1" s="1"/>
  <c r="D62" i="1"/>
  <c r="H61" i="1"/>
  <c r="J61" i="1" s="1"/>
  <c r="D61" i="1"/>
  <c r="F61" i="1" s="1"/>
  <c r="G61" i="1" s="1"/>
  <c r="H60" i="1"/>
  <c r="J60" i="1" s="1"/>
  <c r="D60" i="1"/>
  <c r="F60" i="1" s="1"/>
  <c r="G60" i="1" s="1"/>
  <c r="H59" i="1"/>
  <c r="J59" i="1" s="1"/>
  <c r="D59" i="1"/>
  <c r="F59" i="1" s="1"/>
  <c r="G59" i="1" s="1"/>
  <c r="H58" i="1"/>
  <c r="J58" i="1" s="1"/>
  <c r="D58" i="1"/>
  <c r="F58" i="1" s="1"/>
  <c r="G58" i="1" s="1"/>
  <c r="J57" i="1"/>
  <c r="H57" i="1"/>
  <c r="D57" i="1"/>
  <c r="F57" i="1" s="1"/>
  <c r="G57" i="1" s="1"/>
  <c r="J56" i="1"/>
  <c r="H56" i="1"/>
  <c r="F56" i="1"/>
  <c r="G56" i="1" s="1"/>
  <c r="D56" i="1"/>
  <c r="H55" i="1"/>
  <c r="J55" i="1" s="1"/>
  <c r="F55" i="1"/>
  <c r="G55" i="1" s="1"/>
  <c r="D55" i="1"/>
  <c r="H54" i="1"/>
  <c r="J54" i="1" s="1"/>
  <c r="F54" i="1"/>
  <c r="G54" i="1" s="1"/>
  <c r="D54" i="1"/>
  <c r="H53" i="1"/>
  <c r="J53" i="1" s="1"/>
  <c r="D53" i="1"/>
  <c r="F53" i="1" s="1"/>
  <c r="G53" i="1" s="1"/>
  <c r="H52" i="1"/>
  <c r="J52" i="1" s="1"/>
  <c r="D52" i="1"/>
  <c r="F52" i="1" s="1"/>
  <c r="G52" i="1" s="1"/>
  <c r="H51" i="1"/>
  <c r="J51" i="1" s="1"/>
  <c r="D51" i="1"/>
  <c r="F51" i="1" s="1"/>
  <c r="G51" i="1" s="1"/>
  <c r="H50" i="1"/>
  <c r="J50" i="1" s="1"/>
  <c r="D50" i="1"/>
  <c r="F50" i="1" s="1"/>
  <c r="G50" i="1" s="1"/>
  <c r="H49" i="1"/>
  <c r="J49" i="1" s="1"/>
  <c r="D49" i="1"/>
  <c r="F49" i="1" s="1"/>
  <c r="G49" i="1" s="1"/>
  <c r="J48" i="1"/>
  <c r="H48" i="1"/>
  <c r="F48" i="1"/>
  <c r="G48" i="1" s="1"/>
  <c r="D48" i="1"/>
  <c r="J47" i="1"/>
  <c r="H47" i="1"/>
  <c r="F47" i="1"/>
  <c r="G47" i="1" s="1"/>
  <c r="D47" i="1"/>
  <c r="H46" i="1"/>
  <c r="J46" i="1" s="1"/>
  <c r="F46" i="1"/>
  <c r="G46" i="1" s="1"/>
  <c r="D46" i="1"/>
  <c r="H45" i="1"/>
  <c r="J45" i="1" s="1"/>
  <c r="D45" i="1"/>
  <c r="F45" i="1" s="1"/>
  <c r="G45" i="1" s="1"/>
  <c r="H44" i="1"/>
  <c r="J44" i="1" s="1"/>
  <c r="D44" i="1"/>
  <c r="F44" i="1" s="1"/>
  <c r="G44" i="1" s="1"/>
  <c r="H43" i="1"/>
  <c r="J43" i="1" s="1"/>
  <c r="D43" i="1"/>
  <c r="F43" i="1" s="1"/>
  <c r="G43" i="1" s="1"/>
  <c r="H42" i="1"/>
  <c r="J42" i="1" s="1"/>
  <c r="D42" i="1"/>
  <c r="F42" i="1" s="1"/>
  <c r="G42" i="1" s="1"/>
  <c r="H41" i="1"/>
  <c r="J41" i="1" s="1"/>
  <c r="D41" i="1"/>
  <c r="F41" i="1" s="1"/>
  <c r="G41" i="1" s="1"/>
  <c r="H40" i="1"/>
  <c r="J40" i="1" s="1"/>
  <c r="F40" i="1"/>
  <c r="G40" i="1" s="1"/>
  <c r="D40" i="1"/>
  <c r="J39" i="1"/>
  <c r="H39" i="1"/>
  <c r="F39" i="1"/>
  <c r="G39" i="1" s="1"/>
  <c r="D39" i="1"/>
  <c r="H38" i="1"/>
  <c r="J38" i="1" s="1"/>
  <c r="F38" i="1"/>
  <c r="G38" i="1" s="1"/>
  <c r="D38" i="1"/>
  <c r="H37" i="1"/>
  <c r="J37" i="1" s="1"/>
  <c r="D37" i="1"/>
  <c r="F37" i="1" s="1"/>
  <c r="G37" i="1" s="1"/>
  <c r="H36" i="1"/>
  <c r="J36" i="1" s="1"/>
  <c r="D36" i="1"/>
  <c r="F36" i="1" s="1"/>
  <c r="G36" i="1" s="1"/>
  <c r="H35" i="1"/>
  <c r="J35" i="1" s="1"/>
  <c r="D35" i="1"/>
  <c r="F35" i="1" s="1"/>
  <c r="G35" i="1" s="1"/>
  <c r="H34" i="1"/>
  <c r="J34" i="1" s="1"/>
  <c r="D34" i="1"/>
  <c r="F34" i="1" s="1"/>
  <c r="G34" i="1" s="1"/>
  <c r="H33" i="1"/>
  <c r="J33" i="1" s="1"/>
  <c r="D33" i="1"/>
  <c r="F33" i="1" s="1"/>
  <c r="G33" i="1" s="1"/>
  <c r="J32" i="1"/>
  <c r="H32" i="1"/>
  <c r="F32" i="1"/>
  <c r="G32" i="1" s="1"/>
  <c r="D32" i="1"/>
  <c r="J31" i="1"/>
  <c r="H31" i="1"/>
  <c r="F31" i="1"/>
  <c r="G31" i="1" s="1"/>
  <c r="D31" i="1"/>
  <c r="H30" i="1"/>
  <c r="J30" i="1" s="1"/>
  <c r="F30" i="1"/>
  <c r="G30" i="1" s="1"/>
  <c r="D30" i="1"/>
  <c r="H29" i="1"/>
  <c r="J29" i="1" s="1"/>
  <c r="D29" i="1"/>
  <c r="F29" i="1" s="1"/>
  <c r="G29" i="1" s="1"/>
  <c r="H28" i="1"/>
  <c r="J28" i="1" s="1"/>
  <c r="D28" i="1"/>
  <c r="F28" i="1" s="1"/>
  <c r="G28" i="1" s="1"/>
  <c r="H27" i="1"/>
  <c r="J27" i="1" s="1"/>
  <c r="D27" i="1"/>
  <c r="F27" i="1" s="1"/>
  <c r="G27" i="1" s="1"/>
  <c r="H26" i="1"/>
  <c r="J26" i="1" s="1"/>
  <c r="D26" i="1"/>
  <c r="F26" i="1" s="1"/>
  <c r="G26" i="1" s="1"/>
  <c r="H25" i="1"/>
  <c r="J25" i="1" s="1"/>
  <c r="D25" i="1"/>
  <c r="F25" i="1" s="1"/>
  <c r="G25" i="1" s="1"/>
  <c r="J24" i="1"/>
  <c r="H24" i="1"/>
  <c r="F24" i="1"/>
  <c r="G24" i="1" s="1"/>
  <c r="D24" i="1"/>
  <c r="H23" i="1"/>
  <c r="J23" i="1" s="1"/>
  <c r="F23" i="1"/>
  <c r="G23" i="1" s="1"/>
  <c r="D23" i="1"/>
  <c r="H22" i="1"/>
  <c r="J22" i="1" s="1"/>
  <c r="F22" i="1"/>
  <c r="G22" i="1" s="1"/>
  <c r="D22" i="1"/>
  <c r="H21" i="1"/>
  <c r="J21" i="1" s="1"/>
  <c r="D21" i="1"/>
  <c r="F21" i="1" s="1"/>
  <c r="G21" i="1" s="1"/>
  <c r="H20" i="1"/>
  <c r="J20" i="1" s="1"/>
  <c r="D20" i="1"/>
  <c r="F20" i="1" s="1"/>
  <c r="G20" i="1" s="1"/>
  <c r="H19" i="1"/>
  <c r="J19" i="1" s="1"/>
  <c r="D19" i="1"/>
  <c r="F19" i="1" s="1"/>
  <c r="G19" i="1" s="1"/>
  <c r="H18" i="1"/>
  <c r="J18" i="1" s="1"/>
  <c r="D18" i="1"/>
  <c r="F18" i="1" s="1"/>
  <c r="G18" i="1" s="1"/>
  <c r="H17" i="1"/>
  <c r="J17" i="1" s="1"/>
  <c r="D17" i="1"/>
  <c r="F17" i="1" s="1"/>
  <c r="G17" i="1" s="1"/>
  <c r="J16" i="1"/>
  <c r="H16" i="1"/>
  <c r="F16" i="1"/>
  <c r="G16" i="1" s="1"/>
  <c r="D16" i="1"/>
  <c r="J15" i="1"/>
  <c r="H15" i="1"/>
  <c r="F15" i="1"/>
  <c r="G15" i="1" s="1"/>
  <c r="D15" i="1"/>
  <c r="H14" i="1"/>
  <c r="J14" i="1" s="1"/>
  <c r="F14" i="1"/>
  <c r="G14" i="1" s="1"/>
  <c r="D14" i="1"/>
  <c r="H13" i="1"/>
  <c r="J13" i="1" s="1"/>
  <c r="D13" i="1"/>
  <c r="F13" i="1" s="1"/>
  <c r="G13" i="1" s="1"/>
  <c r="H12" i="1"/>
  <c r="J12" i="1" s="1"/>
  <c r="D12" i="1"/>
  <c r="F12" i="1" s="1"/>
  <c r="G12" i="1" s="1"/>
  <c r="H11" i="1"/>
  <c r="J11" i="1" s="1"/>
  <c r="D11" i="1"/>
  <c r="F11" i="1" s="1"/>
  <c r="G11" i="1" s="1"/>
  <c r="H10" i="1"/>
  <c r="J10" i="1" s="1"/>
  <c r="D10" i="1"/>
  <c r="F10" i="1" s="1"/>
  <c r="G10" i="1" s="1"/>
  <c r="H9" i="1"/>
  <c r="J9" i="1" s="1"/>
  <c r="D9" i="1"/>
  <c r="F9" i="1" s="1"/>
  <c r="G9" i="1" s="1"/>
  <c r="H8" i="1"/>
  <c r="J8" i="1" s="1"/>
  <c r="F8" i="1"/>
  <c r="G8" i="1" s="1"/>
  <c r="D8" i="1"/>
  <c r="J7" i="1"/>
  <c r="H7" i="1"/>
  <c r="F7" i="1"/>
  <c r="G7" i="1" s="1"/>
  <c r="D7" i="1"/>
  <c r="H6" i="1"/>
  <c r="J6" i="1" s="1"/>
  <c r="F6" i="1"/>
  <c r="G6" i="1" s="1"/>
  <c r="D6" i="1"/>
  <c r="H5" i="1"/>
  <c r="J5" i="1" s="1"/>
  <c r="D5" i="1"/>
  <c r="F5" i="1" s="1"/>
  <c r="G5" i="1" s="1"/>
  <c r="H4" i="1"/>
  <c r="J4" i="1" s="1"/>
  <c r="D4" i="1"/>
  <c r="F4" i="1" s="1"/>
  <c r="G4" i="1" s="1"/>
  <c r="H3" i="1"/>
  <c r="J3" i="1" s="1"/>
  <c r="D3" i="1"/>
  <c r="F3" i="1" s="1"/>
  <c r="G3" i="1" s="1"/>
  <c r="H2" i="1"/>
  <c r="J2" i="1" s="1"/>
  <c r="D2" i="1"/>
  <c r="F2" i="1" s="1"/>
  <c r="G2" i="1" s="1"/>
</calcChain>
</file>

<file path=xl/sharedStrings.xml><?xml version="1.0" encoding="utf-8"?>
<sst xmlns="http://schemas.openxmlformats.org/spreadsheetml/2006/main" count="233" uniqueCount="117">
  <si>
    <t>empty</t>
  </si>
  <si>
    <t>withplant</t>
  </si>
  <si>
    <t>FW/mg</t>
  </si>
  <si>
    <t>10^0</t>
  </si>
  <si>
    <t>cfu</t>
  </si>
  <si>
    <t>log</t>
  </si>
  <si>
    <t>group</t>
  </si>
  <si>
    <t>_2</t>
  </si>
  <si>
    <t>S4_14_1</t>
  </si>
  <si>
    <t>S4_14_2</t>
  </si>
  <si>
    <t>S4_14_3</t>
  </si>
  <si>
    <t>S4_14_4</t>
  </si>
  <si>
    <t>S4_19_1</t>
  </si>
  <si>
    <t>S4_19_2</t>
  </si>
  <si>
    <t>S4_19_3</t>
  </si>
  <si>
    <t>S4_19_4</t>
  </si>
  <si>
    <t>S6_5_1</t>
  </si>
  <si>
    <t>S6_5_2</t>
  </si>
  <si>
    <t>S6_5_3</t>
  </si>
  <si>
    <t>S6_5_4</t>
  </si>
  <si>
    <t>S6_9_1</t>
  </si>
  <si>
    <t>S6_9_2</t>
  </si>
  <si>
    <t>S6_9_3</t>
  </si>
  <si>
    <t>S6_9_4</t>
  </si>
  <si>
    <t>S8_2_1</t>
  </si>
  <si>
    <t>S8_2_2</t>
  </si>
  <si>
    <t>S8_2_3</t>
  </si>
  <si>
    <t>S8_2_4</t>
  </si>
  <si>
    <t>S8_3_1</t>
  </si>
  <si>
    <t>S8_3_2</t>
  </si>
  <si>
    <t>S8_3_3</t>
  </si>
  <si>
    <t>S8_3_4</t>
  </si>
  <si>
    <t>S8_8_1</t>
  </si>
  <si>
    <t>S8_8_2</t>
  </si>
  <si>
    <t>S8_8_3</t>
  </si>
  <si>
    <t>S8_8_4</t>
  </si>
  <si>
    <t>S8_10_1</t>
  </si>
  <si>
    <t>S8_10_2</t>
  </si>
  <si>
    <t>S8_10_3</t>
  </si>
  <si>
    <t>S8_10_4</t>
  </si>
  <si>
    <t>S14_1</t>
  </si>
  <si>
    <t>S14_2</t>
  </si>
  <si>
    <t>S14_3</t>
  </si>
  <si>
    <t>S14_4</t>
  </si>
  <si>
    <t>S14DC_1</t>
  </si>
  <si>
    <t>S14DC_2</t>
  </si>
  <si>
    <t>S14DC_3</t>
  </si>
  <si>
    <t>S14DC_4</t>
  </si>
  <si>
    <t>S10_4_1</t>
  </si>
  <si>
    <t>S10_4_2</t>
  </si>
  <si>
    <t>S10_4_3</t>
  </si>
  <si>
    <t>S10_4_4</t>
  </si>
  <si>
    <t>S10_5_1</t>
  </si>
  <si>
    <t>S10_5_2</t>
  </si>
  <si>
    <t>S10_5_3</t>
  </si>
  <si>
    <t>S10_5_4</t>
  </si>
  <si>
    <t>ctr</t>
  </si>
  <si>
    <t>Root1212_4</t>
  </si>
  <si>
    <t>Root1497_1</t>
  </si>
  <si>
    <t>Root1497_2</t>
  </si>
  <si>
    <t>Root1497_3</t>
  </si>
  <si>
    <t>Root1497_4</t>
  </si>
  <si>
    <t>Root166_1</t>
  </si>
  <si>
    <t>Root166_2</t>
  </si>
  <si>
    <t>Root166_3</t>
  </si>
  <si>
    <t>Root166_4</t>
  </si>
  <si>
    <t>Root170_1</t>
  </si>
  <si>
    <t>Root170_2</t>
  </si>
  <si>
    <t>Root170_3</t>
  </si>
  <si>
    <t>Root170_4</t>
  </si>
  <si>
    <t>Root217_1</t>
  </si>
  <si>
    <t>Root217_2</t>
  </si>
  <si>
    <t>Root217_3</t>
  </si>
  <si>
    <t>Root217_4</t>
  </si>
  <si>
    <t>Root227_1</t>
  </si>
  <si>
    <t>Root227_2</t>
  </si>
  <si>
    <t>Root227_3</t>
  </si>
  <si>
    <t>Root227_4</t>
  </si>
  <si>
    <t>Root278_1</t>
  </si>
  <si>
    <t>Root278_2</t>
  </si>
  <si>
    <t>Root278_3</t>
  </si>
  <si>
    <t>Root278_4</t>
  </si>
  <si>
    <t>Root4_1</t>
  </si>
  <si>
    <t>Root4_2</t>
  </si>
  <si>
    <t>Root4_3</t>
  </si>
  <si>
    <t>Root4_4</t>
  </si>
  <si>
    <t>Root473_1</t>
  </si>
  <si>
    <t>Root473_2</t>
  </si>
  <si>
    <t>Root473_3</t>
  </si>
  <si>
    <t>Root473_4</t>
  </si>
  <si>
    <t>Root480_1</t>
  </si>
  <si>
    <t>Root480_2</t>
  </si>
  <si>
    <t>Root480_3</t>
  </si>
  <si>
    <t>Root480_4</t>
  </si>
  <si>
    <t>Root491_1</t>
  </si>
  <si>
    <t>Root491_2</t>
  </si>
  <si>
    <t>Root491_3</t>
  </si>
  <si>
    <t>Root491_4</t>
  </si>
  <si>
    <t>Root562_1</t>
  </si>
  <si>
    <t>Root562_2</t>
  </si>
  <si>
    <t>Root562_3</t>
  </si>
  <si>
    <t>Root562_4</t>
  </si>
  <si>
    <t>Root670_1</t>
  </si>
  <si>
    <t>Root670_2</t>
  </si>
  <si>
    <t>Root670_3</t>
  </si>
  <si>
    <t>Root670_4</t>
  </si>
  <si>
    <t>Root685_1</t>
  </si>
  <si>
    <t>Root685_2</t>
  </si>
  <si>
    <t>Root685_3</t>
  </si>
  <si>
    <t>Root685_4</t>
  </si>
  <si>
    <t>Root401_1</t>
  </si>
  <si>
    <t>Root401_2</t>
  </si>
  <si>
    <t>Root401_3</t>
  </si>
  <si>
    <t>Root401_4</t>
  </si>
  <si>
    <t>Root1212_1</t>
  </si>
  <si>
    <t>Root1212_2</t>
  </si>
  <si>
    <t>Root1212_3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</si>
</sst>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topLeftCell="A82" workbookViewId="0">
      <selection activeCell="A4" sqref="A4"/>
    </sheetView>
  </sheetViews>
  <sheetFormatPr defaultColWidth="9" defaultRowHeight="13.5" x14ac:dyDescent="0.15"/>
  <cols>
    <col min="1" max="1" width="14.75" customWidth="1"/>
    <col min="6" max="7" width="12.625"/>
    <col min="10" max="10" width="12.375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15">
      <c r="A2" t="s">
        <v>114</v>
      </c>
      <c r="B2">
        <v>332</v>
      </c>
      <c r="C2">
        <v>417</v>
      </c>
      <c r="D2">
        <f>(C2-B2)*0.1</f>
        <v>8.5</v>
      </c>
      <c r="E2">
        <v>45600</v>
      </c>
      <c r="F2">
        <f>E2*200/D2</f>
        <v>1072941.1764705882</v>
      </c>
      <c r="G2">
        <f>LOG10(F2)</f>
        <v>6.0305759126141236</v>
      </c>
      <c r="H2" t="str">
        <f t="shared" ref="H2:H9" si="0">LEFT(A2,8)</f>
        <v>Root1212</v>
      </c>
      <c r="I2" t="s">
        <v>7</v>
      </c>
      <c r="J2" t="str">
        <f>CONCATENATE(H2,I2)</f>
        <v>Root1212_2</v>
      </c>
    </row>
    <row r="3" spans="1:10" x14ac:dyDescent="0.15">
      <c r="A3" t="s">
        <v>115</v>
      </c>
      <c r="B3">
        <v>318</v>
      </c>
      <c r="C3">
        <v>402</v>
      </c>
      <c r="D3">
        <f t="shared" ref="D3:D34" si="1">(C3-B3)*0.1</f>
        <v>8.4</v>
      </c>
      <c r="E3">
        <v>45000</v>
      </c>
      <c r="F3">
        <f t="shared" ref="F3:F34" si="2">E3*200/D3</f>
        <v>1071428.5714285714</v>
      </c>
      <c r="G3">
        <f t="shared" ref="G3:G34" si="3">LOG10(F3)</f>
        <v>6.0299632233774432</v>
      </c>
      <c r="H3" t="str">
        <f t="shared" si="0"/>
        <v>Root1212</v>
      </c>
      <c r="I3" t="s">
        <v>7</v>
      </c>
      <c r="J3" t="str">
        <f t="shared" ref="J3:J34" si="4">CONCATENATE(H3,I3)</f>
        <v>Root1212_2</v>
      </c>
    </row>
    <row r="4" spans="1:10" x14ac:dyDescent="0.15">
      <c r="A4" t="s">
        <v>116</v>
      </c>
      <c r="B4">
        <v>277</v>
      </c>
      <c r="C4">
        <v>387</v>
      </c>
      <c r="D4">
        <f t="shared" si="1"/>
        <v>11</v>
      </c>
      <c r="E4">
        <v>60000</v>
      </c>
      <c r="F4">
        <f t="shared" si="2"/>
        <v>1090909.0909090908</v>
      </c>
      <c r="G4">
        <f t="shared" si="3"/>
        <v>6.0377885608893997</v>
      </c>
      <c r="H4" t="str">
        <f t="shared" si="0"/>
        <v>Root1212</v>
      </c>
      <c r="I4" t="s">
        <v>7</v>
      </c>
      <c r="J4" t="str">
        <f t="shared" si="4"/>
        <v>Root1212_2</v>
      </c>
    </row>
    <row r="5" spans="1:10" x14ac:dyDescent="0.15">
      <c r="A5" t="s">
        <v>57</v>
      </c>
      <c r="B5">
        <v>283</v>
      </c>
      <c r="C5">
        <v>362</v>
      </c>
      <c r="D5">
        <f t="shared" si="1"/>
        <v>7.9</v>
      </c>
      <c r="E5">
        <v>50000</v>
      </c>
      <c r="F5">
        <f t="shared" si="2"/>
        <v>1265822.7848101265</v>
      </c>
      <c r="G5">
        <f t="shared" si="3"/>
        <v>6.1023729087095582</v>
      </c>
      <c r="H5" t="str">
        <f t="shared" si="0"/>
        <v>Root1212</v>
      </c>
      <c r="I5" t="s">
        <v>7</v>
      </c>
      <c r="J5" t="str">
        <f t="shared" si="4"/>
        <v>Root1212_2</v>
      </c>
    </row>
    <row r="6" spans="1:10" x14ac:dyDescent="0.15">
      <c r="A6" t="s">
        <v>58</v>
      </c>
      <c r="B6">
        <v>328</v>
      </c>
      <c r="C6">
        <v>393</v>
      </c>
      <c r="D6">
        <f t="shared" si="1"/>
        <v>6.5</v>
      </c>
      <c r="E6">
        <v>105000</v>
      </c>
      <c r="F6">
        <f t="shared" si="2"/>
        <v>3230769.230769231</v>
      </c>
      <c r="G6">
        <f t="shared" si="3"/>
        <v>6.5093059380910638</v>
      </c>
      <c r="H6" t="str">
        <f t="shared" si="0"/>
        <v>Root1497</v>
      </c>
      <c r="I6" t="s">
        <v>7</v>
      </c>
      <c r="J6" t="str">
        <f t="shared" si="4"/>
        <v>Root1497_2</v>
      </c>
    </row>
    <row r="7" spans="1:10" x14ac:dyDescent="0.15">
      <c r="A7" t="s">
        <v>59</v>
      </c>
      <c r="B7">
        <v>326</v>
      </c>
      <c r="C7">
        <v>398</v>
      </c>
      <c r="D7">
        <f t="shared" si="1"/>
        <v>7.2</v>
      </c>
      <c r="E7">
        <v>200000</v>
      </c>
      <c r="F7">
        <f t="shared" si="2"/>
        <v>5555555.555555555</v>
      </c>
      <c r="G7">
        <f t="shared" si="3"/>
        <v>6.7447274948966935</v>
      </c>
      <c r="H7" t="str">
        <f t="shared" si="0"/>
        <v>Root1497</v>
      </c>
      <c r="I7" t="s">
        <v>7</v>
      </c>
      <c r="J7" t="str">
        <f t="shared" si="4"/>
        <v>Root1497_2</v>
      </c>
    </row>
    <row r="8" spans="1:10" x14ac:dyDescent="0.15">
      <c r="A8" t="s">
        <v>60</v>
      </c>
      <c r="B8">
        <v>316</v>
      </c>
      <c r="C8">
        <v>387</v>
      </c>
      <c r="D8">
        <f t="shared" si="1"/>
        <v>7.1000000000000005</v>
      </c>
      <c r="E8">
        <v>65000</v>
      </c>
      <c r="F8">
        <f t="shared" si="2"/>
        <v>1830985.9154929577</v>
      </c>
      <c r="G8">
        <f t="shared" si="3"/>
        <v>6.2626850035877615</v>
      </c>
      <c r="H8" t="str">
        <f t="shared" si="0"/>
        <v>Root1497</v>
      </c>
      <c r="I8" t="s">
        <v>7</v>
      </c>
      <c r="J8" t="str">
        <f t="shared" si="4"/>
        <v>Root1497_2</v>
      </c>
    </row>
    <row r="9" spans="1:10" x14ac:dyDescent="0.15">
      <c r="A9" t="s">
        <v>61</v>
      </c>
      <c r="B9">
        <v>337</v>
      </c>
      <c r="C9">
        <v>380</v>
      </c>
      <c r="D9">
        <f t="shared" si="1"/>
        <v>4.3</v>
      </c>
      <c r="E9">
        <v>119000</v>
      </c>
      <c r="F9">
        <f t="shared" si="2"/>
        <v>5534883.7209302327</v>
      </c>
      <c r="G9">
        <f t="shared" si="3"/>
        <v>6.7431085014769252</v>
      </c>
      <c r="H9" t="str">
        <f t="shared" si="0"/>
        <v>Root1497</v>
      </c>
      <c r="I9" t="s">
        <v>7</v>
      </c>
      <c r="J9" t="str">
        <f t="shared" si="4"/>
        <v>Root1497_2</v>
      </c>
    </row>
    <row r="10" spans="1:10" x14ac:dyDescent="0.15">
      <c r="A10" t="s">
        <v>62</v>
      </c>
      <c r="B10">
        <v>293</v>
      </c>
      <c r="C10">
        <v>403</v>
      </c>
      <c r="D10">
        <f t="shared" si="1"/>
        <v>11</v>
      </c>
      <c r="E10">
        <v>66000</v>
      </c>
      <c r="F10">
        <f t="shared" si="2"/>
        <v>1200000</v>
      </c>
      <c r="G10">
        <f t="shared" si="3"/>
        <v>6.0791812460476251</v>
      </c>
      <c r="H10" t="str">
        <f>LEFT(A10,7)</f>
        <v>Root166</v>
      </c>
      <c r="I10" t="s">
        <v>7</v>
      </c>
      <c r="J10" t="str">
        <f t="shared" si="4"/>
        <v>Root166_2</v>
      </c>
    </row>
    <row r="11" spans="1:10" x14ac:dyDescent="0.15">
      <c r="A11" t="s">
        <v>63</v>
      </c>
      <c r="B11">
        <v>320</v>
      </c>
      <c r="C11">
        <v>403</v>
      </c>
      <c r="D11">
        <f t="shared" si="1"/>
        <v>8.3000000000000007</v>
      </c>
      <c r="E11">
        <v>41000</v>
      </c>
      <c r="F11">
        <f t="shared" si="2"/>
        <v>987951.80722891563</v>
      </c>
      <c r="G11">
        <f t="shared" si="3"/>
        <v>5.994735760007643</v>
      </c>
      <c r="H11" t="str">
        <f t="shared" ref="H11:H42" si="5">LEFT(A11,7)</f>
        <v>Root166</v>
      </c>
      <c r="I11" t="s">
        <v>7</v>
      </c>
      <c r="J11" t="str">
        <f t="shared" si="4"/>
        <v>Root166_2</v>
      </c>
    </row>
    <row r="12" spans="1:10" x14ac:dyDescent="0.15">
      <c r="A12" t="s">
        <v>64</v>
      </c>
      <c r="B12">
        <v>326</v>
      </c>
      <c r="C12">
        <v>412</v>
      </c>
      <c r="D12">
        <f t="shared" si="1"/>
        <v>8.6</v>
      </c>
      <c r="E12">
        <v>75000</v>
      </c>
      <c r="F12">
        <f t="shared" si="2"/>
        <v>1744186.046511628</v>
      </c>
      <c r="G12">
        <f t="shared" si="3"/>
        <v>6.2415928078121139</v>
      </c>
      <c r="H12" t="str">
        <f t="shared" si="5"/>
        <v>Root166</v>
      </c>
      <c r="I12" t="s">
        <v>7</v>
      </c>
      <c r="J12" t="str">
        <f t="shared" si="4"/>
        <v>Root166_2</v>
      </c>
    </row>
    <row r="13" spans="1:10" x14ac:dyDescent="0.15">
      <c r="A13" t="s">
        <v>65</v>
      </c>
      <c r="B13">
        <v>313</v>
      </c>
      <c r="C13">
        <v>375</v>
      </c>
      <c r="D13">
        <f t="shared" si="1"/>
        <v>6.2</v>
      </c>
      <c r="E13">
        <v>112000</v>
      </c>
      <c r="F13">
        <f t="shared" si="2"/>
        <v>3612903.2258064514</v>
      </c>
      <c r="G13">
        <f t="shared" si="3"/>
        <v>6.5578563288359089</v>
      </c>
      <c r="H13" t="str">
        <f t="shared" si="5"/>
        <v>Root166</v>
      </c>
      <c r="I13" t="s">
        <v>7</v>
      </c>
      <c r="J13" t="str">
        <f t="shared" si="4"/>
        <v>Root166_2</v>
      </c>
    </row>
    <row r="14" spans="1:10" x14ac:dyDescent="0.15">
      <c r="A14" t="s">
        <v>66</v>
      </c>
      <c r="B14">
        <v>322</v>
      </c>
      <c r="C14">
        <v>408</v>
      </c>
      <c r="D14">
        <f t="shared" si="1"/>
        <v>8.6</v>
      </c>
      <c r="E14">
        <v>39000</v>
      </c>
      <c r="F14">
        <f t="shared" si="2"/>
        <v>906976.74418604653</v>
      </c>
      <c r="G14">
        <f t="shared" si="3"/>
        <v>5.9575961514469125</v>
      </c>
      <c r="H14" t="str">
        <f t="shared" si="5"/>
        <v>Root170</v>
      </c>
      <c r="I14" t="s">
        <v>7</v>
      </c>
      <c r="J14" t="str">
        <f t="shared" si="4"/>
        <v>Root170_2</v>
      </c>
    </row>
    <row r="15" spans="1:10" x14ac:dyDescent="0.15">
      <c r="A15" t="s">
        <v>67</v>
      </c>
      <c r="B15">
        <v>318</v>
      </c>
      <c r="C15">
        <v>384</v>
      </c>
      <c r="D15">
        <f t="shared" si="1"/>
        <v>6.6000000000000005</v>
      </c>
      <c r="E15">
        <v>31000</v>
      </c>
      <c r="F15">
        <f t="shared" si="2"/>
        <v>939393.93939393933</v>
      </c>
      <c r="G15">
        <f t="shared" si="3"/>
        <v>5.9728477539563851</v>
      </c>
      <c r="H15" t="str">
        <f t="shared" si="5"/>
        <v>Root170</v>
      </c>
      <c r="I15" t="s">
        <v>7</v>
      </c>
      <c r="J15" t="str">
        <f t="shared" si="4"/>
        <v>Root170_2</v>
      </c>
    </row>
    <row r="16" spans="1:10" x14ac:dyDescent="0.15">
      <c r="A16" t="s">
        <v>68</v>
      </c>
      <c r="B16">
        <v>335</v>
      </c>
      <c r="C16">
        <v>390</v>
      </c>
      <c r="D16">
        <f t="shared" si="1"/>
        <v>5.5</v>
      </c>
      <c r="E16">
        <v>52000</v>
      </c>
      <c r="F16">
        <f t="shared" si="2"/>
        <v>1890909.0909090908</v>
      </c>
      <c r="G16">
        <f t="shared" si="3"/>
        <v>6.2766706498045366</v>
      </c>
      <c r="H16" t="str">
        <f t="shared" si="5"/>
        <v>Root170</v>
      </c>
      <c r="I16" t="s">
        <v>7</v>
      </c>
      <c r="J16" t="str">
        <f t="shared" si="4"/>
        <v>Root170_2</v>
      </c>
    </row>
    <row r="17" spans="1:10" x14ac:dyDescent="0.15">
      <c r="A17" t="s">
        <v>69</v>
      </c>
      <c r="B17">
        <v>345</v>
      </c>
      <c r="C17">
        <v>402</v>
      </c>
      <c r="D17">
        <f t="shared" si="1"/>
        <v>5.7</v>
      </c>
      <c r="E17">
        <v>28000</v>
      </c>
      <c r="F17">
        <f t="shared" si="2"/>
        <v>982456.14035087719</v>
      </c>
      <c r="G17">
        <f t="shared" si="3"/>
        <v>5.9923131713337092</v>
      </c>
      <c r="H17" t="str">
        <f t="shared" si="5"/>
        <v>Root170</v>
      </c>
      <c r="I17" t="s">
        <v>7</v>
      </c>
      <c r="J17" t="str">
        <f t="shared" si="4"/>
        <v>Root170_2</v>
      </c>
    </row>
    <row r="18" spans="1:10" x14ac:dyDescent="0.15">
      <c r="A18" t="s">
        <v>70</v>
      </c>
      <c r="B18">
        <v>311</v>
      </c>
      <c r="C18">
        <v>391</v>
      </c>
      <c r="D18">
        <f t="shared" si="1"/>
        <v>8</v>
      </c>
      <c r="E18">
        <v>28000</v>
      </c>
      <c r="F18">
        <f t="shared" si="2"/>
        <v>700000</v>
      </c>
      <c r="G18">
        <f t="shared" si="3"/>
        <v>5.8450980400142569</v>
      </c>
      <c r="H18" t="str">
        <f t="shared" si="5"/>
        <v>Root217</v>
      </c>
      <c r="I18" t="s">
        <v>7</v>
      </c>
      <c r="J18" t="str">
        <f t="shared" si="4"/>
        <v>Root217_2</v>
      </c>
    </row>
    <row r="19" spans="1:10" x14ac:dyDescent="0.15">
      <c r="A19" t="s">
        <v>71</v>
      </c>
      <c r="B19">
        <v>304</v>
      </c>
      <c r="C19">
        <v>435</v>
      </c>
      <c r="D19">
        <f t="shared" si="1"/>
        <v>13.100000000000001</v>
      </c>
      <c r="E19">
        <v>65000</v>
      </c>
      <c r="F19">
        <f t="shared" si="2"/>
        <v>992366.4122137404</v>
      </c>
      <c r="G19">
        <f t="shared" si="3"/>
        <v>5.9966720566510725</v>
      </c>
      <c r="H19" t="str">
        <f t="shared" si="5"/>
        <v>Root217</v>
      </c>
      <c r="I19" t="s">
        <v>7</v>
      </c>
      <c r="J19" t="str">
        <f t="shared" si="4"/>
        <v>Root217_2</v>
      </c>
    </row>
    <row r="20" spans="1:10" x14ac:dyDescent="0.15">
      <c r="A20" t="s">
        <v>72</v>
      </c>
      <c r="B20">
        <v>286</v>
      </c>
      <c r="C20">
        <v>351</v>
      </c>
      <c r="D20">
        <f t="shared" si="1"/>
        <v>6.5</v>
      </c>
      <c r="E20">
        <v>180000</v>
      </c>
      <c r="F20">
        <f t="shared" si="2"/>
        <v>5538461.538461538</v>
      </c>
      <c r="G20">
        <f t="shared" si="3"/>
        <v>6.743389144124432</v>
      </c>
      <c r="H20" t="str">
        <f t="shared" si="5"/>
        <v>Root217</v>
      </c>
      <c r="I20" t="s">
        <v>7</v>
      </c>
      <c r="J20" t="str">
        <f t="shared" si="4"/>
        <v>Root217_2</v>
      </c>
    </row>
    <row r="21" spans="1:10" x14ac:dyDescent="0.15">
      <c r="A21" t="s">
        <v>73</v>
      </c>
      <c r="B21">
        <v>338</v>
      </c>
      <c r="C21">
        <v>429</v>
      </c>
      <c r="D21">
        <f t="shared" si="1"/>
        <v>9.1</v>
      </c>
      <c r="E21">
        <v>89000</v>
      </c>
      <c r="F21">
        <f t="shared" si="2"/>
        <v>1956043.9560439561</v>
      </c>
      <c r="G21">
        <f t="shared" si="3"/>
        <v>6.2913786099878006</v>
      </c>
      <c r="H21" t="str">
        <f t="shared" si="5"/>
        <v>Root217</v>
      </c>
      <c r="I21" t="s">
        <v>7</v>
      </c>
      <c r="J21" t="str">
        <f t="shared" si="4"/>
        <v>Root217_2</v>
      </c>
    </row>
    <row r="22" spans="1:10" x14ac:dyDescent="0.15">
      <c r="A22" t="s">
        <v>74</v>
      </c>
      <c r="B22">
        <v>348</v>
      </c>
      <c r="C22">
        <v>401</v>
      </c>
      <c r="D22">
        <f t="shared" si="1"/>
        <v>5.3000000000000007</v>
      </c>
      <c r="E22">
        <v>26000</v>
      </c>
      <c r="F22">
        <f t="shared" si="2"/>
        <v>981132.07547169796</v>
      </c>
      <c r="G22">
        <f t="shared" si="3"/>
        <v>5.9917274740340103</v>
      </c>
      <c r="H22" t="str">
        <f t="shared" si="5"/>
        <v>Root227</v>
      </c>
      <c r="I22" t="s">
        <v>7</v>
      </c>
      <c r="J22" t="str">
        <f t="shared" si="4"/>
        <v>Root227_2</v>
      </c>
    </row>
    <row r="23" spans="1:10" x14ac:dyDescent="0.15">
      <c r="A23" t="s">
        <v>75</v>
      </c>
      <c r="B23">
        <v>340</v>
      </c>
      <c r="C23">
        <v>394</v>
      </c>
      <c r="D23">
        <f t="shared" si="1"/>
        <v>5.4</v>
      </c>
      <c r="E23">
        <v>28000</v>
      </c>
      <c r="F23">
        <f t="shared" si="2"/>
        <v>1037037.037037037</v>
      </c>
      <c r="G23">
        <f t="shared" si="3"/>
        <v>6.0157942671832316</v>
      </c>
      <c r="H23" t="str">
        <f t="shared" si="5"/>
        <v>Root227</v>
      </c>
      <c r="I23" t="s">
        <v>7</v>
      </c>
      <c r="J23" t="str">
        <f t="shared" si="4"/>
        <v>Root227_2</v>
      </c>
    </row>
    <row r="24" spans="1:10" x14ac:dyDescent="0.15">
      <c r="A24" t="s">
        <v>76</v>
      </c>
      <c r="B24">
        <v>282</v>
      </c>
      <c r="C24">
        <v>345</v>
      </c>
      <c r="D24">
        <f t="shared" si="1"/>
        <v>6.3000000000000007</v>
      </c>
      <c r="E24">
        <v>162000</v>
      </c>
      <c r="F24">
        <f t="shared" si="2"/>
        <v>5142857.1428571427</v>
      </c>
      <c r="G24">
        <f t="shared" si="3"/>
        <v>6.7112044607530308</v>
      </c>
      <c r="H24" t="str">
        <f t="shared" si="5"/>
        <v>Root227</v>
      </c>
      <c r="I24" t="s">
        <v>7</v>
      </c>
      <c r="J24" t="str">
        <f t="shared" si="4"/>
        <v>Root227_2</v>
      </c>
    </row>
    <row r="25" spans="1:10" x14ac:dyDescent="0.15">
      <c r="A25" t="s">
        <v>77</v>
      </c>
      <c r="B25">
        <v>334</v>
      </c>
      <c r="C25">
        <v>381</v>
      </c>
      <c r="D25">
        <f t="shared" si="1"/>
        <v>4.7</v>
      </c>
      <c r="E25">
        <v>76000</v>
      </c>
      <c r="F25">
        <f t="shared" si="2"/>
        <v>3234042.5531914891</v>
      </c>
      <c r="G25">
        <f t="shared" si="3"/>
        <v>6.5097457300090547</v>
      </c>
      <c r="H25" t="str">
        <f t="shared" si="5"/>
        <v>Root227</v>
      </c>
      <c r="I25" t="s">
        <v>7</v>
      </c>
      <c r="J25" t="str">
        <f t="shared" si="4"/>
        <v>Root227_2</v>
      </c>
    </row>
    <row r="26" spans="1:10" x14ac:dyDescent="0.15">
      <c r="A26" t="s">
        <v>78</v>
      </c>
      <c r="B26">
        <v>354</v>
      </c>
      <c r="C26">
        <v>530</v>
      </c>
      <c r="D26">
        <f t="shared" si="1"/>
        <v>17.600000000000001</v>
      </c>
      <c r="E26">
        <v>110000</v>
      </c>
      <c r="F26">
        <f t="shared" si="2"/>
        <v>1250000</v>
      </c>
      <c r="G26">
        <f t="shared" si="3"/>
        <v>6.0969100130080562</v>
      </c>
      <c r="H26" t="str">
        <f t="shared" si="5"/>
        <v>Root278</v>
      </c>
      <c r="I26" t="s">
        <v>7</v>
      </c>
      <c r="J26" t="str">
        <f t="shared" si="4"/>
        <v>Root278_2</v>
      </c>
    </row>
    <row r="27" spans="1:10" x14ac:dyDescent="0.15">
      <c r="A27" t="s">
        <v>79</v>
      </c>
      <c r="B27">
        <v>337</v>
      </c>
      <c r="C27">
        <v>618</v>
      </c>
      <c r="D27">
        <f t="shared" si="1"/>
        <v>28.1</v>
      </c>
      <c r="E27">
        <v>110000</v>
      </c>
      <c r="F27">
        <f t="shared" si="2"/>
        <v>782918.14946619212</v>
      </c>
      <c r="G27">
        <f t="shared" si="3"/>
        <v>5.8937163609171259</v>
      </c>
      <c r="H27" t="str">
        <f t="shared" si="5"/>
        <v>Root278</v>
      </c>
      <c r="I27" t="s">
        <v>7</v>
      </c>
      <c r="J27" t="str">
        <f t="shared" si="4"/>
        <v>Root278_2</v>
      </c>
    </row>
    <row r="28" spans="1:10" x14ac:dyDescent="0.15">
      <c r="A28" t="s">
        <v>80</v>
      </c>
      <c r="B28">
        <v>262</v>
      </c>
      <c r="C28">
        <v>451</v>
      </c>
      <c r="D28">
        <f t="shared" si="1"/>
        <v>18.900000000000002</v>
      </c>
      <c r="E28">
        <v>160000</v>
      </c>
      <c r="F28">
        <f t="shared" si="2"/>
        <v>1693121.6931216929</v>
      </c>
      <c r="G28">
        <f t="shared" si="3"/>
        <v>6.2286881741466615</v>
      </c>
      <c r="H28" t="str">
        <f t="shared" si="5"/>
        <v>Root278</v>
      </c>
      <c r="I28" t="s">
        <v>7</v>
      </c>
      <c r="J28" t="str">
        <f t="shared" si="4"/>
        <v>Root278_2</v>
      </c>
    </row>
    <row r="29" spans="1:10" x14ac:dyDescent="0.15">
      <c r="A29" t="s">
        <v>81</v>
      </c>
      <c r="B29">
        <v>319</v>
      </c>
      <c r="C29">
        <v>537</v>
      </c>
      <c r="D29">
        <f t="shared" si="1"/>
        <v>21.8</v>
      </c>
      <c r="E29">
        <v>150000</v>
      </c>
      <c r="F29">
        <f t="shared" si="2"/>
        <v>1376146.7889908256</v>
      </c>
      <c r="G29">
        <f t="shared" si="3"/>
        <v>6.1386647611150575</v>
      </c>
      <c r="H29" t="str">
        <f t="shared" si="5"/>
        <v>Root278</v>
      </c>
      <c r="I29" t="s">
        <v>7</v>
      </c>
      <c r="J29" t="str">
        <f t="shared" si="4"/>
        <v>Root278_2</v>
      </c>
    </row>
    <row r="30" spans="1:10" x14ac:dyDescent="0.15">
      <c r="A30" s="1" t="s">
        <v>82</v>
      </c>
      <c r="B30">
        <v>307</v>
      </c>
      <c r="C30">
        <v>371</v>
      </c>
      <c r="D30">
        <f t="shared" si="1"/>
        <v>6.4</v>
      </c>
      <c r="E30">
        <v>69000</v>
      </c>
      <c r="F30">
        <f t="shared" si="2"/>
        <v>2156250</v>
      </c>
      <c r="G30">
        <f t="shared" si="3"/>
        <v>6.3336991124173494</v>
      </c>
      <c r="H30" t="str">
        <f>LEFT(A30,5)</f>
        <v>Root4</v>
      </c>
      <c r="I30" t="s">
        <v>7</v>
      </c>
      <c r="J30" t="str">
        <f t="shared" si="4"/>
        <v>Root4_2</v>
      </c>
    </row>
    <row r="31" spans="1:10" x14ac:dyDescent="0.15">
      <c r="A31" s="1" t="s">
        <v>83</v>
      </c>
      <c r="B31">
        <v>328</v>
      </c>
      <c r="C31">
        <v>397</v>
      </c>
      <c r="D31">
        <f t="shared" si="1"/>
        <v>6.9</v>
      </c>
      <c r="E31">
        <v>60000</v>
      </c>
      <c r="F31">
        <f t="shared" si="2"/>
        <v>1739130.4347826086</v>
      </c>
      <c r="G31">
        <f t="shared" si="3"/>
        <v>6.2403321553103694</v>
      </c>
      <c r="H31" t="str">
        <f>LEFT(A31,5)</f>
        <v>Root4</v>
      </c>
      <c r="I31" t="s">
        <v>7</v>
      </c>
      <c r="J31" t="str">
        <f t="shared" si="4"/>
        <v>Root4_2</v>
      </c>
    </row>
    <row r="32" spans="1:10" x14ac:dyDescent="0.15">
      <c r="A32" s="1" t="s">
        <v>84</v>
      </c>
      <c r="B32">
        <v>305</v>
      </c>
      <c r="C32">
        <v>345</v>
      </c>
      <c r="D32">
        <f t="shared" si="1"/>
        <v>4</v>
      </c>
      <c r="E32">
        <v>96000</v>
      </c>
      <c r="F32">
        <f t="shared" si="2"/>
        <v>4800000</v>
      </c>
      <c r="G32">
        <f t="shared" si="3"/>
        <v>6.6812412373755876</v>
      </c>
      <c r="H32" t="str">
        <f>LEFT(A32,5)</f>
        <v>Root4</v>
      </c>
      <c r="I32" t="s">
        <v>7</v>
      </c>
      <c r="J32" t="str">
        <f t="shared" si="4"/>
        <v>Root4_2</v>
      </c>
    </row>
    <row r="33" spans="1:10" x14ac:dyDescent="0.15">
      <c r="A33" s="1" t="s">
        <v>85</v>
      </c>
      <c r="B33">
        <v>335</v>
      </c>
      <c r="C33">
        <v>393</v>
      </c>
      <c r="D33">
        <f t="shared" si="1"/>
        <v>5.8000000000000007</v>
      </c>
      <c r="E33">
        <v>32000</v>
      </c>
      <c r="F33">
        <f t="shared" si="2"/>
        <v>1103448.2758620689</v>
      </c>
      <c r="G33">
        <f t="shared" si="3"/>
        <v>6.0427519804209497</v>
      </c>
      <c r="H33" t="str">
        <f>LEFT(A33,5)</f>
        <v>Root4</v>
      </c>
      <c r="I33" t="s">
        <v>7</v>
      </c>
      <c r="J33" t="str">
        <f t="shared" si="4"/>
        <v>Root4_2</v>
      </c>
    </row>
    <row r="34" spans="1:10" x14ac:dyDescent="0.15">
      <c r="A34" t="s">
        <v>86</v>
      </c>
      <c r="B34">
        <v>284</v>
      </c>
      <c r="C34">
        <v>401</v>
      </c>
      <c r="D34">
        <f t="shared" si="1"/>
        <v>11.700000000000001</v>
      </c>
      <c r="E34">
        <v>121000</v>
      </c>
      <c r="F34">
        <f t="shared" si="2"/>
        <v>2068376.0683760683</v>
      </c>
      <c r="G34">
        <f t="shared" si="3"/>
        <v>6.3156295042342698</v>
      </c>
      <c r="H34" t="str">
        <f t="shared" si="5"/>
        <v>Root473</v>
      </c>
      <c r="I34" t="s">
        <v>7</v>
      </c>
      <c r="J34" t="str">
        <f t="shared" si="4"/>
        <v>Root473_2</v>
      </c>
    </row>
    <row r="35" spans="1:10" x14ac:dyDescent="0.15">
      <c r="A35" t="s">
        <v>87</v>
      </c>
      <c r="B35">
        <v>314</v>
      </c>
      <c r="C35">
        <v>409</v>
      </c>
      <c r="D35">
        <f t="shared" ref="D35:D66" si="6">(C35-B35)*0.1</f>
        <v>9.5</v>
      </c>
      <c r="E35">
        <v>99000</v>
      </c>
      <c r="F35">
        <f t="shared" ref="F35:F61" si="7">E35*200/D35</f>
        <v>2084210.5263157894</v>
      </c>
      <c r="G35">
        <f t="shared" ref="G35:G66" si="8">LOG10(F35)</f>
        <v>6.3189415849726833</v>
      </c>
      <c r="H35" t="str">
        <f t="shared" si="5"/>
        <v>Root473</v>
      </c>
      <c r="I35" t="s">
        <v>7</v>
      </c>
      <c r="J35" t="str">
        <f t="shared" ref="J35:J66" si="9">CONCATENATE(H35,I35)</f>
        <v>Root473_2</v>
      </c>
    </row>
    <row r="36" spans="1:10" x14ac:dyDescent="0.15">
      <c r="A36" t="s">
        <v>88</v>
      </c>
      <c r="B36">
        <v>279</v>
      </c>
      <c r="C36">
        <v>393</v>
      </c>
      <c r="D36">
        <f t="shared" si="6"/>
        <v>11.4</v>
      </c>
      <c r="E36">
        <v>115000</v>
      </c>
      <c r="F36">
        <f t="shared" si="7"/>
        <v>2017543.8596491227</v>
      </c>
      <c r="G36">
        <f t="shared" si="8"/>
        <v>6.3048229846811203</v>
      </c>
      <c r="H36" t="str">
        <f t="shared" si="5"/>
        <v>Root473</v>
      </c>
      <c r="I36" t="s">
        <v>7</v>
      </c>
      <c r="J36" t="str">
        <f t="shared" si="9"/>
        <v>Root473_2</v>
      </c>
    </row>
    <row r="37" spans="1:10" x14ac:dyDescent="0.15">
      <c r="A37" t="s">
        <v>89</v>
      </c>
      <c r="B37">
        <v>329</v>
      </c>
      <c r="C37">
        <v>409</v>
      </c>
      <c r="D37">
        <f t="shared" si="6"/>
        <v>8</v>
      </c>
      <c r="E37">
        <v>79000</v>
      </c>
      <c r="F37">
        <f t="shared" si="7"/>
        <v>1975000</v>
      </c>
      <c r="G37">
        <f t="shared" si="8"/>
        <v>6.2955670999624793</v>
      </c>
      <c r="H37" t="str">
        <f t="shared" si="5"/>
        <v>Root473</v>
      </c>
      <c r="I37" t="s">
        <v>7</v>
      </c>
      <c r="J37" t="str">
        <f t="shared" si="9"/>
        <v>Root473_2</v>
      </c>
    </row>
    <row r="38" spans="1:10" x14ac:dyDescent="0.15">
      <c r="A38" t="s">
        <v>90</v>
      </c>
      <c r="B38">
        <v>321</v>
      </c>
      <c r="C38">
        <v>385</v>
      </c>
      <c r="D38">
        <f t="shared" si="6"/>
        <v>6.4</v>
      </c>
      <c r="E38">
        <v>2900</v>
      </c>
      <c r="F38">
        <f t="shared" si="7"/>
        <v>90625</v>
      </c>
      <c r="G38">
        <f t="shared" si="8"/>
        <v>4.9572480195790503</v>
      </c>
      <c r="H38" t="str">
        <f t="shared" si="5"/>
        <v>Root480</v>
      </c>
      <c r="I38" t="s">
        <v>7</v>
      </c>
      <c r="J38" t="str">
        <f t="shared" si="9"/>
        <v>Root480_2</v>
      </c>
    </row>
    <row r="39" spans="1:10" x14ac:dyDescent="0.15">
      <c r="A39" t="s">
        <v>91</v>
      </c>
      <c r="B39">
        <v>329</v>
      </c>
      <c r="C39">
        <v>375</v>
      </c>
      <c r="D39">
        <f t="shared" si="6"/>
        <v>4.6000000000000005</v>
      </c>
      <c r="E39">
        <v>62000</v>
      </c>
      <c r="F39">
        <f t="shared" si="7"/>
        <v>2695652.173913043</v>
      </c>
      <c r="G39">
        <f t="shared" si="8"/>
        <v>6.4306638534806613</v>
      </c>
      <c r="H39" t="str">
        <f t="shared" si="5"/>
        <v>Root480</v>
      </c>
      <c r="I39" t="s">
        <v>7</v>
      </c>
      <c r="J39" t="str">
        <f t="shared" si="9"/>
        <v>Root480_2</v>
      </c>
    </row>
    <row r="40" spans="1:10" x14ac:dyDescent="0.15">
      <c r="A40" t="s">
        <v>92</v>
      </c>
      <c r="B40">
        <v>329</v>
      </c>
      <c r="C40">
        <v>381</v>
      </c>
      <c r="D40">
        <f t="shared" si="6"/>
        <v>5.2</v>
      </c>
      <c r="E40">
        <v>67000</v>
      </c>
      <c r="F40">
        <f t="shared" si="7"/>
        <v>2576923.076923077</v>
      </c>
      <c r="G40">
        <f t="shared" si="8"/>
        <v>6.4111014547300087</v>
      </c>
      <c r="H40" t="str">
        <f t="shared" si="5"/>
        <v>Root480</v>
      </c>
      <c r="I40" t="s">
        <v>7</v>
      </c>
      <c r="J40" t="str">
        <f t="shared" si="9"/>
        <v>Root480_2</v>
      </c>
    </row>
    <row r="41" spans="1:10" x14ac:dyDescent="0.15">
      <c r="A41" t="s">
        <v>93</v>
      </c>
      <c r="B41">
        <v>343</v>
      </c>
      <c r="C41">
        <v>373</v>
      </c>
      <c r="D41">
        <f t="shared" si="6"/>
        <v>3</v>
      </c>
      <c r="E41">
        <v>70000</v>
      </c>
      <c r="F41">
        <f t="shared" si="7"/>
        <v>4666666.666666667</v>
      </c>
      <c r="G41">
        <f t="shared" si="8"/>
        <v>6.6690067809585756</v>
      </c>
      <c r="H41" t="str">
        <f t="shared" si="5"/>
        <v>Root480</v>
      </c>
      <c r="I41" t="s">
        <v>7</v>
      </c>
      <c r="J41" t="str">
        <f t="shared" si="9"/>
        <v>Root480_2</v>
      </c>
    </row>
    <row r="42" spans="1:10" x14ac:dyDescent="0.15">
      <c r="A42" t="s">
        <v>94</v>
      </c>
      <c r="B42">
        <v>333</v>
      </c>
      <c r="C42">
        <v>489</v>
      </c>
      <c r="D42">
        <f t="shared" si="6"/>
        <v>15.600000000000001</v>
      </c>
      <c r="E42">
        <v>42000</v>
      </c>
      <c r="F42">
        <f t="shared" si="7"/>
        <v>538461.53846153838</v>
      </c>
      <c r="G42">
        <f t="shared" si="8"/>
        <v>5.73115468770742</v>
      </c>
      <c r="H42" t="str">
        <f t="shared" si="5"/>
        <v>Root491</v>
      </c>
      <c r="I42" t="s">
        <v>7</v>
      </c>
      <c r="J42" t="str">
        <f t="shared" si="9"/>
        <v>Root491_2</v>
      </c>
    </row>
    <row r="43" spans="1:10" x14ac:dyDescent="0.15">
      <c r="A43" t="s">
        <v>95</v>
      </c>
      <c r="B43">
        <v>331</v>
      </c>
      <c r="C43">
        <v>491</v>
      </c>
      <c r="D43">
        <f t="shared" si="6"/>
        <v>16</v>
      </c>
      <c r="E43">
        <v>25000</v>
      </c>
      <c r="F43">
        <f t="shared" si="7"/>
        <v>312500</v>
      </c>
      <c r="G43">
        <f t="shared" si="8"/>
        <v>5.4948500216800937</v>
      </c>
      <c r="H43" t="str">
        <f t="shared" ref="H43:H57" si="10">LEFT(A43,7)</f>
        <v>Root491</v>
      </c>
      <c r="I43" t="s">
        <v>7</v>
      </c>
      <c r="J43" t="str">
        <f t="shared" si="9"/>
        <v>Root491_2</v>
      </c>
    </row>
    <row r="44" spans="1:10" x14ac:dyDescent="0.15">
      <c r="A44" t="s">
        <v>96</v>
      </c>
      <c r="B44">
        <v>276</v>
      </c>
      <c r="C44">
        <v>457</v>
      </c>
      <c r="D44">
        <f t="shared" si="6"/>
        <v>18.100000000000001</v>
      </c>
      <c r="E44">
        <v>55000</v>
      </c>
      <c r="F44">
        <f t="shared" si="7"/>
        <v>607734.80662983423</v>
      </c>
      <c r="G44">
        <f t="shared" si="8"/>
        <v>5.7837141102890408</v>
      </c>
      <c r="H44" t="str">
        <f t="shared" si="10"/>
        <v>Root491</v>
      </c>
      <c r="I44" t="s">
        <v>7</v>
      </c>
      <c r="J44" t="str">
        <f t="shared" si="9"/>
        <v>Root491_2</v>
      </c>
    </row>
    <row r="45" spans="1:10" x14ac:dyDescent="0.15">
      <c r="A45" t="s">
        <v>97</v>
      </c>
      <c r="B45">
        <v>279</v>
      </c>
      <c r="C45">
        <v>437</v>
      </c>
      <c r="D45">
        <f t="shared" si="6"/>
        <v>15.8</v>
      </c>
      <c r="E45">
        <v>22000</v>
      </c>
      <c r="F45">
        <f t="shared" si="7"/>
        <v>278481.01265822782</v>
      </c>
      <c r="G45">
        <f t="shared" si="8"/>
        <v>5.4447955895317648</v>
      </c>
      <c r="H45" t="str">
        <f t="shared" si="10"/>
        <v>Root491</v>
      </c>
      <c r="I45" t="s">
        <v>7</v>
      </c>
      <c r="J45" t="str">
        <f t="shared" si="9"/>
        <v>Root491_2</v>
      </c>
    </row>
    <row r="46" spans="1:10" x14ac:dyDescent="0.15">
      <c r="A46" t="s">
        <v>98</v>
      </c>
      <c r="B46">
        <v>273</v>
      </c>
      <c r="C46">
        <v>403</v>
      </c>
      <c r="D46">
        <f t="shared" si="6"/>
        <v>13</v>
      </c>
      <c r="E46">
        <v>130000</v>
      </c>
      <c r="F46">
        <f t="shared" si="7"/>
        <v>2000000</v>
      </c>
      <c r="G46">
        <f t="shared" si="8"/>
        <v>6.3010299956639813</v>
      </c>
      <c r="H46" t="str">
        <f t="shared" si="10"/>
        <v>Root562</v>
      </c>
      <c r="I46" t="s">
        <v>7</v>
      </c>
      <c r="J46" t="str">
        <f t="shared" si="9"/>
        <v>Root562_2</v>
      </c>
    </row>
    <row r="47" spans="1:10" x14ac:dyDescent="0.15">
      <c r="A47" t="s">
        <v>99</v>
      </c>
      <c r="B47">
        <v>329</v>
      </c>
      <c r="C47">
        <v>481</v>
      </c>
      <c r="D47">
        <f t="shared" si="6"/>
        <v>15.200000000000001</v>
      </c>
      <c r="E47">
        <v>117000</v>
      </c>
      <c r="F47">
        <f t="shared" si="7"/>
        <v>1539473.6842105263</v>
      </c>
      <c r="G47">
        <f t="shared" si="8"/>
        <v>6.1873722694653699</v>
      </c>
      <c r="H47" t="str">
        <f t="shared" si="10"/>
        <v>Root562</v>
      </c>
      <c r="I47" t="s">
        <v>7</v>
      </c>
      <c r="J47" t="str">
        <f t="shared" si="9"/>
        <v>Root562_2</v>
      </c>
    </row>
    <row r="48" spans="1:10" x14ac:dyDescent="0.15">
      <c r="A48" t="s">
        <v>100</v>
      </c>
      <c r="B48">
        <v>308</v>
      </c>
      <c r="C48">
        <v>401</v>
      </c>
      <c r="D48">
        <f t="shared" si="6"/>
        <v>9.3000000000000007</v>
      </c>
      <c r="E48">
        <v>80000</v>
      </c>
      <c r="F48">
        <f t="shared" si="7"/>
        <v>1720430.1075268816</v>
      </c>
      <c r="G48">
        <f t="shared" si="8"/>
        <v>6.2356370341019893</v>
      </c>
      <c r="H48" t="str">
        <f t="shared" si="10"/>
        <v>Root562</v>
      </c>
      <c r="I48" t="s">
        <v>7</v>
      </c>
      <c r="J48" t="str">
        <f t="shared" si="9"/>
        <v>Root562_2</v>
      </c>
    </row>
    <row r="49" spans="1:10" x14ac:dyDescent="0.15">
      <c r="A49" t="s">
        <v>101</v>
      </c>
      <c r="B49">
        <v>315</v>
      </c>
      <c r="C49">
        <v>436</v>
      </c>
      <c r="D49">
        <f t="shared" si="6"/>
        <v>12.100000000000001</v>
      </c>
      <c r="E49">
        <v>70000</v>
      </c>
      <c r="F49">
        <f t="shared" si="7"/>
        <v>1157024.7933884296</v>
      </c>
      <c r="G49">
        <f t="shared" si="8"/>
        <v>6.0633426653617875</v>
      </c>
      <c r="H49" t="str">
        <f t="shared" si="10"/>
        <v>Root562</v>
      </c>
      <c r="I49" t="s">
        <v>7</v>
      </c>
      <c r="J49" t="str">
        <f t="shared" si="9"/>
        <v>Root562_2</v>
      </c>
    </row>
    <row r="50" spans="1:10" x14ac:dyDescent="0.15">
      <c r="A50" t="s">
        <v>102</v>
      </c>
      <c r="B50">
        <v>246</v>
      </c>
      <c r="C50">
        <v>333</v>
      </c>
      <c r="D50">
        <f t="shared" si="6"/>
        <v>8.7000000000000011</v>
      </c>
      <c r="E50">
        <v>200000</v>
      </c>
      <c r="F50">
        <f t="shared" si="7"/>
        <v>4597701.1494252868</v>
      </c>
      <c r="G50">
        <f t="shared" si="8"/>
        <v>6.6625407387093434</v>
      </c>
      <c r="H50" t="str">
        <f t="shared" si="10"/>
        <v>Root670</v>
      </c>
      <c r="I50" t="s">
        <v>7</v>
      </c>
      <c r="J50" t="str">
        <f t="shared" si="9"/>
        <v>Root670_2</v>
      </c>
    </row>
    <row r="51" spans="1:10" x14ac:dyDescent="0.15">
      <c r="A51" t="s">
        <v>103</v>
      </c>
      <c r="B51">
        <v>244</v>
      </c>
      <c r="C51">
        <v>352</v>
      </c>
      <c r="D51">
        <f t="shared" si="6"/>
        <v>10.8</v>
      </c>
      <c r="E51">
        <v>154000</v>
      </c>
      <c r="F51">
        <f t="shared" si="7"/>
        <v>2851851.8518518517</v>
      </c>
      <c r="G51">
        <f t="shared" si="8"/>
        <v>6.4551269610134945</v>
      </c>
      <c r="H51" t="str">
        <f t="shared" si="10"/>
        <v>Root670</v>
      </c>
      <c r="I51" t="s">
        <v>7</v>
      </c>
      <c r="J51" t="str">
        <f t="shared" si="9"/>
        <v>Root670_2</v>
      </c>
    </row>
    <row r="52" spans="1:10" x14ac:dyDescent="0.15">
      <c r="A52" t="s">
        <v>104</v>
      </c>
      <c r="B52">
        <v>279</v>
      </c>
      <c r="C52">
        <v>373</v>
      </c>
      <c r="D52">
        <f t="shared" si="6"/>
        <v>9.4</v>
      </c>
      <c r="E52">
        <v>198000</v>
      </c>
      <c r="F52">
        <f t="shared" si="7"/>
        <v>4212765.957446808</v>
      </c>
      <c r="G52">
        <f t="shared" si="8"/>
        <v>6.6245673323258139</v>
      </c>
      <c r="H52" t="str">
        <f t="shared" si="10"/>
        <v>Root670</v>
      </c>
      <c r="I52" t="s">
        <v>7</v>
      </c>
      <c r="J52" t="str">
        <f t="shared" si="9"/>
        <v>Root670_2</v>
      </c>
    </row>
    <row r="53" spans="1:10" x14ac:dyDescent="0.15">
      <c r="A53" t="s">
        <v>105</v>
      </c>
      <c r="B53">
        <v>306</v>
      </c>
      <c r="C53">
        <v>391</v>
      </c>
      <c r="D53">
        <f t="shared" si="6"/>
        <v>8.5</v>
      </c>
      <c r="E53">
        <v>135000</v>
      </c>
      <c r="F53">
        <f t="shared" si="7"/>
        <v>3176470.588235294</v>
      </c>
      <c r="G53">
        <f t="shared" si="8"/>
        <v>6.501944838444695</v>
      </c>
      <c r="H53" t="str">
        <f t="shared" si="10"/>
        <v>Root670</v>
      </c>
      <c r="I53" t="s">
        <v>7</v>
      </c>
      <c r="J53" t="str">
        <f t="shared" si="9"/>
        <v>Root670_2</v>
      </c>
    </row>
    <row r="54" spans="1:10" x14ac:dyDescent="0.15">
      <c r="A54" t="s">
        <v>106</v>
      </c>
      <c r="B54">
        <v>334</v>
      </c>
      <c r="C54">
        <v>533</v>
      </c>
      <c r="D54">
        <f t="shared" si="6"/>
        <v>19.900000000000002</v>
      </c>
      <c r="E54">
        <v>150000</v>
      </c>
      <c r="F54">
        <f t="shared" si="7"/>
        <v>1507537.6884422109</v>
      </c>
      <c r="G54">
        <f t="shared" si="8"/>
        <v>6.1782681783099553</v>
      </c>
      <c r="H54" t="str">
        <f t="shared" si="10"/>
        <v>Root685</v>
      </c>
      <c r="I54" t="s">
        <v>7</v>
      </c>
      <c r="J54" t="str">
        <f t="shared" si="9"/>
        <v>Root685_2</v>
      </c>
    </row>
    <row r="55" spans="1:10" x14ac:dyDescent="0.15">
      <c r="A55" t="s">
        <v>107</v>
      </c>
      <c r="B55">
        <v>330</v>
      </c>
      <c r="C55">
        <v>493</v>
      </c>
      <c r="D55">
        <f t="shared" si="6"/>
        <v>16.3</v>
      </c>
      <c r="E55">
        <v>173000</v>
      </c>
      <c r="F55">
        <f t="shared" si="7"/>
        <v>2122699.3865030673</v>
      </c>
      <c r="G55">
        <f t="shared" si="8"/>
        <v>6.3268884943888191</v>
      </c>
      <c r="H55" t="str">
        <f t="shared" si="10"/>
        <v>Root685</v>
      </c>
      <c r="I55" t="s">
        <v>7</v>
      </c>
      <c r="J55" t="str">
        <f t="shared" si="9"/>
        <v>Root685_2</v>
      </c>
    </row>
    <row r="56" spans="1:10" x14ac:dyDescent="0.15">
      <c r="A56" t="s">
        <v>108</v>
      </c>
      <c r="B56">
        <v>312</v>
      </c>
      <c r="C56">
        <v>498</v>
      </c>
      <c r="D56">
        <f t="shared" si="6"/>
        <v>18.600000000000001</v>
      </c>
      <c r="E56">
        <v>187000</v>
      </c>
      <c r="F56">
        <f t="shared" si="7"/>
        <v>2010752.6881720428</v>
      </c>
      <c r="G56">
        <f t="shared" si="8"/>
        <v>6.3033586579825638</v>
      </c>
      <c r="H56" t="str">
        <f t="shared" si="10"/>
        <v>Root685</v>
      </c>
      <c r="I56" t="s">
        <v>7</v>
      </c>
      <c r="J56" t="str">
        <f t="shared" si="9"/>
        <v>Root685_2</v>
      </c>
    </row>
    <row r="57" spans="1:10" x14ac:dyDescent="0.15">
      <c r="A57" t="s">
        <v>109</v>
      </c>
      <c r="B57">
        <v>332</v>
      </c>
      <c r="C57">
        <v>546</v>
      </c>
      <c r="D57">
        <f t="shared" si="6"/>
        <v>21.400000000000002</v>
      </c>
      <c r="E57">
        <v>165000</v>
      </c>
      <c r="F57">
        <f t="shared" si="7"/>
        <v>1542056.0747663551</v>
      </c>
      <c r="G57">
        <f t="shared" si="8"/>
        <v>6.188100166528697</v>
      </c>
      <c r="H57" t="str">
        <f t="shared" si="10"/>
        <v>Root685</v>
      </c>
      <c r="I57" t="s">
        <v>7</v>
      </c>
      <c r="J57" t="str">
        <f t="shared" si="9"/>
        <v>Root685_2</v>
      </c>
    </row>
    <row r="58" spans="1:10" x14ac:dyDescent="0.15">
      <c r="A58" t="s">
        <v>8</v>
      </c>
      <c r="B58">
        <v>272</v>
      </c>
      <c r="C58">
        <v>339</v>
      </c>
      <c r="D58">
        <f t="shared" si="6"/>
        <v>6.7</v>
      </c>
      <c r="E58">
        <v>18000</v>
      </c>
      <c r="F58">
        <f t="shared" si="7"/>
        <v>537313.43283582083</v>
      </c>
      <c r="G58">
        <f t="shared" si="8"/>
        <v>5.7302276980664608</v>
      </c>
      <c r="H58" t="str">
        <f>LEFT(A58,5)</f>
        <v>S4_14</v>
      </c>
      <c r="I58" t="s">
        <v>7</v>
      </c>
      <c r="J58" t="str">
        <f t="shared" si="9"/>
        <v>S4_14_2</v>
      </c>
    </row>
    <row r="59" spans="1:10" x14ac:dyDescent="0.15">
      <c r="A59" t="s">
        <v>9</v>
      </c>
      <c r="B59">
        <v>334</v>
      </c>
      <c r="C59">
        <v>426</v>
      </c>
      <c r="D59">
        <f t="shared" si="6"/>
        <v>9.2000000000000011</v>
      </c>
      <c r="E59">
        <v>80000</v>
      </c>
      <c r="F59">
        <f t="shared" si="7"/>
        <v>1739130.4347826084</v>
      </c>
      <c r="G59">
        <f t="shared" si="8"/>
        <v>6.2403321553103694</v>
      </c>
      <c r="H59" t="str">
        <f t="shared" ref="H59:H65" si="11">LEFT(A59,5)</f>
        <v>S4_14</v>
      </c>
      <c r="I59" t="s">
        <v>7</v>
      </c>
      <c r="J59" t="str">
        <f t="shared" si="9"/>
        <v>S4_14_2</v>
      </c>
    </row>
    <row r="60" spans="1:10" x14ac:dyDescent="0.15">
      <c r="A60" t="s">
        <v>10</v>
      </c>
      <c r="B60">
        <v>338</v>
      </c>
      <c r="C60">
        <v>392</v>
      </c>
      <c r="D60">
        <f t="shared" si="6"/>
        <v>5.4</v>
      </c>
      <c r="E60">
        <v>33000</v>
      </c>
      <c r="F60">
        <f t="shared" si="7"/>
        <v>1222222.2222222222</v>
      </c>
      <c r="G60">
        <f t="shared" si="8"/>
        <v>6.0871501757189002</v>
      </c>
      <c r="H60" t="str">
        <f t="shared" si="11"/>
        <v>S4_14</v>
      </c>
      <c r="I60" t="s">
        <v>7</v>
      </c>
      <c r="J60" t="str">
        <f t="shared" si="9"/>
        <v>S4_14_2</v>
      </c>
    </row>
    <row r="61" spans="1:10" x14ac:dyDescent="0.15">
      <c r="A61" t="s">
        <v>11</v>
      </c>
      <c r="B61">
        <v>339</v>
      </c>
      <c r="C61">
        <v>396</v>
      </c>
      <c r="D61">
        <f t="shared" si="6"/>
        <v>5.7</v>
      </c>
      <c r="E61">
        <v>13000</v>
      </c>
      <c r="F61">
        <f t="shared" si="7"/>
        <v>456140.35087719298</v>
      </c>
      <c r="G61">
        <f t="shared" si="8"/>
        <v>5.6590984922983267</v>
      </c>
      <c r="H61" t="str">
        <f t="shared" si="11"/>
        <v>S4_14</v>
      </c>
      <c r="I61" t="s">
        <v>7</v>
      </c>
      <c r="J61" t="str">
        <f t="shared" si="9"/>
        <v>S4_14_2</v>
      </c>
    </row>
    <row r="62" spans="1:10" x14ac:dyDescent="0.15">
      <c r="A62" t="s">
        <v>12</v>
      </c>
      <c r="B62">
        <v>335</v>
      </c>
      <c r="C62">
        <v>498</v>
      </c>
      <c r="D62">
        <f t="shared" si="6"/>
        <v>16.3</v>
      </c>
      <c r="E62">
        <v>18200</v>
      </c>
      <c r="F62">
        <f t="shared" ref="F62:F73" si="12">E62*100/D62</f>
        <v>111656.4417177914</v>
      </c>
      <c r="G62">
        <f t="shared" si="8"/>
        <v>5.047883783581117</v>
      </c>
      <c r="H62" t="str">
        <f t="shared" si="11"/>
        <v>S4_19</v>
      </c>
      <c r="I62" t="s">
        <v>7</v>
      </c>
      <c r="J62" t="str">
        <f t="shared" si="9"/>
        <v>S4_19_2</v>
      </c>
    </row>
    <row r="63" spans="1:10" x14ac:dyDescent="0.15">
      <c r="A63" t="s">
        <v>13</v>
      </c>
      <c r="B63">
        <v>307</v>
      </c>
      <c r="C63">
        <v>523</v>
      </c>
      <c r="D63">
        <f t="shared" si="6"/>
        <v>21.6</v>
      </c>
      <c r="E63">
        <v>49000</v>
      </c>
      <c r="F63">
        <f t="shared" si="12"/>
        <v>226851.85185185182</v>
      </c>
      <c r="G63">
        <f t="shared" si="8"/>
        <v>5.3557423288775823</v>
      </c>
      <c r="H63" t="str">
        <f t="shared" si="11"/>
        <v>S4_19</v>
      </c>
      <c r="I63" t="s">
        <v>7</v>
      </c>
      <c r="J63" t="str">
        <f t="shared" si="9"/>
        <v>S4_19_2</v>
      </c>
    </row>
    <row r="64" spans="1:10" x14ac:dyDescent="0.15">
      <c r="A64" t="s">
        <v>14</v>
      </c>
      <c r="B64">
        <v>243</v>
      </c>
      <c r="C64">
        <v>483</v>
      </c>
      <c r="D64">
        <f t="shared" si="6"/>
        <v>24</v>
      </c>
      <c r="E64">
        <v>31000</v>
      </c>
      <c r="F64">
        <f t="shared" si="12"/>
        <v>129166.66666666667</v>
      </c>
      <c r="G64">
        <f t="shared" si="8"/>
        <v>5.1111504521226667</v>
      </c>
      <c r="H64" t="str">
        <f t="shared" si="11"/>
        <v>S4_19</v>
      </c>
      <c r="I64" t="s">
        <v>7</v>
      </c>
      <c r="J64" t="str">
        <f t="shared" si="9"/>
        <v>S4_19_2</v>
      </c>
    </row>
    <row r="65" spans="1:10" x14ac:dyDescent="0.15">
      <c r="A65" t="s">
        <v>15</v>
      </c>
      <c r="B65">
        <v>333</v>
      </c>
      <c r="C65">
        <v>609</v>
      </c>
      <c r="D65">
        <f t="shared" si="6"/>
        <v>27.6</v>
      </c>
      <c r="E65">
        <v>18000</v>
      </c>
      <c r="F65">
        <f t="shared" si="12"/>
        <v>65217.391304347824</v>
      </c>
      <c r="G65">
        <f t="shared" si="8"/>
        <v>4.8143634230380883</v>
      </c>
      <c r="H65" t="str">
        <f t="shared" si="11"/>
        <v>S4_19</v>
      </c>
      <c r="I65" t="s">
        <v>7</v>
      </c>
      <c r="J65" t="str">
        <f t="shared" si="9"/>
        <v>S4_19_2</v>
      </c>
    </row>
    <row r="66" spans="1:10" x14ac:dyDescent="0.15">
      <c r="A66" s="2" t="s">
        <v>16</v>
      </c>
      <c r="B66">
        <v>310</v>
      </c>
      <c r="C66">
        <v>477</v>
      </c>
      <c r="D66">
        <f t="shared" si="6"/>
        <v>16.7</v>
      </c>
      <c r="E66">
        <v>149000</v>
      </c>
      <c r="F66">
        <f t="shared" si="12"/>
        <v>892215.56886227545</v>
      </c>
      <c r="G66">
        <f t="shared" si="8"/>
        <v>5.9504697972646907</v>
      </c>
      <c r="H66" t="str">
        <f>LEFT(A66,4)</f>
        <v>S6_5</v>
      </c>
      <c r="I66" t="s">
        <v>7</v>
      </c>
      <c r="J66" t="str">
        <f t="shared" si="9"/>
        <v>S6_5_2</v>
      </c>
    </row>
    <row r="67" spans="1:10" x14ac:dyDescent="0.15">
      <c r="A67" s="2" t="s">
        <v>17</v>
      </c>
      <c r="B67">
        <v>344</v>
      </c>
      <c r="C67">
        <v>539</v>
      </c>
      <c r="D67">
        <f t="shared" ref="D67:D98" si="13">(C67-B67)*0.1</f>
        <v>19.5</v>
      </c>
      <c r="E67">
        <v>23000</v>
      </c>
      <c r="F67">
        <f t="shared" si="12"/>
        <v>117948.71794871795</v>
      </c>
      <c r="G67">
        <f t="shared" ref="G67:G98" si="14">LOG10(F67)</f>
        <v>5.0716932246550748</v>
      </c>
      <c r="H67" t="str">
        <f t="shared" ref="H67:H85" si="15">LEFT(A67,4)</f>
        <v>S6_5</v>
      </c>
      <c r="I67" t="s">
        <v>7</v>
      </c>
      <c r="J67" t="str">
        <f t="shared" ref="J67:J98" si="16">CONCATENATE(H67,I67)</f>
        <v>S6_5_2</v>
      </c>
    </row>
    <row r="68" spans="1:10" x14ac:dyDescent="0.15">
      <c r="A68" s="2" t="s">
        <v>18</v>
      </c>
      <c r="B68">
        <v>275</v>
      </c>
      <c r="C68">
        <v>401</v>
      </c>
      <c r="D68">
        <f t="shared" si="13"/>
        <v>12.600000000000001</v>
      </c>
      <c r="E68">
        <v>190000</v>
      </c>
      <c r="F68">
        <f t="shared" si="12"/>
        <v>1507936.5079365077</v>
      </c>
      <c r="G68">
        <f t="shared" si="14"/>
        <v>6.1783830558352664</v>
      </c>
      <c r="H68" t="str">
        <f t="shared" si="15"/>
        <v>S6_5</v>
      </c>
      <c r="I68" t="s">
        <v>7</v>
      </c>
      <c r="J68" t="str">
        <f t="shared" si="16"/>
        <v>S6_5_2</v>
      </c>
    </row>
    <row r="69" spans="1:10" x14ac:dyDescent="0.15">
      <c r="A69" s="2" t="s">
        <v>19</v>
      </c>
      <c r="B69">
        <v>328</v>
      </c>
      <c r="C69">
        <v>517</v>
      </c>
      <c r="D69">
        <f t="shared" si="13"/>
        <v>18.900000000000002</v>
      </c>
      <c r="E69">
        <v>100000</v>
      </c>
      <c r="F69">
        <f t="shared" si="12"/>
        <v>529100.52910052903</v>
      </c>
      <c r="G69">
        <f t="shared" si="14"/>
        <v>5.7235381958267562</v>
      </c>
      <c r="H69" t="str">
        <f t="shared" si="15"/>
        <v>S6_5</v>
      </c>
      <c r="I69" t="s">
        <v>7</v>
      </c>
      <c r="J69" t="str">
        <f t="shared" si="16"/>
        <v>S6_5_2</v>
      </c>
    </row>
    <row r="70" spans="1:10" x14ac:dyDescent="0.15">
      <c r="A70" s="2" t="s">
        <v>20</v>
      </c>
      <c r="B70">
        <v>331</v>
      </c>
      <c r="C70">
        <v>457</v>
      </c>
      <c r="D70">
        <f t="shared" si="13"/>
        <v>12.600000000000001</v>
      </c>
      <c r="E70">
        <v>118000</v>
      </c>
      <c r="F70">
        <f t="shared" si="12"/>
        <v>936507.93650793645</v>
      </c>
      <c r="G70">
        <f t="shared" si="14"/>
        <v>5.9715114621885625</v>
      </c>
      <c r="H70" t="str">
        <f t="shared" si="15"/>
        <v>S6_9</v>
      </c>
      <c r="I70" t="s">
        <v>7</v>
      </c>
      <c r="J70" t="str">
        <f t="shared" si="16"/>
        <v>S6_9_2</v>
      </c>
    </row>
    <row r="71" spans="1:10" x14ac:dyDescent="0.15">
      <c r="A71" s="2" t="s">
        <v>21</v>
      </c>
      <c r="B71">
        <v>238</v>
      </c>
      <c r="C71">
        <v>458</v>
      </c>
      <c r="D71">
        <f t="shared" si="13"/>
        <v>22</v>
      </c>
      <c r="E71">
        <v>255000</v>
      </c>
      <c r="F71">
        <f t="shared" si="12"/>
        <v>1159090.9090909092</v>
      </c>
      <c r="G71">
        <f t="shared" si="14"/>
        <v>6.0641174996117488</v>
      </c>
      <c r="H71" t="str">
        <f t="shared" si="15"/>
        <v>S6_9</v>
      </c>
      <c r="I71" t="s">
        <v>7</v>
      </c>
      <c r="J71" t="str">
        <f t="shared" si="16"/>
        <v>S6_9_2</v>
      </c>
    </row>
    <row r="72" spans="1:10" x14ac:dyDescent="0.15">
      <c r="A72" s="2" t="s">
        <v>22</v>
      </c>
      <c r="B72">
        <v>328</v>
      </c>
      <c r="C72">
        <v>506</v>
      </c>
      <c r="D72">
        <f t="shared" si="13"/>
        <v>17.8</v>
      </c>
      <c r="E72">
        <v>225000</v>
      </c>
      <c r="F72">
        <f t="shared" si="12"/>
        <v>1264044.9438202246</v>
      </c>
      <c r="G72">
        <f t="shared" si="14"/>
        <v>6.1017625158024682</v>
      </c>
      <c r="H72" t="str">
        <f t="shared" si="15"/>
        <v>S6_9</v>
      </c>
      <c r="I72" t="s">
        <v>7</v>
      </c>
      <c r="J72" t="str">
        <f t="shared" si="16"/>
        <v>S6_9_2</v>
      </c>
    </row>
    <row r="73" spans="1:10" x14ac:dyDescent="0.15">
      <c r="A73" s="2" t="s">
        <v>23</v>
      </c>
      <c r="B73">
        <v>321</v>
      </c>
      <c r="C73">
        <v>446</v>
      </c>
      <c r="D73">
        <f t="shared" si="13"/>
        <v>12.5</v>
      </c>
      <c r="E73">
        <v>55000</v>
      </c>
      <c r="F73">
        <f t="shared" si="12"/>
        <v>440000</v>
      </c>
      <c r="G73">
        <f t="shared" si="14"/>
        <v>5.6434526764861879</v>
      </c>
      <c r="H73" t="str">
        <f t="shared" si="15"/>
        <v>S6_9</v>
      </c>
      <c r="I73" t="s">
        <v>7</v>
      </c>
      <c r="J73" t="str">
        <f t="shared" si="16"/>
        <v>S6_9_2</v>
      </c>
    </row>
    <row r="74" spans="1:10" x14ac:dyDescent="0.15">
      <c r="A74" s="2" t="s">
        <v>24</v>
      </c>
      <c r="B74">
        <v>329</v>
      </c>
      <c r="C74">
        <v>522</v>
      </c>
      <c r="D74">
        <f t="shared" si="13"/>
        <v>19.3</v>
      </c>
      <c r="E74">
        <v>67000</v>
      </c>
      <c r="F74">
        <f t="shared" ref="F74:F89" si="17">E74*60/D74</f>
        <v>208290.1554404145</v>
      </c>
      <c r="G74">
        <f t="shared" si="14"/>
        <v>5.318668744076696</v>
      </c>
      <c r="H74" t="str">
        <f t="shared" si="15"/>
        <v>S8_2</v>
      </c>
      <c r="I74" t="s">
        <v>7</v>
      </c>
      <c r="J74" t="str">
        <f t="shared" si="16"/>
        <v>S8_2_2</v>
      </c>
    </row>
    <row r="75" spans="1:10" x14ac:dyDescent="0.15">
      <c r="A75" s="2" t="s">
        <v>25</v>
      </c>
      <c r="B75">
        <v>282</v>
      </c>
      <c r="C75">
        <v>468</v>
      </c>
      <c r="D75">
        <f t="shared" si="13"/>
        <v>18.600000000000001</v>
      </c>
      <c r="E75">
        <v>25000</v>
      </c>
      <c r="F75">
        <f t="shared" si="17"/>
        <v>80645.161290322576</v>
      </c>
      <c r="G75">
        <f t="shared" si="14"/>
        <v>4.9065783148377653</v>
      </c>
      <c r="H75" t="str">
        <f t="shared" si="15"/>
        <v>S8_2</v>
      </c>
      <c r="I75" t="s">
        <v>7</v>
      </c>
      <c r="J75" t="str">
        <f t="shared" si="16"/>
        <v>S8_2_2</v>
      </c>
    </row>
    <row r="76" spans="1:10" x14ac:dyDescent="0.15">
      <c r="A76" s="2" t="s">
        <v>26</v>
      </c>
      <c r="B76">
        <v>327</v>
      </c>
      <c r="C76">
        <v>517</v>
      </c>
      <c r="D76">
        <f t="shared" si="13"/>
        <v>19</v>
      </c>
      <c r="E76">
        <v>98000</v>
      </c>
      <c r="F76">
        <f t="shared" si="17"/>
        <v>309473.68421052629</v>
      </c>
      <c r="G76">
        <f t="shared" si="14"/>
        <v>5.4906237251233092</v>
      </c>
      <c r="H76" t="str">
        <f t="shared" si="15"/>
        <v>S8_2</v>
      </c>
      <c r="I76" t="s">
        <v>7</v>
      </c>
      <c r="J76" t="str">
        <f t="shared" si="16"/>
        <v>S8_2_2</v>
      </c>
    </row>
    <row r="77" spans="1:10" x14ac:dyDescent="0.15">
      <c r="A77" s="2" t="s">
        <v>27</v>
      </c>
      <c r="B77">
        <v>331</v>
      </c>
      <c r="C77">
        <v>491</v>
      </c>
      <c r="D77">
        <f t="shared" si="13"/>
        <v>16</v>
      </c>
      <c r="E77">
        <v>16000</v>
      </c>
      <c r="F77">
        <f t="shared" si="17"/>
        <v>60000</v>
      </c>
      <c r="G77">
        <f t="shared" si="14"/>
        <v>4.7781512503836439</v>
      </c>
      <c r="H77" t="str">
        <f t="shared" si="15"/>
        <v>S8_2</v>
      </c>
      <c r="I77" t="s">
        <v>7</v>
      </c>
      <c r="J77" t="str">
        <f t="shared" si="16"/>
        <v>S8_2_2</v>
      </c>
    </row>
    <row r="78" spans="1:10" x14ac:dyDescent="0.15">
      <c r="A78" s="2" t="s">
        <v>28</v>
      </c>
      <c r="B78">
        <v>281</v>
      </c>
      <c r="C78">
        <v>491</v>
      </c>
      <c r="D78">
        <f t="shared" si="13"/>
        <v>21</v>
      </c>
      <c r="E78">
        <v>56000</v>
      </c>
      <c r="F78">
        <f t="shared" si="17"/>
        <v>160000</v>
      </c>
      <c r="G78">
        <f t="shared" si="14"/>
        <v>5.204119982655925</v>
      </c>
      <c r="H78" t="str">
        <f t="shared" si="15"/>
        <v>S8_3</v>
      </c>
      <c r="I78" t="s">
        <v>7</v>
      </c>
      <c r="J78" t="str">
        <f t="shared" si="16"/>
        <v>S8_3_2</v>
      </c>
    </row>
    <row r="79" spans="1:10" x14ac:dyDescent="0.15">
      <c r="A79" s="2" t="s">
        <v>29</v>
      </c>
      <c r="B79">
        <v>333</v>
      </c>
      <c r="C79">
        <v>571</v>
      </c>
      <c r="D79">
        <f t="shared" si="13"/>
        <v>23.8</v>
      </c>
      <c r="E79">
        <v>53000</v>
      </c>
      <c r="F79">
        <f t="shared" si="17"/>
        <v>133613.44537815126</v>
      </c>
      <c r="G79">
        <f t="shared" si="14"/>
        <v>5.1258501629279207</v>
      </c>
      <c r="H79" t="str">
        <f t="shared" si="15"/>
        <v>S8_3</v>
      </c>
      <c r="I79" t="s">
        <v>7</v>
      </c>
      <c r="J79" t="str">
        <f t="shared" si="16"/>
        <v>S8_3_2</v>
      </c>
    </row>
    <row r="80" spans="1:10" x14ac:dyDescent="0.15">
      <c r="A80" s="2" t="s">
        <v>30</v>
      </c>
      <c r="B80">
        <v>328</v>
      </c>
      <c r="C80">
        <v>556</v>
      </c>
      <c r="D80">
        <f t="shared" si="13"/>
        <v>22.8</v>
      </c>
      <c r="E80">
        <v>121000</v>
      </c>
      <c r="F80">
        <f t="shared" si="17"/>
        <v>318421.05263157893</v>
      </c>
      <c r="G80">
        <f t="shared" si="14"/>
        <v>5.5030017736996397</v>
      </c>
      <c r="H80" t="str">
        <f t="shared" si="15"/>
        <v>S8_3</v>
      </c>
      <c r="I80" t="s">
        <v>7</v>
      </c>
      <c r="J80" t="str">
        <f t="shared" si="16"/>
        <v>S8_3_2</v>
      </c>
    </row>
    <row r="81" spans="1:10" x14ac:dyDescent="0.15">
      <c r="A81" s="2" t="s">
        <v>31</v>
      </c>
      <c r="B81">
        <v>332</v>
      </c>
      <c r="C81">
        <v>673</v>
      </c>
      <c r="D81">
        <f t="shared" si="13"/>
        <v>34.1</v>
      </c>
      <c r="E81">
        <v>78000</v>
      </c>
      <c r="F81">
        <f t="shared" si="17"/>
        <v>137243.4017595308</v>
      </c>
      <c r="G81">
        <f t="shared" si="14"/>
        <v>5.1374914740816262</v>
      </c>
      <c r="H81" t="str">
        <f t="shared" si="15"/>
        <v>S8_3</v>
      </c>
      <c r="I81" t="s">
        <v>7</v>
      </c>
      <c r="J81" t="str">
        <f t="shared" si="16"/>
        <v>S8_3_2</v>
      </c>
    </row>
    <row r="82" spans="1:10" x14ac:dyDescent="0.15">
      <c r="A82" s="2" t="s">
        <v>32</v>
      </c>
      <c r="B82">
        <v>331</v>
      </c>
      <c r="C82">
        <v>522</v>
      </c>
      <c r="D82">
        <f t="shared" si="13"/>
        <v>19.100000000000001</v>
      </c>
      <c r="E82">
        <v>74000</v>
      </c>
      <c r="F82">
        <f t="shared" si="17"/>
        <v>232460.73298429316</v>
      </c>
      <c r="G82">
        <f t="shared" si="14"/>
        <v>5.366349602866892</v>
      </c>
      <c r="H82" t="str">
        <f t="shared" si="15"/>
        <v>S8_8</v>
      </c>
      <c r="I82" t="s">
        <v>7</v>
      </c>
      <c r="J82" t="str">
        <f t="shared" si="16"/>
        <v>S8_8_2</v>
      </c>
    </row>
    <row r="83" spans="1:10" x14ac:dyDescent="0.15">
      <c r="A83" s="2" t="s">
        <v>33</v>
      </c>
      <c r="B83">
        <v>281</v>
      </c>
      <c r="C83">
        <v>506</v>
      </c>
      <c r="D83">
        <f t="shared" si="13"/>
        <v>22.5</v>
      </c>
      <c r="E83">
        <v>123000</v>
      </c>
      <c r="F83">
        <f t="shared" si="17"/>
        <v>328000</v>
      </c>
      <c r="G83">
        <f t="shared" si="14"/>
        <v>5.5158738437116792</v>
      </c>
      <c r="H83" t="str">
        <f t="shared" si="15"/>
        <v>S8_8</v>
      </c>
      <c r="I83" t="s">
        <v>7</v>
      </c>
      <c r="J83" t="str">
        <f t="shared" si="16"/>
        <v>S8_8_2</v>
      </c>
    </row>
    <row r="84" spans="1:10" x14ac:dyDescent="0.15">
      <c r="A84" s="2" t="s">
        <v>34</v>
      </c>
      <c r="B84">
        <v>333</v>
      </c>
      <c r="C84">
        <v>598</v>
      </c>
      <c r="D84">
        <f t="shared" si="13"/>
        <v>26.5</v>
      </c>
      <c r="E84">
        <v>167000</v>
      </c>
      <c r="F84">
        <f t="shared" si="17"/>
        <v>378113.20754716982</v>
      </c>
      <c r="G84">
        <f t="shared" si="14"/>
        <v>5.5776218475944193</v>
      </c>
      <c r="H84" t="str">
        <f t="shared" si="15"/>
        <v>S8_8</v>
      </c>
      <c r="I84" t="s">
        <v>7</v>
      </c>
      <c r="J84" t="str">
        <f t="shared" si="16"/>
        <v>S8_8_2</v>
      </c>
    </row>
    <row r="85" spans="1:10" x14ac:dyDescent="0.15">
      <c r="A85" s="2" t="s">
        <v>35</v>
      </c>
      <c r="B85">
        <v>242</v>
      </c>
      <c r="C85">
        <v>555</v>
      </c>
      <c r="D85">
        <f t="shared" si="13"/>
        <v>31.3</v>
      </c>
      <c r="E85">
        <v>250000</v>
      </c>
      <c r="F85">
        <f t="shared" si="17"/>
        <v>479233.22683706071</v>
      </c>
      <c r="G85">
        <f t="shared" si="14"/>
        <v>5.680546921509233</v>
      </c>
      <c r="H85" t="str">
        <f t="shared" si="15"/>
        <v>S8_8</v>
      </c>
      <c r="I85" t="s">
        <v>7</v>
      </c>
      <c r="J85" t="str">
        <f t="shared" si="16"/>
        <v>S8_8_2</v>
      </c>
    </row>
    <row r="86" spans="1:10" x14ac:dyDescent="0.15">
      <c r="A86" s="2" t="s">
        <v>36</v>
      </c>
      <c r="B86">
        <v>305</v>
      </c>
      <c r="C86">
        <v>460</v>
      </c>
      <c r="D86">
        <f t="shared" si="13"/>
        <v>15.5</v>
      </c>
      <c r="E86">
        <v>312000</v>
      </c>
      <c r="F86">
        <f t="shared" si="17"/>
        <v>1207741.935483871</v>
      </c>
      <c r="G86">
        <f t="shared" si="14"/>
        <v>6.0819741462317953</v>
      </c>
      <c r="H86" t="str">
        <f>LEFT(A86,5)</f>
        <v>S8_10</v>
      </c>
      <c r="I86" t="s">
        <v>7</v>
      </c>
      <c r="J86" t="str">
        <f t="shared" si="16"/>
        <v>S8_10_2</v>
      </c>
    </row>
    <row r="87" spans="1:10" x14ac:dyDescent="0.15">
      <c r="A87" s="2" t="s">
        <v>37</v>
      </c>
      <c r="B87">
        <v>244</v>
      </c>
      <c r="C87">
        <v>419</v>
      </c>
      <c r="D87">
        <f t="shared" si="13"/>
        <v>17.5</v>
      </c>
      <c r="E87">
        <v>286000</v>
      </c>
      <c r="F87">
        <f t="shared" si="17"/>
        <v>980571.42857142852</v>
      </c>
      <c r="G87">
        <f t="shared" si="14"/>
        <v>5.9914792348263921</v>
      </c>
      <c r="H87" t="str">
        <f>LEFT(A87,5)</f>
        <v>S8_10</v>
      </c>
      <c r="I87" t="s">
        <v>7</v>
      </c>
      <c r="J87" t="str">
        <f t="shared" si="16"/>
        <v>S8_10_2</v>
      </c>
    </row>
    <row r="88" spans="1:10" x14ac:dyDescent="0.15">
      <c r="A88" s="2" t="s">
        <v>38</v>
      </c>
      <c r="B88">
        <v>331</v>
      </c>
      <c r="C88">
        <v>537</v>
      </c>
      <c r="D88">
        <f t="shared" si="13"/>
        <v>20.6</v>
      </c>
      <c r="E88">
        <v>600000</v>
      </c>
      <c r="F88">
        <f t="shared" si="17"/>
        <v>1747572.8155339805</v>
      </c>
      <c r="G88">
        <f t="shared" si="14"/>
        <v>6.2424352803981336</v>
      </c>
      <c r="H88" t="str">
        <f>LEFT(A88,5)</f>
        <v>S8_10</v>
      </c>
      <c r="I88" t="s">
        <v>7</v>
      </c>
      <c r="J88" t="str">
        <f t="shared" si="16"/>
        <v>S8_10_2</v>
      </c>
    </row>
    <row r="89" spans="1:10" x14ac:dyDescent="0.15">
      <c r="A89" s="2" t="s">
        <v>39</v>
      </c>
      <c r="B89">
        <v>324</v>
      </c>
      <c r="C89">
        <v>477</v>
      </c>
      <c r="D89">
        <f t="shared" si="13"/>
        <v>15.3</v>
      </c>
      <c r="E89">
        <v>220000</v>
      </c>
      <c r="F89">
        <f t="shared" si="17"/>
        <v>862745.09803921566</v>
      </c>
      <c r="G89">
        <f t="shared" si="14"/>
        <v>5.9358825003882512</v>
      </c>
      <c r="H89" t="str">
        <f>LEFT(A89,5)</f>
        <v>S8_10</v>
      </c>
      <c r="I89" t="s">
        <v>7</v>
      </c>
      <c r="J89" t="str">
        <f t="shared" si="16"/>
        <v>S8_10_2</v>
      </c>
    </row>
    <row r="90" spans="1:10" x14ac:dyDescent="0.15">
      <c r="A90" t="s">
        <v>110</v>
      </c>
      <c r="B90">
        <v>310</v>
      </c>
      <c r="C90">
        <v>389</v>
      </c>
      <c r="D90">
        <f t="shared" si="13"/>
        <v>7.9</v>
      </c>
      <c r="E90">
        <v>150000</v>
      </c>
      <c r="F90">
        <f>E90*200/D90</f>
        <v>3797468.3544303793</v>
      </c>
      <c r="G90">
        <f t="shared" si="14"/>
        <v>6.5794941634292208</v>
      </c>
      <c r="H90" t="str">
        <f>LEFT(A90,7)</f>
        <v>Root401</v>
      </c>
      <c r="I90" t="s">
        <v>7</v>
      </c>
      <c r="J90" t="str">
        <f t="shared" si="16"/>
        <v>Root401_2</v>
      </c>
    </row>
    <row r="91" spans="1:10" x14ac:dyDescent="0.15">
      <c r="A91" t="s">
        <v>111</v>
      </c>
      <c r="B91">
        <v>328</v>
      </c>
      <c r="C91">
        <v>425</v>
      </c>
      <c r="D91">
        <f t="shared" si="13"/>
        <v>9.7000000000000011</v>
      </c>
      <c r="E91">
        <v>127000</v>
      </c>
      <c r="F91">
        <f>E91*200/D91</f>
        <v>2618556.7010309277</v>
      </c>
      <c r="G91">
        <f t="shared" si="14"/>
        <v>6.4180619823536933</v>
      </c>
      <c r="H91" t="str">
        <f>LEFT(A91,7)</f>
        <v>Root401</v>
      </c>
      <c r="I91" t="s">
        <v>7</v>
      </c>
      <c r="J91" t="str">
        <f t="shared" si="16"/>
        <v>Root401_2</v>
      </c>
    </row>
    <row r="92" spans="1:10" x14ac:dyDescent="0.15">
      <c r="A92" t="s">
        <v>112</v>
      </c>
      <c r="B92">
        <v>336</v>
      </c>
      <c r="C92">
        <v>425</v>
      </c>
      <c r="D92">
        <f t="shared" si="13"/>
        <v>8.9</v>
      </c>
      <c r="E92">
        <v>200000</v>
      </c>
      <c r="F92">
        <f>E92*200/D92</f>
        <v>4494382.0224719103</v>
      </c>
      <c r="G92">
        <f t="shared" si="14"/>
        <v>6.6526699846830493</v>
      </c>
      <c r="H92" t="str">
        <f>LEFT(A92,7)</f>
        <v>Root401</v>
      </c>
      <c r="I92" t="s">
        <v>7</v>
      </c>
      <c r="J92" t="str">
        <f t="shared" si="16"/>
        <v>Root401_2</v>
      </c>
    </row>
    <row r="93" spans="1:10" x14ac:dyDescent="0.15">
      <c r="A93" t="s">
        <v>113</v>
      </c>
      <c r="B93">
        <v>236</v>
      </c>
      <c r="C93">
        <v>317</v>
      </c>
      <c r="D93">
        <f t="shared" si="13"/>
        <v>8.1</v>
      </c>
      <c r="E93">
        <v>200000</v>
      </c>
      <c r="F93">
        <f>E93*200/D93</f>
        <v>4938271.6049382715</v>
      </c>
      <c r="G93">
        <f t="shared" si="14"/>
        <v>6.693574972449313</v>
      </c>
      <c r="H93" t="str">
        <f>LEFT(A93,7)</f>
        <v>Root401</v>
      </c>
      <c r="I93" t="s">
        <v>7</v>
      </c>
      <c r="J93" t="str">
        <f t="shared" si="16"/>
        <v>Root401_2</v>
      </c>
    </row>
    <row r="94" spans="1:10" x14ac:dyDescent="0.15">
      <c r="A94" t="s">
        <v>40</v>
      </c>
      <c r="B94">
        <v>310</v>
      </c>
      <c r="C94">
        <v>544</v>
      </c>
      <c r="D94">
        <f t="shared" si="13"/>
        <v>23.400000000000002</v>
      </c>
      <c r="E94">
        <v>27000</v>
      </c>
      <c r="F94">
        <f>E94*40/D94</f>
        <v>46153.846153846149</v>
      </c>
      <c r="G94">
        <f t="shared" si="14"/>
        <v>4.6642078980768069</v>
      </c>
      <c r="H94" t="str">
        <f>LEFT(A94,3)</f>
        <v>S14</v>
      </c>
      <c r="I94" t="s">
        <v>7</v>
      </c>
      <c r="J94" t="str">
        <f t="shared" si="16"/>
        <v>S14_2</v>
      </c>
    </row>
    <row r="95" spans="1:10" x14ac:dyDescent="0.15">
      <c r="A95" t="s">
        <v>41</v>
      </c>
      <c r="B95">
        <v>275</v>
      </c>
      <c r="C95">
        <v>489</v>
      </c>
      <c r="D95">
        <f t="shared" si="13"/>
        <v>21.400000000000002</v>
      </c>
      <c r="E95">
        <v>36000</v>
      </c>
      <c r="F95">
        <f t="shared" ref="F95:F109" si="18">E95*40/D95</f>
        <v>67289.719626168211</v>
      </c>
      <c r="G95">
        <f t="shared" si="14"/>
        <v>4.8279487187460584</v>
      </c>
      <c r="H95" t="str">
        <f>LEFT(A95,3)</f>
        <v>S14</v>
      </c>
      <c r="I95" t="s">
        <v>7</v>
      </c>
      <c r="J95" t="str">
        <f t="shared" si="16"/>
        <v>S14_2</v>
      </c>
    </row>
    <row r="96" spans="1:10" x14ac:dyDescent="0.15">
      <c r="A96" t="s">
        <v>42</v>
      </c>
      <c r="B96">
        <v>339</v>
      </c>
      <c r="C96">
        <v>666</v>
      </c>
      <c r="D96">
        <f t="shared" si="13"/>
        <v>32.700000000000003</v>
      </c>
      <c r="E96">
        <v>18000</v>
      </c>
      <c r="F96">
        <f t="shared" si="18"/>
        <v>22018.34862385321</v>
      </c>
      <c r="G96">
        <f t="shared" si="14"/>
        <v>4.3427847437709826</v>
      </c>
      <c r="H96" t="str">
        <f>LEFT(A96,3)</f>
        <v>S14</v>
      </c>
      <c r="I96" t="s">
        <v>7</v>
      </c>
      <c r="J96" t="str">
        <f t="shared" si="16"/>
        <v>S14_2</v>
      </c>
    </row>
    <row r="97" spans="1:10" x14ac:dyDescent="0.15">
      <c r="A97" t="s">
        <v>43</v>
      </c>
      <c r="B97">
        <v>277</v>
      </c>
      <c r="C97">
        <v>489</v>
      </c>
      <c r="D97">
        <f t="shared" si="13"/>
        <v>21.200000000000003</v>
      </c>
      <c r="E97">
        <v>19000</v>
      </c>
      <c r="F97">
        <f t="shared" si="18"/>
        <v>35849.056603773577</v>
      </c>
      <c r="G97">
        <f t="shared" si="14"/>
        <v>4.5544777313520397</v>
      </c>
      <c r="H97" t="str">
        <f>LEFT(A97,3)</f>
        <v>S14</v>
      </c>
      <c r="I97" t="s">
        <v>7</v>
      </c>
      <c r="J97" t="str">
        <f t="shared" si="16"/>
        <v>S14_2</v>
      </c>
    </row>
    <row r="98" spans="1:10" x14ac:dyDescent="0.15">
      <c r="A98" t="s">
        <v>44</v>
      </c>
      <c r="B98">
        <v>335</v>
      </c>
      <c r="C98">
        <v>521</v>
      </c>
      <c r="D98">
        <f t="shared" si="13"/>
        <v>18.600000000000001</v>
      </c>
      <c r="E98">
        <v>23</v>
      </c>
      <c r="F98">
        <f t="shared" si="18"/>
        <v>49.462365591397848</v>
      </c>
      <c r="G98">
        <f t="shared" si="14"/>
        <v>1.6942748831276389</v>
      </c>
      <c r="H98" t="str">
        <f>LEFT(A98,5)</f>
        <v>S14DC</v>
      </c>
      <c r="I98" t="s">
        <v>7</v>
      </c>
      <c r="J98" t="str">
        <f t="shared" si="16"/>
        <v>S14DC_2</v>
      </c>
    </row>
    <row r="99" spans="1:10" x14ac:dyDescent="0.15">
      <c r="A99" t="s">
        <v>45</v>
      </c>
      <c r="B99">
        <v>338</v>
      </c>
      <c r="C99">
        <v>636</v>
      </c>
      <c r="D99">
        <f t="shared" ref="D99:D114" si="19">(C99-B99)*0.1</f>
        <v>29.8</v>
      </c>
      <c r="E99">
        <v>38</v>
      </c>
      <c r="F99">
        <f t="shared" si="18"/>
        <v>51.006711409395969</v>
      </c>
      <c r="G99">
        <f t="shared" ref="G99:G109" si="20">LOG10(F99)</f>
        <v>1.7076273238685173</v>
      </c>
      <c r="H99" t="str">
        <f>LEFT(A99,5)</f>
        <v>S14DC</v>
      </c>
      <c r="I99" t="s">
        <v>7</v>
      </c>
      <c r="J99" t="str">
        <f t="shared" ref="J99:J114" si="21">CONCATENATE(H99,I99)</f>
        <v>S14DC_2</v>
      </c>
    </row>
    <row r="100" spans="1:10" x14ac:dyDescent="0.15">
      <c r="A100" t="s">
        <v>46</v>
      </c>
      <c r="B100">
        <v>340</v>
      </c>
      <c r="C100">
        <v>595</v>
      </c>
      <c r="D100">
        <f t="shared" si="19"/>
        <v>25.5</v>
      </c>
      <c r="E100">
        <v>35</v>
      </c>
      <c r="F100">
        <f t="shared" si="18"/>
        <v>54.901960784313722</v>
      </c>
      <c r="G100">
        <f t="shared" si="20"/>
        <v>1.7395878552442827</v>
      </c>
      <c r="H100" t="str">
        <f>LEFT(A100,5)</f>
        <v>S14DC</v>
      </c>
      <c r="I100" t="s">
        <v>7</v>
      </c>
      <c r="J100" t="str">
        <f t="shared" si="21"/>
        <v>S14DC_2</v>
      </c>
    </row>
    <row r="101" spans="1:10" x14ac:dyDescent="0.15">
      <c r="A101" t="s">
        <v>47</v>
      </c>
      <c r="B101">
        <v>338</v>
      </c>
      <c r="C101">
        <v>661</v>
      </c>
      <c r="D101">
        <f t="shared" si="19"/>
        <v>32.300000000000004</v>
      </c>
      <c r="E101">
        <v>13</v>
      </c>
      <c r="F101">
        <f t="shared" si="18"/>
        <v>16.099071207430338</v>
      </c>
      <c r="G101">
        <f t="shared" si="20"/>
        <v>1.2068008213036963</v>
      </c>
      <c r="H101" t="str">
        <f>LEFT(A101,5)</f>
        <v>S14DC</v>
      </c>
      <c r="I101" t="s">
        <v>7</v>
      </c>
      <c r="J101" t="str">
        <f t="shared" si="21"/>
        <v>S14DC_2</v>
      </c>
    </row>
    <row r="102" spans="1:10" x14ac:dyDescent="0.15">
      <c r="A102" s="2" t="s">
        <v>48</v>
      </c>
      <c r="B102">
        <v>330</v>
      </c>
      <c r="C102">
        <v>508</v>
      </c>
      <c r="D102">
        <f t="shared" si="19"/>
        <v>17.8</v>
      </c>
      <c r="E102">
        <v>79000</v>
      </c>
      <c r="F102">
        <f t="shared" si="18"/>
        <v>177528.08988764044</v>
      </c>
      <c r="G102">
        <f t="shared" si="20"/>
        <v>5.2492670803095098</v>
      </c>
      <c r="H102" t="str">
        <f>LEFT(A102,5)</f>
        <v>S10_4</v>
      </c>
      <c r="I102" t="s">
        <v>7</v>
      </c>
      <c r="J102" t="str">
        <f t="shared" si="21"/>
        <v>S10_4_2</v>
      </c>
    </row>
    <row r="103" spans="1:10" x14ac:dyDescent="0.15">
      <c r="A103" s="2" t="s">
        <v>49</v>
      </c>
      <c r="B103">
        <v>325</v>
      </c>
      <c r="C103">
        <v>474</v>
      </c>
      <c r="D103">
        <f t="shared" si="19"/>
        <v>14.9</v>
      </c>
      <c r="E103">
        <v>49000</v>
      </c>
      <c r="F103">
        <f t="shared" si="18"/>
        <v>131543.62416107382</v>
      </c>
      <c r="G103">
        <f t="shared" si="20"/>
        <v>5.1190698029442023</v>
      </c>
      <c r="H103" t="str">
        <f t="shared" ref="H103:H109" si="22">LEFT(A103,5)</f>
        <v>S10_4</v>
      </c>
      <c r="I103" t="s">
        <v>7</v>
      </c>
      <c r="J103" t="str">
        <f t="shared" si="21"/>
        <v>S10_4_2</v>
      </c>
    </row>
    <row r="104" spans="1:10" x14ac:dyDescent="0.15">
      <c r="A104" s="2" t="s">
        <v>50</v>
      </c>
      <c r="B104">
        <v>281</v>
      </c>
      <c r="C104">
        <v>505</v>
      </c>
      <c r="D104">
        <f t="shared" si="19"/>
        <v>22.400000000000002</v>
      </c>
      <c r="E104">
        <v>133000</v>
      </c>
      <c r="F104">
        <f t="shared" si="18"/>
        <v>237499.99999999997</v>
      </c>
      <c r="G104">
        <f t="shared" si="20"/>
        <v>5.3756636139608851</v>
      </c>
      <c r="H104" t="str">
        <f t="shared" si="22"/>
        <v>S10_4</v>
      </c>
      <c r="I104" t="s">
        <v>7</v>
      </c>
      <c r="J104" t="str">
        <f t="shared" si="21"/>
        <v>S10_4_2</v>
      </c>
    </row>
    <row r="105" spans="1:10" x14ac:dyDescent="0.15">
      <c r="A105" s="2" t="s">
        <v>51</v>
      </c>
      <c r="B105">
        <v>253</v>
      </c>
      <c r="C105">
        <v>437</v>
      </c>
      <c r="D105">
        <f t="shared" si="19"/>
        <v>18.400000000000002</v>
      </c>
      <c r="E105">
        <v>65000</v>
      </c>
      <c r="F105">
        <f t="shared" si="18"/>
        <v>141304.34782608695</v>
      </c>
      <c r="G105">
        <f t="shared" si="20"/>
        <v>5.1501555249612814</v>
      </c>
      <c r="H105" t="str">
        <f t="shared" si="22"/>
        <v>S10_4</v>
      </c>
      <c r="I105" t="s">
        <v>7</v>
      </c>
      <c r="J105" t="str">
        <f t="shared" si="21"/>
        <v>S10_4_2</v>
      </c>
    </row>
    <row r="106" spans="1:10" x14ac:dyDescent="0.15">
      <c r="A106" s="2" t="s">
        <v>52</v>
      </c>
      <c r="B106">
        <v>278</v>
      </c>
      <c r="C106">
        <v>569</v>
      </c>
      <c r="D106">
        <f t="shared" si="19"/>
        <v>29.1</v>
      </c>
      <c r="E106">
        <v>91000</v>
      </c>
      <c r="F106">
        <f t="shared" si="18"/>
        <v>125085.91065292095</v>
      </c>
      <c r="G106">
        <f t="shared" si="20"/>
        <v>5.0972083946631486</v>
      </c>
      <c r="H106" t="str">
        <f t="shared" si="22"/>
        <v>S10_5</v>
      </c>
      <c r="I106" t="s">
        <v>7</v>
      </c>
      <c r="J106" t="str">
        <f t="shared" si="21"/>
        <v>S10_5_2</v>
      </c>
    </row>
    <row r="107" spans="1:10" x14ac:dyDescent="0.15">
      <c r="A107" s="2" t="s">
        <v>53</v>
      </c>
      <c r="B107">
        <v>279</v>
      </c>
      <c r="C107">
        <v>531</v>
      </c>
      <c r="D107">
        <f t="shared" si="19"/>
        <v>25.200000000000003</v>
      </c>
      <c r="E107">
        <v>55000</v>
      </c>
      <c r="F107">
        <f t="shared" si="18"/>
        <v>87301.587301587293</v>
      </c>
      <c r="G107">
        <f t="shared" si="20"/>
        <v>4.941022140040662</v>
      </c>
      <c r="H107" t="str">
        <f t="shared" si="22"/>
        <v>S10_5</v>
      </c>
      <c r="I107" t="s">
        <v>7</v>
      </c>
      <c r="J107" t="str">
        <f t="shared" si="21"/>
        <v>S10_5_2</v>
      </c>
    </row>
    <row r="108" spans="1:10" x14ac:dyDescent="0.15">
      <c r="A108" s="2" t="s">
        <v>54</v>
      </c>
      <c r="B108">
        <v>277</v>
      </c>
      <c r="C108">
        <v>576</v>
      </c>
      <c r="D108">
        <f t="shared" si="19"/>
        <v>29.900000000000002</v>
      </c>
      <c r="E108">
        <v>36000</v>
      </c>
      <c r="F108">
        <f t="shared" si="18"/>
        <v>48160.535117056854</v>
      </c>
      <c r="G108">
        <f t="shared" si="20"/>
        <v>4.6826913037708202</v>
      </c>
      <c r="H108" t="str">
        <f t="shared" si="22"/>
        <v>S10_5</v>
      </c>
      <c r="I108" t="s">
        <v>7</v>
      </c>
      <c r="J108" t="str">
        <f t="shared" si="21"/>
        <v>S10_5_2</v>
      </c>
    </row>
    <row r="109" spans="1:10" x14ac:dyDescent="0.15">
      <c r="A109" s="2" t="s">
        <v>55</v>
      </c>
      <c r="B109">
        <v>340</v>
      </c>
      <c r="C109">
        <v>639</v>
      </c>
      <c r="D109">
        <f t="shared" si="19"/>
        <v>29.900000000000002</v>
      </c>
      <c r="E109">
        <v>94000</v>
      </c>
      <c r="F109">
        <f t="shared" si="18"/>
        <v>125752.508361204</v>
      </c>
      <c r="G109">
        <f t="shared" si="20"/>
        <v>5.0995166566032317</v>
      </c>
      <c r="H109" t="str">
        <f t="shared" si="22"/>
        <v>S10_5</v>
      </c>
      <c r="I109" t="s">
        <v>7</v>
      </c>
      <c r="J109" t="str">
        <f t="shared" si="21"/>
        <v>S10_5_2</v>
      </c>
    </row>
    <row r="110" spans="1:10" x14ac:dyDescent="0.15">
      <c r="C110">
        <v>222</v>
      </c>
      <c r="D110">
        <f t="shared" si="19"/>
        <v>22.200000000000003</v>
      </c>
      <c r="H110" t="s">
        <v>56</v>
      </c>
      <c r="I110" t="s">
        <v>7</v>
      </c>
      <c r="J110" t="str">
        <f t="shared" si="21"/>
        <v>ctr_2</v>
      </c>
    </row>
    <row r="111" spans="1:10" x14ac:dyDescent="0.15">
      <c r="C111">
        <v>213</v>
      </c>
      <c r="D111">
        <f t="shared" si="19"/>
        <v>21.3</v>
      </c>
      <c r="H111" t="s">
        <v>56</v>
      </c>
      <c r="I111" t="s">
        <v>7</v>
      </c>
      <c r="J111" t="str">
        <f t="shared" si="21"/>
        <v>ctr_2</v>
      </c>
    </row>
    <row r="112" spans="1:10" x14ac:dyDescent="0.15">
      <c r="C112">
        <v>203</v>
      </c>
      <c r="D112">
        <f t="shared" si="19"/>
        <v>20.3</v>
      </c>
      <c r="H112" t="s">
        <v>56</v>
      </c>
      <c r="I112" t="s">
        <v>7</v>
      </c>
      <c r="J112" t="str">
        <f t="shared" si="21"/>
        <v>ctr_2</v>
      </c>
    </row>
    <row r="113" spans="3:10" x14ac:dyDescent="0.15">
      <c r="C113">
        <v>127</v>
      </c>
      <c r="D113">
        <f t="shared" si="19"/>
        <v>12.700000000000001</v>
      </c>
      <c r="H113" t="s">
        <v>56</v>
      </c>
      <c r="I113" t="s">
        <v>7</v>
      </c>
      <c r="J113" t="str">
        <f t="shared" si="21"/>
        <v>ctr_2</v>
      </c>
    </row>
    <row r="114" spans="3:10" x14ac:dyDescent="0.15">
      <c r="C114">
        <v>159</v>
      </c>
      <c r="D114">
        <f t="shared" si="19"/>
        <v>15.9</v>
      </c>
      <c r="E114">
        <f>AVERAGE(D110:D114)</f>
        <v>18.48</v>
      </c>
      <c r="H114" t="s">
        <v>56</v>
      </c>
      <c r="I114" t="s">
        <v>7</v>
      </c>
      <c r="J114" t="str">
        <f t="shared" si="21"/>
        <v>ctr_2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Jacob Zuo</cp:lastModifiedBy>
  <dcterms:created xsi:type="dcterms:W3CDTF">2022-10-04T05:34:00Z</dcterms:created>
  <dcterms:modified xsi:type="dcterms:W3CDTF">2022-10-08T06:51:32Z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36FF76350B884AC5BCC1F862686D14FB</vt:lpwstr>
  </property>
  <property fmtid="{D5CDD505-2E9C-101B-9397-08002B2CF9AE}" pid="3" name="KSOProductBuildVer">
    <vt:lpwstr>2052-11.1.0.12358</vt:lpwstr>
  </property>
</Properties>
</file>