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ky2/Data/Cysteins/Proteins_Cys/"/>
    </mc:Choice>
  </mc:AlternateContent>
  <xr:revisionPtr revIDLastSave="0" documentId="13_ncr:1_{6C8977FC-699C-BC48-A9B0-04B696A789CA}" xr6:coauthVersionLast="46" xr6:coauthVersionMax="46" xr10:uidLastSave="{00000000-0000-0000-0000-000000000000}"/>
  <bookViews>
    <workbookView xWindow="32000" yWindow="-10280" windowWidth="31740" windowHeight="13220" xr2:uid="{00000000-000D-0000-FFFF-FFFF00000000}"/>
  </bookViews>
  <sheets>
    <sheet name="Neighbors" sheetId="6" r:id="rId1"/>
    <sheet name="CYS_summary_3.6" sheetId="2" r:id="rId2"/>
    <sheet name="CYS_all_3.6" sheetId="1" r:id="rId3"/>
    <sheet name="CSD_all_3.6" sheetId="3" r:id="rId4"/>
    <sheet name="CSO_all_3.6" sheetId="4" r:id="rId5"/>
    <sheet name="OCS_all_3.6" sheetId="8" r:id="rId6"/>
  </sheets>
  <definedNames>
    <definedName name="_xlnm._FilterDatabase" localSheetId="3" hidden="1">'CSD_all_3.6'!#REF!</definedName>
    <definedName name="_xlnm._FilterDatabase" localSheetId="4" hidden="1">'CSO_all_3.6'!#REF!</definedName>
    <definedName name="_xlnm._FilterDatabase" localSheetId="2" hidden="1">'CYS_all_3.6'!$A$1:$B$63</definedName>
    <definedName name="CSD_summary2_1" localSheetId="3">'CSD_all_3.6'!#REF!</definedName>
    <definedName name="CSD_summary2_2" localSheetId="3">'CSD_all_3.6'!$A$1:$B$39</definedName>
    <definedName name="CSO_summary2" localSheetId="4">'CSO_all_3.6'!#REF!</definedName>
    <definedName name="CSO_summary2_1" localSheetId="4">'CSO_all_3.6'!$A$1:$B$37</definedName>
    <definedName name="CYS_summary2" localSheetId="2">'CYS_all_3.6'!$A$2:$B$60</definedName>
    <definedName name="CYSall_summary" localSheetId="1">'CYS_summary_3.6'!$A$2:$E$26</definedName>
    <definedName name="OCS_summary2" localSheetId="5">OCS_all_3.6!$A$1:$B$32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6" l="1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3" i="6"/>
  <c r="C3" i="6"/>
  <c r="G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J3" i="6"/>
  <c r="M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I25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5" i="6"/>
  <c r="L3" i="6"/>
  <c r="K24" i="6"/>
  <c r="L24" i="6" s="1"/>
  <c r="B33" i="8"/>
  <c r="H24" i="6"/>
  <c r="J24" i="6" s="1"/>
  <c r="B38" i="4"/>
  <c r="F25" i="6"/>
  <c r="E24" i="6"/>
  <c r="F24" i="6" s="1"/>
  <c r="B24" i="6"/>
  <c r="C24" i="6" s="1"/>
  <c r="B40" i="3"/>
  <c r="F22" i="6"/>
  <c r="C8" i="6"/>
  <c r="B63" i="1"/>
  <c r="C6" i="1" s="1"/>
  <c r="J25" i="6" l="1"/>
  <c r="M25" i="6"/>
  <c r="G24" i="6"/>
  <c r="D25" i="6"/>
  <c r="I11" i="6"/>
  <c r="I19" i="6"/>
  <c r="I18" i="6"/>
  <c r="F4" i="6"/>
  <c r="F18" i="6"/>
  <c r="F5" i="6"/>
  <c r="F7" i="6"/>
  <c r="F3" i="6"/>
  <c r="C7" i="6"/>
  <c r="C6" i="6"/>
  <c r="C5" i="6"/>
  <c r="C4" i="6"/>
  <c r="C15" i="6"/>
  <c r="C14" i="6"/>
  <c r="C25" i="6"/>
  <c r="C23" i="6"/>
  <c r="C22" i="6"/>
  <c r="C21" i="6"/>
  <c r="C20" i="6"/>
  <c r="C13" i="6"/>
  <c r="C12" i="6"/>
  <c r="F19" i="6"/>
  <c r="F17" i="6"/>
  <c r="F14" i="6"/>
  <c r="F13" i="6"/>
  <c r="F12" i="6"/>
  <c r="F21" i="6"/>
  <c r="F11" i="6"/>
  <c r="F20" i="6"/>
  <c r="F6" i="6"/>
  <c r="C13" i="1"/>
  <c r="C61" i="1"/>
  <c r="C53" i="1"/>
  <c r="C29" i="1"/>
  <c r="C45" i="1"/>
  <c r="C21" i="1"/>
  <c r="C5" i="1"/>
  <c r="C37" i="1"/>
  <c r="C4" i="1"/>
  <c r="C3" i="1"/>
  <c r="C63" i="1"/>
  <c r="C52" i="1"/>
  <c r="C36" i="1"/>
  <c r="C28" i="1"/>
  <c r="C12" i="1"/>
  <c r="C51" i="1"/>
  <c r="C35" i="1"/>
  <c r="C19" i="1"/>
  <c r="C58" i="1"/>
  <c r="C42" i="1"/>
  <c r="C26" i="1"/>
  <c r="C18" i="1"/>
  <c r="C49" i="1"/>
  <c r="C41" i="1"/>
  <c r="C25" i="1"/>
  <c r="C9" i="1"/>
  <c r="C59" i="1"/>
  <c r="C43" i="1"/>
  <c r="C11" i="1"/>
  <c r="C50" i="1"/>
  <c r="C34" i="1"/>
  <c r="C10" i="1"/>
  <c r="C57" i="1"/>
  <c r="C33" i="1"/>
  <c r="C17" i="1"/>
  <c r="C56" i="1"/>
  <c r="C48" i="1"/>
  <c r="C40" i="1"/>
  <c r="C32" i="1"/>
  <c r="C24" i="1"/>
  <c r="C16" i="1"/>
  <c r="C8" i="1"/>
  <c r="C7" i="1"/>
  <c r="C60" i="1"/>
  <c r="C44" i="1"/>
  <c r="C20" i="1"/>
  <c r="C27" i="1"/>
  <c r="C2" i="1"/>
  <c r="C55" i="1"/>
  <c r="C47" i="1"/>
  <c r="C39" i="1"/>
  <c r="C31" i="1"/>
  <c r="C23" i="1"/>
  <c r="C15" i="1"/>
  <c r="C62" i="1"/>
  <c r="C54" i="1"/>
  <c r="C46" i="1"/>
  <c r="C38" i="1"/>
  <c r="C30" i="1"/>
  <c r="C22" i="1"/>
  <c r="C14" i="1"/>
  <c r="I10" i="6"/>
  <c r="I3" i="6"/>
  <c r="I17" i="6"/>
  <c r="I24" i="6"/>
  <c r="I8" i="6"/>
  <c r="I23" i="6"/>
  <c r="I15" i="6"/>
  <c r="I7" i="6"/>
  <c r="I22" i="6"/>
  <c r="I14" i="6"/>
  <c r="I6" i="6"/>
  <c r="I5" i="6"/>
  <c r="I9" i="6"/>
  <c r="I16" i="6"/>
  <c r="I21" i="6"/>
  <c r="I13" i="6"/>
  <c r="I20" i="6"/>
  <c r="I12" i="6"/>
  <c r="I4" i="6"/>
  <c r="F10" i="6"/>
  <c r="F9" i="6"/>
  <c r="F16" i="6"/>
  <c r="F8" i="6"/>
  <c r="F23" i="6"/>
  <c r="F15" i="6"/>
  <c r="C19" i="6"/>
  <c r="C11" i="6"/>
  <c r="C18" i="6"/>
  <c r="C10" i="6"/>
  <c r="C17" i="6"/>
  <c r="C9" i="6"/>
  <c r="C16" i="6"/>
  <c r="M26" i="6" l="1"/>
  <c r="J26" i="6"/>
  <c r="G26" i="6"/>
  <c r="G25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SD_summary21" type="6" refreshedVersion="7" background="1" saveData="1">
    <textPr sourceFile="/Users/macky2/Data/Cysteins/Proteins_Cys/Python_scripts/CSD_summary2.txt" space="1" consecutive="1">
      <textFields count="2">
        <textField/>
        <textField/>
      </textFields>
    </textPr>
  </connection>
  <connection id="2" xr16:uid="{00000000-0015-0000-FFFF-FFFF01000000}" name="CSO_summary21" type="6" refreshedVersion="7" background="1" saveData="1">
    <textPr sourceFile="/Users/macky2/Data/Cysteins/Proteins_Cys/Python_scripts/CSO_summary2.txt" space="1" consecutive="1">
      <textFields count="2">
        <textField/>
        <textField/>
      </textFields>
    </textPr>
  </connection>
  <connection id="3" xr16:uid="{00000000-0015-0000-FFFF-FFFF02000000}" name="CYS_summary2" type="6" refreshedVersion="7" background="1" saveData="1">
    <textPr sourceFile="/Users/macky2/Data/Cysteins/Proteins_Cys/Python_scripts/CYS_summary2.txt" space="1" consecutive="1">
      <textFields count="2">
        <textField/>
        <textField/>
      </textFields>
    </textPr>
  </connection>
  <connection id="4" xr16:uid="{00000000-0015-0000-FFFF-FFFF03000000}" name="CYSall_summary" type="6" refreshedVersion="7" background="1" saveData="1">
    <textPr sourceFile="/Users/macky2/Data/Cysteins/Proteins_Cys/Python_scripts/CYSall_summary.txt" space="1" consecutive="1">
      <textFields count="5">
        <textField/>
        <textField/>
        <textField/>
        <textField/>
        <textField/>
      </textFields>
    </textPr>
  </connection>
  <connection id="5" xr16:uid="{00000000-0015-0000-FFFF-FFFF04000000}" name="OCS_summary2" type="6" refreshedVersion="7" background="1" saveData="1">
    <textPr sourceFile="/Users/macky2/Data/Cysteins/Proteins_Cys/Python_scripts/OCS_summary2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<sst xmlns="http://schemas.openxmlformats.org/spreadsheetml/2006/main" count="238" uniqueCount="85">
  <si>
    <t>CYS</t>
  </si>
  <si>
    <t>ALA</t>
  </si>
  <si>
    <t>ARG</t>
  </si>
  <si>
    <t>ASN</t>
  </si>
  <si>
    <t>ASP</t>
  </si>
  <si>
    <t>GLN</t>
  </si>
  <si>
    <t>GLU</t>
  </si>
  <si>
    <t>GLY</t>
  </si>
  <si>
    <t>HIS</t>
  </si>
  <si>
    <t>ILE</t>
  </si>
  <si>
    <t>LEU</t>
  </si>
  <si>
    <t>LYS</t>
  </si>
  <si>
    <t>MET</t>
  </si>
  <si>
    <t>PHE</t>
  </si>
  <si>
    <t>PRO</t>
  </si>
  <si>
    <t>SER</t>
  </si>
  <si>
    <t>THR</t>
  </si>
  <si>
    <t>TRP</t>
  </si>
  <si>
    <t>TYR</t>
  </si>
  <si>
    <t>VAL</t>
  </si>
  <si>
    <t>HOH</t>
  </si>
  <si>
    <t>HYP</t>
  </si>
  <si>
    <t>CME</t>
  </si>
  <si>
    <t>CSD</t>
  </si>
  <si>
    <t>CSO</t>
  </si>
  <si>
    <t>CSX</t>
  </si>
  <si>
    <t>DAR</t>
  </si>
  <si>
    <t>FHF</t>
  </si>
  <si>
    <t>FME</t>
  </si>
  <si>
    <t>K3U</t>
  </si>
  <si>
    <t>MSE</t>
  </si>
  <si>
    <t>NO</t>
  </si>
  <si>
    <t>O</t>
  </si>
  <si>
    <t>OCS</t>
  </si>
  <si>
    <t>OH</t>
  </si>
  <si>
    <t>SEC</t>
  </si>
  <si>
    <t>UDB</t>
  </si>
  <si>
    <t>UHF</t>
  </si>
  <si>
    <t>ACT</t>
  </si>
  <si>
    <t>ACY</t>
  </si>
  <si>
    <t>8RE</t>
  </si>
  <si>
    <t>ACE</t>
  </si>
  <si>
    <t>ACO</t>
  </si>
  <si>
    <t>BY5</t>
  </si>
  <si>
    <t>DAL</t>
  </si>
  <si>
    <t>FGL</t>
  </si>
  <si>
    <t>G5A</t>
  </si>
  <si>
    <t>LOH</t>
  </si>
  <si>
    <t>OMT</t>
  </si>
  <si>
    <t>OTHER</t>
  </si>
  <si>
    <t>CYS%</t>
  </si>
  <si>
    <t>CSD%</t>
  </si>
  <si>
    <t>CSO%</t>
  </si>
  <si>
    <t>3PL</t>
  </si>
  <si>
    <t>8JU</t>
  </si>
  <si>
    <t>BP4</t>
  </si>
  <si>
    <t>CRQ</t>
  </si>
  <si>
    <t>DAH</t>
  </si>
  <si>
    <t>DMS</t>
  </si>
  <si>
    <t>GZY</t>
  </si>
  <si>
    <t>H0A</t>
  </si>
  <si>
    <t>H17</t>
  </si>
  <si>
    <t>H1G</t>
  </si>
  <si>
    <t>H3D</t>
  </si>
  <si>
    <t>H3Y</t>
  </si>
  <si>
    <t>H5D</t>
  </si>
  <si>
    <t>H6K</t>
  </si>
  <si>
    <t>HCS</t>
  </si>
  <si>
    <t>HK6</t>
  </si>
  <si>
    <t>LLP</t>
  </si>
  <si>
    <t>MHO</t>
  </si>
  <si>
    <t>MLY</t>
  </si>
  <si>
    <t>MOH</t>
  </si>
  <si>
    <t>PSW</t>
  </si>
  <si>
    <t>SAM</t>
  </si>
  <si>
    <t>SFG</t>
  </si>
  <si>
    <t>TRQ</t>
  </si>
  <si>
    <t>TOTAL_Cyst</t>
  </si>
  <si>
    <t>TOTAL_Res</t>
  </si>
  <si>
    <t>DGL</t>
  </si>
  <si>
    <t>RHC</t>
  </si>
  <si>
    <t>UNL</t>
  </si>
  <si>
    <t>%</t>
  </si>
  <si>
    <t>Neighbors</t>
  </si>
  <si>
    <t>Gain or lostof neighbors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</si>
</sst>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0" fillId="0" borderId="0" xfId="0" applyFont="1"/>
    <xf numFmtId="9" fontId="0" fillId="0" borderId="0" xfId="2" applyFont="1"/>
    <xf numFmtId="43" fontId="0" fillId="0" borderId="0" xfId="1" applyFont="1"/>
    <xf numFmtId="0" fontId="18" fillId="0" borderId="0" xfId="0" applyFont="1"/>
    <xf numFmtId="0" fontId="19" fillId="0" borderId="0" xfId="0" applyFont="1"/>
    <xf numFmtId="43" fontId="0" fillId="0" borderId="0" xfId="2" applyNumberFormat="1" applyFont="1"/>
    <xf numFmtId="43" fontId="0" fillId="0" borderId="0" xfId="0" applyNumberFormat="1" applyFont="1"/>
    <xf numFmtId="43" fontId="16" fillId="0" borderId="0" xfId="0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CYS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Neighbors!$A$3:$A$24</c:f>
              <c:strCache>
                <c:ptCount val="22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  <c:pt idx="20">
                  <c:v>HOH</c:v>
                </c:pt>
                <c:pt idx="21">
                  <c:v>OTHER</c:v>
                </c:pt>
              </c:strCache>
            </c:strRef>
          </c:cat>
          <c:val>
            <c:numRef>
              <c:f>Neighbors!$C$3:$C$24</c:f>
              <c:numCache>
                <c:formatCode>0%</c:formatCode>
                <c:ptCount val="22"/>
                <c:pt idx="0">
                  <c:v>6.7240786734713731E-2</c:v>
                </c:pt>
                <c:pt idx="1">
                  <c:v>4.9926397634348633E-2</c:v>
                </c:pt>
                <c:pt idx="2">
                  <c:v>3.3215093997029967E-2</c:v>
                </c:pt>
                <c:pt idx="3">
                  <c:v>3.6554760808523608E-2</c:v>
                </c:pt>
                <c:pt idx="4">
                  <c:v>3.2482312735478934E-2</c:v>
                </c:pt>
                <c:pt idx="5">
                  <c:v>2.9466885420246811E-2</c:v>
                </c:pt>
                <c:pt idx="6">
                  <c:v>4.700175737806974E-2</c:v>
                </c:pt>
                <c:pt idx="7">
                  <c:v>5.9562795463240968E-2</c:v>
                </c:pt>
                <c:pt idx="8">
                  <c:v>2.1737015829372208E-2</c:v>
                </c:pt>
                <c:pt idx="9">
                  <c:v>4.8979618305265003E-2</c:v>
                </c:pt>
                <c:pt idx="10">
                  <c:v>7.3959029097252396E-2</c:v>
                </c:pt>
                <c:pt idx="11">
                  <c:v>3.1379898448189773E-2</c:v>
                </c:pt>
                <c:pt idx="12">
                  <c:v>2.3961298773726224E-2</c:v>
                </c:pt>
                <c:pt idx="13">
                  <c:v>4.1930651656539586E-2</c:v>
                </c:pt>
                <c:pt idx="14">
                  <c:v>3.852613694579364E-2</c:v>
                </c:pt>
                <c:pt idx="15">
                  <c:v>4.630788485607009E-2</c:v>
                </c:pt>
                <c:pt idx="16">
                  <c:v>4.8136595614985053E-2</c:v>
                </c:pt>
                <c:pt idx="17">
                  <c:v>2.1101506416699632E-2</c:v>
                </c:pt>
                <c:pt idx="18">
                  <c:v>3.2612008533983543E-2</c:v>
                </c:pt>
                <c:pt idx="19">
                  <c:v>6.8667440518264414E-2</c:v>
                </c:pt>
                <c:pt idx="20">
                  <c:v>0.13900795683723827</c:v>
                </c:pt>
                <c:pt idx="21">
                  <c:v>8.2421679949678025E-3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8-1D4F-8C99-A724E1907763}"/>
            </c:ext>
          </c:extLst>
        </c:ser>
        <c:ser>
          <c:idx val="1"/>
          <c:order val="1"/>
          <c:tx>
            <c:v>CSD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Neighbors!$A$3:$A$24</c:f>
              <c:strCache>
                <c:ptCount val="22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  <c:pt idx="20">
                  <c:v>HOH</c:v>
                </c:pt>
                <c:pt idx="21">
                  <c:v>OTHER</c:v>
                </c:pt>
              </c:strCache>
            </c:strRef>
          </c:cat>
          <c:val>
            <c:numRef>
              <c:f>Neighbors!$F$3:$F$24</c:f>
              <c:numCache>
                <c:formatCode>0%</c:formatCode>
                <c:ptCount val="22"/>
                <c:pt idx="0">
                  <c:v>3.590219746208604E-2</c:v>
                </c:pt>
                <c:pt idx="1">
                  <c:v>6.0739709068399879E-2</c:v>
                </c:pt>
                <c:pt idx="2">
                  <c:v>4.1318477251624887E-2</c:v>
                </c:pt>
                <c:pt idx="3">
                  <c:v>1.0909935004642525E-2</c:v>
                </c:pt>
                <c:pt idx="4">
                  <c:v>1.8802228412256268E-2</c:v>
                </c:pt>
                <c:pt idx="5">
                  <c:v>1.3463324048282266E-2</c:v>
                </c:pt>
                <c:pt idx="6">
                  <c:v>4.5032497678737231E-2</c:v>
                </c:pt>
                <c:pt idx="7">
                  <c:v>6.4995357474466109E-2</c:v>
                </c:pt>
                <c:pt idx="8">
                  <c:v>4.6502630764469206E-2</c:v>
                </c:pt>
                <c:pt idx="9">
                  <c:v>3.7836583101207057E-2</c:v>
                </c:pt>
                <c:pt idx="10">
                  <c:v>5.8108944599195293E-2</c:v>
                </c:pt>
                <c:pt idx="11">
                  <c:v>1.7796347879913341E-2</c:v>
                </c:pt>
                <c:pt idx="12">
                  <c:v>8.511296812132467E-3</c:v>
                </c:pt>
                <c:pt idx="13">
                  <c:v>3.7140204271123488E-2</c:v>
                </c:pt>
                <c:pt idx="14">
                  <c:v>3.6289074589910243E-2</c:v>
                </c:pt>
                <c:pt idx="15">
                  <c:v>5.7954193748065617E-2</c:v>
                </c:pt>
                <c:pt idx="16">
                  <c:v>7.0566388115134632E-2</c:v>
                </c:pt>
                <c:pt idx="17">
                  <c:v>1.2457443515939338E-2</c:v>
                </c:pt>
                <c:pt idx="18">
                  <c:v>3.6366450015475088E-2</c:v>
                </c:pt>
                <c:pt idx="19">
                  <c:v>3.0872794800371403E-2</c:v>
                </c:pt>
                <c:pt idx="20">
                  <c:v>0.23738780563293099</c:v>
                </c:pt>
                <c:pt idx="21">
                  <c:v>2.1046115753636643E-2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8-1D4F-8C99-A724E1907763}"/>
            </c:ext>
          </c:extLst>
        </c:ser>
        <c:ser>
          <c:idx val="2"/>
          <c:order val="2"/>
          <c:tx>
            <c:v>CSO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Neighbors!$A$3:$A$24</c:f>
              <c:strCache>
                <c:ptCount val="22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  <c:pt idx="20">
                  <c:v>HOH</c:v>
                </c:pt>
                <c:pt idx="21">
                  <c:v>OTHER</c:v>
                </c:pt>
              </c:strCache>
            </c:strRef>
          </c:cat>
          <c:val>
            <c:numRef>
              <c:f>Neighbors!$I$3:$I$24</c:f>
              <c:numCache>
                <c:formatCode>0%</c:formatCode>
                <c:ptCount val="22"/>
                <c:pt idx="0">
                  <c:v>3.9605218569976279E-2</c:v>
                </c:pt>
                <c:pt idx="1">
                  <c:v>3.6047102677058622E-2</c:v>
                </c:pt>
                <c:pt idx="2">
                  <c:v>2.5796340223653E-2</c:v>
                </c:pt>
                <c:pt idx="3">
                  <c:v>2.7490681125042358E-2</c:v>
                </c:pt>
                <c:pt idx="4">
                  <c:v>2.4144357844798372E-2</c:v>
                </c:pt>
                <c:pt idx="5">
                  <c:v>2.867671975601491E-2</c:v>
                </c:pt>
                <c:pt idx="6">
                  <c:v>6.0064384954252793E-2</c:v>
                </c:pt>
                <c:pt idx="7">
                  <c:v>6.6757031514740772E-2</c:v>
                </c:pt>
                <c:pt idx="8">
                  <c:v>3.2192477126397834E-2</c:v>
                </c:pt>
                <c:pt idx="9">
                  <c:v>3.3082006099627248E-2</c:v>
                </c:pt>
                <c:pt idx="10">
                  <c:v>6.9849203659776343E-2</c:v>
                </c:pt>
                <c:pt idx="11">
                  <c:v>3.4988139613690274E-2</c:v>
                </c:pt>
                <c:pt idx="12">
                  <c:v>1.3808878346323281E-2</c:v>
                </c:pt>
                <c:pt idx="13">
                  <c:v>2.9142663503896982E-2</c:v>
                </c:pt>
                <c:pt idx="14">
                  <c:v>3.6131819722128089E-2</c:v>
                </c:pt>
                <c:pt idx="15">
                  <c:v>4.8415791257200948E-2</c:v>
                </c:pt>
                <c:pt idx="16">
                  <c:v>6.6799390037275502E-2</c:v>
                </c:pt>
                <c:pt idx="17">
                  <c:v>5.1253812267028128E-3</c:v>
                </c:pt>
                <c:pt idx="18">
                  <c:v>4.7102677058624198E-2</c:v>
                </c:pt>
                <c:pt idx="19">
                  <c:v>5.58285327007794E-2</c:v>
                </c:pt>
                <c:pt idx="20">
                  <c:v>0.20916638427651643</c:v>
                </c:pt>
                <c:pt idx="21">
                  <c:v>9.7848187055235517E-3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58-1D4F-8C99-A724E1907763}"/>
            </c:ext>
          </c:extLst>
        </c:ser>
        <c:ser>
          <c:idx val="3"/>
          <c:order val="3"/>
          <c:tx>
            <c:v>OCS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Neighbors!$L$3:$L$24</c:f>
              <c:numCache>
                <c:formatCode>0%</c:formatCode>
                <c:ptCount val="22"/>
                <c:pt idx="0">
                  <c:v>6.3896446533102488E-2</c:v>
                </c:pt>
                <c:pt idx="1">
                  <c:v>6.9997526589166456E-2</c:v>
                </c:pt>
                <c:pt idx="2">
                  <c:v>2.9433588919119465E-2</c:v>
                </c:pt>
                <c:pt idx="3">
                  <c:v>4.3037348503586446E-2</c:v>
                </c:pt>
                <c:pt idx="4">
                  <c:v>6.0186330282793309E-3</c:v>
                </c:pt>
                <c:pt idx="5">
                  <c:v>1.6984087723637561E-2</c:v>
                </c:pt>
                <c:pt idx="6">
                  <c:v>5.2106521559897763E-2</c:v>
                </c:pt>
                <c:pt idx="7">
                  <c:v>7.0986890922582244E-2</c:v>
                </c:pt>
                <c:pt idx="8">
                  <c:v>6.5875175199934036E-2</c:v>
                </c:pt>
                <c:pt idx="9">
                  <c:v>2.2590485612993653E-2</c:v>
                </c:pt>
                <c:pt idx="10">
                  <c:v>2.9680930002473412E-2</c:v>
                </c:pt>
                <c:pt idx="11">
                  <c:v>7.4202325006183529E-3</c:v>
                </c:pt>
                <c:pt idx="12">
                  <c:v>1.7478769890345452E-2</c:v>
                </c:pt>
                <c:pt idx="13">
                  <c:v>5.0787369115343393E-2</c:v>
                </c:pt>
                <c:pt idx="14">
                  <c:v>8.6899167285019369E-2</c:v>
                </c:pt>
                <c:pt idx="15">
                  <c:v>2.3827191029763377E-2</c:v>
                </c:pt>
                <c:pt idx="16">
                  <c:v>0.10981944100915161</c:v>
                </c:pt>
                <c:pt idx="17">
                  <c:v>7.2553384450490558E-3</c:v>
                </c:pt>
                <c:pt idx="18">
                  <c:v>2.5970813752164236E-2</c:v>
                </c:pt>
                <c:pt idx="19">
                  <c:v>5.3590568060021437E-2</c:v>
                </c:pt>
                <c:pt idx="20">
                  <c:v>0.133646632038915</c:v>
                </c:pt>
                <c:pt idx="21">
                  <c:v>1.2696842278835848E-2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58-1D4F-8C99-A724E1907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2180271"/>
        <c:axId val="1652181919"/>
      </c:barChart>
      <c:catAx>
        <c:axId val="165218027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181919"/>
        <c:crosses val="autoZero"/>
        <c:auto val="1"/>
        <c:lblAlgn val="ctr"/>
        <c:lblOffset val="100"/>
        <c:tickLblSkip val="1"/>
        <c:noMultiLvlLbl val="0"/>
      </c:catAx>
      <c:valAx>
        <c:axId val="165218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18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/>
              <a:t>Number of Neighbors around Cysteines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Neighbors!$D$2</c:f>
              <c:strCache>
                <c:ptCount val="1"/>
                <c:pt idx="0">
                  <c:v>CYS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Neighbors!$A$3:$A$24</c:f>
              <c:strCache>
                <c:ptCount val="22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  <c:pt idx="20">
                  <c:v>HOH</c:v>
                </c:pt>
                <c:pt idx="21">
                  <c:v>OTHER</c:v>
                </c:pt>
              </c:strCache>
            </c:strRef>
          </c:cat>
          <c:val>
            <c:numRef>
              <c:f>Neighbors!$D$3:$D$24</c:f>
              <c:numCache>
                <c:formatCode>_(* #,##0.00_);_(* \(#,##0.00\);_(* "-"??_);_(@_)</c:formatCode>
                <c:ptCount val="22"/>
                <c:pt idx="0">
                  <c:v>1.4598057158946924</c:v>
                </c:pt>
                <c:pt idx="1">
                  <c:v>1.0839082077995212</c:v>
                </c:pt>
                <c:pt idx="2">
                  <c:v>0.72110375897508094</c:v>
                </c:pt>
                <c:pt idx="3">
                  <c:v>0.79360833450654655</c:v>
                </c:pt>
                <c:pt idx="4">
                  <c:v>0.70519498803322545</c:v>
                </c:pt>
                <c:pt idx="5">
                  <c:v>0.63972969167957205</c:v>
                </c:pt>
                <c:pt idx="6">
                  <c:v>1.0204139096156553</c:v>
                </c:pt>
                <c:pt idx="7">
                  <c:v>1.2931155849640996</c:v>
                </c:pt>
                <c:pt idx="8">
                  <c:v>0.47191327608052935</c:v>
                </c:pt>
                <c:pt idx="9">
                  <c:v>1.0633535126003097</c:v>
                </c:pt>
                <c:pt idx="10">
                  <c:v>1.6056595804589611</c:v>
                </c:pt>
                <c:pt idx="11">
                  <c:v>0.68126143882866397</c:v>
                </c:pt>
                <c:pt idx="12">
                  <c:v>0.52020273124032101</c:v>
                </c:pt>
                <c:pt idx="13">
                  <c:v>0.91031958327467266</c:v>
                </c:pt>
                <c:pt idx="14">
                  <c:v>0.8364071519076447</c:v>
                </c:pt>
                <c:pt idx="15">
                  <c:v>1.0053498521751372</c:v>
                </c:pt>
                <c:pt idx="16">
                  <c:v>1.045051386737998</c:v>
                </c:pt>
                <c:pt idx="17">
                  <c:v>0.45811628889201744</c:v>
                </c:pt>
                <c:pt idx="18">
                  <c:v>0.70801069970435027</c:v>
                </c:pt>
                <c:pt idx="19">
                  <c:v>1.490778544277066</c:v>
                </c:pt>
                <c:pt idx="20">
                  <c:v>3.017879769111643</c:v>
                </c:pt>
                <c:pt idx="21">
                  <c:v>0.17893847669998592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E-9245-A700-B8F7301594AD}"/>
            </c:ext>
          </c:extLst>
        </c:ser>
        <c:ser>
          <c:idx val="2"/>
          <c:order val="1"/>
          <c:tx>
            <c:strRef>
              <c:f>Neighbors!$J$2</c:f>
              <c:strCache>
                <c:ptCount val="1"/>
                <c:pt idx="0">
                  <c:v>CSO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Neighbors!$A$3:$A$24</c:f>
              <c:strCache>
                <c:ptCount val="22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  <c:pt idx="20">
                  <c:v>HOH</c:v>
                </c:pt>
                <c:pt idx="21">
                  <c:v>OTHER</c:v>
                </c:pt>
              </c:strCache>
            </c:strRef>
          </c:cat>
          <c:val>
            <c:numRef>
              <c:f>Neighbors!$J$3:$J$24</c:f>
              <c:numCache>
                <c:formatCode>_(* #,##0.00_);_(* \(#,##0.00\);_(* "-"??_);_(@_)</c:formatCode>
                <c:ptCount val="22"/>
                <c:pt idx="0">
                  <c:v>0.79846285226302305</c:v>
                </c:pt>
                <c:pt idx="1">
                  <c:v>0.72672929120409901</c:v>
                </c:pt>
                <c:pt idx="2">
                  <c:v>0.52006831767719897</c:v>
                </c:pt>
                <c:pt idx="3">
                  <c:v>0.55422715627668662</c:v>
                </c:pt>
                <c:pt idx="4">
                  <c:v>0.48676345004269855</c:v>
                </c:pt>
                <c:pt idx="5">
                  <c:v>0.57813834329632796</c:v>
                </c:pt>
                <c:pt idx="6">
                  <c:v>1.2109308283518361</c:v>
                </c:pt>
                <c:pt idx="7">
                  <c:v>1.3458582408198121</c:v>
                </c:pt>
                <c:pt idx="8">
                  <c:v>0.6490179333902647</c:v>
                </c:pt>
                <c:pt idx="9">
                  <c:v>0.66695132365499576</c:v>
                </c:pt>
                <c:pt idx="10">
                  <c:v>1.408198121263877</c:v>
                </c:pt>
                <c:pt idx="11">
                  <c:v>0.70538001707941933</c:v>
                </c:pt>
                <c:pt idx="12">
                  <c:v>0.27839453458582408</c:v>
                </c:pt>
                <c:pt idx="13">
                  <c:v>0.58753202391118697</c:v>
                </c:pt>
                <c:pt idx="14">
                  <c:v>0.72843723313407349</c:v>
                </c:pt>
                <c:pt idx="15">
                  <c:v>0.97608881298035866</c:v>
                </c:pt>
                <c:pt idx="16">
                  <c:v>1.3467122117847994</c:v>
                </c:pt>
                <c:pt idx="17">
                  <c:v>0.10333048676345004</c:v>
                </c:pt>
                <c:pt idx="18">
                  <c:v>0.94961571306575576</c:v>
                </c:pt>
                <c:pt idx="19">
                  <c:v>1.1255337318531169</c:v>
                </c:pt>
                <c:pt idx="20">
                  <c:v>4.216908625106746</c:v>
                </c:pt>
                <c:pt idx="21">
                  <c:v>0.19726729291204098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FE-9245-A700-B8F7301594AD}"/>
            </c:ext>
          </c:extLst>
        </c:ser>
        <c:ser>
          <c:idx val="1"/>
          <c:order val="2"/>
          <c:tx>
            <c:strRef>
              <c:f>Neighbors!$G$2</c:f>
              <c:strCache>
                <c:ptCount val="1"/>
                <c:pt idx="0">
                  <c:v>CSD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Neighbors!$A$3:$A$24</c:f>
              <c:strCache>
                <c:ptCount val="22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  <c:pt idx="20">
                  <c:v>HOH</c:v>
                </c:pt>
                <c:pt idx="21">
                  <c:v>OTHER</c:v>
                </c:pt>
              </c:strCache>
            </c:strRef>
          </c:cat>
          <c:val>
            <c:numRef>
              <c:f>Neighbors!$G$3:$G$24</c:f>
              <c:numCache>
                <c:formatCode>_(* #,##0.00_);_(* \(#,##0.00\);_(* "-"??_);_(@_)</c:formatCode>
                <c:ptCount val="22"/>
                <c:pt idx="0">
                  <c:v>0.98933901918976541</c:v>
                </c:pt>
                <c:pt idx="1">
                  <c:v>1.6737739872068231</c:v>
                </c:pt>
                <c:pt idx="2">
                  <c:v>1.1385927505330491</c:v>
                </c:pt>
                <c:pt idx="3">
                  <c:v>0.3006396588486141</c:v>
                </c:pt>
                <c:pt idx="4">
                  <c:v>0.51812366737739868</c:v>
                </c:pt>
                <c:pt idx="5">
                  <c:v>0.37100213219616207</c:v>
                </c:pt>
                <c:pt idx="6">
                  <c:v>1.2409381663113006</c:v>
                </c:pt>
                <c:pt idx="7">
                  <c:v>1.791044776119403</c:v>
                </c:pt>
                <c:pt idx="8">
                  <c:v>1.2814498933901919</c:v>
                </c:pt>
                <c:pt idx="9">
                  <c:v>1.0426439232409381</c:v>
                </c:pt>
                <c:pt idx="10">
                  <c:v>1.6012793176972282</c:v>
                </c:pt>
                <c:pt idx="11">
                  <c:v>0.49040511727078889</c:v>
                </c:pt>
                <c:pt idx="12">
                  <c:v>0.23454157782515991</c:v>
                </c:pt>
                <c:pt idx="13">
                  <c:v>1.023454157782516</c:v>
                </c:pt>
                <c:pt idx="14">
                  <c:v>1</c:v>
                </c:pt>
                <c:pt idx="15">
                  <c:v>1.5970149253731343</c:v>
                </c:pt>
                <c:pt idx="16">
                  <c:v>1.9445628997867803</c:v>
                </c:pt>
                <c:pt idx="17">
                  <c:v>0.34328358208955223</c:v>
                </c:pt>
                <c:pt idx="18">
                  <c:v>1.0021321961620469</c:v>
                </c:pt>
                <c:pt idx="19">
                  <c:v>0.85074626865671643</c:v>
                </c:pt>
                <c:pt idx="20">
                  <c:v>6.5415778251599148</c:v>
                </c:pt>
                <c:pt idx="21">
                  <c:v>0.57995735607675902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FE-9245-A700-B8F7301594AD}"/>
            </c:ext>
          </c:extLst>
        </c:ser>
        <c:ser>
          <c:idx val="3"/>
          <c:order val="3"/>
          <c:tx>
            <c:strRef>
              <c:f>Neighbors!$M$2</c:f>
              <c:strCache>
                <c:ptCount val="1"/>
                <c:pt idx="0">
                  <c:v>OCS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Neighbors!$A$3:$A$24</c:f>
              <c:strCache>
                <c:ptCount val="22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  <c:pt idx="20">
                  <c:v>HOH</c:v>
                </c:pt>
                <c:pt idx="21">
                  <c:v>OTHER</c:v>
                </c:pt>
              </c:strCache>
            </c:strRef>
          </c:cat>
          <c:val>
            <c:numRef>
              <c:f>Neighbors!$M$3:$M$24</c:f>
              <c:numCache>
                <c:formatCode>_(* #,##0.00_);_(* \(#,##0.00\);_(* "-"??_);_(@_)</c:formatCode>
                <c:ptCount val="22"/>
                <c:pt idx="0">
                  <c:v>2.0287958115183247</c:v>
                </c:pt>
                <c:pt idx="1">
                  <c:v>2.2225130890052358</c:v>
                </c:pt>
                <c:pt idx="2">
                  <c:v>0.93455497382198949</c:v>
                </c:pt>
                <c:pt idx="3">
                  <c:v>1.3664921465968587</c:v>
                </c:pt>
                <c:pt idx="4">
                  <c:v>0.19109947643979058</c:v>
                </c:pt>
                <c:pt idx="5">
                  <c:v>0.53926701570680624</c:v>
                </c:pt>
                <c:pt idx="6">
                  <c:v>1.6544502617801047</c:v>
                </c:pt>
                <c:pt idx="7">
                  <c:v>2.2539267015706805</c:v>
                </c:pt>
                <c:pt idx="8">
                  <c:v>2.0916230366492146</c:v>
                </c:pt>
                <c:pt idx="9">
                  <c:v>0.7172774869109948</c:v>
                </c:pt>
                <c:pt idx="10">
                  <c:v>0.94240837696335078</c:v>
                </c:pt>
                <c:pt idx="11">
                  <c:v>0.2356020942408377</c:v>
                </c:pt>
                <c:pt idx="12">
                  <c:v>0.55497382198952883</c:v>
                </c:pt>
                <c:pt idx="13">
                  <c:v>1.6125654450261779</c:v>
                </c:pt>
                <c:pt idx="14">
                  <c:v>2.7591623036649215</c:v>
                </c:pt>
                <c:pt idx="15">
                  <c:v>0.75654450261780104</c:v>
                </c:pt>
                <c:pt idx="16">
                  <c:v>3.4869109947643979</c:v>
                </c:pt>
                <c:pt idx="17">
                  <c:v>0.23036649214659685</c:v>
                </c:pt>
                <c:pt idx="18">
                  <c:v>0.82460732984293195</c:v>
                </c:pt>
                <c:pt idx="19">
                  <c:v>1.7015706806282722</c:v>
                </c:pt>
                <c:pt idx="20">
                  <c:v>4.2434554973821985</c:v>
                </c:pt>
                <c:pt idx="21">
                  <c:v>0.40314136125654448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FE-9245-A700-B8F730159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59327247"/>
        <c:axId val="1659307407"/>
      </c:barChart>
      <c:catAx>
        <c:axId val="165932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307407"/>
        <c:crosses val="autoZero"/>
        <c:auto val="1"/>
        <c:lblAlgn val="ctr"/>
        <c:lblOffset val="100"/>
        <c:noMultiLvlLbl val="0"/>
      </c:catAx>
      <c:valAx>
        <c:axId val="165930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32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'CYS_summary_3.6'!$B$1</c:f>
              <c:strCache>
                <c:ptCount val="1"/>
                <c:pt idx="0">
                  <c:v>CYS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'CYS_summary_3.6'!$A$2:$A$26</c:f>
              <c:strCache>
                <c:ptCount val="25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  <c:pt idx="20">
                  <c:v>HOH</c:v>
                </c:pt>
                <c:pt idx="21">
                  <c:v>CSD</c:v>
                </c:pt>
                <c:pt idx="22">
                  <c:v>CSO</c:v>
                </c:pt>
                <c:pt idx="23">
                  <c:v>OCS</c:v>
                </c:pt>
                <c:pt idx="24">
                  <c:v>CSX</c:v>
                </c:pt>
              </c:strCache>
            </c:strRef>
          </c:cat>
          <c:val>
            <c:numRef>
              <c:f>'CYS_summary_3.6'!$B$2:$B$26</c:f>
              <c:numCache>
                <c:formatCode>General</c:formatCode>
                <c:ptCount val="25"/>
                <c:pt idx="0">
                  <c:v>10369</c:v>
                </c:pt>
                <c:pt idx="1">
                  <c:v>7699</c:v>
                </c:pt>
                <c:pt idx="2">
                  <c:v>5122</c:v>
                </c:pt>
                <c:pt idx="3">
                  <c:v>5637</c:v>
                </c:pt>
                <c:pt idx="4">
                  <c:v>5009</c:v>
                </c:pt>
                <c:pt idx="5">
                  <c:v>4544</c:v>
                </c:pt>
                <c:pt idx="6">
                  <c:v>7248</c:v>
                </c:pt>
                <c:pt idx="7">
                  <c:v>9185</c:v>
                </c:pt>
                <c:pt idx="8">
                  <c:v>3352</c:v>
                </c:pt>
                <c:pt idx="9">
                  <c:v>7553</c:v>
                </c:pt>
                <c:pt idx="10">
                  <c:v>11405</c:v>
                </c:pt>
                <c:pt idx="11">
                  <c:v>4839</c:v>
                </c:pt>
                <c:pt idx="12">
                  <c:v>3695</c:v>
                </c:pt>
                <c:pt idx="13">
                  <c:v>6466</c:v>
                </c:pt>
                <c:pt idx="14">
                  <c:v>5941</c:v>
                </c:pt>
                <c:pt idx="15">
                  <c:v>7141</c:v>
                </c:pt>
                <c:pt idx="16">
                  <c:v>7423</c:v>
                </c:pt>
                <c:pt idx="17">
                  <c:v>3254</c:v>
                </c:pt>
                <c:pt idx="18">
                  <c:v>5029</c:v>
                </c:pt>
                <c:pt idx="19">
                  <c:v>10589</c:v>
                </c:pt>
                <c:pt idx="20">
                  <c:v>21436</c:v>
                </c:pt>
                <c:pt idx="21">
                  <c:v>248</c:v>
                </c:pt>
                <c:pt idx="22">
                  <c:v>500</c:v>
                </c:pt>
                <c:pt idx="23">
                  <c:v>74</c:v>
                </c:pt>
                <c:pt idx="2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6-064B-ADEB-72BAFE24F885}"/>
            </c:ext>
          </c:extLst>
        </c:ser>
        <c:ser>
          <c:idx val="1"/>
          <c:order val="1"/>
          <c:tx>
            <c:strRef>
              <c:f>'CYS_summary_3.6'!$C$1</c:f>
              <c:strCache>
                <c:ptCount val="1"/>
                <c:pt idx="0">
                  <c:v>CSD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'CYS_summary_3.6'!$A$2:$A$26</c:f>
              <c:strCache>
                <c:ptCount val="25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  <c:pt idx="20">
                  <c:v>HOH</c:v>
                </c:pt>
                <c:pt idx="21">
                  <c:v>CSD</c:v>
                </c:pt>
                <c:pt idx="22">
                  <c:v>CSO</c:v>
                </c:pt>
                <c:pt idx="23">
                  <c:v>OCS</c:v>
                </c:pt>
                <c:pt idx="24">
                  <c:v>CSX</c:v>
                </c:pt>
              </c:strCache>
            </c:strRef>
          </c:cat>
          <c:val>
            <c:numRef>
              <c:f>'CYS_summary_3.6'!$C$2:$C$26</c:f>
              <c:numCache>
                <c:formatCode>General</c:formatCode>
                <c:ptCount val="25"/>
                <c:pt idx="0">
                  <c:v>464</c:v>
                </c:pt>
                <c:pt idx="1">
                  <c:v>785</c:v>
                </c:pt>
                <c:pt idx="2">
                  <c:v>534</c:v>
                </c:pt>
                <c:pt idx="3">
                  <c:v>141</c:v>
                </c:pt>
                <c:pt idx="4">
                  <c:v>243</c:v>
                </c:pt>
                <c:pt idx="5">
                  <c:v>174</c:v>
                </c:pt>
                <c:pt idx="6">
                  <c:v>582</c:v>
                </c:pt>
                <c:pt idx="7">
                  <c:v>840</c:v>
                </c:pt>
                <c:pt idx="8">
                  <c:v>601</c:v>
                </c:pt>
                <c:pt idx="9">
                  <c:v>489</c:v>
                </c:pt>
                <c:pt idx="10">
                  <c:v>751</c:v>
                </c:pt>
                <c:pt idx="11">
                  <c:v>230</c:v>
                </c:pt>
                <c:pt idx="12">
                  <c:v>110</c:v>
                </c:pt>
                <c:pt idx="13">
                  <c:v>480</c:v>
                </c:pt>
                <c:pt idx="14">
                  <c:v>469</c:v>
                </c:pt>
                <c:pt idx="15">
                  <c:v>749</c:v>
                </c:pt>
                <c:pt idx="16">
                  <c:v>912</c:v>
                </c:pt>
                <c:pt idx="17">
                  <c:v>161</c:v>
                </c:pt>
                <c:pt idx="18">
                  <c:v>470</c:v>
                </c:pt>
                <c:pt idx="19">
                  <c:v>399</c:v>
                </c:pt>
                <c:pt idx="20">
                  <c:v>3068</c:v>
                </c:pt>
                <c:pt idx="21">
                  <c:v>58</c:v>
                </c:pt>
                <c:pt idx="22">
                  <c:v>92</c:v>
                </c:pt>
                <c:pt idx="23">
                  <c:v>0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E6-064B-ADEB-72BAFE24F885}"/>
            </c:ext>
          </c:extLst>
        </c:ser>
        <c:ser>
          <c:idx val="2"/>
          <c:order val="2"/>
          <c:tx>
            <c:strRef>
              <c:f>'CYS_summary_3.6'!$D$1</c:f>
              <c:strCache>
                <c:ptCount val="1"/>
                <c:pt idx="0">
                  <c:v>CSO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'CYS_summary_3.6'!$A$2:$A$26</c:f>
              <c:strCache>
                <c:ptCount val="25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  <c:pt idx="20">
                  <c:v>HOH</c:v>
                </c:pt>
                <c:pt idx="21">
                  <c:v>CSD</c:v>
                </c:pt>
                <c:pt idx="22">
                  <c:v>CSO</c:v>
                </c:pt>
                <c:pt idx="23">
                  <c:v>OCS</c:v>
                </c:pt>
                <c:pt idx="24">
                  <c:v>CSX</c:v>
                </c:pt>
              </c:strCache>
            </c:strRef>
          </c:cat>
          <c:val>
            <c:numRef>
              <c:f>'CYS_summary_3.6'!$D$2:$D$26</c:f>
              <c:numCache>
                <c:formatCode>General</c:formatCode>
                <c:ptCount val="25"/>
                <c:pt idx="0">
                  <c:v>935</c:v>
                </c:pt>
                <c:pt idx="1">
                  <c:v>851</c:v>
                </c:pt>
                <c:pt idx="2">
                  <c:v>609</c:v>
                </c:pt>
                <c:pt idx="3">
                  <c:v>649</c:v>
                </c:pt>
                <c:pt idx="4">
                  <c:v>570</c:v>
                </c:pt>
                <c:pt idx="5">
                  <c:v>677</c:v>
                </c:pt>
                <c:pt idx="6">
                  <c:v>1418</c:v>
                </c:pt>
                <c:pt idx="7">
                  <c:v>1576</c:v>
                </c:pt>
                <c:pt idx="8">
                  <c:v>760</c:v>
                </c:pt>
                <c:pt idx="9">
                  <c:v>781</c:v>
                </c:pt>
                <c:pt idx="10">
                  <c:v>1649</c:v>
                </c:pt>
                <c:pt idx="11">
                  <c:v>826</c:v>
                </c:pt>
                <c:pt idx="12">
                  <c:v>326</c:v>
                </c:pt>
                <c:pt idx="13">
                  <c:v>688</c:v>
                </c:pt>
                <c:pt idx="14">
                  <c:v>853</c:v>
                </c:pt>
                <c:pt idx="15">
                  <c:v>1143</c:v>
                </c:pt>
                <c:pt idx="16">
                  <c:v>1577</c:v>
                </c:pt>
                <c:pt idx="17">
                  <c:v>121</c:v>
                </c:pt>
                <c:pt idx="18">
                  <c:v>1112</c:v>
                </c:pt>
                <c:pt idx="19">
                  <c:v>1318</c:v>
                </c:pt>
                <c:pt idx="20">
                  <c:v>4938</c:v>
                </c:pt>
                <c:pt idx="21">
                  <c:v>92</c:v>
                </c:pt>
                <c:pt idx="22">
                  <c:v>69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E6-064B-ADEB-72BAFE24F885}"/>
            </c:ext>
          </c:extLst>
        </c:ser>
        <c:ser>
          <c:idx val="3"/>
          <c:order val="3"/>
          <c:tx>
            <c:strRef>
              <c:f>'CYS_summary_3.6'!$E$1</c:f>
              <c:strCache>
                <c:ptCount val="1"/>
                <c:pt idx="0">
                  <c:v>OCS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'CYS_summary_3.6'!$A$2:$A$26</c:f>
              <c:strCache>
                <c:ptCount val="25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  <c:pt idx="20">
                  <c:v>HOH</c:v>
                </c:pt>
                <c:pt idx="21">
                  <c:v>CSD</c:v>
                </c:pt>
                <c:pt idx="22">
                  <c:v>CSO</c:v>
                </c:pt>
                <c:pt idx="23">
                  <c:v>OCS</c:v>
                </c:pt>
                <c:pt idx="24">
                  <c:v>CSX</c:v>
                </c:pt>
              </c:strCache>
            </c:strRef>
          </c:cat>
          <c:val>
            <c:numRef>
              <c:f>'CYS_summary_3.6'!$E$2:$E$26</c:f>
              <c:numCache>
                <c:formatCode>General</c:formatCode>
                <c:ptCount val="25"/>
                <c:pt idx="0">
                  <c:v>775</c:v>
                </c:pt>
                <c:pt idx="1">
                  <c:v>849</c:v>
                </c:pt>
                <c:pt idx="2">
                  <c:v>357</c:v>
                </c:pt>
                <c:pt idx="3">
                  <c:v>522</c:v>
                </c:pt>
                <c:pt idx="4">
                  <c:v>73</c:v>
                </c:pt>
                <c:pt idx="5">
                  <c:v>206</c:v>
                </c:pt>
                <c:pt idx="6">
                  <c:v>632</c:v>
                </c:pt>
                <c:pt idx="7">
                  <c:v>861</c:v>
                </c:pt>
                <c:pt idx="8">
                  <c:v>799</c:v>
                </c:pt>
                <c:pt idx="9">
                  <c:v>274</c:v>
                </c:pt>
                <c:pt idx="10">
                  <c:v>360</c:v>
                </c:pt>
                <c:pt idx="11">
                  <c:v>90</c:v>
                </c:pt>
                <c:pt idx="12">
                  <c:v>212</c:v>
                </c:pt>
                <c:pt idx="13">
                  <c:v>616</c:v>
                </c:pt>
                <c:pt idx="14">
                  <c:v>1054</c:v>
                </c:pt>
                <c:pt idx="15">
                  <c:v>289</c:v>
                </c:pt>
                <c:pt idx="16">
                  <c:v>1332</c:v>
                </c:pt>
                <c:pt idx="17">
                  <c:v>88</c:v>
                </c:pt>
                <c:pt idx="18">
                  <c:v>315</c:v>
                </c:pt>
                <c:pt idx="19">
                  <c:v>650</c:v>
                </c:pt>
                <c:pt idx="20">
                  <c:v>1621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E6-064B-ADEB-72BAFE24F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110283519"/>
        <c:axId val="2132562415"/>
      </c:barChart>
      <c:catAx>
        <c:axId val="2110283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562415"/>
        <c:crosses val="autoZero"/>
        <c:auto val="1"/>
        <c:lblAlgn val="ctr"/>
        <c:lblOffset val="100"/>
        <c:noMultiLvlLbl val="0"/>
      </c:catAx>
      <c:valAx>
        <c:axId val="213256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28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31</xdr:row>
      <xdr:rowOff>114300</xdr:rowOff>
    </xdr:from>
    <xdr:to>
      <xdr:col>8</xdr:col>
      <xdr:colOff>279400</xdr:colOff>
      <xdr:row>51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64FA98-8C24-5444-B8FE-7BA95985B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31</xdr:row>
      <xdr:rowOff>127000</xdr:rowOff>
    </xdr:from>
    <xdr:to>
      <xdr:col>23</xdr:col>
      <xdr:colOff>787400</xdr:colOff>
      <xdr:row>52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ED6A25-548E-4F45-9AD0-BC16E97A7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539750</xdr:colOff>
      <xdr:row>1</xdr:row>
      <xdr:rowOff>101600</xdr:rowOff>
    </xdr:from>
    <xdr:to>
      <xdr:col>18</xdr:col>
      <xdr:colOff>635000</xdr:colOff>
      <xdr:row>25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130B8E-A091-0A4B-AFCE-A410423B7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YSall_summary" connectionId="4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YS_summary2" connectionId="3" xr16:uid="{00000000-0016-0000-02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D_summary2_2" connectionId="1" xr16:uid="{00000000-0016-0000-04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O_summary2_1" connectionId="2" xr16:uid="{00000000-0016-0000-0500-000003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CS_summary2" connectionId="5" xr16:uid="{00000000-0016-0000-0600-000004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8"/>
  <sheetViews>
    <sheetView tabSelected="1" topLeftCell="A37" workbookViewId="0">
      <pane xSplit="1" topLeftCell="B1" activePane="topRight" state="frozen"/>
      <selection pane="topRight" activeCell="K28" sqref="K28"/>
    </sheetView>
  </sheetViews>
  <sheetFormatPr baseColWidth="10" defaultRowHeight="16" x14ac:dyDescent="0.2"/>
  <cols>
    <col min="1" max="1" width="11" style="2" customWidth="1"/>
    <col min="2" max="3" width="10.83203125" style="2"/>
    <col min="4" max="4" width="13" style="2" customWidth="1"/>
    <col min="5" max="6" width="10.83203125" style="2"/>
    <col min="7" max="7" width="13.33203125" style="2" bestFit="1" customWidth="1"/>
    <col min="8" max="9" width="10.83203125" style="2"/>
    <col min="10" max="10" width="13.5" style="2" bestFit="1" customWidth="1"/>
    <col min="11" max="16384" width="10.83203125" style="2"/>
  </cols>
  <sheetData>
    <row r="1" spans="1:13" x14ac:dyDescent="0.2">
      <c r="C1" s="2" t="s">
        <v>82</v>
      </c>
      <c r="D1" s="2" t="s">
        <v>83</v>
      </c>
      <c r="G1" s="2" t="s">
        <v>83</v>
      </c>
      <c r="J1" s="2" t="s">
        <v>83</v>
      </c>
      <c r="M1" s="2" t="s">
        <v>83</v>
      </c>
    </row>
    <row r="2" spans="1:13" x14ac:dyDescent="0.2">
      <c r="B2" s="2" t="s">
        <v>0</v>
      </c>
      <c r="C2" s="2" t="s">
        <v>50</v>
      </c>
      <c r="D2" s="2" t="s">
        <v>0</v>
      </c>
      <c r="E2" s="2" t="s">
        <v>23</v>
      </c>
      <c r="F2" s="2" t="s">
        <v>51</v>
      </c>
      <c r="G2" s="2" t="s">
        <v>23</v>
      </c>
      <c r="H2" s="2" t="s">
        <v>24</v>
      </c>
      <c r="I2" s="2" t="s">
        <v>52</v>
      </c>
      <c r="J2" s="2" t="s">
        <v>24</v>
      </c>
      <c r="K2" s="2" t="s">
        <v>33</v>
      </c>
      <c r="M2" s="2" t="s">
        <v>33</v>
      </c>
    </row>
    <row r="3" spans="1:13" x14ac:dyDescent="0.2">
      <c r="A3" s="2" t="s">
        <v>1</v>
      </c>
      <c r="B3" s="2">
        <v>10369</v>
      </c>
      <c r="C3" s="3">
        <f>B3/$B$25</f>
        <v>6.7240786734713731E-2</v>
      </c>
      <c r="D3" s="4">
        <f>B3/$B$28</f>
        <v>1.4598057158946924</v>
      </c>
      <c r="E3" s="2">
        <v>464</v>
      </c>
      <c r="F3" s="3">
        <f>E3/$E$25</f>
        <v>3.590219746208604E-2</v>
      </c>
      <c r="G3" s="4">
        <f>E3/$E$28</f>
        <v>0.98933901918976541</v>
      </c>
      <c r="H3" s="2">
        <v>935</v>
      </c>
      <c r="I3" s="3">
        <f>H3/$H$25</f>
        <v>3.9605218569976279E-2</v>
      </c>
      <c r="J3" s="4">
        <f>H3/$H$28</f>
        <v>0.79846285226302305</v>
      </c>
      <c r="K3" s="2">
        <v>775</v>
      </c>
      <c r="L3" s="3">
        <f>K3/$K$25</f>
        <v>6.3896446533102488E-2</v>
      </c>
      <c r="M3" s="4">
        <f>K3/$K$28</f>
        <v>2.0287958115183247</v>
      </c>
    </row>
    <row r="4" spans="1:13" x14ac:dyDescent="0.2">
      <c r="A4" s="2" t="s">
        <v>2</v>
      </c>
      <c r="B4" s="2">
        <v>7699</v>
      </c>
      <c r="C4" s="3">
        <f t="shared" ref="C4:C25" si="0">B4/$B$25</f>
        <v>4.9926397634348633E-2</v>
      </c>
      <c r="D4" s="4">
        <f t="shared" ref="D4:D24" si="1">B4/$B$28</f>
        <v>1.0839082077995212</v>
      </c>
      <c r="E4" s="2">
        <v>785</v>
      </c>
      <c r="F4" s="3">
        <f t="shared" ref="F4:F23" si="2">E4/$E$25</f>
        <v>6.0739709068399879E-2</v>
      </c>
      <c r="G4" s="4">
        <f t="shared" ref="G4:G24" si="3">E4/$E$28</f>
        <v>1.6737739872068231</v>
      </c>
      <c r="H4" s="2">
        <v>851</v>
      </c>
      <c r="I4" s="3">
        <f t="shared" ref="I4:I24" si="4">H4/$H$25</f>
        <v>3.6047102677058622E-2</v>
      </c>
      <c r="J4" s="4">
        <f t="shared" ref="J4:J24" si="5">H4/$H$28</f>
        <v>0.72672929120409901</v>
      </c>
      <c r="K4" s="2">
        <v>849</v>
      </c>
      <c r="L4" s="3">
        <f t="shared" ref="L4:L25" si="6">K4/$K$25</f>
        <v>6.9997526589166456E-2</v>
      </c>
      <c r="M4" s="4">
        <f t="shared" ref="M4:M24" si="7">K4/$K$28</f>
        <v>2.2225130890052358</v>
      </c>
    </row>
    <row r="5" spans="1:13" x14ac:dyDescent="0.2">
      <c r="A5" s="2" t="s">
        <v>3</v>
      </c>
      <c r="B5" s="2">
        <v>5122</v>
      </c>
      <c r="C5" s="3">
        <f t="shared" si="0"/>
        <v>3.3215093997029967E-2</v>
      </c>
      <c r="D5" s="4">
        <f t="shared" si="1"/>
        <v>0.72110375897508094</v>
      </c>
      <c r="E5" s="2">
        <v>534</v>
      </c>
      <c r="F5" s="3">
        <f t="shared" si="2"/>
        <v>4.1318477251624887E-2</v>
      </c>
      <c r="G5" s="4">
        <f t="shared" si="3"/>
        <v>1.1385927505330491</v>
      </c>
      <c r="H5" s="2">
        <v>609</v>
      </c>
      <c r="I5" s="3">
        <f t="shared" si="4"/>
        <v>2.5796340223653E-2</v>
      </c>
      <c r="J5" s="4">
        <f t="shared" si="5"/>
        <v>0.52006831767719897</v>
      </c>
      <c r="K5" s="2">
        <v>357</v>
      </c>
      <c r="L5" s="3">
        <f t="shared" si="6"/>
        <v>2.9433588919119465E-2</v>
      </c>
      <c r="M5" s="4">
        <f t="shared" si="7"/>
        <v>0.93455497382198949</v>
      </c>
    </row>
    <row r="6" spans="1:13" x14ac:dyDescent="0.2">
      <c r="A6" s="2" t="s">
        <v>4</v>
      </c>
      <c r="B6" s="2">
        <v>5637</v>
      </c>
      <c r="C6" s="3">
        <f t="shared" si="0"/>
        <v>3.6554760808523608E-2</v>
      </c>
      <c r="D6" s="4">
        <f t="shared" si="1"/>
        <v>0.79360833450654655</v>
      </c>
      <c r="E6" s="2">
        <v>141</v>
      </c>
      <c r="F6" s="3">
        <f t="shared" si="2"/>
        <v>1.0909935004642525E-2</v>
      </c>
      <c r="G6" s="4">
        <f t="shared" si="3"/>
        <v>0.3006396588486141</v>
      </c>
      <c r="H6" s="2">
        <v>649</v>
      </c>
      <c r="I6" s="3">
        <f t="shared" si="4"/>
        <v>2.7490681125042358E-2</v>
      </c>
      <c r="J6" s="4">
        <f t="shared" si="5"/>
        <v>0.55422715627668662</v>
      </c>
      <c r="K6" s="2">
        <v>522</v>
      </c>
      <c r="L6" s="3">
        <f t="shared" si="6"/>
        <v>4.3037348503586446E-2</v>
      </c>
      <c r="M6" s="4">
        <f t="shared" si="7"/>
        <v>1.3664921465968587</v>
      </c>
    </row>
    <row r="7" spans="1:13" x14ac:dyDescent="0.2">
      <c r="A7" s="2" t="s">
        <v>0</v>
      </c>
      <c r="B7" s="2">
        <v>5009</v>
      </c>
      <c r="C7" s="3">
        <f t="shared" si="0"/>
        <v>3.2482312735478934E-2</v>
      </c>
      <c r="D7" s="4">
        <f t="shared" si="1"/>
        <v>0.70519498803322545</v>
      </c>
      <c r="E7" s="2">
        <v>243</v>
      </c>
      <c r="F7" s="3">
        <f t="shared" si="2"/>
        <v>1.8802228412256268E-2</v>
      </c>
      <c r="G7" s="4">
        <f t="shared" si="3"/>
        <v>0.51812366737739868</v>
      </c>
      <c r="H7" s="2">
        <v>570</v>
      </c>
      <c r="I7" s="3">
        <f t="shared" si="4"/>
        <v>2.4144357844798372E-2</v>
      </c>
      <c r="J7" s="4">
        <f t="shared" si="5"/>
        <v>0.48676345004269855</v>
      </c>
      <c r="K7" s="2">
        <v>73</v>
      </c>
      <c r="L7" s="3">
        <f t="shared" si="6"/>
        <v>6.0186330282793309E-3</v>
      </c>
      <c r="M7" s="4">
        <f t="shared" si="7"/>
        <v>0.19109947643979058</v>
      </c>
    </row>
    <row r="8" spans="1:13" x14ac:dyDescent="0.2">
      <c r="A8" s="2" t="s">
        <v>5</v>
      </c>
      <c r="B8" s="2">
        <v>4544</v>
      </c>
      <c r="C8" s="3">
        <f t="shared" si="0"/>
        <v>2.9466885420246811E-2</v>
      </c>
      <c r="D8" s="4">
        <f t="shared" si="1"/>
        <v>0.63972969167957205</v>
      </c>
      <c r="E8" s="2">
        <v>174</v>
      </c>
      <c r="F8" s="3">
        <f t="shared" si="2"/>
        <v>1.3463324048282266E-2</v>
      </c>
      <c r="G8" s="4">
        <f t="shared" si="3"/>
        <v>0.37100213219616207</v>
      </c>
      <c r="H8" s="2">
        <v>677</v>
      </c>
      <c r="I8" s="3">
        <f t="shared" si="4"/>
        <v>2.867671975601491E-2</v>
      </c>
      <c r="J8" s="4">
        <f t="shared" si="5"/>
        <v>0.57813834329632796</v>
      </c>
      <c r="K8" s="2">
        <v>206</v>
      </c>
      <c r="L8" s="3">
        <f t="shared" si="6"/>
        <v>1.6984087723637561E-2</v>
      </c>
      <c r="M8" s="4">
        <f t="shared" si="7"/>
        <v>0.53926701570680624</v>
      </c>
    </row>
    <row r="9" spans="1:13" x14ac:dyDescent="0.2">
      <c r="A9" s="2" t="s">
        <v>6</v>
      </c>
      <c r="B9" s="2">
        <v>7248</v>
      </c>
      <c r="C9" s="3">
        <f t="shared" si="0"/>
        <v>4.700175737806974E-2</v>
      </c>
      <c r="D9" s="4">
        <f t="shared" si="1"/>
        <v>1.0204139096156553</v>
      </c>
      <c r="E9" s="2">
        <v>582</v>
      </c>
      <c r="F9" s="3">
        <f t="shared" si="2"/>
        <v>4.5032497678737231E-2</v>
      </c>
      <c r="G9" s="4">
        <f t="shared" si="3"/>
        <v>1.2409381663113006</v>
      </c>
      <c r="H9" s="2">
        <v>1418</v>
      </c>
      <c r="I9" s="3">
        <f t="shared" si="4"/>
        <v>6.0064384954252793E-2</v>
      </c>
      <c r="J9" s="4">
        <f t="shared" si="5"/>
        <v>1.2109308283518361</v>
      </c>
      <c r="K9" s="2">
        <v>632</v>
      </c>
      <c r="L9" s="3">
        <f t="shared" si="6"/>
        <v>5.2106521559897763E-2</v>
      </c>
      <c r="M9" s="4">
        <f t="shared" si="7"/>
        <v>1.6544502617801047</v>
      </c>
    </row>
    <row r="10" spans="1:13" x14ac:dyDescent="0.2">
      <c r="A10" s="2" t="s">
        <v>7</v>
      </c>
      <c r="B10" s="2">
        <v>9185</v>
      </c>
      <c r="C10" s="3">
        <f t="shared" si="0"/>
        <v>5.9562795463240968E-2</v>
      </c>
      <c r="D10" s="4">
        <f t="shared" si="1"/>
        <v>1.2931155849640996</v>
      </c>
      <c r="E10" s="2">
        <v>840</v>
      </c>
      <c r="F10" s="3">
        <f t="shared" si="2"/>
        <v>6.4995357474466109E-2</v>
      </c>
      <c r="G10" s="4">
        <f t="shared" si="3"/>
        <v>1.791044776119403</v>
      </c>
      <c r="H10" s="2">
        <v>1576</v>
      </c>
      <c r="I10" s="3">
        <f t="shared" si="4"/>
        <v>6.6757031514740772E-2</v>
      </c>
      <c r="J10" s="4">
        <f t="shared" si="5"/>
        <v>1.3458582408198121</v>
      </c>
      <c r="K10" s="2">
        <v>861</v>
      </c>
      <c r="L10" s="3">
        <f t="shared" si="6"/>
        <v>7.0986890922582244E-2</v>
      </c>
      <c r="M10" s="4">
        <f t="shared" si="7"/>
        <v>2.2539267015706805</v>
      </c>
    </row>
    <row r="11" spans="1:13" x14ac:dyDescent="0.2">
      <c r="A11" s="2" t="s">
        <v>8</v>
      </c>
      <c r="B11" s="2">
        <v>3352</v>
      </c>
      <c r="C11" s="3">
        <f t="shared" si="0"/>
        <v>2.1737015829372208E-2</v>
      </c>
      <c r="D11" s="4">
        <f t="shared" si="1"/>
        <v>0.47191327608052935</v>
      </c>
      <c r="E11" s="2">
        <v>601</v>
      </c>
      <c r="F11" s="3">
        <f t="shared" si="2"/>
        <v>4.6502630764469206E-2</v>
      </c>
      <c r="G11" s="4">
        <f t="shared" si="3"/>
        <v>1.2814498933901919</v>
      </c>
      <c r="H11" s="2">
        <v>760</v>
      </c>
      <c r="I11" s="3">
        <f t="shared" si="4"/>
        <v>3.2192477126397834E-2</v>
      </c>
      <c r="J11" s="4">
        <f t="shared" si="5"/>
        <v>0.6490179333902647</v>
      </c>
      <c r="K11" s="2">
        <v>799</v>
      </c>
      <c r="L11" s="3">
        <f t="shared" si="6"/>
        <v>6.5875175199934036E-2</v>
      </c>
      <c r="M11" s="4">
        <f t="shared" si="7"/>
        <v>2.0916230366492146</v>
      </c>
    </row>
    <row r="12" spans="1:13" x14ac:dyDescent="0.2">
      <c r="A12" s="2" t="s">
        <v>9</v>
      </c>
      <c r="B12" s="2">
        <v>7553</v>
      </c>
      <c r="C12" s="3">
        <f t="shared" si="0"/>
        <v>4.8979618305265003E-2</v>
      </c>
      <c r="D12" s="4">
        <f t="shared" si="1"/>
        <v>1.0633535126003097</v>
      </c>
      <c r="E12" s="2">
        <v>489</v>
      </c>
      <c r="F12" s="3">
        <f t="shared" si="2"/>
        <v>3.7836583101207057E-2</v>
      </c>
      <c r="G12" s="4">
        <f t="shared" si="3"/>
        <v>1.0426439232409381</v>
      </c>
      <c r="H12" s="2">
        <v>781</v>
      </c>
      <c r="I12" s="3">
        <f t="shared" si="4"/>
        <v>3.3082006099627248E-2</v>
      </c>
      <c r="J12" s="4">
        <f t="shared" si="5"/>
        <v>0.66695132365499576</v>
      </c>
      <c r="K12" s="2">
        <v>274</v>
      </c>
      <c r="L12" s="3">
        <f t="shared" si="6"/>
        <v>2.2590485612993653E-2</v>
      </c>
      <c r="M12" s="4">
        <f t="shared" si="7"/>
        <v>0.7172774869109948</v>
      </c>
    </row>
    <row r="13" spans="1:13" x14ac:dyDescent="0.2">
      <c r="A13" s="2" t="s">
        <v>10</v>
      </c>
      <c r="B13" s="2">
        <v>11405</v>
      </c>
      <c r="C13" s="3">
        <f t="shared" si="0"/>
        <v>7.3959029097252396E-2</v>
      </c>
      <c r="D13" s="4">
        <f t="shared" si="1"/>
        <v>1.6056595804589611</v>
      </c>
      <c r="E13" s="2">
        <v>751</v>
      </c>
      <c r="F13" s="3">
        <f t="shared" si="2"/>
        <v>5.8108944599195293E-2</v>
      </c>
      <c r="G13" s="4">
        <f t="shared" si="3"/>
        <v>1.6012793176972282</v>
      </c>
      <c r="H13" s="2">
        <v>1649</v>
      </c>
      <c r="I13" s="3">
        <f t="shared" si="4"/>
        <v>6.9849203659776343E-2</v>
      </c>
      <c r="J13" s="4">
        <f t="shared" si="5"/>
        <v>1.408198121263877</v>
      </c>
      <c r="K13" s="2">
        <v>360</v>
      </c>
      <c r="L13" s="3">
        <f t="shared" si="6"/>
        <v>2.9680930002473412E-2</v>
      </c>
      <c r="M13" s="4">
        <f t="shared" si="7"/>
        <v>0.94240837696335078</v>
      </c>
    </row>
    <row r="14" spans="1:13" x14ac:dyDescent="0.2">
      <c r="A14" s="2" t="s">
        <v>11</v>
      </c>
      <c r="B14" s="2">
        <v>4839</v>
      </c>
      <c r="C14" s="3">
        <f t="shared" si="0"/>
        <v>3.1379898448189773E-2</v>
      </c>
      <c r="D14" s="4">
        <f t="shared" si="1"/>
        <v>0.68126143882866397</v>
      </c>
      <c r="E14" s="2">
        <v>230</v>
      </c>
      <c r="F14" s="3">
        <f t="shared" si="2"/>
        <v>1.7796347879913341E-2</v>
      </c>
      <c r="G14" s="4">
        <f t="shared" si="3"/>
        <v>0.49040511727078889</v>
      </c>
      <c r="H14" s="2">
        <v>826</v>
      </c>
      <c r="I14" s="3">
        <f t="shared" si="4"/>
        <v>3.4988139613690274E-2</v>
      </c>
      <c r="J14" s="4">
        <f t="shared" si="5"/>
        <v>0.70538001707941933</v>
      </c>
      <c r="K14" s="2">
        <v>90</v>
      </c>
      <c r="L14" s="3">
        <f t="shared" si="6"/>
        <v>7.4202325006183529E-3</v>
      </c>
      <c r="M14" s="4">
        <f t="shared" si="7"/>
        <v>0.2356020942408377</v>
      </c>
    </row>
    <row r="15" spans="1:13" x14ac:dyDescent="0.2">
      <c r="A15" s="2" t="s">
        <v>12</v>
      </c>
      <c r="B15" s="2">
        <v>3695</v>
      </c>
      <c r="C15" s="3">
        <f t="shared" si="0"/>
        <v>2.3961298773726224E-2</v>
      </c>
      <c r="D15" s="4">
        <f t="shared" si="1"/>
        <v>0.52020273124032101</v>
      </c>
      <c r="E15" s="2">
        <v>110</v>
      </c>
      <c r="F15" s="3">
        <f t="shared" si="2"/>
        <v>8.511296812132467E-3</v>
      </c>
      <c r="G15" s="4">
        <f t="shared" si="3"/>
        <v>0.23454157782515991</v>
      </c>
      <c r="H15" s="2">
        <v>326</v>
      </c>
      <c r="I15" s="3">
        <f t="shared" si="4"/>
        <v>1.3808878346323281E-2</v>
      </c>
      <c r="J15" s="4">
        <f t="shared" si="5"/>
        <v>0.27839453458582408</v>
      </c>
      <c r="K15" s="2">
        <v>212</v>
      </c>
      <c r="L15" s="3">
        <f t="shared" si="6"/>
        <v>1.7478769890345452E-2</v>
      </c>
      <c r="M15" s="4">
        <f t="shared" si="7"/>
        <v>0.55497382198952883</v>
      </c>
    </row>
    <row r="16" spans="1:13" x14ac:dyDescent="0.2">
      <c r="A16" s="2" t="s">
        <v>13</v>
      </c>
      <c r="B16" s="2">
        <v>6466</v>
      </c>
      <c r="C16" s="3">
        <f t="shared" si="0"/>
        <v>4.1930651656539586E-2</v>
      </c>
      <c r="D16" s="4">
        <f t="shared" si="1"/>
        <v>0.91031958327467266</v>
      </c>
      <c r="E16" s="2">
        <v>480</v>
      </c>
      <c r="F16" s="3">
        <f t="shared" si="2"/>
        <v>3.7140204271123488E-2</v>
      </c>
      <c r="G16" s="4">
        <f t="shared" si="3"/>
        <v>1.023454157782516</v>
      </c>
      <c r="H16" s="2">
        <v>688</v>
      </c>
      <c r="I16" s="3">
        <f t="shared" si="4"/>
        <v>2.9142663503896982E-2</v>
      </c>
      <c r="J16" s="4">
        <f t="shared" si="5"/>
        <v>0.58753202391118697</v>
      </c>
      <c r="K16" s="2">
        <v>616</v>
      </c>
      <c r="L16" s="3">
        <f t="shared" si="6"/>
        <v>5.0787369115343393E-2</v>
      </c>
      <c r="M16" s="4">
        <f t="shared" si="7"/>
        <v>1.6125654450261779</v>
      </c>
    </row>
    <row r="17" spans="1:13" x14ac:dyDescent="0.2">
      <c r="A17" s="2" t="s">
        <v>14</v>
      </c>
      <c r="B17" s="2">
        <v>5941</v>
      </c>
      <c r="C17" s="3">
        <f t="shared" si="0"/>
        <v>3.852613694579364E-2</v>
      </c>
      <c r="D17" s="4">
        <f t="shared" si="1"/>
        <v>0.8364071519076447</v>
      </c>
      <c r="E17" s="2">
        <v>469</v>
      </c>
      <c r="F17" s="3">
        <f t="shared" si="2"/>
        <v>3.6289074589910243E-2</v>
      </c>
      <c r="G17" s="4">
        <f t="shared" si="3"/>
        <v>1</v>
      </c>
      <c r="H17" s="2">
        <v>853</v>
      </c>
      <c r="I17" s="3">
        <f t="shared" si="4"/>
        <v>3.6131819722128089E-2</v>
      </c>
      <c r="J17" s="4">
        <f t="shared" si="5"/>
        <v>0.72843723313407349</v>
      </c>
      <c r="K17" s="2">
        <v>1054</v>
      </c>
      <c r="L17" s="3">
        <f t="shared" si="6"/>
        <v>8.6899167285019369E-2</v>
      </c>
      <c r="M17" s="4">
        <f t="shared" si="7"/>
        <v>2.7591623036649215</v>
      </c>
    </row>
    <row r="18" spans="1:13" x14ac:dyDescent="0.2">
      <c r="A18" s="2" t="s">
        <v>15</v>
      </c>
      <c r="B18" s="2">
        <v>7141</v>
      </c>
      <c r="C18" s="3">
        <f t="shared" si="0"/>
        <v>4.630788485607009E-2</v>
      </c>
      <c r="D18" s="4">
        <f t="shared" si="1"/>
        <v>1.0053498521751372</v>
      </c>
      <c r="E18" s="2">
        <v>749</v>
      </c>
      <c r="F18" s="3">
        <f t="shared" si="2"/>
        <v>5.7954193748065617E-2</v>
      </c>
      <c r="G18" s="4">
        <f t="shared" si="3"/>
        <v>1.5970149253731343</v>
      </c>
      <c r="H18" s="2">
        <v>1143</v>
      </c>
      <c r="I18" s="3">
        <f t="shared" si="4"/>
        <v>4.8415791257200948E-2</v>
      </c>
      <c r="J18" s="4">
        <f t="shared" si="5"/>
        <v>0.97608881298035866</v>
      </c>
      <c r="K18" s="2">
        <v>289</v>
      </c>
      <c r="L18" s="3">
        <f t="shared" si="6"/>
        <v>2.3827191029763377E-2</v>
      </c>
      <c r="M18" s="4">
        <f t="shared" si="7"/>
        <v>0.75654450261780104</v>
      </c>
    </row>
    <row r="19" spans="1:13" x14ac:dyDescent="0.2">
      <c r="A19" s="2" t="s">
        <v>16</v>
      </c>
      <c r="B19" s="2">
        <v>7423</v>
      </c>
      <c r="C19" s="3">
        <f t="shared" si="0"/>
        <v>4.8136595614985053E-2</v>
      </c>
      <c r="D19" s="4">
        <f t="shared" si="1"/>
        <v>1.045051386737998</v>
      </c>
      <c r="E19" s="2">
        <v>912</v>
      </c>
      <c r="F19" s="3">
        <f t="shared" si="2"/>
        <v>7.0566388115134632E-2</v>
      </c>
      <c r="G19" s="4">
        <f t="shared" si="3"/>
        <v>1.9445628997867803</v>
      </c>
      <c r="H19" s="2">
        <v>1577</v>
      </c>
      <c r="I19" s="3">
        <f t="shared" si="4"/>
        <v>6.6799390037275502E-2</v>
      </c>
      <c r="J19" s="4">
        <f t="shared" si="5"/>
        <v>1.3467122117847994</v>
      </c>
      <c r="K19" s="2">
        <v>1332</v>
      </c>
      <c r="L19" s="3">
        <f t="shared" si="6"/>
        <v>0.10981944100915161</v>
      </c>
      <c r="M19" s="4">
        <f t="shared" si="7"/>
        <v>3.4869109947643979</v>
      </c>
    </row>
    <row r="20" spans="1:13" x14ac:dyDescent="0.2">
      <c r="A20" s="2" t="s">
        <v>17</v>
      </c>
      <c r="B20" s="2">
        <v>3254</v>
      </c>
      <c r="C20" s="3">
        <f t="shared" si="0"/>
        <v>2.1101506416699632E-2</v>
      </c>
      <c r="D20" s="4">
        <f t="shared" si="1"/>
        <v>0.45811628889201744</v>
      </c>
      <c r="E20" s="2">
        <v>161</v>
      </c>
      <c r="F20" s="3">
        <f t="shared" si="2"/>
        <v>1.2457443515939338E-2</v>
      </c>
      <c r="G20" s="4">
        <f t="shared" si="3"/>
        <v>0.34328358208955223</v>
      </c>
      <c r="H20" s="2">
        <v>121</v>
      </c>
      <c r="I20" s="3">
        <f t="shared" si="4"/>
        <v>5.1253812267028128E-3</v>
      </c>
      <c r="J20" s="4">
        <f t="shared" si="5"/>
        <v>0.10333048676345004</v>
      </c>
      <c r="K20" s="2">
        <v>88</v>
      </c>
      <c r="L20" s="3">
        <f t="shared" si="6"/>
        <v>7.2553384450490558E-3</v>
      </c>
      <c r="M20" s="4">
        <f t="shared" si="7"/>
        <v>0.23036649214659685</v>
      </c>
    </row>
    <row r="21" spans="1:13" x14ac:dyDescent="0.2">
      <c r="A21" s="2" t="s">
        <v>18</v>
      </c>
      <c r="B21" s="2">
        <v>5029</v>
      </c>
      <c r="C21" s="3">
        <f t="shared" si="0"/>
        <v>3.2612008533983543E-2</v>
      </c>
      <c r="D21" s="4">
        <f t="shared" si="1"/>
        <v>0.70801069970435027</v>
      </c>
      <c r="E21" s="2">
        <v>470</v>
      </c>
      <c r="F21" s="3">
        <f t="shared" si="2"/>
        <v>3.6366450015475088E-2</v>
      </c>
      <c r="G21" s="4">
        <f t="shared" si="3"/>
        <v>1.0021321961620469</v>
      </c>
      <c r="H21" s="2">
        <v>1112</v>
      </c>
      <c r="I21" s="3">
        <f t="shared" si="4"/>
        <v>4.7102677058624198E-2</v>
      </c>
      <c r="J21" s="4">
        <f t="shared" si="5"/>
        <v>0.94961571306575576</v>
      </c>
      <c r="K21" s="2">
        <v>315</v>
      </c>
      <c r="L21" s="3">
        <f t="shared" si="6"/>
        <v>2.5970813752164236E-2</v>
      </c>
      <c r="M21" s="4">
        <f t="shared" si="7"/>
        <v>0.82460732984293195</v>
      </c>
    </row>
    <row r="22" spans="1:13" x14ac:dyDescent="0.2">
      <c r="A22" s="2" t="s">
        <v>19</v>
      </c>
      <c r="B22" s="2">
        <v>10589</v>
      </c>
      <c r="C22" s="3">
        <f t="shared" si="0"/>
        <v>6.8667440518264414E-2</v>
      </c>
      <c r="D22" s="4">
        <f t="shared" si="1"/>
        <v>1.490778544277066</v>
      </c>
      <c r="E22" s="2">
        <v>399</v>
      </c>
      <c r="F22" s="3">
        <f t="shared" si="2"/>
        <v>3.0872794800371403E-2</v>
      </c>
      <c r="G22" s="4">
        <f t="shared" si="3"/>
        <v>0.85074626865671643</v>
      </c>
      <c r="H22" s="2">
        <v>1318</v>
      </c>
      <c r="I22" s="3">
        <f t="shared" si="4"/>
        <v>5.58285327007794E-2</v>
      </c>
      <c r="J22" s="4">
        <f t="shared" si="5"/>
        <v>1.1255337318531169</v>
      </c>
      <c r="K22" s="2">
        <v>650</v>
      </c>
      <c r="L22" s="3">
        <f t="shared" si="6"/>
        <v>5.3590568060021437E-2</v>
      </c>
      <c r="M22" s="4">
        <f t="shared" si="7"/>
        <v>1.7015706806282722</v>
      </c>
    </row>
    <row r="23" spans="1:13" x14ac:dyDescent="0.2">
      <c r="A23" s="2" t="s">
        <v>20</v>
      </c>
      <c r="B23" s="2">
        <v>21436</v>
      </c>
      <c r="C23" s="3">
        <f t="shared" si="0"/>
        <v>0.13900795683723827</v>
      </c>
      <c r="D23" s="4">
        <f t="shared" si="1"/>
        <v>3.017879769111643</v>
      </c>
      <c r="E23" s="2">
        <v>3068</v>
      </c>
      <c r="F23" s="3">
        <f t="shared" si="2"/>
        <v>0.23738780563293099</v>
      </c>
      <c r="G23" s="4">
        <f t="shared" si="3"/>
        <v>6.5415778251599148</v>
      </c>
      <c r="H23" s="2">
        <v>4938</v>
      </c>
      <c r="I23" s="3">
        <f t="shared" si="4"/>
        <v>0.20916638427651643</v>
      </c>
      <c r="J23" s="4">
        <f t="shared" si="5"/>
        <v>4.216908625106746</v>
      </c>
      <c r="K23" s="2">
        <v>1621</v>
      </c>
      <c r="L23" s="3">
        <f t="shared" si="6"/>
        <v>0.133646632038915</v>
      </c>
      <c r="M23" s="4">
        <f t="shared" si="7"/>
        <v>4.2434554973821985</v>
      </c>
    </row>
    <row r="24" spans="1:13" x14ac:dyDescent="0.2">
      <c r="A24" s="2" t="s">
        <v>49</v>
      </c>
      <c r="B24" s="2">
        <f>B25-(SUM(B3:B23))</f>
        <v>1271</v>
      </c>
      <c r="C24" s="3">
        <f>B24/$B$25</f>
        <v>8.2421679949678025E-3</v>
      </c>
      <c r="D24" s="4">
        <f t="shared" si="1"/>
        <v>0.17893847669998592</v>
      </c>
      <c r="E24" s="2">
        <f>E25-(SUM(E3:E23))</f>
        <v>272</v>
      </c>
      <c r="F24" s="3">
        <f>E24/$E$25</f>
        <v>2.1046115753636643E-2</v>
      </c>
      <c r="G24" s="4">
        <f t="shared" si="3"/>
        <v>0.57995735607675902</v>
      </c>
      <c r="H24" s="2">
        <f>H25-(SUM(H3:H23))</f>
        <v>231</v>
      </c>
      <c r="I24" s="3">
        <f t="shared" si="4"/>
        <v>9.7848187055235517E-3</v>
      </c>
      <c r="J24" s="4">
        <f t="shared" si="5"/>
        <v>0.19726729291204098</v>
      </c>
      <c r="K24" s="2">
        <f>K25-(SUM(K3:K23))</f>
        <v>154</v>
      </c>
      <c r="L24" s="3">
        <f t="shared" si="6"/>
        <v>1.2696842278835848E-2</v>
      </c>
      <c r="M24" s="4">
        <f t="shared" si="7"/>
        <v>0.40314136125654448</v>
      </c>
    </row>
    <row r="25" spans="1:13" x14ac:dyDescent="0.2">
      <c r="A25" s="1" t="s">
        <v>78</v>
      </c>
      <c r="B25" s="1">
        <v>154207</v>
      </c>
      <c r="C25" s="3">
        <f t="shared" si="0"/>
        <v>1</v>
      </c>
      <c r="D25" s="7">
        <f>SUM(D3:D24)</f>
        <v>21.710122483457695</v>
      </c>
      <c r="E25" s="2">
        <v>12924</v>
      </c>
      <c r="F25" s="3">
        <f>E25/$E$25</f>
        <v>1</v>
      </c>
      <c r="G25" s="7">
        <f>SUM(G3:G24)</f>
        <v>27.556503198294248</v>
      </c>
      <c r="H25" s="2">
        <v>23608</v>
      </c>
      <c r="I25" s="3">
        <f>H25/$H$25</f>
        <v>1</v>
      </c>
      <c r="J25" s="7">
        <f>SUM(J3:J24)</f>
        <v>20.160546541417592</v>
      </c>
      <c r="K25" s="2">
        <v>12129</v>
      </c>
      <c r="L25" s="3">
        <f t="shared" si="6"/>
        <v>1</v>
      </c>
      <c r="M25" s="8">
        <f>SUM(M3:M24)</f>
        <v>31.751308900523561</v>
      </c>
    </row>
    <row r="26" spans="1:13" x14ac:dyDescent="0.2">
      <c r="A26" s="1"/>
      <c r="B26" s="1"/>
      <c r="C26" s="3" t="s">
        <v>84</v>
      </c>
      <c r="D26" s="4"/>
      <c r="F26" s="3"/>
      <c r="G26" s="3">
        <f>(G25-$D$25)/$D$25</f>
        <v>0.26929284803857173</v>
      </c>
      <c r="J26" s="3">
        <f>(J25-$D$25)/$D$25</f>
        <v>-7.1375734670351257E-2</v>
      </c>
      <c r="M26" s="3">
        <f>(M25-$D$25)/$D$25</f>
        <v>0.46251173500826059</v>
      </c>
    </row>
    <row r="27" spans="1:13" x14ac:dyDescent="0.2">
      <c r="A27" s="1"/>
      <c r="B27" s="1"/>
    </row>
    <row r="28" spans="1:13" s="1" customFormat="1" x14ac:dyDescent="0.2">
      <c r="A28" s="1" t="s">
        <v>77</v>
      </c>
      <c r="B28" s="5">
        <v>7103</v>
      </c>
      <c r="E28" s="5">
        <v>469</v>
      </c>
      <c r="H28" s="5">
        <v>1171</v>
      </c>
      <c r="J28" s="9"/>
      <c r="K28" s="6">
        <v>382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workbookViewId="0">
      <selection activeCell="A2" sqref="A2:A22"/>
    </sheetView>
  </sheetViews>
  <sheetFormatPr baseColWidth="10" defaultRowHeight="16" x14ac:dyDescent="0.2"/>
  <cols>
    <col min="1" max="1" width="4.83203125" bestFit="1" customWidth="1"/>
    <col min="2" max="2" width="6.1640625" bestFit="1" customWidth="1"/>
    <col min="3" max="5" width="5.1640625" bestFit="1" customWidth="1"/>
  </cols>
  <sheetData>
    <row r="1" spans="1:5" x14ac:dyDescent="0.2">
      <c r="B1" t="s">
        <v>0</v>
      </c>
      <c r="C1" t="s">
        <v>23</v>
      </c>
      <c r="D1" t="s">
        <v>24</v>
      </c>
      <c r="E1" t="s">
        <v>33</v>
      </c>
    </row>
    <row r="2" spans="1:5" x14ac:dyDescent="0.2">
      <c r="A2" t="s">
        <v>1</v>
      </c>
      <c r="B2">
        <v>10369</v>
      </c>
      <c r="C2">
        <v>464</v>
      </c>
      <c r="D2">
        <v>935</v>
      </c>
      <c r="E2">
        <v>775</v>
      </c>
    </row>
    <row r="3" spans="1:5" x14ac:dyDescent="0.2">
      <c r="A3" t="s">
        <v>2</v>
      </c>
      <c r="B3">
        <v>7699</v>
      </c>
      <c r="C3">
        <v>785</v>
      </c>
      <c r="D3">
        <v>851</v>
      </c>
      <c r="E3">
        <v>849</v>
      </c>
    </row>
    <row r="4" spans="1:5" x14ac:dyDescent="0.2">
      <c r="A4" t="s">
        <v>3</v>
      </c>
      <c r="B4">
        <v>5122</v>
      </c>
      <c r="C4">
        <v>534</v>
      </c>
      <c r="D4">
        <v>609</v>
      </c>
      <c r="E4">
        <v>357</v>
      </c>
    </row>
    <row r="5" spans="1:5" x14ac:dyDescent="0.2">
      <c r="A5" t="s">
        <v>4</v>
      </c>
      <c r="B5">
        <v>5637</v>
      </c>
      <c r="C5">
        <v>141</v>
      </c>
      <c r="D5">
        <v>649</v>
      </c>
      <c r="E5">
        <v>522</v>
      </c>
    </row>
    <row r="6" spans="1:5" x14ac:dyDescent="0.2">
      <c r="A6" t="s">
        <v>0</v>
      </c>
      <c r="B6">
        <v>5009</v>
      </c>
      <c r="C6">
        <v>243</v>
      </c>
      <c r="D6">
        <v>570</v>
      </c>
      <c r="E6">
        <v>73</v>
      </c>
    </row>
    <row r="7" spans="1:5" x14ac:dyDescent="0.2">
      <c r="A7" t="s">
        <v>5</v>
      </c>
      <c r="B7">
        <v>4544</v>
      </c>
      <c r="C7">
        <v>174</v>
      </c>
      <c r="D7">
        <v>677</v>
      </c>
      <c r="E7">
        <v>206</v>
      </c>
    </row>
    <row r="8" spans="1:5" x14ac:dyDescent="0.2">
      <c r="A8" t="s">
        <v>6</v>
      </c>
      <c r="B8">
        <v>7248</v>
      </c>
      <c r="C8">
        <v>582</v>
      </c>
      <c r="D8">
        <v>1418</v>
      </c>
      <c r="E8">
        <v>632</v>
      </c>
    </row>
    <row r="9" spans="1:5" x14ac:dyDescent="0.2">
      <c r="A9" t="s">
        <v>7</v>
      </c>
      <c r="B9">
        <v>9185</v>
      </c>
      <c r="C9">
        <v>840</v>
      </c>
      <c r="D9">
        <v>1576</v>
      </c>
      <c r="E9">
        <v>861</v>
      </c>
    </row>
    <row r="10" spans="1:5" x14ac:dyDescent="0.2">
      <c r="A10" t="s">
        <v>8</v>
      </c>
      <c r="B10">
        <v>3352</v>
      </c>
      <c r="C10">
        <v>601</v>
      </c>
      <c r="D10">
        <v>760</v>
      </c>
      <c r="E10">
        <v>799</v>
      </c>
    </row>
    <row r="11" spans="1:5" x14ac:dyDescent="0.2">
      <c r="A11" t="s">
        <v>9</v>
      </c>
      <c r="B11">
        <v>7553</v>
      </c>
      <c r="C11">
        <v>489</v>
      </c>
      <c r="D11">
        <v>781</v>
      </c>
      <c r="E11">
        <v>274</v>
      </c>
    </row>
    <row r="12" spans="1:5" x14ac:dyDescent="0.2">
      <c r="A12" t="s">
        <v>10</v>
      </c>
      <c r="B12">
        <v>11405</v>
      </c>
      <c r="C12">
        <v>751</v>
      </c>
      <c r="D12">
        <v>1649</v>
      </c>
      <c r="E12">
        <v>360</v>
      </c>
    </row>
    <row r="13" spans="1:5" x14ac:dyDescent="0.2">
      <c r="A13" t="s">
        <v>11</v>
      </c>
      <c r="B13">
        <v>4839</v>
      </c>
      <c r="C13">
        <v>230</v>
      </c>
      <c r="D13">
        <v>826</v>
      </c>
      <c r="E13">
        <v>90</v>
      </c>
    </row>
    <row r="14" spans="1:5" x14ac:dyDescent="0.2">
      <c r="A14" t="s">
        <v>12</v>
      </c>
      <c r="B14">
        <v>3695</v>
      </c>
      <c r="C14">
        <v>110</v>
      </c>
      <c r="D14">
        <v>326</v>
      </c>
      <c r="E14">
        <v>212</v>
      </c>
    </row>
    <row r="15" spans="1:5" x14ac:dyDescent="0.2">
      <c r="A15" t="s">
        <v>13</v>
      </c>
      <c r="B15">
        <v>6466</v>
      </c>
      <c r="C15">
        <v>480</v>
      </c>
      <c r="D15">
        <v>688</v>
      </c>
      <c r="E15">
        <v>616</v>
      </c>
    </row>
    <row r="16" spans="1:5" x14ac:dyDescent="0.2">
      <c r="A16" t="s">
        <v>14</v>
      </c>
      <c r="B16">
        <v>5941</v>
      </c>
      <c r="C16">
        <v>469</v>
      </c>
      <c r="D16">
        <v>853</v>
      </c>
      <c r="E16">
        <v>1054</v>
      </c>
    </row>
    <row r="17" spans="1:5" x14ac:dyDescent="0.2">
      <c r="A17" t="s">
        <v>15</v>
      </c>
      <c r="B17">
        <v>7141</v>
      </c>
      <c r="C17">
        <v>749</v>
      </c>
      <c r="D17">
        <v>1143</v>
      </c>
      <c r="E17">
        <v>289</v>
      </c>
    </row>
    <row r="18" spans="1:5" x14ac:dyDescent="0.2">
      <c r="A18" t="s">
        <v>16</v>
      </c>
      <c r="B18">
        <v>7423</v>
      </c>
      <c r="C18">
        <v>912</v>
      </c>
      <c r="D18">
        <v>1577</v>
      </c>
      <c r="E18">
        <v>1332</v>
      </c>
    </row>
    <row r="19" spans="1:5" x14ac:dyDescent="0.2">
      <c r="A19" t="s">
        <v>17</v>
      </c>
      <c r="B19">
        <v>3254</v>
      </c>
      <c r="C19">
        <v>161</v>
      </c>
      <c r="D19">
        <v>121</v>
      </c>
      <c r="E19">
        <v>88</v>
      </c>
    </row>
    <row r="20" spans="1:5" x14ac:dyDescent="0.2">
      <c r="A20" t="s">
        <v>18</v>
      </c>
      <c r="B20">
        <v>5029</v>
      </c>
      <c r="C20">
        <v>470</v>
      </c>
      <c r="D20">
        <v>1112</v>
      </c>
      <c r="E20">
        <v>315</v>
      </c>
    </row>
    <row r="21" spans="1:5" x14ac:dyDescent="0.2">
      <c r="A21" t="s">
        <v>19</v>
      </c>
      <c r="B21">
        <v>10589</v>
      </c>
      <c r="C21">
        <v>399</v>
      </c>
      <c r="D21">
        <v>1318</v>
      </c>
      <c r="E21">
        <v>650</v>
      </c>
    </row>
    <row r="22" spans="1:5" x14ac:dyDescent="0.2">
      <c r="A22" t="s">
        <v>20</v>
      </c>
      <c r="B22">
        <v>21436</v>
      </c>
      <c r="C22">
        <v>3068</v>
      </c>
      <c r="D22">
        <v>4938</v>
      </c>
      <c r="E22">
        <v>1621</v>
      </c>
    </row>
    <row r="23" spans="1:5" x14ac:dyDescent="0.2">
      <c r="A23" t="s">
        <v>23</v>
      </c>
      <c r="B23">
        <v>248</v>
      </c>
      <c r="C23">
        <v>58</v>
      </c>
      <c r="D23">
        <v>92</v>
      </c>
      <c r="E23">
        <v>0</v>
      </c>
    </row>
    <row r="24" spans="1:5" x14ac:dyDescent="0.2">
      <c r="A24" t="s">
        <v>24</v>
      </c>
      <c r="B24">
        <v>500</v>
      </c>
      <c r="C24">
        <v>92</v>
      </c>
      <c r="D24">
        <v>69</v>
      </c>
      <c r="E24">
        <v>0</v>
      </c>
    </row>
    <row r="25" spans="1:5" x14ac:dyDescent="0.2">
      <c r="A25" t="s">
        <v>33</v>
      </c>
      <c r="B25">
        <v>74</v>
      </c>
      <c r="C25">
        <v>0</v>
      </c>
      <c r="D25">
        <v>0</v>
      </c>
      <c r="E25">
        <v>4</v>
      </c>
    </row>
    <row r="26" spans="1:5" x14ac:dyDescent="0.2">
      <c r="A26" t="s">
        <v>25</v>
      </c>
      <c r="B26">
        <v>11</v>
      </c>
      <c r="C26">
        <v>3</v>
      </c>
      <c r="D26">
        <v>0</v>
      </c>
      <c r="E26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4"/>
  <sheetViews>
    <sheetView topLeftCell="A32" workbookViewId="0">
      <selection activeCell="C48" sqref="C48"/>
    </sheetView>
  </sheetViews>
  <sheetFormatPr baseColWidth="10" defaultRowHeight="16" x14ac:dyDescent="0.2"/>
  <cols>
    <col min="1" max="1" width="5.33203125" bestFit="1" customWidth="1"/>
    <col min="2" max="2" width="7.1640625" bestFit="1" customWidth="1"/>
    <col min="3" max="3" width="12.1640625" bestFit="1" customWidth="1"/>
  </cols>
  <sheetData>
    <row r="1" spans="1:3" x14ac:dyDescent="0.2">
      <c r="A1" s="1"/>
      <c r="B1" s="1" t="s">
        <v>0</v>
      </c>
    </row>
    <row r="2" spans="1:3" x14ac:dyDescent="0.2">
      <c r="A2" t="s">
        <v>53</v>
      </c>
      <c r="B2">
        <v>1</v>
      </c>
      <c r="C2" s="3">
        <f>B2/$B$63</f>
        <v>6.4847899252303726E-6</v>
      </c>
    </row>
    <row r="3" spans="1:3" x14ac:dyDescent="0.2">
      <c r="A3" t="s">
        <v>54</v>
      </c>
      <c r="B3">
        <v>48</v>
      </c>
      <c r="C3" s="3">
        <f t="shared" ref="C3:C63" si="0">B3/$B$63</f>
        <v>3.1126991641105786E-4</v>
      </c>
    </row>
    <row r="4" spans="1:3" x14ac:dyDescent="0.2">
      <c r="A4" t="s">
        <v>41</v>
      </c>
      <c r="B4">
        <v>2</v>
      </c>
      <c r="C4" s="3">
        <f t="shared" si="0"/>
        <v>1.2969579850460745E-5</v>
      </c>
    </row>
    <row r="5" spans="1:3" x14ac:dyDescent="0.2">
      <c r="A5" t="s">
        <v>42</v>
      </c>
      <c r="B5">
        <v>4</v>
      </c>
      <c r="C5" s="3">
        <f t="shared" si="0"/>
        <v>2.593915970092149E-5</v>
      </c>
    </row>
    <row r="6" spans="1:3" x14ac:dyDescent="0.2">
      <c r="A6" t="s">
        <v>38</v>
      </c>
      <c r="B6">
        <v>4</v>
      </c>
      <c r="C6" s="3">
        <f t="shared" si="0"/>
        <v>2.593915970092149E-5</v>
      </c>
    </row>
    <row r="7" spans="1:3" x14ac:dyDescent="0.2">
      <c r="A7" t="s">
        <v>1</v>
      </c>
      <c r="B7">
        <v>10369</v>
      </c>
      <c r="C7" s="3">
        <f t="shared" si="0"/>
        <v>6.7240786734713731E-2</v>
      </c>
    </row>
    <row r="8" spans="1:3" x14ac:dyDescent="0.2">
      <c r="A8" t="s">
        <v>2</v>
      </c>
      <c r="B8">
        <v>7700</v>
      </c>
      <c r="C8" s="3">
        <f t="shared" si="0"/>
        <v>4.9932882424273864E-2</v>
      </c>
    </row>
    <row r="9" spans="1:3" x14ac:dyDescent="0.2">
      <c r="A9" t="s">
        <v>3</v>
      </c>
      <c r="B9">
        <v>5122</v>
      </c>
      <c r="C9" s="3">
        <f t="shared" si="0"/>
        <v>3.3215093997029967E-2</v>
      </c>
    </row>
    <row r="10" spans="1:3" x14ac:dyDescent="0.2">
      <c r="A10" t="s">
        <v>4</v>
      </c>
      <c r="B10">
        <v>5637</v>
      </c>
      <c r="C10" s="3">
        <f t="shared" si="0"/>
        <v>3.6554760808523608E-2</v>
      </c>
    </row>
    <row r="11" spans="1:3" x14ac:dyDescent="0.2">
      <c r="A11" t="s">
        <v>55</v>
      </c>
      <c r="B11">
        <v>5</v>
      </c>
      <c r="C11" s="3">
        <f t="shared" si="0"/>
        <v>3.2423949626151861E-5</v>
      </c>
    </row>
    <row r="12" spans="1:3" x14ac:dyDescent="0.2">
      <c r="A12" t="s">
        <v>56</v>
      </c>
      <c r="B12">
        <v>4</v>
      </c>
      <c r="C12" s="3">
        <f t="shared" si="0"/>
        <v>2.593915970092149E-5</v>
      </c>
    </row>
    <row r="13" spans="1:3" x14ac:dyDescent="0.2">
      <c r="A13" t="s">
        <v>23</v>
      </c>
      <c r="B13">
        <v>248</v>
      </c>
      <c r="C13" s="3">
        <f t="shared" si="0"/>
        <v>1.6082279014571323E-3</v>
      </c>
    </row>
    <row r="14" spans="1:3" x14ac:dyDescent="0.2">
      <c r="A14" t="s">
        <v>24</v>
      </c>
      <c r="B14">
        <v>500</v>
      </c>
      <c r="C14" s="3">
        <f t="shared" si="0"/>
        <v>3.2423949626151859E-3</v>
      </c>
    </row>
    <row r="15" spans="1:3" x14ac:dyDescent="0.2">
      <c r="A15" t="s">
        <v>25</v>
      </c>
      <c r="B15">
        <v>11</v>
      </c>
      <c r="C15" s="3">
        <f t="shared" si="0"/>
        <v>7.1332689177534093E-5</v>
      </c>
    </row>
    <row r="16" spans="1:3" x14ac:dyDescent="0.2">
      <c r="A16" t="s">
        <v>0</v>
      </c>
      <c r="B16">
        <v>5009</v>
      </c>
      <c r="C16" s="3">
        <f t="shared" si="0"/>
        <v>3.2482312735478934E-2</v>
      </c>
    </row>
    <row r="17" spans="1:3" x14ac:dyDescent="0.2">
      <c r="A17" t="s">
        <v>57</v>
      </c>
      <c r="B17">
        <v>4</v>
      </c>
      <c r="C17" s="3">
        <f t="shared" si="0"/>
        <v>2.593915970092149E-5</v>
      </c>
    </row>
    <row r="18" spans="1:3" x14ac:dyDescent="0.2">
      <c r="A18" t="s">
        <v>44</v>
      </c>
      <c r="B18">
        <v>1</v>
      </c>
      <c r="C18" s="3">
        <f t="shared" si="0"/>
        <v>6.4847899252303726E-6</v>
      </c>
    </row>
    <row r="19" spans="1:3" x14ac:dyDescent="0.2">
      <c r="A19" t="s">
        <v>26</v>
      </c>
      <c r="B19">
        <v>4</v>
      </c>
      <c r="C19" s="3">
        <f t="shared" si="0"/>
        <v>2.593915970092149E-5</v>
      </c>
    </row>
    <row r="20" spans="1:3" x14ac:dyDescent="0.2">
      <c r="A20" t="s">
        <v>58</v>
      </c>
      <c r="B20">
        <v>3</v>
      </c>
      <c r="C20" s="3">
        <f t="shared" si="0"/>
        <v>1.9454369775691116E-5</v>
      </c>
    </row>
    <row r="21" spans="1:3" x14ac:dyDescent="0.2">
      <c r="A21" t="s">
        <v>45</v>
      </c>
      <c r="B21">
        <v>3</v>
      </c>
      <c r="C21" s="3">
        <f t="shared" si="0"/>
        <v>1.9454369775691116E-5</v>
      </c>
    </row>
    <row r="22" spans="1:3" x14ac:dyDescent="0.2">
      <c r="A22" t="s">
        <v>46</v>
      </c>
      <c r="B22">
        <v>7</v>
      </c>
      <c r="C22" s="3">
        <f t="shared" si="0"/>
        <v>4.5393529476612603E-5</v>
      </c>
    </row>
    <row r="23" spans="1:3" x14ac:dyDescent="0.2">
      <c r="A23" t="s">
        <v>5</v>
      </c>
      <c r="B23">
        <v>4544</v>
      </c>
      <c r="C23" s="3">
        <f t="shared" si="0"/>
        <v>2.9466885420246811E-2</v>
      </c>
    </row>
    <row r="24" spans="1:3" x14ac:dyDescent="0.2">
      <c r="A24" t="s">
        <v>6</v>
      </c>
      <c r="B24">
        <v>7248</v>
      </c>
      <c r="C24" s="3">
        <f t="shared" si="0"/>
        <v>4.700175737806974E-2</v>
      </c>
    </row>
    <row r="25" spans="1:3" x14ac:dyDescent="0.2">
      <c r="A25" t="s">
        <v>7</v>
      </c>
      <c r="B25">
        <v>9185</v>
      </c>
      <c r="C25" s="3">
        <f t="shared" si="0"/>
        <v>5.9562795463240968E-2</v>
      </c>
    </row>
    <row r="26" spans="1:3" x14ac:dyDescent="0.2">
      <c r="A26" t="s">
        <v>59</v>
      </c>
      <c r="B26">
        <v>2</v>
      </c>
      <c r="C26" s="3">
        <f t="shared" si="0"/>
        <v>1.2969579850460745E-5</v>
      </c>
    </row>
    <row r="27" spans="1:3" x14ac:dyDescent="0.2">
      <c r="A27" t="s">
        <v>60</v>
      </c>
      <c r="B27">
        <v>1</v>
      </c>
      <c r="C27" s="3">
        <f t="shared" si="0"/>
        <v>6.4847899252303726E-6</v>
      </c>
    </row>
    <row r="28" spans="1:3" x14ac:dyDescent="0.2">
      <c r="A28" t="s">
        <v>61</v>
      </c>
      <c r="B28">
        <v>1</v>
      </c>
      <c r="C28" s="3">
        <f t="shared" si="0"/>
        <v>6.4847899252303726E-6</v>
      </c>
    </row>
    <row r="29" spans="1:3" x14ac:dyDescent="0.2">
      <c r="A29" t="s">
        <v>62</v>
      </c>
      <c r="B29">
        <v>1</v>
      </c>
      <c r="C29" s="3">
        <f t="shared" si="0"/>
        <v>6.4847899252303726E-6</v>
      </c>
    </row>
    <row r="30" spans="1:3" x14ac:dyDescent="0.2">
      <c r="A30" t="s">
        <v>63</v>
      </c>
      <c r="B30">
        <v>1</v>
      </c>
      <c r="C30" s="3">
        <f t="shared" si="0"/>
        <v>6.4847899252303726E-6</v>
      </c>
    </row>
    <row r="31" spans="1:3" x14ac:dyDescent="0.2">
      <c r="A31" t="s">
        <v>64</v>
      </c>
      <c r="B31">
        <v>1</v>
      </c>
      <c r="C31" s="3">
        <f t="shared" si="0"/>
        <v>6.4847899252303726E-6</v>
      </c>
    </row>
    <row r="32" spans="1:3" x14ac:dyDescent="0.2">
      <c r="A32" t="s">
        <v>65</v>
      </c>
      <c r="B32">
        <v>2</v>
      </c>
      <c r="C32" s="3">
        <f t="shared" si="0"/>
        <v>1.2969579850460745E-5</v>
      </c>
    </row>
    <row r="33" spans="1:3" x14ac:dyDescent="0.2">
      <c r="A33" t="s">
        <v>66</v>
      </c>
      <c r="B33">
        <v>1</v>
      </c>
      <c r="C33" s="3">
        <f t="shared" si="0"/>
        <v>6.4847899252303726E-6</v>
      </c>
    </row>
    <row r="34" spans="1:3" x14ac:dyDescent="0.2">
      <c r="A34" t="s">
        <v>67</v>
      </c>
      <c r="B34">
        <v>3</v>
      </c>
      <c r="C34" s="3">
        <f t="shared" si="0"/>
        <v>1.9454369775691116E-5</v>
      </c>
    </row>
    <row r="35" spans="1:3" x14ac:dyDescent="0.2">
      <c r="A35" t="s">
        <v>8</v>
      </c>
      <c r="B35">
        <v>3352</v>
      </c>
      <c r="C35" s="3">
        <f t="shared" si="0"/>
        <v>2.1737015829372208E-2</v>
      </c>
    </row>
    <row r="36" spans="1:3" x14ac:dyDescent="0.2">
      <c r="A36" t="s">
        <v>68</v>
      </c>
      <c r="B36">
        <v>1</v>
      </c>
      <c r="C36" s="3">
        <f t="shared" si="0"/>
        <v>6.4847899252303726E-6</v>
      </c>
    </row>
    <row r="37" spans="1:3" x14ac:dyDescent="0.2">
      <c r="A37" t="s">
        <v>20</v>
      </c>
      <c r="B37">
        <v>21436</v>
      </c>
      <c r="C37" s="3">
        <f t="shared" si="0"/>
        <v>0.13900795683723827</v>
      </c>
    </row>
    <row r="38" spans="1:3" x14ac:dyDescent="0.2">
      <c r="A38" t="s">
        <v>21</v>
      </c>
      <c r="B38">
        <v>142</v>
      </c>
      <c r="C38" s="3">
        <f t="shared" si="0"/>
        <v>9.2084016938271285E-4</v>
      </c>
    </row>
    <row r="39" spans="1:3" x14ac:dyDescent="0.2">
      <c r="A39" t="s">
        <v>9</v>
      </c>
      <c r="B39">
        <v>7553</v>
      </c>
      <c r="C39" s="3">
        <f t="shared" si="0"/>
        <v>4.8979618305265003E-2</v>
      </c>
    </row>
    <row r="40" spans="1:3" x14ac:dyDescent="0.2">
      <c r="A40" t="s">
        <v>10</v>
      </c>
      <c r="B40">
        <v>11405</v>
      </c>
      <c r="C40" s="3">
        <f t="shared" si="0"/>
        <v>7.3959029097252396E-2</v>
      </c>
    </row>
    <row r="41" spans="1:3" x14ac:dyDescent="0.2">
      <c r="A41" t="s">
        <v>69</v>
      </c>
      <c r="B41">
        <v>2</v>
      </c>
      <c r="C41" s="3">
        <f t="shared" si="0"/>
        <v>1.2969579850460745E-5</v>
      </c>
    </row>
    <row r="42" spans="1:3" x14ac:dyDescent="0.2">
      <c r="A42" t="s">
        <v>11</v>
      </c>
      <c r="B42">
        <v>4839</v>
      </c>
      <c r="C42" s="3">
        <f t="shared" si="0"/>
        <v>3.1379898448189773E-2</v>
      </c>
    </row>
    <row r="43" spans="1:3" x14ac:dyDescent="0.2">
      <c r="A43" t="s">
        <v>12</v>
      </c>
      <c r="B43">
        <v>3695</v>
      </c>
      <c r="C43" s="3">
        <f t="shared" si="0"/>
        <v>2.3961298773726224E-2</v>
      </c>
    </row>
    <row r="44" spans="1:3" x14ac:dyDescent="0.2">
      <c r="A44" t="s">
        <v>70</v>
      </c>
      <c r="B44">
        <v>6</v>
      </c>
      <c r="C44" s="3">
        <f t="shared" si="0"/>
        <v>3.8908739551382232E-5</v>
      </c>
    </row>
    <row r="45" spans="1:3" x14ac:dyDescent="0.2">
      <c r="A45" t="s">
        <v>71</v>
      </c>
      <c r="B45">
        <v>8</v>
      </c>
      <c r="C45" s="3">
        <f t="shared" si="0"/>
        <v>5.187831940184298E-5</v>
      </c>
    </row>
    <row r="46" spans="1:3" x14ac:dyDescent="0.2">
      <c r="A46" t="s">
        <v>72</v>
      </c>
      <c r="B46">
        <v>1</v>
      </c>
      <c r="C46" s="3">
        <f t="shared" si="0"/>
        <v>6.4847899252303726E-6</v>
      </c>
    </row>
    <row r="47" spans="1:3" x14ac:dyDescent="0.2">
      <c r="A47" t="s">
        <v>30</v>
      </c>
      <c r="B47">
        <v>98</v>
      </c>
      <c r="C47" s="3">
        <f t="shared" si="0"/>
        <v>6.3550941267257648E-4</v>
      </c>
    </row>
    <row r="48" spans="1:3" x14ac:dyDescent="0.2">
      <c r="A48" t="s">
        <v>33</v>
      </c>
      <c r="B48">
        <v>74</v>
      </c>
      <c r="C48" s="3">
        <f t="shared" si="0"/>
        <v>4.7987445446704752E-4</v>
      </c>
    </row>
    <row r="49" spans="1:3" x14ac:dyDescent="0.2">
      <c r="A49" t="s">
        <v>13</v>
      </c>
      <c r="B49">
        <v>6466</v>
      </c>
      <c r="C49" s="3">
        <f t="shared" si="0"/>
        <v>4.1930651656539586E-2</v>
      </c>
    </row>
    <row r="50" spans="1:3" x14ac:dyDescent="0.2">
      <c r="A50" t="s">
        <v>14</v>
      </c>
      <c r="B50">
        <v>5941</v>
      </c>
      <c r="C50" s="3">
        <f t="shared" si="0"/>
        <v>3.852613694579364E-2</v>
      </c>
    </row>
    <row r="51" spans="1:3" x14ac:dyDescent="0.2">
      <c r="A51" t="s">
        <v>73</v>
      </c>
      <c r="B51">
        <v>14</v>
      </c>
      <c r="C51" s="3">
        <f t="shared" si="0"/>
        <v>9.0787058953225206E-5</v>
      </c>
    </row>
    <row r="52" spans="1:3" x14ac:dyDescent="0.2">
      <c r="A52" t="s">
        <v>74</v>
      </c>
      <c r="B52">
        <v>6</v>
      </c>
      <c r="C52" s="3">
        <f t="shared" si="0"/>
        <v>3.8908739551382232E-5</v>
      </c>
    </row>
    <row r="53" spans="1:3" x14ac:dyDescent="0.2">
      <c r="A53" t="s">
        <v>35</v>
      </c>
      <c r="B53">
        <v>46</v>
      </c>
      <c r="C53" s="3">
        <f t="shared" si="0"/>
        <v>2.9830033656059714E-4</v>
      </c>
    </row>
    <row r="54" spans="1:3" x14ac:dyDescent="0.2">
      <c r="A54" t="s">
        <v>15</v>
      </c>
      <c r="B54">
        <v>7141</v>
      </c>
      <c r="C54" s="3">
        <f t="shared" si="0"/>
        <v>4.630788485607009E-2</v>
      </c>
    </row>
    <row r="55" spans="1:3" x14ac:dyDescent="0.2">
      <c r="A55" t="s">
        <v>75</v>
      </c>
      <c r="B55">
        <v>2</v>
      </c>
      <c r="C55" s="3">
        <f t="shared" si="0"/>
        <v>1.2969579850460745E-5</v>
      </c>
    </row>
    <row r="56" spans="1:3" x14ac:dyDescent="0.2">
      <c r="A56" t="s">
        <v>16</v>
      </c>
      <c r="B56">
        <v>7423</v>
      </c>
      <c r="C56" s="3">
        <f t="shared" si="0"/>
        <v>4.8136595614985053E-2</v>
      </c>
    </row>
    <row r="57" spans="1:3" x14ac:dyDescent="0.2">
      <c r="A57" t="s">
        <v>17</v>
      </c>
      <c r="B57">
        <v>3254</v>
      </c>
      <c r="C57" s="3">
        <f t="shared" si="0"/>
        <v>2.1101506416699632E-2</v>
      </c>
    </row>
    <row r="58" spans="1:3" x14ac:dyDescent="0.2">
      <c r="A58" t="s">
        <v>76</v>
      </c>
      <c r="B58">
        <v>8</v>
      </c>
      <c r="C58" s="3">
        <f t="shared" si="0"/>
        <v>5.187831940184298E-5</v>
      </c>
    </row>
    <row r="59" spans="1:3" x14ac:dyDescent="0.2">
      <c r="A59" t="s">
        <v>18</v>
      </c>
      <c r="B59">
        <v>5029</v>
      </c>
      <c r="C59" s="3">
        <f t="shared" si="0"/>
        <v>3.2612008533983543E-2</v>
      </c>
    </row>
    <row r="60" spans="1:3" x14ac:dyDescent="0.2">
      <c r="A60" t="s">
        <v>19</v>
      </c>
      <c r="B60">
        <v>10589</v>
      </c>
      <c r="C60" s="3">
        <f t="shared" si="0"/>
        <v>6.8667440518264414E-2</v>
      </c>
    </row>
    <row r="61" spans="1:3" x14ac:dyDescent="0.2">
      <c r="C61" s="3">
        <f t="shared" si="0"/>
        <v>0</v>
      </c>
    </row>
    <row r="62" spans="1:3" x14ac:dyDescent="0.2">
      <c r="C62" s="3">
        <f t="shared" si="0"/>
        <v>0</v>
      </c>
    </row>
    <row r="63" spans="1:3" x14ac:dyDescent="0.2">
      <c r="B63">
        <f>SUM(B2:B62)</f>
        <v>154207</v>
      </c>
      <c r="C63" s="3">
        <f t="shared" si="0"/>
        <v>1</v>
      </c>
    </row>
    <row r="64" spans="1:3" x14ac:dyDescent="0.2">
      <c r="B64">
        <v>154207</v>
      </c>
    </row>
  </sheetData>
  <autoFilter ref="A1:B63" xr:uid="{00000000-0009-0000-0000-000002000000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1"/>
  <sheetViews>
    <sheetView topLeftCell="A14" workbookViewId="0">
      <selection activeCell="B41" sqref="B41"/>
    </sheetView>
  </sheetViews>
  <sheetFormatPr baseColWidth="10" defaultRowHeight="16" x14ac:dyDescent="0.2"/>
  <cols>
    <col min="1" max="1" width="4.83203125" style="2" bestFit="1" customWidth="1"/>
    <col min="2" max="2" width="6.1640625" style="2" bestFit="1" customWidth="1"/>
    <col min="3" max="16384" width="10.83203125" style="2"/>
  </cols>
  <sheetData>
    <row r="1" spans="1:2" x14ac:dyDescent="0.2">
      <c r="A1" s="2" t="s">
        <v>23</v>
      </c>
    </row>
    <row r="2" spans="1:2" x14ac:dyDescent="0.2">
      <c r="A2" s="2" t="s">
        <v>38</v>
      </c>
      <c r="B2" s="2">
        <v>18</v>
      </c>
    </row>
    <row r="3" spans="1:2" x14ac:dyDescent="0.2">
      <c r="A3" s="2" t="s">
        <v>39</v>
      </c>
      <c r="B3" s="2">
        <v>9</v>
      </c>
    </row>
    <row r="4" spans="1:2" x14ac:dyDescent="0.2">
      <c r="A4" s="2" t="s">
        <v>1</v>
      </c>
      <c r="B4" s="2">
        <v>464</v>
      </c>
    </row>
    <row r="5" spans="1:2" x14ac:dyDescent="0.2">
      <c r="A5" s="2" t="s">
        <v>2</v>
      </c>
      <c r="B5" s="2">
        <v>786</v>
      </c>
    </row>
    <row r="6" spans="1:2" x14ac:dyDescent="0.2">
      <c r="A6" s="2" t="s">
        <v>3</v>
      </c>
      <c r="B6" s="2">
        <v>534</v>
      </c>
    </row>
    <row r="7" spans="1:2" x14ac:dyDescent="0.2">
      <c r="A7" s="2" t="s">
        <v>4</v>
      </c>
      <c r="B7" s="2">
        <v>141</v>
      </c>
    </row>
    <row r="8" spans="1:2" x14ac:dyDescent="0.2">
      <c r="A8" s="2" t="s">
        <v>22</v>
      </c>
      <c r="B8" s="2">
        <v>1</v>
      </c>
    </row>
    <row r="9" spans="1:2" x14ac:dyDescent="0.2">
      <c r="A9" s="2" t="s">
        <v>23</v>
      </c>
      <c r="B9" s="2">
        <v>58</v>
      </c>
    </row>
    <row r="10" spans="1:2" x14ac:dyDescent="0.2">
      <c r="A10" s="2" t="s">
        <v>24</v>
      </c>
      <c r="B10" s="2">
        <v>92</v>
      </c>
    </row>
    <row r="11" spans="1:2" x14ac:dyDescent="0.2">
      <c r="A11" s="2" t="s">
        <v>25</v>
      </c>
      <c r="B11" s="2">
        <v>3</v>
      </c>
    </row>
    <row r="12" spans="1:2" x14ac:dyDescent="0.2">
      <c r="A12" s="2" t="s">
        <v>0</v>
      </c>
      <c r="B12" s="2">
        <v>243</v>
      </c>
    </row>
    <row r="13" spans="1:2" x14ac:dyDescent="0.2">
      <c r="A13" s="2" t="s">
        <v>26</v>
      </c>
      <c r="B13" s="2">
        <v>1</v>
      </c>
    </row>
    <row r="14" spans="1:2" x14ac:dyDescent="0.2">
      <c r="A14" s="2" t="s">
        <v>27</v>
      </c>
      <c r="B14" s="2">
        <v>1</v>
      </c>
    </row>
    <row r="15" spans="1:2" x14ac:dyDescent="0.2">
      <c r="A15" s="2" t="s">
        <v>28</v>
      </c>
      <c r="B15" s="2">
        <v>1</v>
      </c>
    </row>
    <row r="16" spans="1:2" x14ac:dyDescent="0.2">
      <c r="A16" s="2" t="s">
        <v>5</v>
      </c>
      <c r="B16" s="2">
        <v>174</v>
      </c>
    </row>
    <row r="17" spans="1:2" x14ac:dyDescent="0.2">
      <c r="A17" s="2" t="s">
        <v>6</v>
      </c>
      <c r="B17" s="2">
        <v>582</v>
      </c>
    </row>
    <row r="18" spans="1:2" x14ac:dyDescent="0.2">
      <c r="A18" s="2" t="s">
        <v>7</v>
      </c>
      <c r="B18" s="2">
        <v>840</v>
      </c>
    </row>
    <row r="19" spans="1:2" x14ac:dyDescent="0.2">
      <c r="A19" s="2" t="s">
        <v>8</v>
      </c>
      <c r="B19" s="2">
        <v>601</v>
      </c>
    </row>
    <row r="20" spans="1:2" x14ac:dyDescent="0.2">
      <c r="A20" s="2" t="s">
        <v>20</v>
      </c>
      <c r="B20" s="2">
        <v>3068</v>
      </c>
    </row>
    <row r="21" spans="1:2" x14ac:dyDescent="0.2">
      <c r="A21" s="2" t="s">
        <v>9</v>
      </c>
      <c r="B21" s="2">
        <v>489</v>
      </c>
    </row>
    <row r="22" spans="1:2" x14ac:dyDescent="0.2">
      <c r="A22" s="2" t="s">
        <v>29</v>
      </c>
      <c r="B22" s="2">
        <v>1</v>
      </c>
    </row>
    <row r="23" spans="1:2" x14ac:dyDescent="0.2">
      <c r="A23" s="2" t="s">
        <v>10</v>
      </c>
      <c r="B23" s="2">
        <v>751</v>
      </c>
    </row>
    <row r="24" spans="1:2" x14ac:dyDescent="0.2">
      <c r="A24" s="2" t="s">
        <v>11</v>
      </c>
      <c r="B24" s="2">
        <v>230</v>
      </c>
    </row>
    <row r="25" spans="1:2" x14ac:dyDescent="0.2">
      <c r="A25" s="2" t="s">
        <v>12</v>
      </c>
      <c r="B25" s="2">
        <v>110</v>
      </c>
    </row>
    <row r="26" spans="1:2" x14ac:dyDescent="0.2">
      <c r="A26" s="2" t="s">
        <v>30</v>
      </c>
      <c r="B26" s="2">
        <v>43</v>
      </c>
    </row>
    <row r="27" spans="1:2" x14ac:dyDescent="0.2">
      <c r="A27" s="2" t="s">
        <v>31</v>
      </c>
      <c r="B27" s="2">
        <v>8</v>
      </c>
    </row>
    <row r="28" spans="1:2" x14ac:dyDescent="0.2">
      <c r="A28" s="2" t="s">
        <v>32</v>
      </c>
      <c r="B28" s="2">
        <v>1</v>
      </c>
    </row>
    <row r="29" spans="1:2" x14ac:dyDescent="0.2">
      <c r="A29" s="2" t="s">
        <v>34</v>
      </c>
      <c r="B29" s="2">
        <v>1</v>
      </c>
    </row>
    <row r="30" spans="1:2" x14ac:dyDescent="0.2">
      <c r="A30" s="2" t="s">
        <v>13</v>
      </c>
      <c r="B30" s="2">
        <v>480</v>
      </c>
    </row>
    <row r="31" spans="1:2" x14ac:dyDescent="0.2">
      <c r="A31" s="2" t="s">
        <v>14</v>
      </c>
      <c r="B31" s="2">
        <v>469</v>
      </c>
    </row>
    <row r="32" spans="1:2" x14ac:dyDescent="0.2">
      <c r="A32" s="2" t="s">
        <v>35</v>
      </c>
      <c r="B32" s="2">
        <v>31</v>
      </c>
    </row>
    <row r="33" spans="1:2" x14ac:dyDescent="0.2">
      <c r="A33" s="2" t="s">
        <v>15</v>
      </c>
      <c r="B33" s="2">
        <v>749</v>
      </c>
    </row>
    <row r="34" spans="1:2" x14ac:dyDescent="0.2">
      <c r="A34" s="2" t="s">
        <v>16</v>
      </c>
      <c r="B34" s="2">
        <v>912</v>
      </c>
    </row>
    <row r="35" spans="1:2" x14ac:dyDescent="0.2">
      <c r="A35" s="2" t="s">
        <v>17</v>
      </c>
      <c r="B35" s="2">
        <v>161</v>
      </c>
    </row>
    <row r="36" spans="1:2" x14ac:dyDescent="0.2">
      <c r="A36" s="2" t="s">
        <v>18</v>
      </c>
      <c r="B36" s="2">
        <v>470</v>
      </c>
    </row>
    <row r="37" spans="1:2" x14ac:dyDescent="0.2">
      <c r="A37" s="2" t="s">
        <v>36</v>
      </c>
      <c r="B37" s="2">
        <v>1</v>
      </c>
    </row>
    <row r="38" spans="1:2" x14ac:dyDescent="0.2">
      <c r="A38" s="2" t="s">
        <v>37</v>
      </c>
      <c r="B38" s="2">
        <v>1</v>
      </c>
    </row>
    <row r="39" spans="1:2" x14ac:dyDescent="0.2">
      <c r="A39" s="2" t="s">
        <v>19</v>
      </c>
      <c r="B39" s="2">
        <v>399</v>
      </c>
    </row>
    <row r="40" spans="1:2" x14ac:dyDescent="0.2">
      <c r="B40" s="2">
        <f>SUM(B2:B39)</f>
        <v>12924</v>
      </c>
    </row>
    <row r="41" spans="1:2" x14ac:dyDescent="0.2">
      <c r="B41" s="2">
        <v>12924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9"/>
  <sheetViews>
    <sheetView topLeftCell="A16" workbookViewId="0">
      <selection activeCell="B39" sqref="B39"/>
    </sheetView>
  </sheetViews>
  <sheetFormatPr baseColWidth="10" defaultRowHeight="16" x14ac:dyDescent="0.2"/>
  <cols>
    <col min="1" max="1" width="5.1640625" bestFit="1" customWidth="1"/>
    <col min="2" max="2" width="6.1640625" bestFit="1" customWidth="1"/>
  </cols>
  <sheetData>
    <row r="1" spans="1:2" x14ac:dyDescent="0.2">
      <c r="A1" t="s">
        <v>24</v>
      </c>
    </row>
    <row r="2" spans="1:2" x14ac:dyDescent="0.2">
      <c r="A2" t="s">
        <v>40</v>
      </c>
      <c r="B2">
        <v>8</v>
      </c>
    </row>
    <row r="3" spans="1:2" x14ac:dyDescent="0.2">
      <c r="A3" t="s">
        <v>41</v>
      </c>
      <c r="B3">
        <v>1</v>
      </c>
    </row>
    <row r="4" spans="1:2" x14ac:dyDescent="0.2">
      <c r="A4" t="s">
        <v>42</v>
      </c>
      <c r="B4">
        <v>4</v>
      </c>
    </row>
    <row r="5" spans="1:2" x14ac:dyDescent="0.2">
      <c r="A5" t="s">
        <v>38</v>
      </c>
      <c r="B5">
        <v>19</v>
      </c>
    </row>
    <row r="6" spans="1:2" x14ac:dyDescent="0.2">
      <c r="A6" t="s">
        <v>1</v>
      </c>
      <c r="B6">
        <v>935</v>
      </c>
    </row>
    <row r="7" spans="1:2" x14ac:dyDescent="0.2">
      <c r="A7" t="s">
        <v>2</v>
      </c>
      <c r="B7">
        <v>851</v>
      </c>
    </row>
    <row r="8" spans="1:2" x14ac:dyDescent="0.2">
      <c r="A8" t="s">
        <v>3</v>
      </c>
      <c r="B8">
        <v>609</v>
      </c>
    </row>
    <row r="9" spans="1:2" x14ac:dyDescent="0.2">
      <c r="A9" t="s">
        <v>4</v>
      </c>
      <c r="B9">
        <v>649</v>
      </c>
    </row>
    <row r="10" spans="1:2" x14ac:dyDescent="0.2">
      <c r="A10" t="s">
        <v>43</v>
      </c>
      <c r="B10">
        <v>2</v>
      </c>
    </row>
    <row r="11" spans="1:2" x14ac:dyDescent="0.2">
      <c r="A11" t="s">
        <v>22</v>
      </c>
      <c r="B11">
        <v>2</v>
      </c>
    </row>
    <row r="12" spans="1:2" x14ac:dyDescent="0.2">
      <c r="A12" t="s">
        <v>23</v>
      </c>
      <c r="B12">
        <v>92</v>
      </c>
    </row>
    <row r="13" spans="1:2" x14ac:dyDescent="0.2">
      <c r="A13" t="s">
        <v>24</v>
      </c>
      <c r="B13">
        <v>69</v>
      </c>
    </row>
    <row r="14" spans="1:2" x14ac:dyDescent="0.2">
      <c r="A14" t="s">
        <v>0</v>
      </c>
      <c r="B14">
        <v>570</v>
      </c>
    </row>
    <row r="15" spans="1:2" x14ac:dyDescent="0.2">
      <c r="A15" t="s">
        <v>44</v>
      </c>
      <c r="B15">
        <v>1</v>
      </c>
    </row>
    <row r="16" spans="1:2" x14ac:dyDescent="0.2">
      <c r="A16" t="s">
        <v>45</v>
      </c>
      <c r="B16">
        <v>1</v>
      </c>
    </row>
    <row r="17" spans="1:2" x14ac:dyDescent="0.2">
      <c r="A17" t="s">
        <v>46</v>
      </c>
      <c r="B17">
        <v>3</v>
      </c>
    </row>
    <row r="18" spans="1:2" x14ac:dyDescent="0.2">
      <c r="A18" t="s">
        <v>5</v>
      </c>
      <c r="B18">
        <v>677</v>
      </c>
    </row>
    <row r="19" spans="1:2" x14ac:dyDescent="0.2">
      <c r="A19" t="s">
        <v>6</v>
      </c>
      <c r="B19">
        <v>1418</v>
      </c>
    </row>
    <row r="20" spans="1:2" x14ac:dyDescent="0.2">
      <c r="A20" t="s">
        <v>7</v>
      </c>
      <c r="B20">
        <v>1576</v>
      </c>
    </row>
    <row r="21" spans="1:2" x14ac:dyDescent="0.2">
      <c r="A21" t="s">
        <v>8</v>
      </c>
      <c r="B21">
        <v>760</v>
      </c>
    </row>
    <row r="22" spans="1:2" x14ac:dyDescent="0.2">
      <c r="A22" t="s">
        <v>20</v>
      </c>
      <c r="B22">
        <v>4938</v>
      </c>
    </row>
    <row r="23" spans="1:2" x14ac:dyDescent="0.2">
      <c r="A23" t="s">
        <v>9</v>
      </c>
      <c r="B23">
        <v>781</v>
      </c>
    </row>
    <row r="24" spans="1:2" x14ac:dyDescent="0.2">
      <c r="A24" t="s">
        <v>10</v>
      </c>
      <c r="B24">
        <v>1650</v>
      </c>
    </row>
    <row r="25" spans="1:2" x14ac:dyDescent="0.2">
      <c r="A25" t="s">
        <v>47</v>
      </c>
      <c r="B25">
        <v>12</v>
      </c>
    </row>
    <row r="26" spans="1:2" x14ac:dyDescent="0.2">
      <c r="A26" t="s">
        <v>11</v>
      </c>
      <c r="B26">
        <v>826</v>
      </c>
    </row>
    <row r="27" spans="1:2" x14ac:dyDescent="0.2">
      <c r="A27" t="s">
        <v>12</v>
      </c>
      <c r="B27">
        <v>326</v>
      </c>
    </row>
    <row r="28" spans="1:2" x14ac:dyDescent="0.2">
      <c r="A28" t="s">
        <v>30</v>
      </c>
      <c r="B28">
        <v>6</v>
      </c>
    </row>
    <row r="29" spans="1:2" x14ac:dyDescent="0.2">
      <c r="A29" t="s">
        <v>31</v>
      </c>
      <c r="B29">
        <v>8</v>
      </c>
    </row>
    <row r="30" spans="1:2" x14ac:dyDescent="0.2">
      <c r="A30" t="s">
        <v>48</v>
      </c>
      <c r="B30">
        <v>2</v>
      </c>
    </row>
    <row r="31" spans="1:2" x14ac:dyDescent="0.2">
      <c r="A31" t="s">
        <v>13</v>
      </c>
      <c r="B31">
        <v>688</v>
      </c>
    </row>
    <row r="32" spans="1:2" x14ac:dyDescent="0.2">
      <c r="A32" t="s">
        <v>14</v>
      </c>
      <c r="B32">
        <v>853</v>
      </c>
    </row>
    <row r="33" spans="1:2" x14ac:dyDescent="0.2">
      <c r="A33" t="s">
        <v>15</v>
      </c>
      <c r="B33">
        <v>1143</v>
      </c>
    </row>
    <row r="34" spans="1:2" x14ac:dyDescent="0.2">
      <c r="A34" t="s">
        <v>16</v>
      </c>
      <c r="B34">
        <v>1577</v>
      </c>
    </row>
    <row r="35" spans="1:2" x14ac:dyDescent="0.2">
      <c r="A35" t="s">
        <v>17</v>
      </c>
      <c r="B35">
        <v>121</v>
      </c>
    </row>
    <row r="36" spans="1:2" x14ac:dyDescent="0.2">
      <c r="A36" t="s">
        <v>18</v>
      </c>
      <c r="B36">
        <v>1112</v>
      </c>
    </row>
    <row r="37" spans="1:2" x14ac:dyDescent="0.2">
      <c r="A37" t="s">
        <v>19</v>
      </c>
      <c r="B37">
        <v>1318</v>
      </c>
    </row>
    <row r="38" spans="1:2" x14ac:dyDescent="0.2">
      <c r="B38">
        <f>SUM(B2:B37)</f>
        <v>23608</v>
      </c>
    </row>
    <row r="39" spans="1:2" x14ac:dyDescent="0.2">
      <c r="B39">
        <v>23608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4"/>
  <sheetViews>
    <sheetView topLeftCell="A9" workbookViewId="0">
      <selection activeCell="B34" sqref="B34"/>
    </sheetView>
  </sheetViews>
  <sheetFormatPr baseColWidth="10" defaultRowHeight="16" x14ac:dyDescent="0.2"/>
  <cols>
    <col min="1" max="1" width="5" bestFit="1" customWidth="1"/>
    <col min="2" max="2" width="6.1640625" bestFit="1" customWidth="1"/>
  </cols>
  <sheetData>
    <row r="1" spans="1:2" x14ac:dyDescent="0.2">
      <c r="A1" t="s">
        <v>33</v>
      </c>
    </row>
    <row r="2" spans="1:2" x14ac:dyDescent="0.2">
      <c r="A2" t="s">
        <v>1</v>
      </c>
      <c r="B2">
        <v>775</v>
      </c>
    </row>
    <row r="3" spans="1:2" x14ac:dyDescent="0.2">
      <c r="A3" t="s">
        <v>2</v>
      </c>
      <c r="B3">
        <v>849</v>
      </c>
    </row>
    <row r="4" spans="1:2" x14ac:dyDescent="0.2">
      <c r="A4" t="s">
        <v>3</v>
      </c>
      <c r="B4">
        <v>357</v>
      </c>
    </row>
    <row r="5" spans="1:2" x14ac:dyDescent="0.2">
      <c r="A5" t="s">
        <v>4</v>
      </c>
      <c r="B5">
        <v>522</v>
      </c>
    </row>
    <row r="6" spans="1:2" x14ac:dyDescent="0.2">
      <c r="A6" t="s">
        <v>0</v>
      </c>
      <c r="B6">
        <v>73</v>
      </c>
    </row>
    <row r="7" spans="1:2" x14ac:dyDescent="0.2">
      <c r="A7" t="s">
        <v>79</v>
      </c>
      <c r="B7">
        <v>1</v>
      </c>
    </row>
    <row r="8" spans="1:2" x14ac:dyDescent="0.2">
      <c r="A8" t="s">
        <v>58</v>
      </c>
      <c r="B8">
        <v>1</v>
      </c>
    </row>
    <row r="9" spans="1:2" x14ac:dyDescent="0.2">
      <c r="A9" t="s">
        <v>5</v>
      </c>
      <c r="B9">
        <v>206</v>
      </c>
    </row>
    <row r="10" spans="1:2" x14ac:dyDescent="0.2">
      <c r="A10" t="s">
        <v>6</v>
      </c>
      <c r="B10">
        <v>632</v>
      </c>
    </row>
    <row r="11" spans="1:2" x14ac:dyDescent="0.2">
      <c r="A11" t="s">
        <v>7</v>
      </c>
      <c r="B11">
        <v>861</v>
      </c>
    </row>
    <row r="12" spans="1:2" x14ac:dyDescent="0.2">
      <c r="A12" t="s">
        <v>8</v>
      </c>
      <c r="B12">
        <v>799</v>
      </c>
    </row>
    <row r="13" spans="1:2" x14ac:dyDescent="0.2">
      <c r="A13" t="s">
        <v>20</v>
      </c>
      <c r="B13">
        <v>1621</v>
      </c>
    </row>
    <row r="14" spans="1:2" x14ac:dyDescent="0.2">
      <c r="A14" t="s">
        <v>9</v>
      </c>
      <c r="B14">
        <v>274</v>
      </c>
    </row>
    <row r="15" spans="1:2" x14ac:dyDescent="0.2">
      <c r="A15" t="s">
        <v>10</v>
      </c>
      <c r="B15">
        <v>360</v>
      </c>
    </row>
    <row r="16" spans="1:2" x14ac:dyDescent="0.2">
      <c r="A16" t="s">
        <v>11</v>
      </c>
      <c r="B16">
        <v>90</v>
      </c>
    </row>
    <row r="17" spans="1:2" x14ac:dyDescent="0.2">
      <c r="A17" t="s">
        <v>12</v>
      </c>
      <c r="B17">
        <v>212</v>
      </c>
    </row>
    <row r="18" spans="1:2" x14ac:dyDescent="0.2">
      <c r="A18" t="s">
        <v>71</v>
      </c>
      <c r="B18">
        <v>2</v>
      </c>
    </row>
    <row r="19" spans="1:2" x14ac:dyDescent="0.2">
      <c r="A19" t="s">
        <v>30</v>
      </c>
      <c r="B19">
        <v>18</v>
      </c>
    </row>
    <row r="20" spans="1:2" x14ac:dyDescent="0.2">
      <c r="A20" t="s">
        <v>33</v>
      </c>
      <c r="B20">
        <v>4</v>
      </c>
    </row>
    <row r="21" spans="1:2" x14ac:dyDescent="0.2">
      <c r="A21" t="s">
        <v>34</v>
      </c>
      <c r="B21">
        <v>9</v>
      </c>
    </row>
    <row r="22" spans="1:2" x14ac:dyDescent="0.2">
      <c r="A22" t="s">
        <v>13</v>
      </c>
      <c r="B22">
        <v>616</v>
      </c>
    </row>
    <row r="23" spans="1:2" x14ac:dyDescent="0.2">
      <c r="A23" t="s">
        <v>14</v>
      </c>
      <c r="B23">
        <v>1054</v>
      </c>
    </row>
    <row r="24" spans="1:2" x14ac:dyDescent="0.2">
      <c r="A24" t="s">
        <v>73</v>
      </c>
      <c r="B24">
        <v>5</v>
      </c>
    </row>
    <row r="25" spans="1:2" x14ac:dyDescent="0.2">
      <c r="A25" t="s">
        <v>80</v>
      </c>
      <c r="B25">
        <v>1</v>
      </c>
    </row>
    <row r="26" spans="1:2" x14ac:dyDescent="0.2">
      <c r="A26" t="s">
        <v>35</v>
      </c>
      <c r="B26">
        <v>5</v>
      </c>
    </row>
    <row r="27" spans="1:2" x14ac:dyDescent="0.2">
      <c r="A27" t="s">
        <v>15</v>
      </c>
      <c r="B27">
        <v>289</v>
      </c>
    </row>
    <row r="28" spans="1:2" x14ac:dyDescent="0.2">
      <c r="A28" t="s">
        <v>16</v>
      </c>
      <c r="B28">
        <v>1332</v>
      </c>
    </row>
    <row r="29" spans="1:2" x14ac:dyDescent="0.2">
      <c r="A29" t="s">
        <v>17</v>
      </c>
      <c r="B29">
        <v>88</v>
      </c>
    </row>
    <row r="30" spans="1:2" x14ac:dyDescent="0.2">
      <c r="A30" t="s">
        <v>18</v>
      </c>
      <c r="B30">
        <v>315</v>
      </c>
    </row>
    <row r="31" spans="1:2" x14ac:dyDescent="0.2">
      <c r="A31" t="s">
        <v>81</v>
      </c>
      <c r="B31">
        <v>108</v>
      </c>
    </row>
    <row r="32" spans="1:2" x14ac:dyDescent="0.2">
      <c r="A32" t="s">
        <v>19</v>
      </c>
      <c r="B32">
        <v>650</v>
      </c>
    </row>
    <row r="33" spans="2:2" x14ac:dyDescent="0.2">
      <c r="B33">
        <f>SUM(B2:B32)</f>
        <v>12129</v>
      </c>
    </row>
    <row r="34" spans="2:2" x14ac:dyDescent="0.2">
      <c r="B34">
        <v>12129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Neighbors</vt:lpstr>
      <vt:lpstr>CYS_summary_3.6</vt:lpstr>
      <vt:lpstr>CYS_all_3.6</vt:lpstr>
      <vt:lpstr>CSD_all_3.6</vt:lpstr>
      <vt:lpstr>CSO_all_3.6</vt:lpstr>
      <vt:lpstr>OCS_all_3.6</vt:lpstr>
      <vt:lpstr>CSD_all_3.6!CSD_summary2_2</vt:lpstr>
      <vt:lpstr>CSO_all_3.6!CSO_summary2_1</vt:lpstr>
      <vt:lpstr>CYS_all_3.6!CYS_summary2</vt:lpstr>
      <vt:lpstr>CYS_summary_3.6!CYSall_summary</vt:lpstr>
      <vt:lpstr>OCS_all_3.6!OCS_summary2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2021-04-22T18:57:04Z</dcterms:created>
  <dcterms:modified xsi:type="dcterms:W3CDTF">2021-04-29T19:12:26Z</dcterms:modified>
</cp:coreProperties>
</file>