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y2/Data/Cysteins/Proteins_Cys/Python_scripts/"/>
    </mc:Choice>
  </mc:AlternateContent>
  <xr:revisionPtr revIDLastSave="0" documentId="13_ncr:1_{0BF7FD4D-6FB4-F84C-A38A-DFDDB584AC21}" xr6:coauthVersionLast="46" xr6:coauthVersionMax="46" xr10:uidLastSave="{00000000-0000-0000-0000-000000000000}"/>
  <bookViews>
    <workbookView xWindow="80" yWindow="980" windowWidth="25040" windowHeight="14060" xr2:uid="{A853F842-9AA8-7E4C-88F2-21B2EA55D31F}"/>
  </bookViews>
  <sheets>
    <sheet name="Sheet1" sheetId="1" r:id="rId1"/>
    <sheet name="CSD" sheetId="2" r:id="rId2"/>
    <sheet name="CSO" sheetId="3" r:id="rId3"/>
    <sheet name="OCS" sheetId="4" r:id="rId4"/>
  </sheets>
  <definedNames>
    <definedName name="_xlchart.v1.0" hidden="1">Sheet1!$A$2:$A$27</definedName>
    <definedName name="_xlchart.v1.1" hidden="1">Sheet1!$D$1</definedName>
    <definedName name="_xlchart.v1.2" hidden="1">Sheet1!$D$2:$D$27</definedName>
    <definedName name="_xlchart.v1.3" hidden="1">Sheet1!$G$1</definedName>
    <definedName name="_xlchart.v1.4" hidden="1">Sheet1!$G$2:$G$27</definedName>
    <definedName name="_xlchart.v1.5" hidden="1">Sheet1!$J$1</definedName>
    <definedName name="_xlchart.v1.6" hidden="1">Sheet1!$J$2:$J$27</definedName>
    <definedName name="ALL_SummaryOD" localSheetId="0">Sheet1!$A$1:$I$26</definedName>
    <definedName name="CSD_SummaryOD" localSheetId="1">CSD!$A$1:$B$39</definedName>
    <definedName name="CSO_SummaryOD" localSheetId="2">CSO!$A$1:$B$34</definedName>
    <definedName name="OCS_SummaryOD" localSheetId="3">OCS!$A$1:$B$34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C28" i="1"/>
  <c r="C29" i="1"/>
  <c r="C30" i="1"/>
  <c r="C3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" i="1"/>
  <c r="H27" i="1"/>
  <c r="B35" i="4"/>
  <c r="E27" i="1"/>
  <c r="B35" i="3"/>
  <c r="B27" i="1"/>
  <c r="B4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133613-8C90-F149-ACA6-C40C89A9BF82}" name="ALL_SummaryOD" type="6" refreshedVersion="7" background="1" saveData="1">
    <textPr codePage="10000" sourceFile="/Users/macky2/Data/Cysteins/Proteins_Cys/Python_scripts/ALL_SummaryOD.txt" comma="1">
      <textFields count="5">
        <textField/>
        <textField/>
        <textField/>
        <textField/>
        <textField/>
      </textFields>
    </textPr>
  </connection>
  <connection id="2" xr16:uid="{BB109452-F569-4646-941D-F71159FAB3A4}" name="CSD_SummaryOD" type="6" refreshedVersion="7" background="1" saveData="1">
    <textPr codePage="10000" sourceFile="/Users/macky2/Data/Cysteins/Proteins_Cys/Python_scripts/CSD_SummaryOD.txt" space="1" consecutive="1">
      <textFields count="3">
        <textField/>
        <textField/>
        <textField/>
      </textFields>
    </textPr>
  </connection>
  <connection id="3" xr16:uid="{9D73990D-8B2D-9744-93D9-7715C451CF0A}" name="CSO_SummaryOD" type="6" refreshedVersion="7" background="1" saveData="1">
    <textPr codePage="10000" sourceFile="/Users/macky2/Data/Cysteins/Proteins_Cys/Python_scripts/CSO_SummaryOD.txt" space="1" consecutive="1">
      <textFields count="3">
        <textField/>
        <textField/>
        <textField/>
      </textFields>
    </textPr>
  </connection>
  <connection id="4" xr16:uid="{4EF093E3-BC22-FD40-8198-5CD9B614CBD9}" name="OCS_SummaryOD" type="6" refreshedVersion="7" background="1" saveData="1">
    <textPr codePage="10000" sourceFile="/Users/macky2/Data/Cysteins/Proteins_Cys/Python_scripts/OCS_SummaryOD.txt" delimited="0">
      <textFields count="2">
        <textField/>
        <textField position="6"/>
      </textFields>
    </textPr>
  </connection>
</connections>
</file>

<file path=xl/sharedStrings.xml><?xml version="1.0" encoding="utf-8"?>
<sst xmlns="http://schemas.openxmlformats.org/spreadsheetml/2006/main" count="147" uniqueCount="85">
  <si>
    <t>Res</t>
  </si>
  <si>
    <t xml:space="preserve"> CSD</t>
  </si>
  <si>
    <t xml:space="preserve"> CSO</t>
  </si>
  <si>
    <t xml:space="preserve"> OCS 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</si>
  <si>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</si>
  <si>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</si>
  <si>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</si>
  <si>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</si>
  <si>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</si>
  <si>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</si>
  <si>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</si>
  <si>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</si>
  <si>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</si>
  <si>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</si>
  <si>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</si>
  <si>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</si>
  <si>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</si>
  <si>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</si>
  <si>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</si>
  <si>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</si>
  <si>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</si>
  <si>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</si>
  <si>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</si>
  <si>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</si>
  <si>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HOH</t>
  </si>
  <si>
    <t>CSD</t>
  </si>
  <si>
    <t>CSO</t>
  </si>
  <si>
    <t>OCS</t>
  </si>
  <si>
    <t>CSX</t>
  </si>
  <si>
    <t>TOTALCYS</t>
  </si>
  <si>
    <t>'ACT'</t>
  </si>
  <si>
    <t>'ACY'</t>
  </si>
  <si>
    <t>'ALA'</t>
  </si>
  <si>
    <t>'ARG'</t>
  </si>
  <si>
    <t>'ARG']</t>
  </si>
  <si>
    <t>'ASN'</t>
  </si>
  <si>
    <t>'ASP'</t>
  </si>
  <si>
    <t>'CME'</t>
  </si>
  <si>
    <t>'CSD'</t>
  </si>
  <si>
    <t>'CSO'</t>
  </si>
  <si>
    <t>'CSX'</t>
  </si>
  <si>
    <t>'CYS'</t>
  </si>
  <si>
    <t>'DAR'</t>
  </si>
  <si>
    <t>'FHF'</t>
  </si>
  <si>
    <t>'GLN'</t>
  </si>
  <si>
    <t>'GLU'</t>
  </si>
  <si>
    <t>'GLY'</t>
  </si>
  <si>
    <t>'HIS'</t>
  </si>
  <si>
    <t>'HOH'</t>
  </si>
  <si>
    <t>'ILE'</t>
  </si>
  <si>
    <t>'K3U'</t>
  </si>
  <si>
    <t>'LEU'</t>
  </si>
  <si>
    <t>'LYS'</t>
  </si>
  <si>
    <t>'MET'</t>
  </si>
  <si>
    <t>'MSE'</t>
  </si>
  <si>
    <t>'NO'</t>
  </si>
  <si>
    <t>'O'</t>
  </si>
  <si>
    <t>'OH'</t>
  </si>
  <si>
    <t>'PHE'</t>
  </si>
  <si>
    <t>'PRO'</t>
  </si>
  <si>
    <t>'SEC'</t>
  </si>
  <si>
    <t>'SER'</t>
  </si>
  <si>
    <t>'THR'</t>
  </si>
  <si>
    <t>'TRP'</t>
  </si>
  <si>
    <t>'TYR'</t>
  </si>
  <si>
    <t>'UHF'</t>
  </si>
  <si>
    <t>'VAL'</t>
  </si>
  <si>
    <t>PHE'</t>
  </si>
  <si>
    <t>TOTAL</t>
  </si>
  <si>
    <t>OTHER</t>
  </si>
  <si>
    <t>'BY5'</t>
  </si>
  <si>
    <t>'DAL'</t>
  </si>
  <si>
    <t>'FGL'</t>
  </si>
  <si>
    <t>'G5A'</t>
  </si>
  <si>
    <t>'ILE']</t>
  </si>
  <si>
    <t>PRO'</t>
  </si>
  <si>
    <t>'DGL'</t>
  </si>
  <si>
    <t>'DMS'</t>
  </si>
  <si>
    <t>'MLY'</t>
  </si>
  <si>
    <t>'OCS'</t>
  </si>
  <si>
    <t>'PSW'</t>
  </si>
  <si>
    <t>'RHC'</t>
  </si>
  <si>
    <t>'UNL'</t>
  </si>
  <si>
    <t>['GLN</t>
  </si>
  <si>
    <t>Neigh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</si>
</sst>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68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Neigbors</a:t>
            </a:r>
            <a:r>
              <a:rPr lang="en-US" baseline="0"/>
              <a:t> to OD-atoms in Cysteines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CSD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Sheet1!$A$2:$A$27</c:f>
              <c:strCache>
                <c:ptCount val="26"/>
                <c:pt idx="0">
                  <c:v>ALA</c:v>
                </c:pt>
                <c:pt idx="1">
                  <c:v>ARG</c:v>
                </c:pt>
                <c:pt idx="2">
                  <c:v>ASN</c:v>
                </c:pt>
                <c:pt idx="3">
                  <c:v>ASP</c:v>
                </c:pt>
                <c:pt idx="4">
                  <c:v>CYS</c:v>
                </c:pt>
                <c:pt idx="5">
                  <c:v>GLN</c:v>
                </c:pt>
                <c:pt idx="6">
                  <c:v>GLU</c:v>
                </c:pt>
                <c:pt idx="7">
                  <c:v>GLY</c:v>
                </c:pt>
                <c:pt idx="8">
                  <c:v>HIS</c:v>
                </c:pt>
                <c:pt idx="9">
                  <c:v>ILE</c:v>
                </c:pt>
                <c:pt idx="10">
                  <c:v>LEU</c:v>
                </c:pt>
                <c:pt idx="11">
                  <c:v>LYS</c:v>
                </c:pt>
                <c:pt idx="12">
                  <c:v>MET</c:v>
                </c:pt>
                <c:pt idx="13">
                  <c:v>PHE</c:v>
                </c:pt>
                <c:pt idx="14">
                  <c:v>PRO</c:v>
                </c:pt>
                <c:pt idx="15">
                  <c:v>SER</c:v>
                </c:pt>
                <c:pt idx="16">
                  <c:v>THR</c:v>
                </c:pt>
                <c:pt idx="17">
                  <c:v>TRP</c:v>
                </c:pt>
                <c:pt idx="18">
                  <c:v>TYR</c:v>
                </c:pt>
                <c:pt idx="19">
                  <c:v>VAL</c:v>
                </c:pt>
                <c:pt idx="20">
                  <c:v>HOH</c:v>
                </c:pt>
                <c:pt idx="21">
                  <c:v>CSD</c:v>
                </c:pt>
                <c:pt idx="22">
                  <c:v>CSO</c:v>
                </c:pt>
                <c:pt idx="23">
                  <c:v>OCS</c:v>
                </c:pt>
                <c:pt idx="24">
                  <c:v>CSX</c:v>
                </c:pt>
                <c:pt idx="25">
                  <c:v>OTHER</c:v>
                </c:pt>
              </c:strCache>
            </c:strRef>
          </c:cat>
          <c:val>
            <c:numRef>
              <c:f>Sheet1!$D$2:$D$27</c:f>
              <c:numCache>
                <c:formatCode>0.00%</c:formatCode>
                <c:ptCount val="26"/>
                <c:pt idx="0">
                  <c:v>2.2107081174438686E-2</c:v>
                </c:pt>
                <c:pt idx="1">
                  <c:v>9.1882556131260784E-2</c:v>
                </c:pt>
                <c:pt idx="2">
                  <c:v>4.5077720207253889E-2</c:v>
                </c:pt>
                <c:pt idx="3">
                  <c:v>1.0189982728842834E-2</c:v>
                </c:pt>
                <c:pt idx="4">
                  <c:v>3.07426597582038E-2</c:v>
                </c:pt>
                <c:pt idx="5">
                  <c:v>1.1398963730569948E-2</c:v>
                </c:pt>
                <c:pt idx="6">
                  <c:v>3.0915371329879104E-2</c:v>
                </c:pt>
                <c:pt idx="7">
                  <c:v>5.8549222797927458E-2</c:v>
                </c:pt>
                <c:pt idx="8">
                  <c:v>5.5958549222797922E-2</c:v>
                </c:pt>
                <c:pt idx="9">
                  <c:v>9.3264248704663221E-3</c:v>
                </c:pt>
                <c:pt idx="10">
                  <c:v>5.4922279792746116E-2</c:v>
                </c:pt>
                <c:pt idx="11">
                  <c:v>1.53713298791019E-2</c:v>
                </c:pt>
                <c:pt idx="12">
                  <c:v>6.9084628670120895E-3</c:v>
                </c:pt>
                <c:pt idx="13">
                  <c:v>3.5924006908462869E-2</c:v>
                </c:pt>
                <c:pt idx="14">
                  <c:v>3.1951640759930913E-2</c:v>
                </c:pt>
                <c:pt idx="15">
                  <c:v>3.3851468048359236E-2</c:v>
                </c:pt>
                <c:pt idx="16">
                  <c:v>4.5423143350604496E-2</c:v>
                </c:pt>
                <c:pt idx="17">
                  <c:v>3.2815198618307427E-3</c:v>
                </c:pt>
                <c:pt idx="18">
                  <c:v>3.9896373056994817E-2</c:v>
                </c:pt>
                <c:pt idx="19">
                  <c:v>3.2815198618307423E-2</c:v>
                </c:pt>
                <c:pt idx="20">
                  <c:v>0.29620034542314339</c:v>
                </c:pt>
                <c:pt idx="21">
                  <c:v>8.9810017271157172E-3</c:v>
                </c:pt>
                <c:pt idx="22">
                  <c:v>1.3816925734024179E-2</c:v>
                </c:pt>
                <c:pt idx="23">
                  <c:v>0</c:v>
                </c:pt>
                <c:pt idx="24">
                  <c:v>5.1813471502590671E-4</c:v>
                </c:pt>
                <c:pt idx="25">
                  <c:v>1.3989637305699481E-2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46-DC4D-8749-22875218B1F1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CSO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Sheet1!$A$2:$A$27</c:f>
              <c:strCache>
                <c:ptCount val="26"/>
                <c:pt idx="0">
                  <c:v>ALA</c:v>
                </c:pt>
                <c:pt idx="1">
                  <c:v>ARG</c:v>
                </c:pt>
                <c:pt idx="2">
                  <c:v>ASN</c:v>
                </c:pt>
                <c:pt idx="3">
                  <c:v>ASP</c:v>
                </c:pt>
                <c:pt idx="4">
                  <c:v>CYS</c:v>
                </c:pt>
                <c:pt idx="5">
                  <c:v>GLN</c:v>
                </c:pt>
                <c:pt idx="6">
                  <c:v>GLU</c:v>
                </c:pt>
                <c:pt idx="7">
                  <c:v>GLY</c:v>
                </c:pt>
                <c:pt idx="8">
                  <c:v>HIS</c:v>
                </c:pt>
                <c:pt idx="9">
                  <c:v>ILE</c:v>
                </c:pt>
                <c:pt idx="10">
                  <c:v>LEU</c:v>
                </c:pt>
                <c:pt idx="11">
                  <c:v>LYS</c:v>
                </c:pt>
                <c:pt idx="12">
                  <c:v>MET</c:v>
                </c:pt>
                <c:pt idx="13">
                  <c:v>PHE</c:v>
                </c:pt>
                <c:pt idx="14">
                  <c:v>PRO</c:v>
                </c:pt>
                <c:pt idx="15">
                  <c:v>SER</c:v>
                </c:pt>
                <c:pt idx="16">
                  <c:v>THR</c:v>
                </c:pt>
                <c:pt idx="17">
                  <c:v>TRP</c:v>
                </c:pt>
                <c:pt idx="18">
                  <c:v>TYR</c:v>
                </c:pt>
                <c:pt idx="19">
                  <c:v>VAL</c:v>
                </c:pt>
                <c:pt idx="20">
                  <c:v>HOH</c:v>
                </c:pt>
                <c:pt idx="21">
                  <c:v>CSD</c:v>
                </c:pt>
                <c:pt idx="22">
                  <c:v>CSO</c:v>
                </c:pt>
                <c:pt idx="23">
                  <c:v>OCS</c:v>
                </c:pt>
                <c:pt idx="24">
                  <c:v>CSX</c:v>
                </c:pt>
                <c:pt idx="25">
                  <c:v>OTHER</c:v>
                </c:pt>
              </c:strCache>
            </c:strRef>
          </c:cat>
          <c:val>
            <c:numRef>
              <c:f>Sheet1!$G$2:$G$27</c:f>
              <c:numCache>
                <c:formatCode>0.0%</c:formatCode>
                <c:ptCount val="26"/>
                <c:pt idx="0">
                  <c:v>2.1957221275790272E-2</c:v>
                </c:pt>
                <c:pt idx="1">
                  <c:v>6.8332386901381784E-2</c:v>
                </c:pt>
                <c:pt idx="2">
                  <c:v>3.3503691084611015E-2</c:v>
                </c:pt>
                <c:pt idx="3">
                  <c:v>1.7225061518076849E-2</c:v>
                </c:pt>
                <c:pt idx="4">
                  <c:v>2.7446526594737834E-2</c:v>
                </c:pt>
                <c:pt idx="5">
                  <c:v>1.5900056785917091E-2</c:v>
                </c:pt>
                <c:pt idx="6">
                  <c:v>6.4925231875828118E-2</c:v>
                </c:pt>
                <c:pt idx="7">
                  <c:v>6.4168086314593975E-2</c:v>
                </c:pt>
                <c:pt idx="8">
                  <c:v>1.9685784592087828E-2</c:v>
                </c:pt>
                <c:pt idx="9">
                  <c:v>2.6121521862578077E-2</c:v>
                </c:pt>
                <c:pt idx="10">
                  <c:v>4.1832292258186639E-2</c:v>
                </c:pt>
                <c:pt idx="11">
                  <c:v>1.608934317622563E-2</c:v>
                </c:pt>
                <c:pt idx="12">
                  <c:v>1.7225061518076849E-2</c:v>
                </c:pt>
                <c:pt idx="13">
                  <c:v>1.4575052053757335E-2</c:v>
                </c:pt>
                <c:pt idx="14">
                  <c:v>1.4953624834374409E-2</c:v>
                </c:pt>
                <c:pt idx="15">
                  <c:v>2.309293961764149E-2</c:v>
                </c:pt>
                <c:pt idx="16">
                  <c:v>6.2653795192125689E-2</c:v>
                </c:pt>
                <c:pt idx="17">
                  <c:v>2.6500094643195152E-3</c:v>
                </c:pt>
                <c:pt idx="18">
                  <c:v>3.5775127768313458E-2</c:v>
                </c:pt>
                <c:pt idx="19">
                  <c:v>3.2746545523376872E-2</c:v>
                </c:pt>
                <c:pt idx="20">
                  <c:v>0.35017982207079307</c:v>
                </c:pt>
                <c:pt idx="21">
                  <c:v>1.3817906492523187E-2</c:v>
                </c:pt>
                <c:pt idx="22">
                  <c:v>7.7607420026500088E-3</c:v>
                </c:pt>
                <c:pt idx="23">
                  <c:v>0</c:v>
                </c:pt>
                <c:pt idx="24">
                  <c:v>0</c:v>
                </c:pt>
                <c:pt idx="25">
                  <c:v>7.3821692220329355E-3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46-DC4D-8749-22875218B1F1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OCS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Sheet1!$A$2:$A$27</c:f>
              <c:strCache>
                <c:ptCount val="26"/>
                <c:pt idx="0">
                  <c:v>ALA</c:v>
                </c:pt>
                <c:pt idx="1">
                  <c:v>ARG</c:v>
                </c:pt>
                <c:pt idx="2">
                  <c:v>ASN</c:v>
                </c:pt>
                <c:pt idx="3">
                  <c:v>ASP</c:v>
                </c:pt>
                <c:pt idx="4">
                  <c:v>CYS</c:v>
                </c:pt>
                <c:pt idx="5">
                  <c:v>GLN</c:v>
                </c:pt>
                <c:pt idx="6">
                  <c:v>GLU</c:v>
                </c:pt>
                <c:pt idx="7">
                  <c:v>GLY</c:v>
                </c:pt>
                <c:pt idx="8">
                  <c:v>HIS</c:v>
                </c:pt>
                <c:pt idx="9">
                  <c:v>ILE</c:v>
                </c:pt>
                <c:pt idx="10">
                  <c:v>LEU</c:v>
                </c:pt>
                <c:pt idx="11">
                  <c:v>LYS</c:v>
                </c:pt>
                <c:pt idx="12">
                  <c:v>MET</c:v>
                </c:pt>
                <c:pt idx="13">
                  <c:v>PHE</c:v>
                </c:pt>
                <c:pt idx="14">
                  <c:v>PRO</c:v>
                </c:pt>
                <c:pt idx="15">
                  <c:v>SER</c:v>
                </c:pt>
                <c:pt idx="16">
                  <c:v>THR</c:v>
                </c:pt>
                <c:pt idx="17">
                  <c:v>TRP</c:v>
                </c:pt>
                <c:pt idx="18">
                  <c:v>TYR</c:v>
                </c:pt>
                <c:pt idx="19">
                  <c:v>VAL</c:v>
                </c:pt>
                <c:pt idx="20">
                  <c:v>HOH</c:v>
                </c:pt>
                <c:pt idx="21">
                  <c:v>CSD</c:v>
                </c:pt>
                <c:pt idx="22">
                  <c:v>CSO</c:v>
                </c:pt>
                <c:pt idx="23">
                  <c:v>OCS</c:v>
                </c:pt>
                <c:pt idx="24">
                  <c:v>CSX</c:v>
                </c:pt>
                <c:pt idx="25">
                  <c:v>OTHER</c:v>
                </c:pt>
              </c:strCache>
            </c:strRef>
          </c:cat>
          <c:val>
            <c:numRef>
              <c:f>Sheet1!$J$2:$J$27</c:f>
              <c:numCache>
                <c:formatCode>0.00%</c:formatCode>
                <c:ptCount val="26"/>
                <c:pt idx="0">
                  <c:v>6.3339731285988479E-2</c:v>
                </c:pt>
                <c:pt idx="1">
                  <c:v>0.10881441015798021</c:v>
                </c:pt>
                <c:pt idx="2">
                  <c:v>2.1999114129632364E-2</c:v>
                </c:pt>
                <c:pt idx="3">
                  <c:v>4.266942270781042E-2</c:v>
                </c:pt>
                <c:pt idx="4">
                  <c:v>3.3958364092721099E-3</c:v>
                </c:pt>
                <c:pt idx="5">
                  <c:v>2.1999114129632364E-2</c:v>
                </c:pt>
                <c:pt idx="6">
                  <c:v>4.9018160342536546E-2</c:v>
                </c:pt>
                <c:pt idx="7">
                  <c:v>9.1097002805256164E-2</c:v>
                </c:pt>
                <c:pt idx="8">
                  <c:v>0.1011368669717998</c:v>
                </c:pt>
                <c:pt idx="9">
                  <c:v>1.1663959840543333E-2</c:v>
                </c:pt>
                <c:pt idx="10">
                  <c:v>2.5099660416359075E-2</c:v>
                </c:pt>
                <c:pt idx="11">
                  <c:v>6.3487376347261181E-3</c:v>
                </c:pt>
                <c:pt idx="12">
                  <c:v>1.6831536985087846E-2</c:v>
                </c:pt>
                <c:pt idx="13">
                  <c:v>1.7274472168905951E-2</c:v>
                </c:pt>
                <c:pt idx="14">
                  <c:v>7.1164919533441603E-2</c:v>
                </c:pt>
                <c:pt idx="15">
                  <c:v>2.3327919681086665E-2</c:v>
                </c:pt>
                <c:pt idx="16">
                  <c:v>7.6332496677986125E-2</c:v>
                </c:pt>
                <c:pt idx="17">
                  <c:v>5.9058024509080166E-3</c:v>
                </c:pt>
                <c:pt idx="18">
                  <c:v>1.9046212904178354E-2</c:v>
                </c:pt>
                <c:pt idx="19">
                  <c:v>1.2402185146906837E-2</c:v>
                </c:pt>
                <c:pt idx="20">
                  <c:v>0.19046212904178356</c:v>
                </c:pt>
                <c:pt idx="21">
                  <c:v>0</c:v>
                </c:pt>
                <c:pt idx="22">
                  <c:v>0</c:v>
                </c:pt>
                <c:pt idx="23">
                  <c:v>4.4293518381810124E-4</c:v>
                </c:pt>
                <c:pt idx="24">
                  <c:v>0</c:v>
                </c:pt>
                <c:pt idx="25">
                  <c:v>2.0227373394359958E-2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46-DC4D-8749-22875218B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8232863"/>
        <c:axId val="158300207"/>
      </c:barChart>
      <c:catAx>
        <c:axId val="15823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00207"/>
        <c:crosses val="autoZero"/>
        <c:auto val="1"/>
        <c:lblAlgn val="ctr"/>
        <c:lblOffset val="100"/>
        <c:noMultiLvlLbl val="0"/>
      </c:catAx>
      <c:valAx>
        <c:axId val="15830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</xdr:colOff>
      <xdr:row>1</xdr:row>
      <xdr:rowOff>25400</xdr:rowOff>
    </xdr:from>
    <xdr:to>
      <xdr:col>21</xdr:col>
      <xdr:colOff>25400</xdr:colOff>
      <xdr:row>24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517185-7DC2-8541-B4E9-16A2F534B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SummaryOD" connectionId="1" xr16:uid="{D93F57F1-F350-A141-907A-761671C35A9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D_SummaryOD" connectionId="2" xr16:uid="{1455DA5A-A92E-7645-AF86-C17CA9B742D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O_SummaryOD" connectionId="3" xr16:uid="{87FCEE03-4BE8-7C4A-9E80-62C11B6E6C1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S_SummaryOD" connectionId="4" xr16:uid="{07292A3F-87DA-AB44-BEC8-824BA8029E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E6CC-6219-4945-8FBD-49E283670BBE}">
  <dimension ref="A1:J31"/>
  <sheetViews>
    <sheetView tabSelected="1" topLeftCell="E1" workbookViewId="0">
      <selection activeCell="R27" sqref="R27"/>
    </sheetView>
  </sheetViews>
  <sheetFormatPr baseColWidth="10" defaultRowHeight="16" x14ac:dyDescent="0.2"/>
  <cols>
    <col min="1" max="1" width="4.83203125" bestFit="1" customWidth="1"/>
    <col min="2" max="2" width="5.1640625" bestFit="1" customWidth="1"/>
    <col min="3" max="3" width="5.1640625" customWidth="1"/>
    <col min="4" max="4" width="8.1640625" bestFit="1" customWidth="1"/>
    <col min="5" max="5" width="5.1640625" bestFit="1" customWidth="1"/>
    <col min="6" max="6" width="5.1640625" customWidth="1"/>
    <col min="7" max="7" width="7.1640625" bestFit="1" customWidth="1"/>
    <col min="8" max="8" width="5.1640625" bestFit="1" customWidth="1"/>
    <col min="9" max="9" width="5.5" bestFit="1" customWidth="1"/>
    <col min="10" max="10" width="8.1640625" bestFit="1" customWidth="1"/>
  </cols>
  <sheetData>
    <row r="1" spans="1:10" x14ac:dyDescent="0.2">
      <c r="A1" t="s">
        <v>0</v>
      </c>
      <c r="B1" t="s">
        <v>1</v>
      </c>
      <c r="C1" t="s">
        <v>84</v>
      </c>
      <c r="D1" t="s">
        <v>25</v>
      </c>
      <c r="E1" t="s">
        <v>2</v>
      </c>
      <c r="F1" t="s">
        <v>84</v>
      </c>
      <c r="G1" t="s">
        <v>26</v>
      </c>
      <c r="H1" t="s">
        <v>3</v>
      </c>
      <c r="I1" t="s">
        <v>84</v>
      </c>
      <c r="J1" t="s">
        <v>27</v>
      </c>
    </row>
    <row r="2" spans="1:10" x14ac:dyDescent="0.2">
      <c r="A2" t="s">
        <v>4</v>
      </c>
      <c r="B2">
        <v>128</v>
      </c>
      <c r="C2">
        <f>B2/$B$31</f>
        <v>0.27292110874200426</v>
      </c>
      <c r="D2" s="3">
        <f>C2/$C$30</f>
        <v>2.2107081174438686E-2</v>
      </c>
      <c r="E2">
        <v>116</v>
      </c>
      <c r="F2">
        <f>E2/$E$31</f>
        <v>9.9060631938514096E-2</v>
      </c>
      <c r="G2" s="2">
        <f>F2/$F$30</f>
        <v>2.1957221275790272E-2</v>
      </c>
      <c r="H2">
        <v>429</v>
      </c>
      <c r="I2">
        <f>H2/$H$31</f>
        <v>1.1230366492146597</v>
      </c>
      <c r="J2" s="3">
        <f>I2/$I$30</f>
        <v>6.3339731285988479E-2</v>
      </c>
    </row>
    <row r="3" spans="1:10" x14ac:dyDescent="0.2">
      <c r="A3" t="s">
        <v>5</v>
      </c>
      <c r="B3">
        <v>532</v>
      </c>
      <c r="C3">
        <f t="shared" ref="C3:C31" si="0">B3/$B$31</f>
        <v>1.1343283582089552</v>
      </c>
      <c r="D3" s="3">
        <f t="shared" ref="D3:D30" si="1">C3/$C$30</f>
        <v>9.1882556131260784E-2</v>
      </c>
      <c r="E3">
        <v>361</v>
      </c>
      <c r="F3">
        <f t="shared" ref="F3:F31" si="2">E3/$E$31</f>
        <v>0.30828351836037576</v>
      </c>
      <c r="G3" s="2">
        <f t="shared" ref="G3:G31" si="3">F3/$F$30</f>
        <v>6.8332386901381784E-2</v>
      </c>
      <c r="H3">
        <v>737</v>
      </c>
      <c r="I3">
        <f t="shared" ref="I3:I31" si="4">H3/$H$31</f>
        <v>1.9293193717277486</v>
      </c>
      <c r="J3" s="3">
        <f t="shared" ref="J3:J30" si="5">I3/$I$30</f>
        <v>0.10881441015798021</v>
      </c>
    </row>
    <row r="4" spans="1:10" x14ac:dyDescent="0.2">
      <c r="A4" t="s">
        <v>6</v>
      </c>
      <c r="B4">
        <v>261</v>
      </c>
      <c r="C4">
        <f t="shared" si="0"/>
        <v>0.55650319829424311</v>
      </c>
      <c r="D4" s="3">
        <f t="shared" si="1"/>
        <v>4.5077720207253889E-2</v>
      </c>
      <c r="E4">
        <v>177</v>
      </c>
      <c r="F4">
        <f t="shared" si="2"/>
        <v>0.15115286080273271</v>
      </c>
      <c r="G4" s="2">
        <f t="shared" si="3"/>
        <v>3.3503691084611015E-2</v>
      </c>
      <c r="H4">
        <v>149</v>
      </c>
      <c r="I4">
        <f t="shared" si="4"/>
        <v>0.3900523560209424</v>
      </c>
      <c r="J4" s="3">
        <f t="shared" si="5"/>
        <v>2.1999114129632364E-2</v>
      </c>
    </row>
    <row r="5" spans="1:10" x14ac:dyDescent="0.2">
      <c r="A5" t="s">
        <v>7</v>
      </c>
      <c r="B5">
        <v>59</v>
      </c>
      <c r="C5">
        <f t="shared" si="0"/>
        <v>0.1257995735607676</v>
      </c>
      <c r="D5" s="3">
        <f t="shared" si="1"/>
        <v>1.0189982728842834E-2</v>
      </c>
      <c r="E5">
        <v>91</v>
      </c>
      <c r="F5">
        <f t="shared" si="2"/>
        <v>7.7711357813834328E-2</v>
      </c>
      <c r="G5" s="2">
        <f t="shared" si="3"/>
        <v>1.7225061518076849E-2</v>
      </c>
      <c r="H5">
        <v>289</v>
      </c>
      <c r="I5">
        <f t="shared" si="4"/>
        <v>0.75654450261780104</v>
      </c>
      <c r="J5" s="3">
        <f t="shared" si="5"/>
        <v>4.266942270781042E-2</v>
      </c>
    </row>
    <row r="6" spans="1:10" x14ac:dyDescent="0.2">
      <c r="A6" t="s">
        <v>8</v>
      </c>
      <c r="B6">
        <v>178</v>
      </c>
      <c r="C6">
        <f t="shared" si="0"/>
        <v>0.3795309168443497</v>
      </c>
      <c r="D6" s="3">
        <f t="shared" si="1"/>
        <v>3.07426597582038E-2</v>
      </c>
      <c r="E6">
        <v>145</v>
      </c>
      <c r="F6">
        <f t="shared" si="2"/>
        <v>0.12382578992314261</v>
      </c>
      <c r="G6" s="2">
        <f t="shared" si="3"/>
        <v>2.7446526594737834E-2</v>
      </c>
      <c r="H6">
        <v>23</v>
      </c>
      <c r="I6">
        <f t="shared" si="4"/>
        <v>6.0209424083769635E-2</v>
      </c>
      <c r="J6" s="3">
        <f t="shared" si="5"/>
        <v>3.3958364092721099E-3</v>
      </c>
    </row>
    <row r="7" spans="1:10" x14ac:dyDescent="0.2">
      <c r="A7" t="s">
        <v>9</v>
      </c>
      <c r="B7">
        <v>66</v>
      </c>
      <c r="C7">
        <f t="shared" si="0"/>
        <v>0.14072494669509594</v>
      </c>
      <c r="D7" s="3">
        <f t="shared" si="1"/>
        <v>1.1398963730569948E-2</v>
      </c>
      <c r="E7">
        <v>84</v>
      </c>
      <c r="F7">
        <f t="shared" si="2"/>
        <v>7.1733561058923992E-2</v>
      </c>
      <c r="G7" s="2">
        <f t="shared" si="3"/>
        <v>1.5900056785917091E-2</v>
      </c>
      <c r="H7">
        <v>149</v>
      </c>
      <c r="I7">
        <f t="shared" si="4"/>
        <v>0.3900523560209424</v>
      </c>
      <c r="J7" s="3">
        <f t="shared" si="5"/>
        <v>2.1999114129632364E-2</v>
      </c>
    </row>
    <row r="8" spans="1:10" x14ac:dyDescent="0.2">
      <c r="A8" t="s">
        <v>10</v>
      </c>
      <c r="B8">
        <v>179</v>
      </c>
      <c r="C8">
        <f t="shared" si="0"/>
        <v>0.3816631130063966</v>
      </c>
      <c r="D8" s="3">
        <f t="shared" si="1"/>
        <v>3.0915371329879104E-2</v>
      </c>
      <c r="E8">
        <v>343</v>
      </c>
      <c r="F8">
        <f t="shared" si="2"/>
        <v>0.2929120409906063</v>
      </c>
      <c r="G8" s="2">
        <f t="shared" si="3"/>
        <v>6.4925231875828118E-2</v>
      </c>
      <c r="H8">
        <v>332</v>
      </c>
      <c r="I8">
        <f t="shared" si="4"/>
        <v>0.86910994764397909</v>
      </c>
      <c r="J8" s="3">
        <f t="shared" si="5"/>
        <v>4.9018160342536546E-2</v>
      </c>
    </row>
    <row r="9" spans="1:10" x14ac:dyDescent="0.2">
      <c r="A9" t="s">
        <v>11</v>
      </c>
      <c r="B9">
        <v>339</v>
      </c>
      <c r="C9">
        <f t="shared" si="0"/>
        <v>0.72281449893390193</v>
      </c>
      <c r="D9" s="3">
        <f t="shared" si="1"/>
        <v>5.8549222797927458E-2</v>
      </c>
      <c r="E9">
        <v>339</v>
      </c>
      <c r="F9">
        <f t="shared" si="2"/>
        <v>0.28949615713065757</v>
      </c>
      <c r="G9" s="2">
        <f t="shared" si="3"/>
        <v>6.4168086314593975E-2</v>
      </c>
      <c r="H9">
        <v>617</v>
      </c>
      <c r="I9">
        <f t="shared" si="4"/>
        <v>1.6151832460732984</v>
      </c>
      <c r="J9" s="3">
        <f t="shared" si="5"/>
        <v>9.1097002805256164E-2</v>
      </c>
    </row>
    <row r="10" spans="1:10" x14ac:dyDescent="0.2">
      <c r="A10" t="s">
        <v>12</v>
      </c>
      <c r="B10">
        <v>324</v>
      </c>
      <c r="C10">
        <f t="shared" si="0"/>
        <v>0.69083155650319827</v>
      </c>
      <c r="D10" s="3">
        <f t="shared" si="1"/>
        <v>5.5958549222797922E-2</v>
      </c>
      <c r="E10">
        <v>104</v>
      </c>
      <c r="F10">
        <f t="shared" si="2"/>
        <v>8.8812980358667803E-2</v>
      </c>
      <c r="G10" s="2">
        <f t="shared" si="3"/>
        <v>1.9685784592087828E-2</v>
      </c>
      <c r="H10">
        <v>685</v>
      </c>
      <c r="I10">
        <f t="shared" si="4"/>
        <v>1.793193717277487</v>
      </c>
      <c r="J10" s="3">
        <f t="shared" si="5"/>
        <v>0.1011368669717998</v>
      </c>
    </row>
    <row r="11" spans="1:10" x14ac:dyDescent="0.2">
      <c r="A11" t="s">
        <v>13</v>
      </c>
      <c r="B11">
        <v>54</v>
      </c>
      <c r="C11">
        <f t="shared" si="0"/>
        <v>0.11513859275053305</v>
      </c>
      <c r="D11" s="3">
        <f t="shared" si="1"/>
        <v>9.3264248704663221E-3</v>
      </c>
      <c r="E11">
        <v>138</v>
      </c>
      <c r="F11">
        <f t="shared" si="2"/>
        <v>0.11784799316823227</v>
      </c>
      <c r="G11" s="2">
        <f t="shared" si="3"/>
        <v>2.6121521862578077E-2</v>
      </c>
      <c r="H11">
        <v>79</v>
      </c>
      <c r="I11">
        <f t="shared" si="4"/>
        <v>0.20680628272251309</v>
      </c>
      <c r="J11" s="3">
        <f t="shared" si="5"/>
        <v>1.1663959840543333E-2</v>
      </c>
    </row>
    <row r="12" spans="1:10" x14ac:dyDescent="0.2">
      <c r="A12" t="s">
        <v>14</v>
      </c>
      <c r="B12">
        <v>318</v>
      </c>
      <c r="C12">
        <f t="shared" si="0"/>
        <v>0.67803837953091683</v>
      </c>
      <c r="D12" s="3">
        <f t="shared" si="1"/>
        <v>5.4922279792746116E-2</v>
      </c>
      <c r="E12">
        <v>221</v>
      </c>
      <c r="F12">
        <f t="shared" si="2"/>
        <v>0.1887275832621691</v>
      </c>
      <c r="G12" s="2">
        <f t="shared" si="3"/>
        <v>4.1832292258186639E-2</v>
      </c>
      <c r="H12">
        <v>170</v>
      </c>
      <c r="I12">
        <f t="shared" si="4"/>
        <v>0.44502617801047123</v>
      </c>
      <c r="J12" s="3">
        <f t="shared" si="5"/>
        <v>2.5099660416359075E-2</v>
      </c>
    </row>
    <row r="13" spans="1:10" x14ac:dyDescent="0.2">
      <c r="A13" t="s">
        <v>15</v>
      </c>
      <c r="B13">
        <v>89</v>
      </c>
      <c r="C13">
        <f t="shared" si="0"/>
        <v>0.18976545842217485</v>
      </c>
      <c r="D13" s="3">
        <f t="shared" si="1"/>
        <v>1.53713298791019E-2</v>
      </c>
      <c r="E13">
        <v>85</v>
      </c>
      <c r="F13">
        <f t="shared" si="2"/>
        <v>7.2587532023911189E-2</v>
      </c>
      <c r="G13" s="2">
        <f t="shared" si="3"/>
        <v>1.608934317622563E-2</v>
      </c>
      <c r="H13">
        <v>43</v>
      </c>
      <c r="I13">
        <f t="shared" si="4"/>
        <v>0.112565445026178</v>
      </c>
      <c r="J13" s="3">
        <f t="shared" si="5"/>
        <v>6.3487376347261181E-3</v>
      </c>
    </row>
    <row r="14" spans="1:10" x14ac:dyDescent="0.2">
      <c r="A14" t="s">
        <v>16</v>
      </c>
      <c r="B14">
        <v>40</v>
      </c>
      <c r="C14">
        <f t="shared" si="0"/>
        <v>8.5287846481876331E-2</v>
      </c>
      <c r="D14" s="3">
        <f t="shared" si="1"/>
        <v>6.9084628670120895E-3</v>
      </c>
      <c r="E14">
        <v>91</v>
      </c>
      <c r="F14">
        <f t="shared" si="2"/>
        <v>7.7711357813834328E-2</v>
      </c>
      <c r="G14" s="2">
        <f t="shared" si="3"/>
        <v>1.7225061518076849E-2</v>
      </c>
      <c r="H14">
        <v>114</v>
      </c>
      <c r="I14">
        <f t="shared" si="4"/>
        <v>0.29842931937172773</v>
      </c>
      <c r="J14" s="3">
        <f t="shared" si="5"/>
        <v>1.6831536985087846E-2</v>
      </c>
    </row>
    <row r="15" spans="1:10" x14ac:dyDescent="0.2">
      <c r="A15" t="s">
        <v>17</v>
      </c>
      <c r="B15">
        <v>208</v>
      </c>
      <c r="C15">
        <f t="shared" si="0"/>
        <v>0.44349680170575695</v>
      </c>
      <c r="D15" s="3">
        <f t="shared" si="1"/>
        <v>3.5924006908462869E-2</v>
      </c>
      <c r="E15">
        <v>77</v>
      </c>
      <c r="F15">
        <f t="shared" si="2"/>
        <v>6.575576430401367E-2</v>
      </c>
      <c r="G15" s="2">
        <f t="shared" si="3"/>
        <v>1.4575052053757335E-2</v>
      </c>
      <c r="H15">
        <v>117</v>
      </c>
      <c r="I15">
        <f t="shared" si="4"/>
        <v>0.30628272251308902</v>
      </c>
      <c r="J15" s="3">
        <f t="shared" si="5"/>
        <v>1.7274472168905951E-2</v>
      </c>
    </row>
    <row r="16" spans="1:10" x14ac:dyDescent="0.2">
      <c r="A16" t="s">
        <v>18</v>
      </c>
      <c r="B16">
        <v>185</v>
      </c>
      <c r="C16">
        <f t="shared" si="0"/>
        <v>0.39445628997867804</v>
      </c>
      <c r="D16" s="3">
        <f t="shared" si="1"/>
        <v>3.1951640759930913E-2</v>
      </c>
      <c r="E16">
        <v>79</v>
      </c>
      <c r="F16">
        <f t="shared" si="2"/>
        <v>6.7463706233988049E-2</v>
      </c>
      <c r="G16" s="2">
        <f t="shared" si="3"/>
        <v>1.4953624834374409E-2</v>
      </c>
      <c r="H16">
        <v>482</v>
      </c>
      <c r="I16">
        <f t="shared" si="4"/>
        <v>1.2617801047120418</v>
      </c>
      <c r="J16" s="3">
        <f t="shared" si="5"/>
        <v>7.1164919533441603E-2</v>
      </c>
    </row>
    <row r="17" spans="1:10" x14ac:dyDescent="0.2">
      <c r="A17" t="s">
        <v>19</v>
      </c>
      <c r="B17">
        <v>196</v>
      </c>
      <c r="C17">
        <f t="shared" si="0"/>
        <v>0.41791044776119401</v>
      </c>
      <c r="D17" s="3">
        <f t="shared" si="1"/>
        <v>3.3851468048359236E-2</v>
      </c>
      <c r="E17">
        <v>122</v>
      </c>
      <c r="F17">
        <f t="shared" si="2"/>
        <v>0.10418445772843724</v>
      </c>
      <c r="G17" s="2">
        <f t="shared" si="3"/>
        <v>2.309293961764149E-2</v>
      </c>
      <c r="H17">
        <v>158</v>
      </c>
      <c r="I17">
        <f t="shared" si="4"/>
        <v>0.41361256544502617</v>
      </c>
      <c r="J17" s="3">
        <f t="shared" si="5"/>
        <v>2.3327919681086665E-2</v>
      </c>
    </row>
    <row r="18" spans="1:10" x14ac:dyDescent="0.2">
      <c r="A18" t="s">
        <v>20</v>
      </c>
      <c r="B18">
        <v>263</v>
      </c>
      <c r="C18">
        <f t="shared" si="0"/>
        <v>0.56076759061833692</v>
      </c>
      <c r="D18" s="3">
        <f t="shared" si="1"/>
        <v>4.5423143350604496E-2</v>
      </c>
      <c r="E18">
        <v>331</v>
      </c>
      <c r="F18">
        <f t="shared" si="2"/>
        <v>0.28266438941076005</v>
      </c>
      <c r="G18" s="2">
        <f t="shared" si="3"/>
        <v>6.2653795192125689E-2</v>
      </c>
      <c r="H18">
        <v>517</v>
      </c>
      <c r="I18">
        <f t="shared" si="4"/>
        <v>1.3534031413612566</v>
      </c>
      <c r="J18" s="3">
        <f t="shared" si="5"/>
        <v>7.6332496677986125E-2</v>
      </c>
    </row>
    <row r="19" spans="1:10" x14ac:dyDescent="0.2">
      <c r="A19" t="s">
        <v>21</v>
      </c>
      <c r="B19">
        <v>19</v>
      </c>
      <c r="C19">
        <f t="shared" si="0"/>
        <v>4.0511727078891259E-2</v>
      </c>
      <c r="D19" s="3">
        <f t="shared" si="1"/>
        <v>3.2815198618307427E-3</v>
      </c>
      <c r="E19">
        <v>14</v>
      </c>
      <c r="F19">
        <f t="shared" si="2"/>
        <v>1.1955593509820665E-2</v>
      </c>
      <c r="G19" s="2">
        <f t="shared" si="3"/>
        <v>2.6500094643195152E-3</v>
      </c>
      <c r="H19">
        <v>40</v>
      </c>
      <c r="I19">
        <f t="shared" si="4"/>
        <v>0.10471204188481675</v>
      </c>
      <c r="J19" s="3">
        <f t="shared" si="5"/>
        <v>5.9058024509080166E-3</v>
      </c>
    </row>
    <row r="20" spans="1:10" x14ac:dyDescent="0.2">
      <c r="A20" t="s">
        <v>22</v>
      </c>
      <c r="B20">
        <v>231</v>
      </c>
      <c r="C20">
        <f t="shared" si="0"/>
        <v>0.4925373134328358</v>
      </c>
      <c r="D20" s="3">
        <f t="shared" si="1"/>
        <v>3.9896373056994817E-2</v>
      </c>
      <c r="E20">
        <v>189</v>
      </c>
      <c r="F20">
        <f t="shared" si="2"/>
        <v>0.16140051238257899</v>
      </c>
      <c r="G20" s="2">
        <f t="shared" si="3"/>
        <v>3.5775127768313458E-2</v>
      </c>
      <c r="H20">
        <v>129</v>
      </c>
      <c r="I20">
        <f t="shared" si="4"/>
        <v>0.33769633507853403</v>
      </c>
      <c r="J20" s="3">
        <f t="shared" si="5"/>
        <v>1.9046212904178354E-2</v>
      </c>
    </row>
    <row r="21" spans="1:10" x14ac:dyDescent="0.2">
      <c r="A21" t="s">
        <v>23</v>
      </c>
      <c r="B21">
        <v>190</v>
      </c>
      <c r="C21">
        <f t="shared" si="0"/>
        <v>0.40511727078891258</v>
      </c>
      <c r="D21" s="3">
        <f t="shared" si="1"/>
        <v>3.2815198618307423E-2</v>
      </c>
      <c r="E21">
        <v>173</v>
      </c>
      <c r="F21">
        <f t="shared" si="2"/>
        <v>0.14773697694278395</v>
      </c>
      <c r="G21" s="2">
        <f t="shared" si="3"/>
        <v>3.2746545523376872E-2</v>
      </c>
      <c r="H21">
        <v>84</v>
      </c>
      <c r="I21">
        <f t="shared" si="4"/>
        <v>0.21989528795811519</v>
      </c>
      <c r="J21" s="3">
        <f t="shared" si="5"/>
        <v>1.2402185146906837E-2</v>
      </c>
    </row>
    <row r="22" spans="1:10" x14ac:dyDescent="0.2">
      <c r="A22" t="s">
        <v>24</v>
      </c>
      <c r="B22">
        <v>1715</v>
      </c>
      <c r="C22">
        <f t="shared" si="0"/>
        <v>3.6567164179104479</v>
      </c>
      <c r="D22" s="3">
        <f t="shared" si="1"/>
        <v>0.29620034542314339</v>
      </c>
      <c r="E22">
        <v>1850</v>
      </c>
      <c r="F22">
        <f t="shared" si="2"/>
        <v>1.5798462852263022</v>
      </c>
      <c r="G22" s="2">
        <f t="shared" si="3"/>
        <v>0.35017982207079307</v>
      </c>
      <c r="H22">
        <v>1290</v>
      </c>
      <c r="I22">
        <f t="shared" si="4"/>
        <v>3.3769633507853403</v>
      </c>
      <c r="J22" s="3">
        <f t="shared" si="5"/>
        <v>0.19046212904178356</v>
      </c>
    </row>
    <row r="23" spans="1:10" x14ac:dyDescent="0.2">
      <c r="A23" t="s">
        <v>25</v>
      </c>
      <c r="B23">
        <v>52</v>
      </c>
      <c r="C23">
        <f t="shared" si="0"/>
        <v>0.11087420042643924</v>
      </c>
      <c r="D23" s="3">
        <f t="shared" si="1"/>
        <v>8.9810017271157172E-3</v>
      </c>
      <c r="E23">
        <v>73</v>
      </c>
      <c r="F23">
        <f t="shared" si="2"/>
        <v>6.2339880444064903E-2</v>
      </c>
      <c r="G23" s="2">
        <f t="shared" si="3"/>
        <v>1.3817906492523187E-2</v>
      </c>
      <c r="H23">
        <v>0</v>
      </c>
      <c r="I23">
        <f t="shared" si="4"/>
        <v>0</v>
      </c>
      <c r="J23" s="3">
        <f t="shared" si="5"/>
        <v>0</v>
      </c>
    </row>
    <row r="24" spans="1:10" x14ac:dyDescent="0.2">
      <c r="A24" t="s">
        <v>26</v>
      </c>
      <c r="B24">
        <v>80</v>
      </c>
      <c r="C24">
        <f t="shared" si="0"/>
        <v>0.17057569296375266</v>
      </c>
      <c r="D24" s="3">
        <f t="shared" si="1"/>
        <v>1.3816925734024179E-2</v>
      </c>
      <c r="E24">
        <v>41</v>
      </c>
      <c r="F24">
        <f t="shared" si="2"/>
        <v>3.5012809564474806E-2</v>
      </c>
      <c r="G24" s="2">
        <f t="shared" si="3"/>
        <v>7.7607420026500088E-3</v>
      </c>
      <c r="H24">
        <v>0</v>
      </c>
      <c r="I24">
        <f t="shared" si="4"/>
        <v>0</v>
      </c>
      <c r="J24" s="3">
        <f t="shared" si="5"/>
        <v>0</v>
      </c>
    </row>
    <row r="25" spans="1:10" x14ac:dyDescent="0.2">
      <c r="A25" t="s">
        <v>27</v>
      </c>
      <c r="B25">
        <v>0</v>
      </c>
      <c r="C25">
        <f t="shared" si="0"/>
        <v>0</v>
      </c>
      <c r="D25" s="3">
        <f t="shared" si="1"/>
        <v>0</v>
      </c>
      <c r="E25">
        <v>0</v>
      </c>
      <c r="F25">
        <f t="shared" si="2"/>
        <v>0</v>
      </c>
      <c r="G25" s="2">
        <f t="shared" si="3"/>
        <v>0</v>
      </c>
      <c r="H25">
        <v>3</v>
      </c>
      <c r="I25">
        <f t="shared" si="4"/>
        <v>7.8534031413612562E-3</v>
      </c>
      <c r="J25" s="3">
        <f t="shared" si="5"/>
        <v>4.4293518381810124E-4</v>
      </c>
    </row>
    <row r="26" spans="1:10" x14ac:dyDescent="0.2">
      <c r="A26" t="s">
        <v>28</v>
      </c>
      <c r="B26">
        <v>3</v>
      </c>
      <c r="C26">
        <f t="shared" si="0"/>
        <v>6.3965884861407248E-3</v>
      </c>
      <c r="D26" s="3">
        <f t="shared" si="1"/>
        <v>5.1813471502590671E-4</v>
      </c>
      <c r="E26">
        <v>0</v>
      </c>
      <c r="F26">
        <f t="shared" si="2"/>
        <v>0</v>
      </c>
      <c r="G26" s="2">
        <f t="shared" si="3"/>
        <v>0</v>
      </c>
      <c r="H26">
        <v>0</v>
      </c>
      <c r="I26">
        <f t="shared" si="4"/>
        <v>0</v>
      </c>
      <c r="J26" s="3">
        <f t="shared" si="5"/>
        <v>0</v>
      </c>
    </row>
    <row r="27" spans="1:10" x14ac:dyDescent="0.2">
      <c r="A27" t="s">
        <v>69</v>
      </c>
      <c r="B27">
        <f>B30-(SUM(B2:B26))</f>
        <v>81</v>
      </c>
      <c r="C27">
        <f t="shared" si="0"/>
        <v>0.17270788912579957</v>
      </c>
      <c r="D27" s="3">
        <f t="shared" si="1"/>
        <v>1.3989637305699481E-2</v>
      </c>
      <c r="E27">
        <f t="shared" ref="E27:H27" si="6">E30-(SUM(E2:E26))</f>
        <v>39</v>
      </c>
      <c r="F27">
        <f t="shared" si="2"/>
        <v>3.3304867634500426E-2</v>
      </c>
      <c r="G27" s="2">
        <f t="shared" si="3"/>
        <v>7.3821692220329355E-3</v>
      </c>
      <c r="H27">
        <f t="shared" si="6"/>
        <v>137</v>
      </c>
      <c r="I27">
        <f t="shared" si="4"/>
        <v>0.3586387434554974</v>
      </c>
      <c r="J27" s="3">
        <f t="shared" si="5"/>
        <v>2.0227373394359958E-2</v>
      </c>
    </row>
    <row r="28" spans="1:10" x14ac:dyDescent="0.2">
      <c r="C28">
        <f>B28/$B$31</f>
        <v>0</v>
      </c>
      <c r="D28" s="3">
        <f t="shared" si="1"/>
        <v>0</v>
      </c>
      <c r="F28">
        <f t="shared" si="2"/>
        <v>0</v>
      </c>
      <c r="G28" s="2">
        <f t="shared" si="3"/>
        <v>0</v>
      </c>
      <c r="I28">
        <f t="shared" si="4"/>
        <v>0</v>
      </c>
      <c r="J28" s="3">
        <f t="shared" si="5"/>
        <v>0</v>
      </c>
    </row>
    <row r="29" spans="1:10" x14ac:dyDescent="0.2">
      <c r="C29">
        <f t="shared" si="0"/>
        <v>0</v>
      </c>
      <c r="D29" s="3">
        <f t="shared" si="1"/>
        <v>0</v>
      </c>
      <c r="F29">
        <f t="shared" si="2"/>
        <v>0</v>
      </c>
      <c r="G29" s="2">
        <f t="shared" si="3"/>
        <v>0</v>
      </c>
      <c r="I29">
        <f t="shared" si="4"/>
        <v>0</v>
      </c>
      <c r="J29" s="3">
        <f t="shared" si="5"/>
        <v>0</v>
      </c>
    </row>
    <row r="30" spans="1:10" x14ac:dyDescent="0.2">
      <c r="A30" t="s">
        <v>68</v>
      </c>
      <c r="B30">
        <v>5790</v>
      </c>
      <c r="C30">
        <f t="shared" si="0"/>
        <v>12.345415778251599</v>
      </c>
      <c r="D30" s="3">
        <f t="shared" si="1"/>
        <v>1</v>
      </c>
      <c r="E30">
        <v>5283</v>
      </c>
      <c r="F30">
        <f t="shared" si="2"/>
        <v>4.5115286080273274</v>
      </c>
      <c r="G30" s="2">
        <f t="shared" si="3"/>
        <v>1</v>
      </c>
      <c r="H30">
        <v>6773</v>
      </c>
      <c r="I30">
        <f t="shared" si="4"/>
        <v>17.730366492146597</v>
      </c>
      <c r="J30" s="3">
        <f t="shared" si="5"/>
        <v>1</v>
      </c>
    </row>
    <row r="31" spans="1:10" x14ac:dyDescent="0.2">
      <c r="A31" t="s">
        <v>29</v>
      </c>
      <c r="B31">
        <v>469</v>
      </c>
      <c r="C31">
        <f t="shared" si="0"/>
        <v>1</v>
      </c>
      <c r="E31">
        <v>1171</v>
      </c>
      <c r="F31">
        <f t="shared" si="2"/>
        <v>1</v>
      </c>
      <c r="G31" s="2"/>
      <c r="H31">
        <v>382</v>
      </c>
      <c r="I31">
        <f t="shared" si="4"/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C3FB-CE6B-D749-AB89-1669A17AB740}">
  <dimension ref="A1:B41"/>
  <sheetViews>
    <sheetView topLeftCell="A17" workbookViewId="0">
      <selection activeCell="B41" sqref="B41"/>
    </sheetView>
  </sheetViews>
  <sheetFormatPr baseColWidth="10" defaultRowHeight="16" x14ac:dyDescent="0.2"/>
  <cols>
    <col min="1" max="1" width="6.5" bestFit="1" customWidth="1"/>
    <col min="2" max="2" width="5.1640625" bestFit="1" customWidth="1"/>
  </cols>
  <sheetData>
    <row r="1" spans="1:2" x14ac:dyDescent="0.2">
      <c r="A1" t="s">
        <v>25</v>
      </c>
    </row>
    <row r="2" spans="1:2" x14ac:dyDescent="0.2">
      <c r="A2" t="s">
        <v>30</v>
      </c>
      <c r="B2">
        <v>2</v>
      </c>
    </row>
    <row r="3" spans="1:2" x14ac:dyDescent="0.2">
      <c r="A3" t="s">
        <v>31</v>
      </c>
      <c r="B3">
        <v>9</v>
      </c>
    </row>
    <row r="4" spans="1:2" x14ac:dyDescent="0.2">
      <c r="A4" t="s">
        <v>32</v>
      </c>
      <c r="B4">
        <v>128</v>
      </c>
    </row>
    <row r="5" spans="1:2" x14ac:dyDescent="0.2">
      <c r="A5" t="s">
        <v>33</v>
      </c>
      <c r="B5">
        <v>532</v>
      </c>
    </row>
    <row r="6" spans="1:2" x14ac:dyDescent="0.2">
      <c r="A6" t="s">
        <v>34</v>
      </c>
      <c r="B6">
        <v>1</v>
      </c>
    </row>
    <row r="7" spans="1:2" x14ac:dyDescent="0.2">
      <c r="A7" t="s">
        <v>35</v>
      </c>
      <c r="B7">
        <v>261</v>
      </c>
    </row>
    <row r="8" spans="1:2" x14ac:dyDescent="0.2">
      <c r="A8" t="s">
        <v>36</v>
      </c>
      <c r="B8">
        <v>59</v>
      </c>
    </row>
    <row r="9" spans="1:2" x14ac:dyDescent="0.2">
      <c r="A9" t="s">
        <v>37</v>
      </c>
      <c r="B9">
        <v>1</v>
      </c>
    </row>
    <row r="10" spans="1:2" x14ac:dyDescent="0.2">
      <c r="A10" t="s">
        <v>38</v>
      </c>
      <c r="B10">
        <v>52</v>
      </c>
    </row>
    <row r="11" spans="1:2" x14ac:dyDescent="0.2">
      <c r="A11" t="s">
        <v>39</v>
      </c>
      <c r="B11">
        <v>80</v>
      </c>
    </row>
    <row r="12" spans="1:2" x14ac:dyDescent="0.2">
      <c r="A12" t="s">
        <v>40</v>
      </c>
      <c r="B12">
        <v>3</v>
      </c>
    </row>
    <row r="13" spans="1:2" x14ac:dyDescent="0.2">
      <c r="A13" t="s">
        <v>41</v>
      </c>
      <c r="B13">
        <v>178</v>
      </c>
    </row>
    <row r="14" spans="1:2" x14ac:dyDescent="0.2">
      <c r="A14" t="s">
        <v>42</v>
      </c>
      <c r="B14">
        <v>1</v>
      </c>
    </row>
    <row r="15" spans="1:2" x14ac:dyDescent="0.2">
      <c r="A15" t="s">
        <v>43</v>
      </c>
      <c r="B15">
        <v>1</v>
      </c>
    </row>
    <row r="16" spans="1:2" x14ac:dyDescent="0.2">
      <c r="A16" t="s">
        <v>44</v>
      </c>
      <c r="B16">
        <v>66</v>
      </c>
    </row>
    <row r="17" spans="1:2" x14ac:dyDescent="0.2">
      <c r="A17" t="s">
        <v>45</v>
      </c>
      <c r="B17">
        <v>179</v>
      </c>
    </row>
    <row r="18" spans="1:2" x14ac:dyDescent="0.2">
      <c r="A18" t="s">
        <v>46</v>
      </c>
      <c r="B18">
        <v>339</v>
      </c>
    </row>
    <row r="19" spans="1:2" x14ac:dyDescent="0.2">
      <c r="A19" t="s">
        <v>47</v>
      </c>
      <c r="B19">
        <v>324</v>
      </c>
    </row>
    <row r="20" spans="1:2" x14ac:dyDescent="0.2">
      <c r="A20" t="s">
        <v>48</v>
      </c>
      <c r="B20">
        <v>1715</v>
      </c>
    </row>
    <row r="21" spans="1:2" x14ac:dyDescent="0.2">
      <c r="A21" t="s">
        <v>49</v>
      </c>
      <c r="B21">
        <v>54</v>
      </c>
    </row>
    <row r="22" spans="1:2" x14ac:dyDescent="0.2">
      <c r="A22" t="s">
        <v>50</v>
      </c>
      <c r="B22">
        <v>1</v>
      </c>
    </row>
    <row r="23" spans="1:2" x14ac:dyDescent="0.2">
      <c r="A23" t="s">
        <v>51</v>
      </c>
      <c r="B23">
        <v>318</v>
      </c>
    </row>
    <row r="24" spans="1:2" x14ac:dyDescent="0.2">
      <c r="A24" t="s">
        <v>52</v>
      </c>
      <c r="B24">
        <v>89</v>
      </c>
    </row>
    <row r="25" spans="1:2" x14ac:dyDescent="0.2">
      <c r="A25" t="s">
        <v>53</v>
      </c>
      <c r="B25">
        <v>40</v>
      </c>
    </row>
    <row r="26" spans="1:2" x14ac:dyDescent="0.2">
      <c r="A26" t="s">
        <v>54</v>
      </c>
      <c r="B26">
        <v>22</v>
      </c>
    </row>
    <row r="27" spans="1:2" x14ac:dyDescent="0.2">
      <c r="A27" t="s">
        <v>55</v>
      </c>
      <c r="B27">
        <v>8</v>
      </c>
    </row>
    <row r="28" spans="1:2" x14ac:dyDescent="0.2">
      <c r="A28" t="s">
        <v>56</v>
      </c>
      <c r="B28">
        <v>1</v>
      </c>
    </row>
    <row r="29" spans="1:2" x14ac:dyDescent="0.2">
      <c r="A29" t="s">
        <v>57</v>
      </c>
      <c r="B29">
        <v>1</v>
      </c>
    </row>
    <row r="30" spans="1:2" x14ac:dyDescent="0.2">
      <c r="A30" t="s">
        <v>58</v>
      </c>
      <c r="B30">
        <v>208</v>
      </c>
    </row>
    <row r="31" spans="1:2" x14ac:dyDescent="0.2">
      <c r="A31" t="s">
        <v>59</v>
      </c>
      <c r="B31">
        <v>185</v>
      </c>
    </row>
    <row r="32" spans="1:2" x14ac:dyDescent="0.2">
      <c r="A32" t="s">
        <v>60</v>
      </c>
      <c r="B32">
        <v>31</v>
      </c>
    </row>
    <row r="33" spans="1:2" x14ac:dyDescent="0.2">
      <c r="A33" t="s">
        <v>61</v>
      </c>
      <c r="B33">
        <v>196</v>
      </c>
    </row>
    <row r="34" spans="1:2" x14ac:dyDescent="0.2">
      <c r="A34" t="s">
        <v>62</v>
      </c>
      <c r="B34">
        <v>263</v>
      </c>
    </row>
    <row r="35" spans="1:2" x14ac:dyDescent="0.2">
      <c r="A35" t="s">
        <v>63</v>
      </c>
      <c r="B35">
        <v>19</v>
      </c>
    </row>
    <row r="36" spans="1:2" x14ac:dyDescent="0.2">
      <c r="A36" t="s">
        <v>64</v>
      </c>
      <c r="B36">
        <v>231</v>
      </c>
    </row>
    <row r="37" spans="1:2" x14ac:dyDescent="0.2">
      <c r="A37" t="s">
        <v>65</v>
      </c>
      <c r="B37">
        <v>1</v>
      </c>
    </row>
    <row r="38" spans="1:2" x14ac:dyDescent="0.2">
      <c r="A38" t="s">
        <v>66</v>
      </c>
      <c r="B38">
        <v>190</v>
      </c>
    </row>
    <row r="39" spans="1:2" x14ac:dyDescent="0.2">
      <c r="A39" s="1" t="s">
        <v>67</v>
      </c>
      <c r="B39">
        <v>1</v>
      </c>
    </row>
    <row r="40" spans="1:2" x14ac:dyDescent="0.2">
      <c r="A40" t="s">
        <v>68</v>
      </c>
      <c r="B40">
        <f>SUM(B2:B39)</f>
        <v>5790</v>
      </c>
    </row>
    <row r="41" spans="1:2" x14ac:dyDescent="0.2">
      <c r="B41">
        <v>5790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1AE1-7332-4F4A-B094-C159A32355EB}">
  <dimension ref="A1:B35"/>
  <sheetViews>
    <sheetView topLeftCell="A20" workbookViewId="0">
      <selection activeCell="B35" sqref="B35"/>
    </sheetView>
  </sheetViews>
  <sheetFormatPr baseColWidth="10" defaultRowHeight="16" x14ac:dyDescent="0.2"/>
  <cols>
    <col min="1" max="1" width="6.33203125" bestFit="1" customWidth="1"/>
    <col min="2" max="2" width="5.1640625" bestFit="1" customWidth="1"/>
  </cols>
  <sheetData>
    <row r="1" spans="1:2" x14ac:dyDescent="0.2">
      <c r="A1" t="s">
        <v>26</v>
      </c>
    </row>
    <row r="2" spans="1:2" x14ac:dyDescent="0.2">
      <c r="A2" t="s">
        <v>30</v>
      </c>
      <c r="B2">
        <v>19</v>
      </c>
    </row>
    <row r="3" spans="1:2" x14ac:dyDescent="0.2">
      <c r="A3" t="s">
        <v>32</v>
      </c>
      <c r="B3">
        <v>116</v>
      </c>
    </row>
    <row r="4" spans="1:2" x14ac:dyDescent="0.2">
      <c r="A4" t="s">
        <v>33</v>
      </c>
      <c r="B4">
        <v>361</v>
      </c>
    </row>
    <row r="5" spans="1:2" x14ac:dyDescent="0.2">
      <c r="A5" t="s">
        <v>35</v>
      </c>
      <c r="B5">
        <v>177</v>
      </c>
    </row>
    <row r="6" spans="1:2" x14ac:dyDescent="0.2">
      <c r="A6" t="s">
        <v>36</v>
      </c>
      <c r="B6">
        <v>91</v>
      </c>
    </row>
    <row r="7" spans="1:2" x14ac:dyDescent="0.2">
      <c r="A7" t="s">
        <v>70</v>
      </c>
      <c r="B7">
        <v>2</v>
      </c>
    </row>
    <row r="8" spans="1:2" x14ac:dyDescent="0.2">
      <c r="A8" t="s">
        <v>37</v>
      </c>
      <c r="B8">
        <v>2</v>
      </c>
    </row>
    <row r="9" spans="1:2" x14ac:dyDescent="0.2">
      <c r="A9" t="s">
        <v>38</v>
      </c>
      <c r="B9">
        <v>73</v>
      </c>
    </row>
    <row r="10" spans="1:2" x14ac:dyDescent="0.2">
      <c r="A10" t="s">
        <v>39</v>
      </c>
      <c r="B10">
        <v>41</v>
      </c>
    </row>
    <row r="11" spans="1:2" x14ac:dyDescent="0.2">
      <c r="A11" t="s">
        <v>41</v>
      </c>
      <c r="B11">
        <v>145</v>
      </c>
    </row>
    <row r="12" spans="1:2" x14ac:dyDescent="0.2">
      <c r="A12" t="s">
        <v>71</v>
      </c>
      <c r="B12">
        <v>1</v>
      </c>
    </row>
    <row r="13" spans="1:2" x14ac:dyDescent="0.2">
      <c r="A13" t="s">
        <v>72</v>
      </c>
      <c r="B13">
        <v>1</v>
      </c>
    </row>
    <row r="14" spans="1:2" x14ac:dyDescent="0.2">
      <c r="A14" t="s">
        <v>73</v>
      </c>
      <c r="B14">
        <v>2</v>
      </c>
    </row>
    <row r="15" spans="1:2" x14ac:dyDescent="0.2">
      <c r="A15" t="s">
        <v>44</v>
      </c>
      <c r="B15">
        <v>84</v>
      </c>
    </row>
    <row r="16" spans="1:2" x14ac:dyDescent="0.2">
      <c r="A16" t="s">
        <v>45</v>
      </c>
      <c r="B16">
        <v>343</v>
      </c>
    </row>
    <row r="17" spans="1:2" x14ac:dyDescent="0.2">
      <c r="A17" t="s">
        <v>46</v>
      </c>
      <c r="B17">
        <v>339</v>
      </c>
    </row>
    <row r="18" spans="1:2" x14ac:dyDescent="0.2">
      <c r="A18" t="s">
        <v>47</v>
      </c>
      <c r="B18">
        <v>104</v>
      </c>
    </row>
    <row r="19" spans="1:2" x14ac:dyDescent="0.2">
      <c r="A19" t="s">
        <v>48</v>
      </c>
      <c r="B19">
        <v>1850</v>
      </c>
    </row>
    <row r="20" spans="1:2" x14ac:dyDescent="0.2">
      <c r="A20" t="s">
        <v>49</v>
      </c>
      <c r="B20">
        <v>138</v>
      </c>
    </row>
    <row r="21" spans="1:2" x14ac:dyDescent="0.2">
      <c r="A21" t="s">
        <v>74</v>
      </c>
      <c r="B21">
        <v>1</v>
      </c>
    </row>
    <row r="22" spans="1:2" x14ac:dyDescent="0.2">
      <c r="A22" t="s">
        <v>51</v>
      </c>
      <c r="B22">
        <v>221</v>
      </c>
    </row>
    <row r="23" spans="1:2" x14ac:dyDescent="0.2">
      <c r="A23" t="s">
        <v>52</v>
      </c>
      <c r="B23">
        <v>85</v>
      </c>
    </row>
    <row r="24" spans="1:2" x14ac:dyDescent="0.2">
      <c r="A24" t="s">
        <v>53</v>
      </c>
      <c r="B24">
        <v>91</v>
      </c>
    </row>
    <row r="25" spans="1:2" x14ac:dyDescent="0.2">
      <c r="A25" t="s">
        <v>54</v>
      </c>
      <c r="B25">
        <v>2</v>
      </c>
    </row>
    <row r="26" spans="1:2" x14ac:dyDescent="0.2">
      <c r="A26" t="s">
        <v>55</v>
      </c>
      <c r="B26">
        <v>8</v>
      </c>
    </row>
    <row r="27" spans="1:2" x14ac:dyDescent="0.2">
      <c r="A27" t="s">
        <v>58</v>
      </c>
      <c r="B27">
        <v>77</v>
      </c>
    </row>
    <row r="28" spans="1:2" x14ac:dyDescent="0.2">
      <c r="A28" t="s">
        <v>59</v>
      </c>
      <c r="B28">
        <v>79</v>
      </c>
    </row>
    <row r="29" spans="1:2" x14ac:dyDescent="0.2">
      <c r="A29" t="s">
        <v>61</v>
      </c>
      <c r="B29">
        <v>122</v>
      </c>
    </row>
    <row r="30" spans="1:2" x14ac:dyDescent="0.2">
      <c r="A30" t="s">
        <v>62</v>
      </c>
      <c r="B30">
        <v>331</v>
      </c>
    </row>
    <row r="31" spans="1:2" x14ac:dyDescent="0.2">
      <c r="A31" t="s">
        <v>63</v>
      </c>
      <c r="B31">
        <v>14</v>
      </c>
    </row>
    <row r="32" spans="1:2" x14ac:dyDescent="0.2">
      <c r="A32" t="s">
        <v>64</v>
      </c>
      <c r="B32">
        <v>189</v>
      </c>
    </row>
    <row r="33" spans="1:2" x14ac:dyDescent="0.2">
      <c r="A33" t="s">
        <v>66</v>
      </c>
      <c r="B33">
        <v>173</v>
      </c>
    </row>
    <row r="34" spans="1:2" x14ac:dyDescent="0.2">
      <c r="A34" s="1" t="s">
        <v>75</v>
      </c>
      <c r="B34">
        <v>1</v>
      </c>
    </row>
    <row r="35" spans="1:2" x14ac:dyDescent="0.2">
      <c r="A35" t="s">
        <v>68</v>
      </c>
      <c r="B35">
        <f>SUM(B2:B34)</f>
        <v>5283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52BA-C1F9-154D-B2CA-F0E59196B8FF}">
  <dimension ref="A1:B36"/>
  <sheetViews>
    <sheetView topLeftCell="A27" workbookViewId="0">
      <selection activeCell="I22" sqref="I22"/>
    </sheetView>
  </sheetViews>
  <sheetFormatPr baseColWidth="10" defaultRowHeight="16" x14ac:dyDescent="0.2"/>
  <cols>
    <col min="1" max="1" width="6" bestFit="1" customWidth="1"/>
    <col min="2" max="2" width="5.1640625" bestFit="1" customWidth="1"/>
  </cols>
  <sheetData>
    <row r="1" spans="1:2" x14ac:dyDescent="0.2">
      <c r="A1" t="s">
        <v>27</v>
      </c>
    </row>
    <row r="2" spans="1:2" x14ac:dyDescent="0.2">
      <c r="A2" t="s">
        <v>32</v>
      </c>
      <c r="B2">
        <v>429</v>
      </c>
    </row>
    <row r="3" spans="1:2" x14ac:dyDescent="0.2">
      <c r="A3" t="s">
        <v>33</v>
      </c>
      <c r="B3">
        <v>737</v>
      </c>
    </row>
    <row r="4" spans="1:2" x14ac:dyDescent="0.2">
      <c r="A4" t="s">
        <v>35</v>
      </c>
      <c r="B4">
        <v>149</v>
      </c>
    </row>
    <row r="5" spans="1:2" x14ac:dyDescent="0.2">
      <c r="A5" t="s">
        <v>36</v>
      </c>
      <c r="B5">
        <v>289</v>
      </c>
    </row>
    <row r="6" spans="1:2" x14ac:dyDescent="0.2">
      <c r="A6" t="s">
        <v>41</v>
      </c>
      <c r="B6">
        <v>23</v>
      </c>
    </row>
    <row r="7" spans="1:2" x14ac:dyDescent="0.2">
      <c r="A7" t="s">
        <v>76</v>
      </c>
      <c r="B7">
        <v>1</v>
      </c>
    </row>
    <row r="8" spans="1:2" x14ac:dyDescent="0.2">
      <c r="A8" t="s">
        <v>77</v>
      </c>
      <c r="B8">
        <v>1</v>
      </c>
    </row>
    <row r="9" spans="1:2" x14ac:dyDescent="0.2">
      <c r="A9" t="s">
        <v>44</v>
      </c>
      <c r="B9">
        <v>149</v>
      </c>
    </row>
    <row r="10" spans="1:2" x14ac:dyDescent="0.2">
      <c r="A10" t="s">
        <v>45</v>
      </c>
      <c r="B10">
        <v>332</v>
      </c>
    </row>
    <row r="11" spans="1:2" x14ac:dyDescent="0.2">
      <c r="A11" t="s">
        <v>46</v>
      </c>
      <c r="B11">
        <v>617</v>
      </c>
    </row>
    <row r="12" spans="1:2" x14ac:dyDescent="0.2">
      <c r="A12" t="s">
        <v>47</v>
      </c>
      <c r="B12">
        <v>685</v>
      </c>
    </row>
    <row r="13" spans="1:2" x14ac:dyDescent="0.2">
      <c r="A13" t="s">
        <v>48</v>
      </c>
      <c r="B13">
        <v>1290</v>
      </c>
    </row>
    <row r="14" spans="1:2" x14ac:dyDescent="0.2">
      <c r="A14" t="s">
        <v>48</v>
      </c>
      <c r="B14">
        <v>1</v>
      </c>
    </row>
    <row r="15" spans="1:2" x14ac:dyDescent="0.2">
      <c r="A15" t="s">
        <v>49</v>
      </c>
      <c r="B15">
        <v>79</v>
      </c>
    </row>
    <row r="16" spans="1:2" x14ac:dyDescent="0.2">
      <c r="A16" t="s">
        <v>51</v>
      </c>
      <c r="B16">
        <v>170</v>
      </c>
    </row>
    <row r="17" spans="1:2" x14ac:dyDescent="0.2">
      <c r="A17" t="s">
        <v>52</v>
      </c>
      <c r="B17">
        <v>43</v>
      </c>
    </row>
    <row r="18" spans="1:2" x14ac:dyDescent="0.2">
      <c r="A18" t="s">
        <v>53</v>
      </c>
      <c r="B18">
        <v>114</v>
      </c>
    </row>
    <row r="19" spans="1:2" x14ac:dyDescent="0.2">
      <c r="A19" t="s">
        <v>78</v>
      </c>
      <c r="B19">
        <v>2</v>
      </c>
    </row>
    <row r="20" spans="1:2" x14ac:dyDescent="0.2">
      <c r="A20" t="s">
        <v>54</v>
      </c>
      <c r="B20">
        <v>3</v>
      </c>
    </row>
    <row r="21" spans="1:2" x14ac:dyDescent="0.2">
      <c r="A21" t="s">
        <v>79</v>
      </c>
      <c r="B21">
        <v>3</v>
      </c>
    </row>
    <row r="22" spans="1:2" x14ac:dyDescent="0.2">
      <c r="A22" t="s">
        <v>57</v>
      </c>
      <c r="B22">
        <v>9</v>
      </c>
    </row>
    <row r="23" spans="1:2" x14ac:dyDescent="0.2">
      <c r="A23" t="s">
        <v>58</v>
      </c>
      <c r="B23">
        <v>117</v>
      </c>
    </row>
    <row r="24" spans="1:2" x14ac:dyDescent="0.2">
      <c r="A24" t="s">
        <v>59</v>
      </c>
      <c r="B24">
        <v>482</v>
      </c>
    </row>
    <row r="25" spans="1:2" x14ac:dyDescent="0.2">
      <c r="A25" t="s">
        <v>80</v>
      </c>
      <c r="B25">
        <v>5</v>
      </c>
    </row>
    <row r="26" spans="1:2" x14ac:dyDescent="0.2">
      <c r="A26" t="s">
        <v>81</v>
      </c>
      <c r="B26">
        <v>1</v>
      </c>
    </row>
    <row r="27" spans="1:2" x14ac:dyDescent="0.2">
      <c r="A27" t="s">
        <v>60</v>
      </c>
      <c r="B27">
        <v>5</v>
      </c>
    </row>
    <row r="28" spans="1:2" x14ac:dyDescent="0.2">
      <c r="A28" t="s">
        <v>61</v>
      </c>
      <c r="B28">
        <v>158</v>
      </c>
    </row>
    <row r="29" spans="1:2" x14ac:dyDescent="0.2">
      <c r="A29" t="s">
        <v>62</v>
      </c>
      <c r="B29">
        <v>517</v>
      </c>
    </row>
    <row r="30" spans="1:2" x14ac:dyDescent="0.2">
      <c r="A30" t="s">
        <v>63</v>
      </c>
      <c r="B30">
        <v>40</v>
      </c>
    </row>
    <row r="31" spans="1:2" x14ac:dyDescent="0.2">
      <c r="A31" t="s">
        <v>64</v>
      </c>
      <c r="B31">
        <v>129</v>
      </c>
    </row>
    <row r="32" spans="1:2" x14ac:dyDescent="0.2">
      <c r="A32" t="s">
        <v>82</v>
      </c>
      <c r="B32">
        <v>108</v>
      </c>
    </row>
    <row r="33" spans="1:2" x14ac:dyDescent="0.2">
      <c r="A33" t="s">
        <v>66</v>
      </c>
      <c r="B33">
        <v>84</v>
      </c>
    </row>
    <row r="34" spans="1:2" x14ac:dyDescent="0.2">
      <c r="A34" t="s">
        <v>83</v>
      </c>
      <c r="B34">
        <v>1</v>
      </c>
    </row>
    <row r="35" spans="1:2" x14ac:dyDescent="0.2">
      <c r="B35">
        <f>SUM(B2:B34)</f>
        <v>6773</v>
      </c>
    </row>
    <row r="36" spans="1:2" x14ac:dyDescent="0.2">
      <c r="B36">
        <v>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CSD</vt:lpstr>
      <vt:lpstr>CSO</vt:lpstr>
      <vt:lpstr>OCS</vt:lpstr>
      <vt:lpstr>Sheet1!ALL_SummaryOD</vt:lpstr>
      <vt:lpstr>CSD!CSD_SummaryOD</vt:lpstr>
      <vt:lpstr>CSO!CSO_SummaryOD</vt:lpstr>
      <vt:lpstr>OCS!OCS_SummaryOD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2021-05-04T18:57:55Z</dcterms:created>
  <dcterms:modified xsi:type="dcterms:W3CDTF">2021-05-04T21:10:21Z</dcterms:modified>
</cp:coreProperties>
</file>