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stos Fijos" sheetId="1" r:id="rId1"/>
    <sheet name="Costos Variables" sheetId="2" r:id="rId2"/>
    <sheet name="Remuneraciones" sheetId="3" r:id="rId3"/>
  </sheets>
  <calcPr calcId="152511"/>
</workbook>
</file>

<file path=xl/calcChain.xml><?xml version="1.0" encoding="utf-8"?>
<calcChain xmlns="http://schemas.openxmlformats.org/spreadsheetml/2006/main">
  <c r="B4" i="1" l="1"/>
  <c r="H25" i="3"/>
  <c r="H11" i="3"/>
  <c r="H10" i="3"/>
  <c r="H16" i="3"/>
  <c r="H15" i="3"/>
  <c r="H24" i="3"/>
  <c r="H21" i="3"/>
  <c r="H22" i="3"/>
  <c r="H23" i="3"/>
  <c r="H20" i="3"/>
  <c r="H19" i="3"/>
  <c r="H12" i="3"/>
  <c r="XFD12" i="3" s="1"/>
  <c r="H7" i="3"/>
  <c r="H8" i="3" s="1"/>
  <c r="H4" i="3"/>
  <c r="H3" i="3"/>
  <c r="H5" i="3" s="1"/>
  <c r="B6" i="1"/>
  <c r="H13" i="3" l="1"/>
</calcChain>
</file>

<file path=xl/sharedStrings.xml><?xml version="1.0" encoding="utf-8"?>
<sst xmlns="http://schemas.openxmlformats.org/spreadsheetml/2006/main" count="75" uniqueCount="63">
  <si>
    <t>Hosting</t>
  </si>
  <si>
    <t>Plan de internet</t>
  </si>
  <si>
    <t>Luz</t>
  </si>
  <si>
    <t>Diseño</t>
  </si>
  <si>
    <t>Combustible</t>
  </si>
  <si>
    <t>Patente</t>
  </si>
  <si>
    <t>Aportes</t>
  </si>
  <si>
    <t>Github privado</t>
  </si>
  <si>
    <t>Bienes de uso</t>
  </si>
  <si>
    <t>Viaticos</t>
  </si>
  <si>
    <t>Aguinaldo</t>
  </si>
  <si>
    <t>Impuestos</t>
  </si>
  <si>
    <t>Insumos (Tonner, tickets, papel)</t>
  </si>
  <si>
    <t>Costos de Producción</t>
  </si>
  <si>
    <t>Costo de producción</t>
  </si>
  <si>
    <t>Costos Administrativos</t>
  </si>
  <si>
    <t>Acesoría Legal</t>
  </si>
  <si>
    <t>Acesoría Contable</t>
  </si>
  <si>
    <t>Seguros</t>
  </si>
  <si>
    <t>Costos Comercialización y ventas</t>
  </si>
  <si>
    <t>Gastos de representación (invitaciones, Agazajos)</t>
  </si>
  <si>
    <t>Publicidad en medios gráficos</t>
  </si>
  <si>
    <t>Folleteria</t>
  </si>
  <si>
    <t>Tarjetas de presentación</t>
  </si>
  <si>
    <t>Merchandising</t>
  </si>
  <si>
    <t>Fiesta de celebración</t>
  </si>
  <si>
    <t xml:space="preserve">Nueva publicidad </t>
  </si>
  <si>
    <t>Descripción</t>
  </si>
  <si>
    <t>Semestre 1 - 2016</t>
  </si>
  <si>
    <t>Semestre 1 - 2017</t>
  </si>
  <si>
    <t>Semestre 2 - 2016</t>
  </si>
  <si>
    <t>Semestre 2 - 2017</t>
  </si>
  <si>
    <t>Salario (Desarrollo, Marketing,Logística)</t>
  </si>
  <si>
    <t>Cotización Dolar</t>
  </si>
  <si>
    <t>Puesto</t>
  </si>
  <si>
    <t>Salario Neto</t>
  </si>
  <si>
    <t>Subsistema Entrepeneur</t>
  </si>
  <si>
    <t>Córdoba Pablo</t>
  </si>
  <si>
    <t>Domingues Jacobo</t>
  </si>
  <si>
    <t>Subsistema Gerencial</t>
  </si>
  <si>
    <t>Gerente General</t>
  </si>
  <si>
    <t>Equipo de Desarrollo</t>
  </si>
  <si>
    <t>Lider de Desarrollo</t>
  </si>
  <si>
    <t>Front-End</t>
  </si>
  <si>
    <t>Back-End</t>
  </si>
  <si>
    <t>Equipo de Marketing</t>
  </si>
  <si>
    <t>Lider de Marketing</t>
  </si>
  <si>
    <t>Equipo de Logística</t>
  </si>
  <si>
    <t>Lider de Logística</t>
  </si>
  <si>
    <t>Cadete 1</t>
  </si>
  <si>
    <t>Cadete 2</t>
  </si>
  <si>
    <t>Cadete 3</t>
  </si>
  <si>
    <t>Cadete 4</t>
  </si>
  <si>
    <t>Cadete 5</t>
  </si>
  <si>
    <t>TOTAL</t>
  </si>
  <si>
    <t>SUBTOTAL</t>
  </si>
  <si>
    <t>Total</t>
  </si>
  <si>
    <t>Aporte SEG social + Jubilación</t>
  </si>
  <si>
    <t>Aporte Obra Social</t>
  </si>
  <si>
    <t>Cuota Sindical</t>
  </si>
  <si>
    <t>Adicionales *</t>
  </si>
  <si>
    <t>Ley 19072</t>
  </si>
  <si>
    <t xml:space="preserve">* Corresponde a los extras asignados por los diferentes sindicatos, colegios, uniones etc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</si>
</sst>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$-2C0A]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165" fontId="0" fillId="5" borderId="1" xfId="0" applyNumberFormat="1" applyFill="1" applyBorder="1"/>
    <xf numFmtId="165" fontId="0" fillId="7" borderId="1" xfId="0" applyNumberFormat="1" applyFill="1" applyBorder="1"/>
    <xf numFmtId="165" fontId="0" fillId="2" borderId="1" xfId="0" applyNumberFormat="1" applyFill="1" applyBorder="1"/>
    <xf numFmtId="0" fontId="0" fillId="7" borderId="0" xfId="0" applyFill="1"/>
    <xf numFmtId="165" fontId="0" fillId="7" borderId="0" xfId="0" applyNumberFormat="1" applyFill="1"/>
    <xf numFmtId="165" fontId="0" fillId="6" borderId="1" xfId="0" applyNumberFormat="1" applyFill="1" applyBorder="1"/>
    <xf numFmtId="0" fontId="0" fillId="6" borderId="0" xfId="0" applyFill="1"/>
    <xf numFmtId="0" fontId="0" fillId="7" borderId="0" xfId="0" applyFill="1" applyBorder="1"/>
    <xf numFmtId="0" fontId="0" fillId="6" borderId="2" xfId="0" applyFill="1" applyBorder="1"/>
    <xf numFmtId="165" fontId="0" fillId="6" borderId="2" xfId="0" applyNumberFormat="1" applyFill="1" applyBorder="1"/>
    <xf numFmtId="165" fontId="0" fillId="4" borderId="1" xfId="0" applyNumberFormat="1" applyFill="1" applyBorder="1"/>
    <xf numFmtId="0" fontId="0" fillId="7" borderId="3" xfId="0" applyFill="1" applyBorder="1"/>
    <xf numFmtId="0" fontId="0" fillId="2" borderId="3" xfId="0" applyFill="1" applyBorder="1"/>
    <xf numFmtId="0" fontId="1" fillId="2" borderId="2" xfId="0" applyFont="1" applyFill="1" applyBorder="1"/>
    <xf numFmtId="0" fontId="0" fillId="3" borderId="0" xfId="0" applyFill="1" applyBorder="1"/>
    <xf numFmtId="0" fontId="0" fillId="2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D4" sqref="D4"/>
    </sheetView>
  </sheetViews>
  <sheetFormatPr baseColWidth="10" defaultColWidth="9.140625" defaultRowHeight="15" x14ac:dyDescent="0.25"/>
  <cols>
    <col min="1" max="1" width="38.28515625" customWidth="1"/>
    <col min="2" max="2" width="20.28515625" customWidth="1"/>
    <col min="3" max="3" width="23.7109375" customWidth="1"/>
    <col min="4" max="4" width="24" customWidth="1"/>
    <col min="5" max="5" width="20.5703125" customWidth="1"/>
    <col min="6" max="6" width="15.42578125" customWidth="1"/>
    <col min="15" max="15" width="10" customWidth="1"/>
  </cols>
  <sheetData>
    <row r="1" spans="1:19" x14ac:dyDescent="0.25">
      <c r="A1" s="5" t="s">
        <v>27</v>
      </c>
      <c r="B1" s="5" t="s">
        <v>28</v>
      </c>
      <c r="C1" s="5" t="s">
        <v>30</v>
      </c>
      <c r="D1" s="5" t="s">
        <v>29</v>
      </c>
      <c r="E1" s="5" t="s">
        <v>31</v>
      </c>
      <c r="F1" s="5" t="s">
        <v>33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2" customFormat="1" x14ac:dyDescent="0.25">
      <c r="A2" s="6" t="s">
        <v>13</v>
      </c>
      <c r="B2" s="7"/>
      <c r="C2" s="7"/>
      <c r="D2" s="7"/>
      <c r="E2" s="7"/>
      <c r="F2" s="14">
        <v>14.79</v>
      </c>
    </row>
    <row r="3" spans="1:19" s="3" customFormat="1" x14ac:dyDescent="0.25">
      <c r="A3" s="8" t="s">
        <v>1</v>
      </c>
      <c r="B3" s="12">
        <v>5088</v>
      </c>
      <c r="C3" s="12"/>
      <c r="D3" s="13"/>
      <c r="E3" s="13"/>
    </row>
    <row r="4" spans="1:19" s="3" customFormat="1" x14ac:dyDescent="0.25">
      <c r="A4" s="8" t="s">
        <v>32</v>
      </c>
      <c r="B4" s="12">
        <f>SUM(Remuneraciones!H16,Remuneraciones!H13,Remuneraciones!H24)*6</f>
        <v>705612</v>
      </c>
      <c r="C4" s="12"/>
      <c r="D4" s="13"/>
      <c r="E4" s="13"/>
    </row>
    <row r="5" spans="1:19" s="3" customFormat="1" x14ac:dyDescent="0.25">
      <c r="A5" s="8" t="s">
        <v>2</v>
      </c>
      <c r="B5" s="12"/>
      <c r="C5" s="12"/>
      <c r="D5" s="13"/>
      <c r="E5" s="13"/>
    </row>
    <row r="6" spans="1:19" s="3" customFormat="1" x14ac:dyDescent="0.25">
      <c r="A6" s="8" t="s">
        <v>7</v>
      </c>
      <c r="B6" s="12">
        <f>25*F2</f>
        <v>369.75</v>
      </c>
      <c r="C6" s="12"/>
      <c r="D6" s="13"/>
      <c r="E6" s="13"/>
    </row>
    <row r="7" spans="1:19" s="2" customFormat="1" x14ac:dyDescent="0.25">
      <c r="A7" s="6" t="s">
        <v>15</v>
      </c>
      <c r="B7" s="7"/>
      <c r="C7" s="7"/>
      <c r="D7" s="7"/>
      <c r="E7" s="7"/>
    </row>
    <row r="8" spans="1:19" s="3" customFormat="1" x14ac:dyDescent="0.25">
      <c r="A8" s="8" t="s">
        <v>18</v>
      </c>
      <c r="B8" s="12"/>
      <c r="C8" s="12"/>
      <c r="D8" s="13"/>
      <c r="E8" s="13"/>
    </row>
    <row r="9" spans="1:19" s="3" customFormat="1" x14ac:dyDescent="0.25">
      <c r="A9" s="8" t="s">
        <v>5</v>
      </c>
      <c r="B9" s="12"/>
      <c r="C9" s="12"/>
      <c r="D9" s="13"/>
      <c r="E9" s="13"/>
    </row>
    <row r="10" spans="1:19" s="3" customFormat="1" x14ac:dyDescent="0.25">
      <c r="A10" s="8" t="s">
        <v>11</v>
      </c>
      <c r="B10" s="12"/>
      <c r="C10" s="12"/>
      <c r="D10" s="13"/>
      <c r="E10" s="13"/>
    </row>
    <row r="11" spans="1:19" s="3" customFormat="1" x14ac:dyDescent="0.25">
      <c r="A11" s="8" t="s">
        <v>6</v>
      </c>
      <c r="B11" s="12"/>
      <c r="C11" s="12"/>
      <c r="D11" s="13"/>
      <c r="E11" s="13"/>
    </row>
    <row r="12" spans="1:19" s="3" customFormat="1" x14ac:dyDescent="0.25">
      <c r="A12" s="8" t="s">
        <v>8</v>
      </c>
      <c r="B12" s="12"/>
      <c r="C12" s="12"/>
      <c r="D12" s="13"/>
      <c r="E12" s="13"/>
    </row>
    <row r="13" spans="1:19" s="3" customFormat="1" x14ac:dyDescent="0.25">
      <c r="A13" s="8" t="s">
        <v>10</v>
      </c>
      <c r="B13" s="12"/>
      <c r="C13" s="12"/>
      <c r="D13" s="13"/>
      <c r="E13" s="13"/>
    </row>
    <row r="14" spans="1:19" s="3" customFormat="1" x14ac:dyDescent="0.25">
      <c r="A14" s="8" t="s">
        <v>16</v>
      </c>
      <c r="B14" s="12"/>
      <c r="C14" s="12"/>
      <c r="D14" s="13"/>
      <c r="E14" s="13"/>
    </row>
    <row r="15" spans="1:19" s="3" customFormat="1" x14ac:dyDescent="0.25">
      <c r="A15" s="8" t="s">
        <v>17</v>
      </c>
      <c r="B15" s="12"/>
      <c r="C15" s="12"/>
      <c r="D15" s="13"/>
      <c r="E15" s="13"/>
    </row>
    <row r="16" spans="1:19" s="2" customFormat="1" x14ac:dyDescent="0.25">
      <c r="A16" s="7" t="s">
        <v>19</v>
      </c>
      <c r="B16" s="7"/>
      <c r="C16" s="7"/>
      <c r="D16" s="7"/>
      <c r="E16" s="7"/>
    </row>
    <row r="17" spans="1:5" s="3" customFormat="1" x14ac:dyDescent="0.25">
      <c r="A17" s="8" t="s">
        <v>21</v>
      </c>
      <c r="B17" s="12"/>
      <c r="C17" s="12"/>
      <c r="D17" s="13"/>
      <c r="E17" s="13"/>
    </row>
    <row r="18" spans="1:5" s="3" customFormat="1" x14ac:dyDescent="0.25">
      <c r="A18" s="8" t="s">
        <v>22</v>
      </c>
      <c r="B18" s="12"/>
      <c r="C18" s="12"/>
      <c r="D18" s="13"/>
      <c r="E18" s="13"/>
    </row>
    <row r="19" spans="1:5" s="3" customFormat="1" x14ac:dyDescent="0.25">
      <c r="A19" s="8" t="s">
        <v>24</v>
      </c>
      <c r="B19" s="12"/>
      <c r="C19" s="12"/>
      <c r="D19" s="13"/>
      <c r="E19" s="13"/>
    </row>
    <row r="20" spans="1:5" s="3" customFormat="1" x14ac:dyDescent="0.25">
      <c r="A20" s="8" t="s">
        <v>23</v>
      </c>
      <c r="B20" s="12"/>
      <c r="C20" s="12"/>
      <c r="D20" s="13"/>
      <c r="E20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C17" sqref="C17"/>
    </sheetView>
  </sheetViews>
  <sheetFormatPr baseColWidth="10" defaultRowHeight="15" x14ac:dyDescent="0.25"/>
  <cols>
    <col min="1" max="1" width="45.7109375" customWidth="1"/>
    <col min="2" max="2" width="20.5703125" customWidth="1"/>
    <col min="3" max="3" width="17.5703125" customWidth="1"/>
    <col min="4" max="4" width="17.85546875" customWidth="1"/>
    <col min="5" max="5" width="19.42578125" customWidth="1"/>
    <col min="6" max="6" width="17.85546875" customWidth="1"/>
  </cols>
  <sheetData>
    <row r="1" spans="1:19" x14ac:dyDescent="0.25">
      <c r="A1" s="5" t="s">
        <v>27</v>
      </c>
      <c r="B1" s="5" t="s">
        <v>28</v>
      </c>
      <c r="C1" s="5" t="s">
        <v>30</v>
      </c>
      <c r="D1" s="5" t="s">
        <v>29</v>
      </c>
      <c r="E1" s="5" t="s">
        <v>31</v>
      </c>
      <c r="F1" s="5" t="s">
        <v>33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1" customFormat="1" x14ac:dyDescent="0.25">
      <c r="A2" s="6" t="s">
        <v>14</v>
      </c>
      <c r="B2" s="6"/>
      <c r="C2" s="6"/>
      <c r="D2" s="6"/>
      <c r="E2" s="6"/>
      <c r="F2" s="25"/>
    </row>
    <row r="3" spans="1:19" s="3" customFormat="1" x14ac:dyDescent="0.25">
      <c r="A3" s="8" t="s">
        <v>3</v>
      </c>
      <c r="B3" s="9"/>
      <c r="C3" s="9"/>
      <c r="D3" s="11"/>
      <c r="E3" s="23"/>
      <c r="F3" s="26"/>
    </row>
    <row r="4" spans="1:19" s="3" customFormat="1" x14ac:dyDescent="0.25">
      <c r="A4" s="8" t="s">
        <v>4</v>
      </c>
      <c r="B4" s="9"/>
      <c r="C4" s="9"/>
      <c r="D4" s="11"/>
      <c r="E4" s="23"/>
      <c r="F4" s="26"/>
    </row>
    <row r="5" spans="1:19" s="3" customFormat="1" x14ac:dyDescent="0.25">
      <c r="A5" s="8" t="s">
        <v>12</v>
      </c>
      <c r="B5" s="9"/>
      <c r="C5" s="9"/>
      <c r="D5" s="11"/>
      <c r="E5" s="23"/>
      <c r="F5" s="26"/>
    </row>
    <row r="6" spans="1:19" s="3" customFormat="1" x14ac:dyDescent="0.25">
      <c r="A6" s="8" t="s">
        <v>0</v>
      </c>
      <c r="B6" s="9"/>
      <c r="C6" s="9"/>
      <c r="D6" s="11"/>
      <c r="E6" s="23"/>
      <c r="F6" s="26"/>
    </row>
    <row r="7" spans="1:19" s="2" customFormat="1" x14ac:dyDescent="0.25">
      <c r="A7" s="6" t="s">
        <v>15</v>
      </c>
      <c r="B7" s="7"/>
      <c r="C7" s="7"/>
      <c r="D7" s="7"/>
      <c r="E7" s="24"/>
      <c r="F7" s="27"/>
    </row>
    <row r="8" spans="1:19" s="3" customFormat="1" x14ac:dyDescent="0.25">
      <c r="A8" s="8" t="s">
        <v>9</v>
      </c>
      <c r="B8" s="9"/>
      <c r="C8" s="9"/>
      <c r="D8" s="11"/>
      <c r="E8" s="23"/>
      <c r="F8" s="26"/>
    </row>
    <row r="9" spans="1:19" s="3" customFormat="1" x14ac:dyDescent="0.25">
      <c r="A9" s="8" t="s">
        <v>20</v>
      </c>
      <c r="B9" s="9"/>
      <c r="C9" s="9"/>
      <c r="D9" s="11"/>
      <c r="E9" s="23"/>
      <c r="F9" s="26"/>
    </row>
    <row r="10" spans="1:19" s="2" customFormat="1" x14ac:dyDescent="0.25">
      <c r="A10" s="7" t="s">
        <v>19</v>
      </c>
      <c r="B10" s="7"/>
      <c r="C10" s="7"/>
      <c r="D10" s="7"/>
      <c r="E10" s="24"/>
      <c r="F10" s="27"/>
    </row>
    <row r="11" spans="1:19" s="3" customFormat="1" x14ac:dyDescent="0.25">
      <c r="A11" s="8" t="s">
        <v>25</v>
      </c>
      <c r="B11" s="9"/>
      <c r="C11" s="9"/>
      <c r="D11" s="11"/>
      <c r="E11" s="23"/>
      <c r="F11" s="26"/>
    </row>
    <row r="12" spans="1:19" s="3" customFormat="1" x14ac:dyDescent="0.25">
      <c r="A12" s="8" t="s">
        <v>26</v>
      </c>
      <c r="B12" s="9"/>
      <c r="C12" s="9"/>
      <c r="D12" s="11"/>
      <c r="E12" s="23"/>
      <c r="F12" s="26"/>
    </row>
    <row r="13" spans="1:19" x14ac:dyDescent="0.25">
      <c r="F13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workbookViewId="0">
      <selection activeCell="A29" sqref="A29"/>
    </sheetView>
  </sheetViews>
  <sheetFormatPr baseColWidth="10" defaultRowHeight="15" x14ac:dyDescent="0.25"/>
  <cols>
    <col min="1" max="1" width="29" customWidth="1"/>
    <col min="2" max="2" width="12.28515625" customWidth="1"/>
    <col min="3" max="3" width="17.85546875" customWidth="1"/>
    <col min="5" max="5" width="28.5703125" customWidth="1"/>
    <col min="6" max="6" width="32" customWidth="1"/>
    <col min="7" max="7" width="26.7109375" customWidth="1"/>
    <col min="8" max="8" width="19.5703125" customWidth="1"/>
  </cols>
  <sheetData>
    <row r="1" spans="1:8 16384:16384" x14ac:dyDescent="0.25">
      <c r="A1" s="5" t="s">
        <v>34</v>
      </c>
      <c r="B1" s="5" t="s">
        <v>35</v>
      </c>
      <c r="C1" s="5" t="s">
        <v>60</v>
      </c>
      <c r="D1" s="5" t="s">
        <v>61</v>
      </c>
      <c r="E1" s="5" t="s">
        <v>57</v>
      </c>
      <c r="F1" s="5" t="s">
        <v>58</v>
      </c>
      <c r="G1" s="5" t="s">
        <v>59</v>
      </c>
      <c r="H1" s="5" t="s">
        <v>56</v>
      </c>
    </row>
    <row r="2" spans="1:8 16384:16384" s="2" customFormat="1" x14ac:dyDescent="0.25">
      <c r="A2" s="7" t="s">
        <v>36</v>
      </c>
      <c r="B2" s="7"/>
      <c r="C2" s="7"/>
      <c r="D2" s="7"/>
      <c r="E2" s="7"/>
      <c r="F2" s="7"/>
      <c r="G2" s="7"/>
      <c r="H2" s="7"/>
    </row>
    <row r="3" spans="1:8 16384:16384" s="15" customFormat="1" x14ac:dyDescent="0.25">
      <c r="A3" s="11" t="s">
        <v>37</v>
      </c>
      <c r="B3" s="13">
        <v>24000</v>
      </c>
      <c r="C3" s="13"/>
      <c r="D3" s="13"/>
      <c r="E3" s="13"/>
      <c r="F3" s="13"/>
      <c r="G3" s="13"/>
      <c r="H3" s="13">
        <f>SUM(B3:D3)</f>
        <v>24000</v>
      </c>
    </row>
    <row r="4" spans="1:8 16384:16384" s="15" customFormat="1" x14ac:dyDescent="0.25">
      <c r="A4" s="11" t="s">
        <v>38</v>
      </c>
      <c r="B4" s="13">
        <v>24000</v>
      </c>
      <c r="C4" s="13"/>
      <c r="D4" s="13"/>
      <c r="E4" s="13"/>
      <c r="F4" s="13"/>
      <c r="G4" s="13"/>
      <c r="H4" s="13">
        <f>SUM(B4:D4)</f>
        <v>24000</v>
      </c>
    </row>
    <row r="5" spans="1:8 16384:16384" s="18" customFormat="1" x14ac:dyDescent="0.25">
      <c r="A5" s="10" t="s">
        <v>55</v>
      </c>
      <c r="B5" s="17"/>
      <c r="C5" s="17"/>
      <c r="D5" s="17"/>
      <c r="E5" s="17"/>
      <c r="F5" s="17"/>
      <c r="G5" s="17"/>
      <c r="H5" s="17">
        <f>SUM(H3:H4)</f>
        <v>48000</v>
      </c>
    </row>
    <row r="6" spans="1:8 16384:16384" s="2" customFormat="1" x14ac:dyDescent="0.25">
      <c r="A6" s="7" t="s">
        <v>39</v>
      </c>
      <c r="B6" s="7"/>
      <c r="C6" s="7"/>
      <c r="D6" s="7"/>
      <c r="E6" s="7"/>
      <c r="F6" s="7"/>
      <c r="G6" s="7"/>
      <c r="H6" s="7"/>
    </row>
    <row r="7" spans="1:8 16384:16384" s="15" customFormat="1" x14ac:dyDescent="0.25">
      <c r="A7" s="11" t="s">
        <v>40</v>
      </c>
      <c r="B7" s="13">
        <v>20000</v>
      </c>
      <c r="C7" s="13"/>
      <c r="D7" s="13"/>
      <c r="E7" s="13"/>
      <c r="F7" s="13"/>
      <c r="G7" s="13"/>
      <c r="H7" s="13">
        <f>SUM(B7:D7)</f>
        <v>20000</v>
      </c>
    </row>
    <row r="8" spans="1:8 16384:16384" s="18" customFormat="1" x14ac:dyDescent="0.25">
      <c r="A8" s="10" t="s">
        <v>55</v>
      </c>
      <c r="B8" s="17"/>
      <c r="C8" s="17"/>
      <c r="D8" s="17"/>
      <c r="E8" s="17"/>
      <c r="F8" s="17"/>
      <c r="G8" s="17"/>
      <c r="H8" s="17">
        <f>SUM(H7)</f>
        <v>20000</v>
      </c>
    </row>
    <row r="9" spans="1:8 16384:16384" s="2" customFormat="1" x14ac:dyDescent="0.25">
      <c r="A9" s="7" t="s">
        <v>41</v>
      </c>
      <c r="B9" s="7"/>
      <c r="C9" s="7"/>
      <c r="D9" s="7"/>
      <c r="E9" s="7"/>
      <c r="F9" s="7"/>
      <c r="G9" s="7"/>
      <c r="H9" s="7"/>
    </row>
    <row r="10" spans="1:8 16384:16384" s="15" customFormat="1" x14ac:dyDescent="0.25">
      <c r="A10" s="11" t="s">
        <v>42</v>
      </c>
      <c r="B10" s="13">
        <v>18425</v>
      </c>
      <c r="C10" s="13">
        <v>5527.5</v>
      </c>
      <c r="D10" s="13"/>
      <c r="E10" s="13"/>
      <c r="F10" s="13"/>
      <c r="G10" s="13"/>
      <c r="H10" s="13">
        <f>SUM(B10:G10)</f>
        <v>23952.5</v>
      </c>
    </row>
    <row r="11" spans="1:8 16384:16384" s="15" customFormat="1" x14ac:dyDescent="0.25">
      <c r="A11" s="11" t="s">
        <v>44</v>
      </c>
      <c r="B11" s="13">
        <v>15125</v>
      </c>
      <c r="C11" s="13">
        <v>2420</v>
      </c>
      <c r="D11" s="13"/>
      <c r="E11" s="13"/>
      <c r="F11" s="13"/>
      <c r="G11" s="13"/>
      <c r="H11" s="13">
        <f>SUM(B11:G11)</f>
        <v>17545</v>
      </c>
    </row>
    <row r="12" spans="1:8 16384:16384" s="15" customFormat="1" x14ac:dyDescent="0.25">
      <c r="A12" s="11" t="s">
        <v>43</v>
      </c>
      <c r="B12" s="13">
        <v>15125</v>
      </c>
      <c r="C12" s="13">
        <v>2420</v>
      </c>
      <c r="D12" s="13"/>
      <c r="E12" s="13"/>
      <c r="F12" s="13"/>
      <c r="G12" s="13"/>
      <c r="H12" s="13">
        <f>SUM(B12,C12)</f>
        <v>17545</v>
      </c>
      <c r="XFD12" s="16">
        <f>SUM(B12:XFC12)</f>
        <v>35090</v>
      </c>
    </row>
    <row r="13" spans="1:8 16384:16384" s="18" customFormat="1" x14ac:dyDescent="0.25">
      <c r="A13" s="10" t="s">
        <v>55</v>
      </c>
      <c r="B13" s="17"/>
      <c r="C13" s="17"/>
      <c r="D13" s="17"/>
      <c r="E13" s="17"/>
      <c r="F13" s="17"/>
      <c r="G13" s="17"/>
      <c r="H13" s="17">
        <f>SUM(H10:H12)</f>
        <v>59042.5</v>
      </c>
    </row>
    <row r="14" spans="1:8 16384:16384" s="2" customFormat="1" x14ac:dyDescent="0.25">
      <c r="A14" s="7" t="s">
        <v>45</v>
      </c>
      <c r="B14" s="7"/>
      <c r="C14" s="7"/>
      <c r="D14" s="7"/>
      <c r="E14" s="7"/>
      <c r="F14" s="7"/>
      <c r="G14" s="7"/>
      <c r="H14" s="7"/>
    </row>
    <row r="15" spans="1:8 16384:16384" s="15" customFormat="1" x14ac:dyDescent="0.25">
      <c r="A15" s="11" t="s">
        <v>46</v>
      </c>
      <c r="B15" s="13">
        <v>12900</v>
      </c>
      <c r="C15" s="13">
        <v>2064</v>
      </c>
      <c r="D15" s="13"/>
      <c r="E15" s="13"/>
      <c r="F15" s="13"/>
      <c r="G15" s="13"/>
      <c r="H15" s="13">
        <f>SUM(B15:G15)</f>
        <v>14964</v>
      </c>
    </row>
    <row r="16" spans="1:8 16384:16384" s="18" customFormat="1" x14ac:dyDescent="0.25">
      <c r="A16" s="10" t="s">
        <v>55</v>
      </c>
      <c r="B16" s="17"/>
      <c r="C16" s="17"/>
      <c r="D16" s="17"/>
      <c r="E16" s="17"/>
      <c r="F16" s="17"/>
      <c r="G16" s="17"/>
      <c r="H16" s="17">
        <f>SUM(H15)</f>
        <v>14964</v>
      </c>
    </row>
    <row r="17" spans="1:8" s="2" customFormat="1" x14ac:dyDescent="0.25">
      <c r="A17" s="7" t="s">
        <v>47</v>
      </c>
      <c r="B17" s="7"/>
      <c r="C17" s="7"/>
      <c r="D17" s="7"/>
      <c r="E17" s="7"/>
      <c r="F17" s="7"/>
      <c r="G17" s="7"/>
      <c r="H17" s="7"/>
    </row>
    <row r="18" spans="1:8" s="15" customFormat="1" x14ac:dyDescent="0.25">
      <c r="A18" s="11" t="s">
        <v>48</v>
      </c>
      <c r="B18" s="13">
        <v>18425</v>
      </c>
      <c r="C18" s="13">
        <v>5527.5</v>
      </c>
      <c r="D18" s="13"/>
      <c r="E18" s="13"/>
      <c r="F18" s="13"/>
      <c r="G18" s="13"/>
      <c r="H18" s="13"/>
    </row>
    <row r="19" spans="1:8" s="15" customFormat="1" x14ac:dyDescent="0.25">
      <c r="A19" s="11" t="s">
        <v>49</v>
      </c>
      <c r="B19" s="13">
        <v>7824</v>
      </c>
      <c r="C19" s="13">
        <v>2670</v>
      </c>
      <c r="D19" s="13"/>
      <c r="E19" s="13">
        <v>-1274.9000000000001</v>
      </c>
      <c r="F19" s="13">
        <v>-273</v>
      </c>
      <c r="G19" s="13">
        <v>-227</v>
      </c>
      <c r="H19" s="13">
        <f>SUM(E19:G19,C19,B19)</f>
        <v>8719.1</v>
      </c>
    </row>
    <row r="20" spans="1:8" s="15" customFormat="1" x14ac:dyDescent="0.25">
      <c r="A20" s="11" t="s">
        <v>50</v>
      </c>
      <c r="B20" s="13">
        <v>7824</v>
      </c>
      <c r="C20" s="13">
        <v>2670</v>
      </c>
      <c r="D20" s="13"/>
      <c r="E20" s="13">
        <v>-1274.9000000000001</v>
      </c>
      <c r="F20" s="13">
        <v>-273</v>
      </c>
      <c r="G20" s="13">
        <v>-227</v>
      </c>
      <c r="H20" s="13">
        <f>SUM(E20:G20,C20,B20)</f>
        <v>8719.1</v>
      </c>
    </row>
    <row r="21" spans="1:8" s="15" customFormat="1" x14ac:dyDescent="0.25">
      <c r="A21" s="11" t="s">
        <v>51</v>
      </c>
      <c r="B21" s="13">
        <v>7824</v>
      </c>
      <c r="C21" s="13">
        <v>2670</v>
      </c>
      <c r="D21" s="13"/>
      <c r="E21" s="13">
        <v>-1274.9000000000001</v>
      </c>
      <c r="F21" s="13">
        <v>-273</v>
      </c>
      <c r="G21" s="13">
        <v>-227</v>
      </c>
      <c r="H21" s="13">
        <f t="shared" ref="H21:H23" si="0">SUM(E21:G21,C21,B21)</f>
        <v>8719.1</v>
      </c>
    </row>
    <row r="22" spans="1:8" s="15" customFormat="1" x14ac:dyDescent="0.25">
      <c r="A22" s="11" t="s">
        <v>52</v>
      </c>
      <c r="B22" s="13">
        <v>7824</v>
      </c>
      <c r="C22" s="13">
        <v>2670</v>
      </c>
      <c r="D22" s="13"/>
      <c r="E22" s="13">
        <v>-1274.9000000000001</v>
      </c>
      <c r="F22" s="13">
        <v>-273</v>
      </c>
      <c r="G22" s="13">
        <v>-227</v>
      </c>
      <c r="H22" s="13">
        <f t="shared" si="0"/>
        <v>8719.1</v>
      </c>
    </row>
    <row r="23" spans="1:8" s="15" customFormat="1" x14ac:dyDescent="0.25">
      <c r="A23" s="11" t="s">
        <v>53</v>
      </c>
      <c r="B23" s="13">
        <v>7824</v>
      </c>
      <c r="C23" s="13">
        <v>2670</v>
      </c>
      <c r="D23" s="13"/>
      <c r="E23" s="13">
        <v>-1274.9000000000001</v>
      </c>
      <c r="F23" s="13">
        <v>-273</v>
      </c>
      <c r="G23" s="13">
        <v>-227</v>
      </c>
      <c r="H23" s="13">
        <f t="shared" si="0"/>
        <v>8719.1</v>
      </c>
    </row>
    <row r="24" spans="1:8" s="18" customFormat="1" x14ac:dyDescent="0.25">
      <c r="A24" s="20" t="s">
        <v>55</v>
      </c>
      <c r="B24" s="20"/>
      <c r="C24" s="20"/>
      <c r="D24" s="20"/>
      <c r="E24" s="20"/>
      <c r="F24" s="20"/>
      <c r="G24" s="20"/>
      <c r="H24" s="21">
        <f>SUM(H19:H23)</f>
        <v>43595.5</v>
      </c>
    </row>
    <row r="25" spans="1:8" s="5" customFormat="1" x14ac:dyDescent="0.25">
      <c r="A25" s="5" t="s">
        <v>54</v>
      </c>
      <c r="H25" s="22">
        <f>SUM(H24,H16,H13,H8,H5)</f>
        <v>185602</v>
      </c>
    </row>
    <row r="27" spans="1:8" x14ac:dyDescent="0.25">
      <c r="A27" s="19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Costos Fijos</vt:lpstr>
      <vt:lpstr>Costos Variables</vt:lpstr>
      <vt:lpstr>Remuneraciones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2016-02-17T00:37:41Z</dcterms:modified>
</cp:coreProperties>
</file>