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ds\GUERRA\meteo\2022\sole24h\"/>
    </mc:Choice>
  </mc:AlternateContent>
  <xr:revisionPtr revIDLastSave="0" documentId="13_ncr:1_{E3EE8B5F-7B73-4AE7-B5CB-812F0B465354}" xr6:coauthVersionLast="47" xr6:coauthVersionMax="47" xr10:uidLastSave="{00000000-0000-0000-0000-000000000000}"/>
  <bookViews>
    <workbookView xWindow="-120" yWindow="-120" windowWidth="29040" windowHeight="17640" xr2:uid="{C04CD8AE-10DB-403D-8B78-13A4D49EC3A9}"/>
  </bookViews>
  <sheets>
    <sheet name="Foglio1" sheetId="1" r:id="rId1"/>
    <sheet name="Foglio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2" i="2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AA5" i="1"/>
  <c r="Z5" i="1"/>
  <c r="Y5" i="1"/>
  <c r="X5" i="1"/>
  <c r="W5" i="1"/>
  <c r="V5" i="1"/>
  <c r="U5" i="1"/>
  <c r="T5" i="1"/>
  <c r="S5" i="1"/>
  <c r="R5" i="1"/>
  <c r="AA4" i="1"/>
  <c r="Z4" i="1"/>
  <c r="Y4" i="1"/>
  <c r="X4" i="1"/>
  <c r="W4" i="1"/>
  <c r="V4" i="1"/>
  <c r="U4" i="1"/>
  <c r="T4" i="1"/>
  <c r="S4" i="1"/>
  <c r="R4" i="1"/>
  <c r="S3" i="1"/>
  <c r="T3" i="1" s="1"/>
  <c r="U3" i="1" s="1"/>
  <c r="V3" i="1" s="1"/>
  <c r="W3" i="1" s="1"/>
  <c r="X3" i="1" s="1"/>
  <c r="Y3" i="1" s="1"/>
  <c r="Z3" i="1" s="1"/>
  <c r="AA3" i="1" s="1"/>
  <c r="I1" i="1"/>
  <c r="H1" i="1"/>
  <c r="G1" i="1"/>
  <c r="E1" i="1"/>
  <c r="D1" i="1"/>
  <c r="R111" i="1" l="1"/>
  <c r="R86" i="1"/>
  <c r="R49" i="1"/>
  <c r="R80" i="1"/>
  <c r="R107" i="1"/>
  <c r="R73" i="1"/>
  <c r="R85" i="1"/>
  <c r="R99" i="1"/>
  <c r="R71" i="1"/>
  <c r="R94" i="1"/>
  <c r="R64" i="1"/>
  <c r="R93" i="1"/>
  <c r="R50" i="1"/>
  <c r="R89" i="1"/>
  <c r="R41" i="1"/>
  <c r="R101" i="1"/>
  <c r="R95" i="1"/>
  <c r="R69" i="1"/>
  <c r="R52" i="1"/>
  <c r="R102" i="1"/>
  <c r="R96" i="1"/>
  <c r="R87" i="1"/>
  <c r="R81" i="1"/>
  <c r="R65" i="1"/>
  <c r="R28" i="1"/>
  <c r="R109" i="1"/>
  <c r="R103" i="1"/>
  <c r="R97" i="1"/>
  <c r="R72" i="1"/>
  <c r="R13" i="1"/>
  <c r="R21" i="1"/>
  <c r="R29" i="1"/>
  <c r="R37" i="1"/>
  <c r="R45" i="1"/>
  <c r="R53" i="1"/>
  <c r="R6" i="1"/>
  <c r="R14" i="1"/>
  <c r="R22" i="1"/>
  <c r="R7" i="1"/>
  <c r="R15" i="1"/>
  <c r="R23" i="1"/>
  <c r="R31" i="1"/>
  <c r="R39" i="1"/>
  <c r="R47" i="1"/>
  <c r="R55" i="1"/>
  <c r="R8" i="1"/>
  <c r="R16" i="1"/>
  <c r="R24" i="1"/>
  <c r="R32" i="1"/>
  <c r="R40" i="1"/>
  <c r="R9" i="1"/>
  <c r="R17" i="1"/>
  <c r="R25" i="1"/>
  <c r="R33" i="1"/>
  <c r="R10" i="1"/>
  <c r="R18" i="1"/>
  <c r="R26" i="1"/>
  <c r="R34" i="1"/>
  <c r="R42" i="1"/>
  <c r="R11" i="1"/>
  <c r="R19" i="1"/>
  <c r="R27" i="1"/>
  <c r="R35" i="1"/>
  <c r="R43" i="1"/>
  <c r="R12" i="1"/>
  <c r="R48" i="1"/>
  <c r="R56" i="1"/>
  <c r="R57" i="1"/>
  <c r="R58" i="1"/>
  <c r="R66" i="1"/>
  <c r="R74" i="1"/>
  <c r="R82" i="1"/>
  <c r="R90" i="1"/>
  <c r="R98" i="1"/>
  <c r="R106" i="1"/>
  <c r="R20" i="1"/>
  <c r="R54" i="1"/>
  <c r="R59" i="1"/>
  <c r="R67" i="1"/>
  <c r="R75" i="1"/>
  <c r="R83" i="1"/>
  <c r="R91" i="1"/>
  <c r="R44" i="1"/>
  <c r="R60" i="1"/>
  <c r="R68" i="1"/>
  <c r="R76" i="1"/>
  <c r="R84" i="1"/>
  <c r="R92" i="1"/>
  <c r="R100" i="1"/>
  <c r="R108" i="1"/>
  <c r="R30" i="1"/>
  <c r="R36" i="1"/>
  <c r="R51" i="1"/>
  <c r="R62" i="1"/>
  <c r="R70" i="1"/>
  <c r="R78" i="1"/>
  <c r="R110" i="1"/>
  <c r="R104" i="1"/>
  <c r="R88" i="1"/>
  <c r="R79" i="1"/>
  <c r="R63" i="1"/>
  <c r="R46" i="1"/>
  <c r="R112" i="1"/>
  <c r="R105" i="1"/>
  <c r="R77" i="1"/>
  <c r="R61" i="1"/>
  <c r="R38" i="1"/>
  <c r="K2" i="1"/>
  <c r="K3" i="1"/>
  <c r="I2" i="1"/>
  <c r="I3" i="1"/>
  <c r="D2" i="1"/>
  <c r="D3" i="1"/>
  <c r="H2" i="1"/>
  <c r="H3" i="1"/>
  <c r="E3" i="1"/>
  <c r="E2" i="1"/>
  <c r="G2" i="1"/>
  <c r="G3" i="1"/>
  <c r="L3" i="1"/>
  <c r="L2" i="1"/>
  <c r="J2" i="1"/>
  <c r="J3" i="1"/>
  <c r="F2" i="1"/>
  <c r="F3" i="1"/>
  <c r="V111" i="1" l="1"/>
  <c r="X16" i="1"/>
  <c r="S43" i="1"/>
  <c r="W102" i="1"/>
  <c r="W50" i="1"/>
  <c r="W13" i="1"/>
  <c r="W48" i="1"/>
  <c r="W82" i="1"/>
  <c r="W94" i="1"/>
  <c r="W83" i="1"/>
  <c r="W111" i="1"/>
  <c r="S60" i="1"/>
  <c r="S51" i="1"/>
  <c r="S77" i="1"/>
  <c r="S42" i="1"/>
  <c r="S12" i="1"/>
  <c r="S68" i="1"/>
  <c r="S14" i="1"/>
  <c r="S107" i="1"/>
  <c r="S18" i="1"/>
  <c r="S108" i="1"/>
  <c r="W25" i="1"/>
  <c r="S54" i="1"/>
  <c r="S67" i="1"/>
  <c r="S17" i="1"/>
  <c r="W56" i="1"/>
  <c r="W109" i="1"/>
  <c r="S92" i="1"/>
  <c r="S73" i="1"/>
  <c r="S27" i="1"/>
  <c r="S40" i="1"/>
  <c r="S24" i="1"/>
  <c r="S109" i="1"/>
  <c r="W7" i="1"/>
  <c r="W85" i="1"/>
  <c r="S56" i="1"/>
  <c r="S97" i="1"/>
  <c r="S70" i="1"/>
  <c r="S52" i="1"/>
  <c r="S6" i="1"/>
  <c r="S111" i="1"/>
  <c r="S66" i="1"/>
  <c r="S23" i="1"/>
  <c r="W51" i="1"/>
  <c r="W30" i="1"/>
  <c r="T108" i="1"/>
  <c r="T95" i="1"/>
  <c r="T71" i="1"/>
  <c r="T94" i="1"/>
  <c r="T100" i="1"/>
  <c r="T107" i="1"/>
  <c r="T50" i="1"/>
  <c r="T86" i="1"/>
  <c r="T78" i="1"/>
  <c r="T101" i="1"/>
  <c r="T69" i="1"/>
  <c r="T83" i="1"/>
  <c r="T10" i="1"/>
  <c r="T62" i="1"/>
  <c r="T87" i="1"/>
  <c r="T102" i="1"/>
  <c r="V88" i="1"/>
  <c r="V46" i="1"/>
  <c r="V106" i="1"/>
  <c r="T72" i="1"/>
  <c r="X59" i="1"/>
  <c r="X91" i="1"/>
  <c r="X51" i="1"/>
  <c r="X14" i="1"/>
  <c r="V53" i="1"/>
  <c r="V28" i="1"/>
  <c r="T60" i="1"/>
  <c r="T66" i="1"/>
  <c r="T81" i="1"/>
  <c r="T64" i="1"/>
  <c r="T48" i="1"/>
  <c r="T15" i="1"/>
  <c r="T37" i="1"/>
  <c r="T35" i="1"/>
  <c r="S99" i="1"/>
  <c r="S29" i="1"/>
  <c r="S55" i="1"/>
  <c r="S65" i="1"/>
  <c r="S10" i="1"/>
  <c r="S16" i="1"/>
  <c r="S46" i="1"/>
  <c r="S44" i="1"/>
  <c r="T46" i="1"/>
  <c r="S79" i="1"/>
  <c r="X111" i="1"/>
  <c r="V61" i="1"/>
  <c r="X82" i="1"/>
  <c r="V98" i="1"/>
  <c r="X81" i="1"/>
  <c r="X103" i="1"/>
  <c r="X110" i="1"/>
  <c r="X6" i="1"/>
  <c r="X108" i="1"/>
  <c r="X24" i="1"/>
  <c r="X20" i="1"/>
  <c r="X10" i="1"/>
  <c r="V40" i="1"/>
  <c r="S96" i="1"/>
  <c r="T109" i="1"/>
  <c r="T34" i="1"/>
  <c r="W44" i="1"/>
  <c r="W96" i="1"/>
  <c r="W31" i="1"/>
  <c r="W75" i="1"/>
  <c r="W89" i="1"/>
  <c r="W80" i="1"/>
  <c r="W103" i="1"/>
  <c r="W86" i="1"/>
  <c r="W77" i="1"/>
  <c r="W22" i="1"/>
  <c r="W28" i="1"/>
  <c r="W42" i="1"/>
  <c r="W40" i="1"/>
  <c r="X96" i="1"/>
  <c r="X109" i="1"/>
  <c r="V57" i="1"/>
  <c r="V54" i="1"/>
  <c r="V36" i="1"/>
  <c r="T74" i="1"/>
  <c r="T23" i="1"/>
  <c r="T43" i="1"/>
  <c r="V99" i="1"/>
  <c r="T97" i="1"/>
  <c r="X32" i="1"/>
  <c r="X18" i="1"/>
  <c r="X7" i="1"/>
  <c r="Y6" i="1"/>
  <c r="Y14" i="1"/>
  <c r="Y22" i="1"/>
  <c r="Y30" i="1"/>
  <c r="Y38" i="1"/>
  <c r="Y46" i="1"/>
  <c r="Y7" i="1"/>
  <c r="Y15" i="1"/>
  <c r="Y8" i="1"/>
  <c r="Y16" i="1"/>
  <c r="Y24" i="1"/>
  <c r="Y32" i="1"/>
  <c r="Y40" i="1"/>
  <c r="Y48" i="1"/>
  <c r="Y56" i="1"/>
  <c r="Y9" i="1"/>
  <c r="Y17" i="1"/>
  <c r="Y25" i="1"/>
  <c r="Y33" i="1"/>
  <c r="Y10" i="1"/>
  <c r="Y18" i="1"/>
  <c r="Y26" i="1"/>
  <c r="Y11" i="1"/>
  <c r="Y19" i="1"/>
  <c r="Y27" i="1"/>
  <c r="Y35" i="1"/>
  <c r="Y43" i="1"/>
  <c r="Y12" i="1"/>
  <c r="Y20" i="1"/>
  <c r="Y28" i="1"/>
  <c r="Y36" i="1"/>
  <c r="Y31" i="1"/>
  <c r="Y34" i="1"/>
  <c r="Y41" i="1"/>
  <c r="Y52" i="1"/>
  <c r="Y59" i="1"/>
  <c r="Y67" i="1"/>
  <c r="Y75" i="1"/>
  <c r="Y83" i="1"/>
  <c r="Y91" i="1"/>
  <c r="Y99" i="1"/>
  <c r="Y107" i="1"/>
  <c r="Y39" i="1"/>
  <c r="Y51" i="1"/>
  <c r="Y60" i="1"/>
  <c r="Y68" i="1"/>
  <c r="Y76" i="1"/>
  <c r="Y84" i="1"/>
  <c r="Y13" i="1"/>
  <c r="Y37" i="1"/>
  <c r="Y50" i="1"/>
  <c r="Y61" i="1"/>
  <c r="Y69" i="1"/>
  <c r="Y77" i="1"/>
  <c r="Y85" i="1"/>
  <c r="Y93" i="1"/>
  <c r="Y101" i="1"/>
  <c r="Y109" i="1"/>
  <c r="Y45" i="1"/>
  <c r="Y63" i="1"/>
  <c r="Y71" i="1"/>
  <c r="Y79" i="1"/>
  <c r="Y62" i="1"/>
  <c r="Y78" i="1"/>
  <c r="Y96" i="1"/>
  <c r="Y102" i="1"/>
  <c r="Y23" i="1"/>
  <c r="Y58" i="1"/>
  <c r="Y42" i="1"/>
  <c r="Y64" i="1"/>
  <c r="Y80" i="1"/>
  <c r="Y86" i="1"/>
  <c r="Y90" i="1"/>
  <c r="Y95" i="1"/>
  <c r="Y108" i="1"/>
  <c r="Y105" i="1"/>
  <c r="Y65" i="1"/>
  <c r="Y81" i="1"/>
  <c r="Y112" i="1"/>
  <c r="Y47" i="1"/>
  <c r="Y97" i="1"/>
  <c r="Y57" i="1"/>
  <c r="Y73" i="1"/>
  <c r="Y94" i="1"/>
  <c r="Y111" i="1"/>
  <c r="Y54" i="1"/>
  <c r="Y87" i="1"/>
  <c r="Y53" i="1"/>
  <c r="Y55" i="1"/>
  <c r="Y66" i="1"/>
  <c r="Y89" i="1"/>
  <c r="Y100" i="1"/>
  <c r="Y72" i="1"/>
  <c r="Y88" i="1"/>
  <c r="Y92" i="1"/>
  <c r="Y44" i="1"/>
  <c r="Y98" i="1"/>
  <c r="Y110" i="1"/>
  <c r="Y21" i="1"/>
  <c r="Y29" i="1"/>
  <c r="Y49" i="1"/>
  <c r="Y70" i="1"/>
  <c r="Y82" i="1"/>
  <c r="Y106" i="1"/>
  <c r="Y104" i="1"/>
  <c r="Y74" i="1"/>
  <c r="Y103" i="1"/>
  <c r="V62" i="1"/>
  <c r="V9" i="1"/>
  <c r="X71" i="1"/>
  <c r="V44" i="1"/>
  <c r="V50" i="1"/>
  <c r="V20" i="1"/>
  <c r="T52" i="1"/>
  <c r="T58" i="1"/>
  <c r="T73" i="1"/>
  <c r="T49" i="1"/>
  <c r="T40" i="1"/>
  <c r="T7" i="1"/>
  <c r="T29" i="1"/>
  <c r="T27" i="1"/>
  <c r="S91" i="1"/>
  <c r="S90" i="1"/>
  <c r="S48" i="1"/>
  <c r="S45" i="1"/>
  <c r="S41" i="1"/>
  <c r="S8" i="1"/>
  <c r="S38" i="1"/>
  <c r="S36" i="1"/>
  <c r="X53" i="1"/>
  <c r="S84" i="1"/>
  <c r="S104" i="1"/>
  <c r="X67" i="1"/>
  <c r="T63" i="1"/>
  <c r="T84" i="1"/>
  <c r="X98" i="1"/>
  <c r="X80" i="1"/>
  <c r="X102" i="1"/>
  <c r="X85" i="1"/>
  <c r="X100" i="1"/>
  <c r="X37" i="1"/>
  <c r="X12" i="1"/>
  <c r="X57" i="1"/>
  <c r="X8" i="1"/>
  <c r="T44" i="1"/>
  <c r="S76" i="1"/>
  <c r="V97" i="1"/>
  <c r="W23" i="1"/>
  <c r="W97" i="1"/>
  <c r="W67" i="1"/>
  <c r="W59" i="1"/>
  <c r="W66" i="1"/>
  <c r="W64" i="1"/>
  <c r="W95" i="1"/>
  <c r="W78" i="1"/>
  <c r="W69" i="1"/>
  <c r="W14" i="1"/>
  <c r="W20" i="1"/>
  <c r="W34" i="1"/>
  <c r="W32" i="1"/>
  <c r="V76" i="1"/>
  <c r="V24" i="1"/>
  <c r="V60" i="1"/>
  <c r="V69" i="1"/>
  <c r="V83" i="1"/>
  <c r="V95" i="1"/>
  <c r="V103" i="1"/>
  <c r="V90" i="1"/>
  <c r="V84" i="1"/>
  <c r="V109" i="1"/>
  <c r="V108" i="1"/>
  <c r="V101" i="1"/>
  <c r="V87" i="1"/>
  <c r="V29" i="1"/>
  <c r="V63" i="1"/>
  <c r="V17" i="1"/>
  <c r="T68" i="1"/>
  <c r="T9" i="1"/>
  <c r="T45" i="1"/>
  <c r="T112" i="1"/>
  <c r="X65" i="1"/>
  <c r="X43" i="1"/>
  <c r="X9" i="1"/>
  <c r="T67" i="1"/>
  <c r="V37" i="1"/>
  <c r="T93" i="1"/>
  <c r="V72" i="1"/>
  <c r="S78" i="1"/>
  <c r="S86" i="1"/>
  <c r="S100" i="1"/>
  <c r="S95" i="1"/>
  <c r="S101" i="1"/>
  <c r="S94" i="1"/>
  <c r="S93" i="1"/>
  <c r="S11" i="1"/>
  <c r="S64" i="1"/>
  <c r="S50" i="1"/>
  <c r="S71" i="1"/>
  <c r="S80" i="1"/>
  <c r="S106" i="1"/>
  <c r="V73" i="1"/>
  <c r="V66" i="1"/>
  <c r="V110" i="1"/>
  <c r="V22" i="1"/>
  <c r="V12" i="1"/>
  <c r="X38" i="1"/>
  <c r="V75" i="1"/>
  <c r="S98" i="1"/>
  <c r="S112" i="1"/>
  <c r="T47" i="1"/>
  <c r="T57" i="1"/>
  <c r="T65" i="1"/>
  <c r="T28" i="1"/>
  <c r="T32" i="1"/>
  <c r="T38" i="1"/>
  <c r="T21" i="1"/>
  <c r="T19" i="1"/>
  <c r="S83" i="1"/>
  <c r="S82" i="1"/>
  <c r="S35" i="1"/>
  <c r="S37" i="1"/>
  <c r="S33" i="1"/>
  <c r="S39" i="1"/>
  <c r="S30" i="1"/>
  <c r="S28" i="1"/>
  <c r="X55" i="1"/>
  <c r="S88" i="1"/>
  <c r="V105" i="1"/>
  <c r="T18" i="1"/>
  <c r="V85" i="1"/>
  <c r="S103" i="1"/>
  <c r="X104" i="1"/>
  <c r="X72" i="1"/>
  <c r="X94" i="1"/>
  <c r="X77" i="1"/>
  <c r="X92" i="1"/>
  <c r="X29" i="1"/>
  <c r="X27" i="1"/>
  <c r="X49" i="1"/>
  <c r="X47" i="1"/>
  <c r="S47" i="1"/>
  <c r="X79" i="1"/>
  <c r="X99" i="1"/>
  <c r="X30" i="1"/>
  <c r="X35" i="1"/>
  <c r="W112" i="1"/>
  <c r="W54" i="1"/>
  <c r="W36" i="1"/>
  <c r="W76" i="1"/>
  <c r="W57" i="1"/>
  <c r="W81" i="1"/>
  <c r="W87" i="1"/>
  <c r="W70" i="1"/>
  <c r="W61" i="1"/>
  <c r="W6" i="1"/>
  <c r="W12" i="1"/>
  <c r="W26" i="1"/>
  <c r="W24" i="1"/>
  <c r="X45" i="1"/>
  <c r="X90" i="1"/>
  <c r="V70" i="1"/>
  <c r="V19" i="1"/>
  <c r="T85" i="1"/>
  <c r="T89" i="1"/>
  <c r="X52" i="1"/>
  <c r="X22" i="1"/>
  <c r="X28" i="1"/>
  <c r="X97" i="1"/>
  <c r="V80" i="1"/>
  <c r="V38" i="1"/>
  <c r="V11" i="1"/>
  <c r="T26" i="1"/>
  <c r="V74" i="1"/>
  <c r="V32" i="1"/>
  <c r="V30" i="1"/>
  <c r="V18" i="1"/>
  <c r="X73" i="1"/>
  <c r="T92" i="1"/>
  <c r="X95" i="1"/>
  <c r="V26" i="1"/>
  <c r="V64" i="1"/>
  <c r="V39" i="1"/>
  <c r="V10" i="1"/>
  <c r="AA12" i="1"/>
  <c r="AA20" i="1"/>
  <c r="AA28" i="1"/>
  <c r="AA36" i="1"/>
  <c r="AA44" i="1"/>
  <c r="AA52" i="1"/>
  <c r="AA60" i="1"/>
  <c r="AA68" i="1"/>
  <c r="AA76" i="1"/>
  <c r="AA84" i="1"/>
  <c r="AA92" i="1"/>
  <c r="AA100" i="1"/>
  <c r="AA108" i="1"/>
  <c r="AA13" i="1"/>
  <c r="AA21" i="1"/>
  <c r="AA29" i="1"/>
  <c r="AA37" i="1"/>
  <c r="AA45" i="1"/>
  <c r="AA53" i="1"/>
  <c r="AA61" i="1"/>
  <c r="AA69" i="1"/>
  <c r="AA77" i="1"/>
  <c r="AA85" i="1"/>
  <c r="AA93" i="1"/>
  <c r="AA101" i="1"/>
  <c r="AA109" i="1"/>
  <c r="AA14" i="1"/>
  <c r="AA22" i="1"/>
  <c r="AA30" i="1"/>
  <c r="AA38" i="1"/>
  <c r="AA46" i="1"/>
  <c r="AA54" i="1"/>
  <c r="AA62" i="1"/>
  <c r="AA70" i="1"/>
  <c r="AA78" i="1"/>
  <c r="AA86" i="1"/>
  <c r="AA94" i="1"/>
  <c r="AA102" i="1"/>
  <c r="AA110" i="1"/>
  <c r="AA7" i="1"/>
  <c r="AA15" i="1"/>
  <c r="AA23" i="1"/>
  <c r="AA31" i="1"/>
  <c r="AA39" i="1"/>
  <c r="AA47" i="1"/>
  <c r="AA55" i="1"/>
  <c r="AA63" i="1"/>
  <c r="AA71" i="1"/>
  <c r="AA79" i="1"/>
  <c r="AA87" i="1"/>
  <c r="AA95" i="1"/>
  <c r="AA103" i="1"/>
  <c r="AA111" i="1"/>
  <c r="AA8" i="1"/>
  <c r="AA16" i="1"/>
  <c r="AA24" i="1"/>
  <c r="AA32" i="1"/>
  <c r="AA40" i="1"/>
  <c r="AA48" i="1"/>
  <c r="AA56" i="1"/>
  <c r="AA64" i="1"/>
  <c r="AA72" i="1"/>
  <c r="AA80" i="1"/>
  <c r="AA88" i="1"/>
  <c r="AA96" i="1"/>
  <c r="AA104" i="1"/>
  <c r="AA112" i="1"/>
  <c r="AA9" i="1"/>
  <c r="AA17" i="1"/>
  <c r="AA25" i="1"/>
  <c r="AA33" i="1"/>
  <c r="AA41" i="1"/>
  <c r="AA49" i="1"/>
  <c r="AA57" i="1"/>
  <c r="AA65" i="1"/>
  <c r="AA73" i="1"/>
  <c r="AA81" i="1"/>
  <c r="AA89" i="1"/>
  <c r="AA97" i="1"/>
  <c r="AA105" i="1"/>
  <c r="AA6" i="1"/>
  <c r="AA10" i="1"/>
  <c r="AA18" i="1"/>
  <c r="AA26" i="1"/>
  <c r="AA34" i="1"/>
  <c r="AA42" i="1"/>
  <c r="AA50" i="1"/>
  <c r="AA58" i="1"/>
  <c r="AA66" i="1"/>
  <c r="AA74" i="1"/>
  <c r="AA82" i="1"/>
  <c r="AA90" i="1"/>
  <c r="AA98" i="1"/>
  <c r="AA106" i="1"/>
  <c r="AA35" i="1"/>
  <c r="AA99" i="1"/>
  <c r="AA43" i="1"/>
  <c r="AA107" i="1"/>
  <c r="AA51" i="1"/>
  <c r="AA67" i="1"/>
  <c r="AA59" i="1"/>
  <c r="AA75" i="1"/>
  <c r="AA27" i="1"/>
  <c r="AA83" i="1"/>
  <c r="AA91" i="1"/>
  <c r="AA11" i="1"/>
  <c r="AA19" i="1"/>
  <c r="V42" i="1"/>
  <c r="T75" i="1"/>
  <c r="T99" i="1"/>
  <c r="V58" i="1"/>
  <c r="V8" i="1"/>
  <c r="V45" i="1"/>
  <c r="V102" i="1"/>
  <c r="V31" i="1"/>
  <c r="V14" i="1"/>
  <c r="V51" i="1"/>
  <c r="V49" i="1"/>
  <c r="T77" i="1"/>
  <c r="V100" i="1"/>
  <c r="T106" i="1"/>
  <c r="T56" i="1"/>
  <c r="T104" i="1"/>
  <c r="T41" i="1"/>
  <c r="T24" i="1"/>
  <c r="T30" i="1"/>
  <c r="T13" i="1"/>
  <c r="T11" i="1"/>
  <c r="S75" i="1"/>
  <c r="S74" i="1"/>
  <c r="S105" i="1"/>
  <c r="S19" i="1"/>
  <c r="S25" i="1"/>
  <c r="S31" i="1"/>
  <c r="S22" i="1"/>
  <c r="S20" i="1"/>
  <c r="S63" i="1"/>
  <c r="X89" i="1"/>
  <c r="X107" i="1"/>
  <c r="S72" i="1"/>
  <c r="X106" i="1"/>
  <c r="X54" i="1"/>
  <c r="X64" i="1"/>
  <c r="X86" i="1"/>
  <c r="X69" i="1"/>
  <c r="X84" i="1"/>
  <c r="X21" i="1"/>
  <c r="X19" i="1"/>
  <c r="X41" i="1"/>
  <c r="X39" i="1"/>
  <c r="V81" i="1"/>
  <c r="T36" i="1"/>
  <c r="W60" i="1"/>
  <c r="W104" i="1"/>
  <c r="W105" i="1"/>
  <c r="W91" i="1"/>
  <c r="W41" i="1"/>
  <c r="W55" i="1"/>
  <c r="W73" i="1"/>
  <c r="W79" i="1"/>
  <c r="W62" i="1"/>
  <c r="W46" i="1"/>
  <c r="W45" i="1"/>
  <c r="W35" i="1"/>
  <c r="W18" i="1"/>
  <c r="W16" i="1"/>
  <c r="W43" i="1"/>
  <c r="W37" i="1"/>
  <c r="W27" i="1"/>
  <c r="W10" i="1"/>
  <c r="W8" i="1"/>
  <c r="V112" i="1"/>
  <c r="V94" i="1"/>
  <c r="V23" i="1"/>
  <c r="V43" i="1"/>
  <c r="V41" i="1"/>
  <c r="X101" i="1"/>
  <c r="T98" i="1"/>
  <c r="T55" i="1"/>
  <c r="T96" i="1"/>
  <c r="T33" i="1"/>
  <c r="T16" i="1"/>
  <c r="T22" i="1"/>
  <c r="T20" i="1"/>
  <c r="X66" i="1"/>
  <c r="T91" i="1"/>
  <c r="V34" i="1"/>
  <c r="X75" i="1"/>
  <c r="X58" i="1"/>
  <c r="X48" i="1"/>
  <c r="X78" i="1"/>
  <c r="X61" i="1"/>
  <c r="X76" i="1"/>
  <c r="X11" i="1"/>
  <c r="X33" i="1"/>
  <c r="X31" i="1"/>
  <c r="S87" i="1"/>
  <c r="S102" i="1"/>
  <c r="V47" i="1"/>
  <c r="W84" i="1"/>
  <c r="W98" i="1"/>
  <c r="W99" i="1"/>
  <c r="W74" i="1"/>
  <c r="W52" i="1"/>
  <c r="W53" i="1"/>
  <c r="W71" i="1"/>
  <c r="V48" i="1"/>
  <c r="S85" i="1"/>
  <c r="V56" i="1"/>
  <c r="V104" i="1"/>
  <c r="V79" i="1"/>
  <c r="V86" i="1"/>
  <c r="V15" i="1"/>
  <c r="V21" i="1"/>
  <c r="V35" i="1"/>
  <c r="V33" i="1"/>
  <c r="V59" i="1"/>
  <c r="V82" i="1"/>
  <c r="T90" i="1"/>
  <c r="T54" i="1"/>
  <c r="T88" i="1"/>
  <c r="T25" i="1"/>
  <c r="T8" i="1"/>
  <c r="T14" i="1"/>
  <c r="T12" i="1"/>
  <c r="S69" i="1"/>
  <c r="S59" i="1"/>
  <c r="S58" i="1"/>
  <c r="S89" i="1"/>
  <c r="S34" i="1"/>
  <c r="S9" i="1"/>
  <c r="S15" i="1"/>
  <c r="S21" i="1"/>
  <c r="X112" i="1"/>
  <c r="V68" i="1"/>
  <c r="V93" i="1"/>
  <c r="S110" i="1"/>
  <c r="T39" i="1"/>
  <c r="V77" i="1"/>
  <c r="X93" i="1"/>
  <c r="T110" i="1"/>
  <c r="X74" i="1"/>
  <c r="X42" i="1"/>
  <c r="X70" i="1"/>
  <c r="X50" i="1"/>
  <c r="X68" i="1"/>
  <c r="X44" i="1"/>
  <c r="X34" i="1"/>
  <c r="X25" i="1"/>
  <c r="X23" i="1"/>
  <c r="X63" i="1"/>
  <c r="X88" i="1"/>
  <c r="T103" i="1"/>
  <c r="S62" i="1"/>
  <c r="W110" i="1"/>
  <c r="W92" i="1"/>
  <c r="W88" i="1"/>
  <c r="W106" i="1"/>
  <c r="W47" i="1"/>
  <c r="W90" i="1"/>
  <c r="W33" i="1"/>
  <c r="W63" i="1"/>
  <c r="W101" i="1"/>
  <c r="W39" i="1"/>
  <c r="W29" i="1"/>
  <c r="W19" i="1"/>
  <c r="W17" i="1"/>
  <c r="V16" i="1"/>
  <c r="V92" i="1"/>
  <c r="X13" i="1"/>
  <c r="W65" i="1"/>
  <c r="U10" i="1"/>
  <c r="U18" i="1"/>
  <c r="U26" i="1"/>
  <c r="U34" i="1"/>
  <c r="U42" i="1"/>
  <c r="U50" i="1"/>
  <c r="U11" i="1"/>
  <c r="U19" i="1"/>
  <c r="U12" i="1"/>
  <c r="U20" i="1"/>
  <c r="U28" i="1"/>
  <c r="U36" i="1"/>
  <c r="U44" i="1"/>
  <c r="U52" i="1"/>
  <c r="U13" i="1"/>
  <c r="U21" i="1"/>
  <c r="U29" i="1"/>
  <c r="U37" i="1"/>
  <c r="U14" i="1"/>
  <c r="U22" i="1"/>
  <c r="U30" i="1"/>
  <c r="U7" i="1"/>
  <c r="U15" i="1"/>
  <c r="U23" i="1"/>
  <c r="U31" i="1"/>
  <c r="U39" i="1"/>
  <c r="U47" i="1"/>
  <c r="U8" i="1"/>
  <c r="U16" i="1"/>
  <c r="U24" i="1"/>
  <c r="U32" i="1"/>
  <c r="U40" i="1"/>
  <c r="U63" i="1"/>
  <c r="U71" i="1"/>
  <c r="U79" i="1"/>
  <c r="U87" i="1"/>
  <c r="U95" i="1"/>
  <c r="U103" i="1"/>
  <c r="U25" i="1"/>
  <c r="U45" i="1"/>
  <c r="U49" i="1"/>
  <c r="U64" i="1"/>
  <c r="U72" i="1"/>
  <c r="U80" i="1"/>
  <c r="U88" i="1"/>
  <c r="U35" i="1"/>
  <c r="U48" i="1"/>
  <c r="U65" i="1"/>
  <c r="U73" i="1"/>
  <c r="U81" i="1"/>
  <c r="U89" i="1"/>
  <c r="U97" i="1"/>
  <c r="U105" i="1"/>
  <c r="U38" i="1"/>
  <c r="U59" i="1"/>
  <c r="U67" i="1"/>
  <c r="U75" i="1"/>
  <c r="U33" i="1"/>
  <c r="U53" i="1"/>
  <c r="U55" i="1"/>
  <c r="U57" i="1"/>
  <c r="U66" i="1"/>
  <c r="U82" i="1"/>
  <c r="U86" i="1"/>
  <c r="U94" i="1"/>
  <c r="U100" i="1"/>
  <c r="U106" i="1"/>
  <c r="U108" i="1"/>
  <c r="U68" i="1"/>
  <c r="U93" i="1"/>
  <c r="U99" i="1"/>
  <c r="U90" i="1"/>
  <c r="U109" i="1"/>
  <c r="U83" i="1"/>
  <c r="U62" i="1"/>
  <c r="U17" i="1"/>
  <c r="U27" i="1"/>
  <c r="U51" i="1"/>
  <c r="U61" i="1"/>
  <c r="U77" i="1"/>
  <c r="U85" i="1"/>
  <c r="U92" i="1"/>
  <c r="U98" i="1"/>
  <c r="U96" i="1"/>
  <c r="U43" i="1"/>
  <c r="U46" i="1"/>
  <c r="U70" i="1"/>
  <c r="U91" i="1"/>
  <c r="U104" i="1"/>
  <c r="U111" i="1"/>
  <c r="U112" i="1"/>
  <c r="U9" i="1"/>
  <c r="U60" i="1"/>
  <c r="U76" i="1"/>
  <c r="U69" i="1"/>
  <c r="U54" i="1"/>
  <c r="U56" i="1"/>
  <c r="U58" i="1"/>
  <c r="U74" i="1"/>
  <c r="U84" i="1"/>
  <c r="U110" i="1"/>
  <c r="U78" i="1"/>
  <c r="U41" i="1"/>
  <c r="U102" i="1"/>
  <c r="U101" i="1"/>
  <c r="U107" i="1"/>
  <c r="Z13" i="1"/>
  <c r="Z21" i="1"/>
  <c r="Z29" i="1"/>
  <c r="Z37" i="1"/>
  <c r="Z45" i="1"/>
  <c r="Z14" i="1"/>
  <c r="Z22" i="1"/>
  <c r="Z7" i="1"/>
  <c r="Z15" i="1"/>
  <c r="Z23" i="1"/>
  <c r="Z31" i="1"/>
  <c r="Z39" i="1"/>
  <c r="Z47" i="1"/>
  <c r="Z55" i="1"/>
  <c r="Z8" i="1"/>
  <c r="Z16" i="1"/>
  <c r="Z24" i="1"/>
  <c r="Z32" i="1"/>
  <c r="Z40" i="1"/>
  <c r="Z9" i="1"/>
  <c r="Z17" i="1"/>
  <c r="Z25" i="1"/>
  <c r="Z10" i="1"/>
  <c r="Z18" i="1"/>
  <c r="Z26" i="1"/>
  <c r="Z34" i="1"/>
  <c r="Z42" i="1"/>
  <c r="Z11" i="1"/>
  <c r="Z19" i="1"/>
  <c r="Z27" i="1"/>
  <c r="Z35" i="1"/>
  <c r="Z43" i="1"/>
  <c r="Z53" i="1"/>
  <c r="Z54" i="1"/>
  <c r="Z58" i="1"/>
  <c r="Z66" i="1"/>
  <c r="Z74" i="1"/>
  <c r="Z82" i="1"/>
  <c r="Z90" i="1"/>
  <c r="Z98" i="1"/>
  <c r="Z106" i="1"/>
  <c r="Z12" i="1"/>
  <c r="Z28" i="1"/>
  <c r="Z41" i="1"/>
  <c r="Z52" i="1"/>
  <c r="Z59" i="1"/>
  <c r="Z67" i="1"/>
  <c r="Z75" i="1"/>
  <c r="Z83" i="1"/>
  <c r="Z20" i="1"/>
  <c r="Z46" i="1"/>
  <c r="Z51" i="1"/>
  <c r="Z60" i="1"/>
  <c r="Z68" i="1"/>
  <c r="Z76" i="1"/>
  <c r="Z84" i="1"/>
  <c r="Z92" i="1"/>
  <c r="Z100" i="1"/>
  <c r="Z108" i="1"/>
  <c r="Z49" i="1"/>
  <c r="Z62" i="1"/>
  <c r="Z70" i="1"/>
  <c r="Z78" i="1"/>
  <c r="Z50" i="1"/>
  <c r="Z69" i="1"/>
  <c r="Z87" i="1"/>
  <c r="Z97" i="1"/>
  <c r="Z103" i="1"/>
  <c r="Z109" i="1"/>
  <c r="Z81" i="1"/>
  <c r="Z33" i="1"/>
  <c r="Z48" i="1"/>
  <c r="Z71" i="1"/>
  <c r="Z96" i="1"/>
  <c r="Z102" i="1"/>
  <c r="Z99" i="1"/>
  <c r="Z30" i="1"/>
  <c r="Z72" i="1"/>
  <c r="Z44" i="1"/>
  <c r="Z56" i="1"/>
  <c r="Z91" i="1"/>
  <c r="Z38" i="1"/>
  <c r="Z64" i="1"/>
  <c r="Z80" i="1"/>
  <c r="Z86" i="1"/>
  <c r="Z95" i="1"/>
  <c r="Z101" i="1"/>
  <c r="Z57" i="1"/>
  <c r="Z73" i="1"/>
  <c r="Z94" i="1"/>
  <c r="Z107" i="1"/>
  <c r="Z105" i="1"/>
  <c r="Z61" i="1"/>
  <c r="Z77" i="1"/>
  <c r="Z85" i="1"/>
  <c r="Z89" i="1"/>
  <c r="Z93" i="1"/>
  <c r="Z63" i="1"/>
  <c r="Z79" i="1"/>
  <c r="Z88" i="1"/>
  <c r="Z36" i="1"/>
  <c r="Z65" i="1"/>
  <c r="Z104" i="1"/>
  <c r="Z112" i="1"/>
  <c r="Z110" i="1"/>
  <c r="Z111" i="1"/>
  <c r="T59" i="1"/>
  <c r="V89" i="1"/>
  <c r="V107" i="1"/>
  <c r="V55" i="1"/>
  <c r="V96" i="1"/>
  <c r="V71" i="1"/>
  <c r="V78" i="1"/>
  <c r="V7" i="1"/>
  <c r="V13" i="1"/>
  <c r="V27" i="1"/>
  <c r="V25" i="1"/>
  <c r="T61" i="1"/>
  <c r="X83" i="1"/>
  <c r="T105" i="1"/>
  <c r="T76" i="1"/>
  <c r="T82" i="1"/>
  <c r="T42" i="1"/>
  <c r="T80" i="1"/>
  <c r="T17" i="1"/>
  <c r="T31" i="1"/>
  <c r="T53" i="1"/>
  <c r="T51" i="1"/>
  <c r="S61" i="1"/>
  <c r="S53" i="1"/>
  <c r="S57" i="1"/>
  <c r="S81" i="1"/>
  <c r="S26" i="1"/>
  <c r="S32" i="1"/>
  <c r="S7" i="1"/>
  <c r="S13" i="1"/>
  <c r="X56" i="1"/>
  <c r="T70" i="1"/>
  <c r="T111" i="1"/>
  <c r="S49" i="1"/>
  <c r="T79" i="1"/>
  <c r="V52" i="1"/>
  <c r="X87" i="1"/>
  <c r="X40" i="1"/>
  <c r="X62" i="1"/>
  <c r="X46" i="1"/>
  <c r="X60" i="1"/>
  <c r="X36" i="1"/>
  <c r="X26" i="1"/>
  <c r="X17" i="1"/>
  <c r="X15" i="1"/>
  <c r="V65" i="1"/>
  <c r="V91" i="1"/>
  <c r="X105" i="1"/>
  <c r="V67" i="1"/>
  <c r="W58" i="1"/>
  <c r="W72" i="1"/>
  <c r="W68" i="1"/>
  <c r="W100" i="1"/>
  <c r="W107" i="1"/>
  <c r="W108" i="1"/>
  <c r="W15" i="1"/>
  <c r="W49" i="1"/>
  <c r="W93" i="1"/>
  <c r="W38" i="1"/>
  <c r="W21" i="1"/>
  <c r="W11" i="1"/>
  <c r="W9" i="1"/>
  <c r="V6" i="1"/>
  <c r="U6" i="1"/>
  <c r="T6" i="1"/>
  <c r="Z6" i="1"/>
  <c r="AB15" i="1" l="1"/>
  <c r="AB39" i="1"/>
  <c r="AB58" i="1"/>
  <c r="AB38" i="1"/>
  <c r="AB35" i="1"/>
  <c r="AB21" i="1"/>
  <c r="AB26" i="1"/>
  <c r="AB69" i="1"/>
  <c r="AB82" i="1"/>
  <c r="AB22" i="1"/>
  <c r="AB32" i="1"/>
  <c r="AB79" i="1"/>
  <c r="AB63" i="1"/>
  <c r="AB50" i="1"/>
  <c r="AB11" i="1"/>
  <c r="AB86" i="1"/>
  <c r="AB17" i="1"/>
  <c r="AB42" i="1"/>
  <c r="AB30" i="1"/>
  <c r="AB83" i="1"/>
  <c r="AB100" i="1"/>
  <c r="AB7" i="1"/>
  <c r="AB96" i="1"/>
  <c r="AB106" i="1"/>
  <c r="AB53" i="1"/>
  <c r="AB73" i="1"/>
  <c r="AB109" i="1"/>
  <c r="AB91" i="1"/>
  <c r="AB20" i="1"/>
  <c r="AB74" i="1"/>
  <c r="AB103" i="1"/>
  <c r="AB87" i="1"/>
  <c r="AB41" i="1"/>
  <c r="AB66" i="1"/>
  <c r="AB72" i="1"/>
  <c r="AB78" i="1"/>
  <c r="AB59" i="1"/>
  <c r="AB51" i="1"/>
  <c r="AB9" i="1"/>
  <c r="AB107" i="1"/>
  <c r="AB92" i="1"/>
  <c r="AB52" i="1"/>
  <c r="AB89" i="1"/>
  <c r="AB31" i="1"/>
  <c r="AB47" i="1"/>
  <c r="AB40" i="1"/>
  <c r="AB76" i="1"/>
  <c r="AB49" i="1"/>
  <c r="AB19" i="1"/>
  <c r="AB56" i="1"/>
  <c r="AB95" i="1"/>
  <c r="AB70" i="1"/>
  <c r="AB43" i="1"/>
  <c r="AB13" i="1"/>
  <c r="AB14" i="1"/>
  <c r="AB97" i="1"/>
  <c r="AB36" i="1"/>
  <c r="AB112" i="1"/>
  <c r="AB54" i="1"/>
  <c r="AB12" i="1"/>
  <c r="AB60" i="1"/>
  <c r="AB64" i="1"/>
  <c r="AB67" i="1"/>
  <c r="AB81" i="1"/>
  <c r="AB18" i="1"/>
  <c r="AB28" i="1"/>
  <c r="AB29" i="1"/>
  <c r="AB68" i="1"/>
  <c r="AB111" i="1"/>
  <c r="AB44" i="1"/>
  <c r="AB61" i="1"/>
  <c r="AB27" i="1"/>
  <c r="AB77" i="1"/>
  <c r="AB71" i="1"/>
  <c r="AB37" i="1"/>
  <c r="AB10" i="1"/>
  <c r="AB84" i="1"/>
  <c r="AB80" i="1"/>
  <c r="AB104" i="1"/>
  <c r="AB88" i="1"/>
  <c r="AB65" i="1"/>
  <c r="AB99" i="1"/>
  <c r="AB108" i="1"/>
  <c r="AB23" i="1"/>
  <c r="AB6" i="1"/>
  <c r="AB62" i="1"/>
  <c r="AB24" i="1"/>
  <c r="AB85" i="1"/>
  <c r="AB16" i="1"/>
  <c r="AB8" i="1"/>
  <c r="AB33" i="1"/>
  <c r="AB98" i="1"/>
  <c r="AB93" i="1"/>
  <c r="AB45" i="1"/>
  <c r="AB101" i="1"/>
  <c r="AB55" i="1"/>
  <c r="AB90" i="1"/>
  <c r="AB75" i="1"/>
  <c r="AB94" i="1"/>
  <c r="AB34" i="1"/>
  <c r="AB48" i="1"/>
  <c r="AB57" i="1"/>
  <c r="AB46" i="1"/>
  <c r="AB25" i="1"/>
  <c r="AB102" i="1"/>
  <c r="AB105" i="1"/>
  <c r="AB110" i="1"/>
  <c r="P25" i="1" l="1"/>
  <c r="P55" i="1"/>
  <c r="P88" i="1"/>
  <c r="P85" i="1"/>
  <c r="P27" i="1"/>
  <c r="P86" i="1"/>
  <c r="P104" i="1"/>
  <c r="P61" i="1"/>
  <c r="P67" i="1"/>
  <c r="P14" i="1"/>
  <c r="P76" i="1"/>
  <c r="P9" i="1"/>
  <c r="P103" i="1"/>
  <c r="P96" i="1"/>
  <c r="P11" i="1"/>
  <c r="P26" i="1"/>
  <c r="P97" i="1"/>
  <c r="P106" i="1"/>
  <c r="P62" i="1"/>
  <c r="P13" i="1"/>
  <c r="P21" i="1"/>
  <c r="P48" i="1"/>
  <c r="P93" i="1"/>
  <c r="P6" i="1"/>
  <c r="P84" i="1"/>
  <c r="P111" i="1"/>
  <c r="P60" i="1"/>
  <c r="P43" i="1"/>
  <c r="P47" i="1"/>
  <c r="P59" i="1"/>
  <c r="P20" i="1"/>
  <c r="P100" i="1"/>
  <c r="P63" i="1"/>
  <c r="P35" i="1"/>
  <c r="P107" i="1"/>
  <c r="P24" i="1"/>
  <c r="P44" i="1"/>
  <c r="P74" i="1"/>
  <c r="P10" i="1"/>
  <c r="P70" i="1"/>
  <c r="P78" i="1"/>
  <c r="P91" i="1"/>
  <c r="P83" i="1"/>
  <c r="P79" i="1"/>
  <c r="P38" i="1"/>
  <c r="P87" i="1"/>
  <c r="P46" i="1"/>
  <c r="P57" i="1"/>
  <c r="P80" i="1"/>
  <c r="P51" i="1"/>
  <c r="P34" i="1"/>
  <c r="P98" i="1"/>
  <c r="P68" i="1"/>
  <c r="P12" i="1"/>
  <c r="P31" i="1"/>
  <c r="P110" i="1"/>
  <c r="P94" i="1"/>
  <c r="P33" i="1"/>
  <c r="P108" i="1"/>
  <c r="P37" i="1"/>
  <c r="P29" i="1"/>
  <c r="P54" i="1"/>
  <c r="P95" i="1"/>
  <c r="P89" i="1"/>
  <c r="P72" i="1"/>
  <c r="P109" i="1"/>
  <c r="P30" i="1"/>
  <c r="P32" i="1"/>
  <c r="P58" i="1"/>
  <c r="P49" i="1"/>
  <c r="P101" i="1"/>
  <c r="P64" i="1"/>
  <c r="P7" i="1"/>
  <c r="P105" i="1"/>
  <c r="P8" i="1"/>
  <c r="P99" i="1"/>
  <c r="P71" i="1"/>
  <c r="P28" i="1"/>
  <c r="P112" i="1"/>
  <c r="P56" i="1"/>
  <c r="P52" i="1"/>
  <c r="P66" i="1"/>
  <c r="P73" i="1"/>
  <c r="P42" i="1"/>
  <c r="P22" i="1"/>
  <c r="P39" i="1"/>
  <c r="P81" i="1"/>
  <c r="P69" i="1"/>
  <c r="P45" i="1"/>
  <c r="P40" i="1"/>
  <c r="P50" i="1"/>
  <c r="P23" i="1"/>
  <c r="P75" i="1"/>
  <c r="P102" i="1"/>
  <c r="P90" i="1"/>
  <c r="P16" i="1"/>
  <c r="P65" i="1"/>
  <c r="P77" i="1"/>
  <c r="P18" i="1"/>
  <c r="P36" i="1"/>
  <c r="P19" i="1"/>
  <c r="P92" i="1"/>
  <c r="P41" i="1"/>
  <c r="P53" i="1"/>
  <c r="P17" i="1"/>
  <c r="P82" i="1"/>
  <c r="P15" i="1"/>
  <c r="AD52" i="1"/>
  <c r="AD42" i="1"/>
  <c r="AD45" i="1"/>
  <c r="AD77" i="1"/>
  <c r="AD109" i="1"/>
  <c r="AD7" i="1"/>
  <c r="AD57" i="1"/>
  <c r="AD34" i="1"/>
  <c r="AD83" i="1"/>
  <c r="AD85" i="1"/>
  <c r="AD108" i="1"/>
  <c r="AD19" i="1"/>
  <c r="AD88" i="1"/>
  <c r="AD38" i="1"/>
  <c r="AD68" i="1"/>
  <c r="AD76" i="1"/>
  <c r="AD15" i="1"/>
  <c r="AD78" i="1"/>
  <c r="AD87" i="1"/>
  <c r="AD74" i="1"/>
  <c r="AD73" i="1"/>
  <c r="AD54" i="1"/>
  <c r="AD97" i="1"/>
  <c r="AD47" i="1"/>
  <c r="AD12" i="1"/>
  <c r="AD13" i="1"/>
  <c r="AD48" i="1"/>
  <c r="AD94" i="1"/>
  <c r="AD39" i="1"/>
  <c r="AD99" i="1"/>
  <c r="AD104" i="1"/>
  <c r="AD96" i="1"/>
  <c r="AD29" i="1"/>
  <c r="AD20" i="1"/>
  <c r="AD30" i="1"/>
  <c r="AD53" i="1"/>
  <c r="AD67" i="1"/>
  <c r="AD95" i="1"/>
  <c r="AD63" i="1"/>
  <c r="AD90" i="1"/>
  <c r="AD65" i="1"/>
  <c r="AD50" i="1"/>
  <c r="AD80" i="1"/>
  <c r="AD92" i="1"/>
  <c r="AD28" i="1"/>
  <c r="AD107" i="1"/>
  <c r="AD9" i="1"/>
  <c r="AD51" i="1"/>
  <c r="AD72" i="1"/>
  <c r="AD58" i="1"/>
  <c r="AD35" i="1"/>
  <c r="AD14" i="1"/>
  <c r="AD110" i="1"/>
  <c r="AD106" i="1"/>
  <c r="AD93" i="1"/>
  <c r="AD24" i="1"/>
  <c r="AD84" i="1"/>
  <c r="AD18" i="1"/>
  <c r="AD49" i="1"/>
  <c r="AD66" i="1"/>
  <c r="AD112" i="1"/>
  <c r="AD105" i="1"/>
  <c r="AD69" i="1"/>
  <c r="AD98" i="1"/>
  <c r="AD62" i="1"/>
  <c r="AD10" i="1"/>
  <c r="AD27" i="1"/>
  <c r="AD81" i="1"/>
  <c r="AD31" i="1"/>
  <c r="AD11" i="1"/>
  <c r="AD82" i="1"/>
  <c r="AD103" i="1"/>
  <c r="AD43" i="1"/>
  <c r="AD70" i="1"/>
  <c r="AD75" i="1"/>
  <c r="AD16" i="1"/>
  <c r="AD111" i="1"/>
  <c r="AD102" i="1"/>
  <c r="AD89" i="1"/>
  <c r="AD55" i="1"/>
  <c r="AD33" i="1"/>
  <c r="AD26" i="1"/>
  <c r="AD37" i="1"/>
  <c r="AD61" i="1"/>
  <c r="AD40" i="1"/>
  <c r="AD41" i="1"/>
  <c r="AD100" i="1"/>
  <c r="AD91" i="1"/>
  <c r="AD46" i="1"/>
  <c r="AD64" i="1"/>
  <c r="AD23" i="1"/>
  <c r="AD25" i="1"/>
  <c r="AD86" i="1"/>
  <c r="AD101" i="1"/>
  <c r="AD8" i="1"/>
  <c r="AD6" i="1"/>
  <c r="AD71" i="1"/>
  <c r="AD44" i="1"/>
  <c r="AD79" i="1"/>
  <c r="AD17" i="1"/>
  <c r="AD59" i="1"/>
  <c r="AD32" i="1"/>
  <c r="AD21" i="1"/>
  <c r="AD60" i="1"/>
  <c r="AD56" i="1"/>
  <c r="AD36" i="1"/>
  <c r="AD22" i="1"/>
  <c r="AF6" i="1" l="1" a="1"/>
  <c r="A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<sst xmlns="http://schemas.openxmlformats.org/spreadsheetml/2006/main" count="1451" uniqueCount="542">
  <si>
    <t>TIPO</t>
  </si>
  <si>
    <t>N</t>
  </si>
  <si>
    <t>MAX</t>
  </si>
  <si>
    <t>MIN</t>
  </si>
  <si>
    <t>Numero indicatore</t>
  </si>
  <si>
    <t>QNUZ</t>
  </si>
  <si>
    <t>PARTO</t>
  </si>
  <si>
    <t>MIGR</t>
  </si>
  <si>
    <t>ASPOR</t>
  </si>
  <si>
    <t>AC40</t>
  </si>
  <si>
    <t>MED%</t>
  </si>
  <si>
    <t>GAP</t>
  </si>
  <si>
    <t>U35</t>
  </si>
  <si>
    <t>BAR</t>
  </si>
  <si>
    <t>ECOM</t>
  </si>
  <si>
    <t>Scelta</t>
  </si>
  <si>
    <t>Provincia</t>
  </si>
  <si>
    <t>Descrizione/Provincia</t>
  </si>
  <si>
    <t>MEDIA</t>
  </si>
  <si>
    <t>101-Torino</t>
  </si>
  <si>
    <t>133-Piacenza</t>
  </si>
  <si>
    <t>102-Vercelli</t>
  </si>
  <si>
    <t>138-Ferrara</t>
  </si>
  <si>
    <t>103-Novara</t>
  </si>
  <si>
    <t>139-Ravenna</t>
  </si>
  <si>
    <t>104-Cuneo</t>
  </si>
  <si>
    <t>105-Asti</t>
  </si>
  <si>
    <t>119-Cremona</t>
  </si>
  <si>
    <t>106-Alessandria</t>
  </si>
  <si>
    <t>161-Caserta</t>
  </si>
  <si>
    <t>107-Aosta</t>
  </si>
  <si>
    <t>122-Trento</t>
  </si>
  <si>
    <t>108-Imperia</t>
  </si>
  <si>
    <t>140-Forlì-Cesena</t>
  </si>
  <si>
    <t>117-Brescia</t>
  </si>
  <si>
    <t>109-Savona</t>
  </si>
  <si>
    <t>110-Genova</t>
  </si>
  <si>
    <t>136-Modena</t>
  </si>
  <si>
    <t>111-La Spezia</t>
  </si>
  <si>
    <t>157-Rieti</t>
  </si>
  <si>
    <t>200-Prato</t>
  </si>
  <si>
    <t>112-Varese</t>
  </si>
  <si>
    <t>131-Gorizia</t>
  </si>
  <si>
    <t>113-Como</t>
  </si>
  <si>
    <t>114-Sondrio</t>
  </si>
  <si>
    <t>134-Parma</t>
  </si>
  <si>
    <t>115-Milano</t>
  </si>
  <si>
    <t>165-Salerno</t>
  </si>
  <si>
    <t>184-Agrigento</t>
  </si>
  <si>
    <t>116-Bergamo</t>
  </si>
  <si>
    <t>153-Grosseto</t>
  </si>
  <si>
    <t>202-Vibo Valentia</t>
  </si>
  <si>
    <t>118-Pavia</t>
  </si>
  <si>
    <t>193-Pordenone</t>
  </si>
  <si>
    <t>120-Mantova</t>
  </si>
  <si>
    <t>144-Ascoli Piceno</t>
  </si>
  <si>
    <t>197-Lecco</t>
  </si>
  <si>
    <t>121-Bolzano</t>
  </si>
  <si>
    <t>155-Terni</t>
  </si>
  <si>
    <t>179-Catanzaro</t>
  </si>
  <si>
    <t>123-Verona</t>
  </si>
  <si>
    <t>147-Pistoia</t>
  </si>
  <si>
    <t>186-Enna</t>
  </si>
  <si>
    <t>124-Vicenza</t>
  </si>
  <si>
    <t>125-Belluno</t>
  </si>
  <si>
    <t>132-Trieste</t>
  </si>
  <si>
    <t>126-Treviso</t>
  </si>
  <si>
    <t>127-Venezia</t>
  </si>
  <si>
    <t>128-Padova</t>
  </si>
  <si>
    <t>203-Verbano-Cusio-Ossola</t>
  </si>
  <si>
    <t>129-Rovigo</t>
  </si>
  <si>
    <t>130-Udine</t>
  </si>
  <si>
    <t>151-Arezzo</t>
  </si>
  <si>
    <t>137-Bologna</t>
  </si>
  <si>
    <t>177-Matera</t>
  </si>
  <si>
    <t>159-Latina</t>
  </si>
  <si>
    <t>135-Reggio Emilia</t>
  </si>
  <si>
    <t>205-Fermo</t>
  </si>
  <si>
    <t>180-Reggio Calabria</t>
  </si>
  <si>
    <t>141-Pesaro e Urbino</t>
  </si>
  <si>
    <t>191-Nuoro</t>
  </si>
  <si>
    <t>178-Cosenza</t>
  </si>
  <si>
    <t>142-Ancona</t>
  </si>
  <si>
    <t>143-Macerata</t>
  </si>
  <si>
    <t>156-Viterbo</t>
  </si>
  <si>
    <t>204-Monza e Brianza</t>
  </si>
  <si>
    <t>145-Massa-Carrara</t>
  </si>
  <si>
    <t>146-Lucca</t>
  </si>
  <si>
    <t>162-Benevento</t>
  </si>
  <si>
    <t>148-Firenze</t>
  </si>
  <si>
    <t>187-Catania</t>
  </si>
  <si>
    <t>149-Livorno</t>
  </si>
  <si>
    <t>167-Teramo</t>
  </si>
  <si>
    <t>150-Pisa</t>
  </si>
  <si>
    <t>152-Siena</t>
  </si>
  <si>
    <t>160-Frosinone</t>
  </si>
  <si>
    <t>182-Palermo</t>
  </si>
  <si>
    <t>154-Perugia</t>
  </si>
  <si>
    <t>188-Ragusa</t>
  </si>
  <si>
    <t>166-L'Aquila</t>
  </si>
  <si>
    <t>201-Crotone</t>
  </si>
  <si>
    <t>158-Roma</t>
  </si>
  <si>
    <t>168-Pescara</t>
  </si>
  <si>
    <t>198-Lodi</t>
  </si>
  <si>
    <t>163-Napoli</t>
  </si>
  <si>
    <t>164-Avellino</t>
  </si>
  <si>
    <t>176-Potenza</t>
  </si>
  <si>
    <t>169-Chieti</t>
  </si>
  <si>
    <t>170-Campobasso</t>
  </si>
  <si>
    <t>171-Foggia</t>
  </si>
  <si>
    <t>172-Bari</t>
  </si>
  <si>
    <t>196-Biella</t>
  </si>
  <si>
    <t>173-Taranto</t>
  </si>
  <si>
    <t>174-Brindisi</t>
  </si>
  <si>
    <t>175-Lecce</t>
  </si>
  <si>
    <t>185-Caltanissetta</t>
  </si>
  <si>
    <t>192-Cagliari</t>
  </si>
  <si>
    <t>181-Trapani</t>
  </si>
  <si>
    <t>183-Messina</t>
  </si>
  <si>
    <t>189-Siracusa</t>
  </si>
  <si>
    <t>194-Isernia</t>
  </si>
  <si>
    <t>190-Sassari</t>
  </si>
  <si>
    <t>195-Oristano</t>
  </si>
  <si>
    <t>199-Rimini</t>
  </si>
  <si>
    <t>206-Barletta-Andria-Trani</t>
  </si>
  <si>
    <t>207-Sud Sardegna</t>
  </si>
  <si>
    <t>Alias</t>
  </si>
  <si>
    <t>Nome</t>
  </si>
  <si>
    <t>Valore</t>
  </si>
  <si>
    <t>Torino</t>
  </si>
  <si>
    <t>Vercelli</t>
  </si>
  <si>
    <t>Novara</t>
  </si>
  <si>
    <t>Cuneo</t>
  </si>
  <si>
    <t>Asti</t>
  </si>
  <si>
    <t>Alessandria</t>
  </si>
  <si>
    <t>Valle d'Aosta/Vallée d'Aoste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</si>
  <si>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</si>
  <si>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</si>
  <si>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</si>
  <si>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</si>
  <si>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</si>
  <si>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</si>
  <si>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</si>
  <si>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</si>
  <si>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</si>
  <si>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</si>
  <si>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</si>
  <si>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</si>
  <si>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</si>
  <si>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</si>
  <si>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Bolzano/Bozen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</si>
  <si>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</si>
  <si>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</si>
  <si>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</si>
  <si>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</si>
  <si>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</si>
  <si>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</si>
  <si>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</si>
  <si>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</si>
  <si>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</si>
  <si>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</si>
  <si>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</si>
  <si>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</si>
  <si>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</si>
  <si>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</si>
  <si>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</si>
  <si>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Reggio Emilia</t>
  </si>
  <si>
    <t>Modena</t>
  </si>
  <si>
    <t>Bologna</t>
  </si>
  <si>
    <t>Ferrara</t>
  </si>
  <si>
    <t>Ravenna</t>
  </si>
  <si>
    <t>Forlì-Cesena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</si>
  <si>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</si>
  <si>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</si>
  <si>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</si>
  <si>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</si>
  <si>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</si>
  <si>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</si>
  <si>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</si>
  <si>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</si>
  <si>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</si>
  <si>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</si>
  <si>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</si>
  <si>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</si>
  <si>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</si>
  <si>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</si>
  <si>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</si>
  <si>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</si>
  <si>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</si>
  <si>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</si>
  <si>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</si>
  <si>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</si>
  <si>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</si>
  <si>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</si>
  <si>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</si>
  <si>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</si>
  <si>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</si>
  <si>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</si>
  <si>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</si>
  <si>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</si>
  <si>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</si>
  <si>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</si>
  <si>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</si>
  <si>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</si>
  <si>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</si>
  <si>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</si>
  <si>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</si>
  <si>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</si>
  <si>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</si>
  <si>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</si>
  <si>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</si>
  <si>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</si>
  <si>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Reggio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</si>
  <si>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</si>
  <si>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</si>
  <si>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</si>
  <si>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</si>
  <si>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</si>
  <si>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</si>
  <si>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</si>
  <si>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</si>
  <si>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</si>
  <si>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</si>
  <si>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</si>
  <si>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</si>
  <si>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</si>
  <si>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</si>
  <si>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</si>
  <si>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</si>
  <si>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</si>
  <si>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</si>
  <si>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</si>
  <si>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</si>
  <si>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</si>
  <si>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</si>
  <si>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</si>
  <si>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</si>
  <si>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Monza e Brianza</t>
  </si>
  <si>
    <t>Fermo</t>
  </si>
  <si>
    <t>Barletta-Andria-Trani</t>
  </si>
  <si>
    <t>Sud Sardegna</t>
  </si>
  <si>
    <t>Monza</t>
  </si>
  <si>
    <t>Monza Brianza</t>
  </si>
  <si>
    <t>Verbania</t>
  </si>
  <si>
    <t>Barletta A.T.</t>
  </si>
  <si>
    <t>Forlì</t>
  </si>
  <si>
    <t>Pesaro</t>
  </si>
  <si>
    <t>Massa</t>
  </si>
  <si>
    <t>MASSA CARRARA</t>
  </si>
  <si>
    <t>FORLI' CESENA</t>
  </si>
  <si>
    <t xml:space="preserve">VERBANO CUSIO OSSOLA </t>
  </si>
  <si>
    <t>PESARO URBINO</t>
  </si>
  <si>
    <t>Forli-Cesena</t>
  </si>
  <si>
    <t>Monza-Brianza</t>
  </si>
  <si>
    <t>Pesaro-Urbino</t>
  </si>
  <si>
    <t>Forli'-Cesena</t>
  </si>
  <si>
    <t>AQ</t>
  </si>
  <si>
    <t>CH</t>
  </si>
  <si>
    <t>PE</t>
  </si>
  <si>
    <t>TE</t>
  </si>
  <si>
    <t>MT</t>
  </si>
  <si>
    <t>PZ</t>
  </si>
  <si>
    <t>VV</t>
  </si>
  <si>
    <t>RC</t>
  </si>
  <si>
    <t>KR</t>
  </si>
  <si>
    <t>CS</t>
  </si>
  <si>
    <t>CZ</t>
  </si>
  <si>
    <t>SA</t>
  </si>
  <si>
    <t>NA</t>
  </si>
  <si>
    <t>CE</t>
  </si>
  <si>
    <t>BN</t>
  </si>
  <si>
    <t>AV</t>
  </si>
  <si>
    <t>RN</t>
  </si>
  <si>
    <t>RE</t>
  </si>
  <si>
    <t>RA</t>
  </si>
  <si>
    <t>PC</t>
  </si>
  <si>
    <t>PR</t>
  </si>
  <si>
    <t>MO</t>
  </si>
  <si>
    <t>FC</t>
  </si>
  <si>
    <t>FE</t>
  </si>
  <si>
    <t>BO</t>
  </si>
  <si>
    <t>UD</t>
  </si>
  <si>
    <t>TS</t>
  </si>
  <si>
    <t>PN</t>
  </si>
  <si>
    <t>GO</t>
  </si>
  <si>
    <t>VT</t>
  </si>
  <si>
    <t>RI</t>
  </si>
  <si>
    <t>LT</t>
  </si>
  <si>
    <t>FR</t>
  </si>
  <si>
    <t>GE</t>
  </si>
  <si>
    <t>IM</t>
  </si>
  <si>
    <t>SP</t>
  </si>
  <si>
    <t>SV</t>
  </si>
  <si>
    <t>MI</t>
  </si>
  <si>
    <t>PV</t>
  </si>
  <si>
    <t>SO</t>
  </si>
  <si>
    <t>VA</t>
  </si>
  <si>
    <t>MB</t>
  </si>
  <si>
    <t>MN</t>
  </si>
  <si>
    <t>LO</t>
  </si>
  <si>
    <t>LC</t>
  </si>
  <si>
    <t>CR</t>
  </si>
  <si>
    <t>CO</t>
  </si>
  <si>
    <t>BS</t>
  </si>
  <si>
    <t>BG</t>
  </si>
  <si>
    <t>FM</t>
  </si>
  <si>
    <t>PU</t>
  </si>
  <si>
    <t>MC</t>
  </si>
  <si>
    <t>AP</t>
  </si>
  <si>
    <t>AN</t>
  </si>
  <si>
    <t>CB</t>
  </si>
  <si>
    <t>IS</t>
  </si>
  <si>
    <t>VC</t>
  </si>
  <si>
    <t>VB</t>
  </si>
  <si>
    <t>TO</t>
  </si>
  <si>
    <t>NO</t>
  </si>
  <si>
    <t>CN</t>
  </si>
  <si>
    <t>BI</t>
  </si>
  <si>
    <t>AT</t>
  </si>
  <si>
    <t>AL</t>
  </si>
  <si>
    <t>BT</t>
  </si>
  <si>
    <t>TA</t>
  </si>
  <si>
    <t>LE</t>
  </si>
  <si>
    <t>FG</t>
  </si>
  <si>
    <t>BR</t>
  </si>
  <si>
    <t>BA</t>
  </si>
  <si>
    <t>SS</t>
  </si>
  <si>
    <t>OR</t>
  </si>
  <si>
    <t>NU</t>
  </si>
  <si>
    <t>CA</t>
  </si>
  <si>
    <t>TP</t>
  </si>
  <si>
    <t>SR</t>
  </si>
  <si>
    <t>AG</t>
  </si>
  <si>
    <t>CL</t>
  </si>
  <si>
    <t>CT</t>
  </si>
  <si>
    <t>EN</t>
  </si>
  <si>
    <t>ME</t>
  </si>
  <si>
    <t>PA</t>
  </si>
  <si>
    <t>RG</t>
  </si>
  <si>
    <t>GR</t>
  </si>
  <si>
    <t>SI</t>
  </si>
  <si>
    <t>PO</t>
  </si>
  <si>
    <t>LU</t>
  </si>
  <si>
    <t>LI</t>
  </si>
  <si>
    <t>FI</t>
  </si>
  <si>
    <t>AR</t>
  </si>
  <si>
    <t>PI</t>
  </si>
  <si>
    <t>PT</t>
  </si>
  <si>
    <t>MS</t>
  </si>
  <si>
    <t>TN</t>
  </si>
  <si>
    <t>BZ</t>
  </si>
  <si>
    <t>TR</t>
  </si>
  <si>
    <t>PG</t>
  </si>
  <si>
    <t>AO</t>
  </si>
  <si>
    <t>PD</t>
  </si>
  <si>
    <t>VI</t>
  </si>
  <si>
    <t>VR</t>
  </si>
  <si>
    <t>VE</t>
  </si>
  <si>
    <t>TV</t>
  </si>
  <si>
    <t>RO</t>
  </si>
  <si>
    <t>BL</t>
  </si>
  <si>
    <t>SU</t>
  </si>
  <si>
    <t>Barletta</t>
  </si>
  <si>
    <t>Verbano</t>
  </si>
  <si>
    <t>RM</t>
  </si>
  <si>
    <t>FORLI'</t>
  </si>
  <si>
    <t>FO</t>
  </si>
  <si>
    <t>PS</t>
  </si>
  <si>
    <t>Bolzano-Bozen</t>
  </si>
  <si>
    <t>Forlì Cesena</t>
  </si>
  <si>
    <t>Verb-Cus-Ossola</t>
  </si>
  <si>
    <t>Barletta Andria Trani</t>
  </si>
  <si>
    <t>Forli Cesena</t>
  </si>
  <si>
    <t>FORLI' - CESENA</t>
  </si>
  <si>
    <t>Valle d'Aosta / Vallée d'Aoste</t>
  </si>
  <si>
    <t>Provincia Autonoma Bolzano / Bozen</t>
  </si>
  <si>
    <t>Provincia Autonoma Trento</t>
  </si>
  <si>
    <t>Reggio E.</t>
  </si>
  <si>
    <t>Ascoli P.</t>
  </si>
  <si>
    <t>Reggio C.</t>
  </si>
  <si>
    <t>Bolzano / Bozen</t>
  </si>
  <si>
    <t>AscoliPiceno</t>
  </si>
  <si>
    <t>LaSpezia</t>
  </si>
  <si>
    <t>MonzaedellaBrianza</t>
  </si>
  <si>
    <t>PesaroeUrbino</t>
  </si>
  <si>
    <t>ReggioCalabria</t>
  </si>
  <si>
    <t>Reggionell'Emilia</t>
  </si>
  <si>
    <t>SudSardegna</t>
  </si>
  <si>
    <t>Valled'Aosta</t>
  </si>
  <si>
    <t>ViboValentia</t>
  </si>
  <si>
    <t>FORLI</t>
  </si>
  <si>
    <t>BAT</t>
  </si>
  <si>
    <t>L’Aquila</t>
  </si>
  <si>
    <t>Roma Capitale</t>
  </si>
  <si>
    <t>Andria</t>
  </si>
  <si>
    <t>VALENTIA</t>
  </si>
  <si>
    <t>Valled'Aosta/Valléed'Aoste</t>
  </si>
  <si>
    <t>Bolzano - Bozen</t>
  </si>
  <si>
    <t>Città metropolitana di Cagliari</t>
  </si>
  <si>
    <t>Monza - Brianza</t>
  </si>
  <si>
    <t>ReggiodiCalabria</t>
  </si>
  <si>
    <t>ForlÃ¬-Cesena</t>
  </si>
  <si>
    <t>Valle d'Aosta/VallÃ©e d'Aoste</t>
  </si>
  <si>
    <t>001-TORINO</t>
  </si>
  <si>
    <t>002-VERCELLI</t>
  </si>
  <si>
    <t>003-NOVARA</t>
  </si>
  <si>
    <t>004-CUNEO</t>
  </si>
  <si>
    <t>005-ASTI</t>
  </si>
  <si>
    <t>006-ALESSANDRIA</t>
  </si>
  <si>
    <t>007-VALLE D'AOSTA/VALLÈE D'AOSTE</t>
  </si>
  <si>
    <t>008-IMPERIA</t>
  </si>
  <si>
    <t>009-SAVONA</t>
  </si>
  <si>
    <t>010-GENOVA</t>
  </si>
  <si>
    <t>011-LA SPEZIA</t>
  </si>
  <si>
    <t>012-VARESE</t>
  </si>
  <si>
    <t>013-COMO</t>
  </si>
  <si>
    <t>014-SONDRIO</t>
  </si>
  <si>
    <t>015-MILANO</t>
  </si>
  <si>
    <t>016-BERGAMO</t>
  </si>
  <si>
    <t>017-BRESCIA</t>
  </si>
  <si>
    <t>018-PAVIA</t>
  </si>
  <si>
    <t>019-CREMONA</t>
  </si>
  <si>
    <t>020-MANTOVA</t>
  </si>
  <si>
    <t>021-BOLZANO/BOZEN</t>
  </si>
  <si>
    <t>022-TRENTO</t>
  </si>
  <si>
    <t>023-VERONA</t>
  </si>
  <si>
    <t>024-VICENZA</t>
  </si>
  <si>
    <t>025-BELLUNO</t>
  </si>
  <si>
    <t>026-TREVISO</t>
  </si>
  <si>
    <t>027-VENEZIA</t>
  </si>
  <si>
    <t>028-PADOVA</t>
  </si>
  <si>
    <t>029-ROVIGO</t>
  </si>
  <si>
    <t>030-UDINE</t>
  </si>
  <si>
    <t>031-GORIZIA</t>
  </si>
  <si>
    <t>032-TRIESTE</t>
  </si>
  <si>
    <t>033-PIACENZA</t>
  </si>
  <si>
    <t>034-PARMA</t>
  </si>
  <si>
    <t>035-REGGIO NELL'EMILIA</t>
  </si>
  <si>
    <t>036-MODENA</t>
  </si>
  <si>
    <t>037-BOLOGNA</t>
  </si>
  <si>
    <t>038-FERRARA</t>
  </si>
  <si>
    <t>039-RAVENNA</t>
  </si>
  <si>
    <t>040-FORLÌ-CESENA</t>
  </si>
  <si>
    <t>041-PESARO E URBINO</t>
  </si>
  <si>
    <t>042-ANCONA</t>
  </si>
  <si>
    <t>043-MACERATA</t>
  </si>
  <si>
    <t>044-ASCOLI PICENO</t>
  </si>
  <si>
    <t>045-MASSA-CARRARA</t>
  </si>
  <si>
    <t>046-LUCCA</t>
  </si>
  <si>
    <t>047-PISTOIA</t>
  </si>
  <si>
    <t>048-FIRENZE</t>
  </si>
  <si>
    <t>049-LIVORNO</t>
  </si>
  <si>
    <t>050-PISA</t>
  </si>
  <si>
    <t>051-AREZZO</t>
  </si>
  <si>
    <t>052-SIENA</t>
  </si>
  <si>
    <t>053-GROSSETO</t>
  </si>
  <si>
    <t>054-PERUGIA</t>
  </si>
  <si>
    <t>055-TERNI</t>
  </si>
  <si>
    <t>056-VITERBO</t>
  </si>
  <si>
    <t>057-RIETI</t>
  </si>
  <si>
    <t>058-ROMA</t>
  </si>
  <si>
    <t>059-LATINA</t>
  </si>
  <si>
    <t>060-FROSINONE</t>
  </si>
  <si>
    <t>061-CASERTA</t>
  </si>
  <si>
    <t>062-BENEVENTO</t>
  </si>
  <si>
    <t>063-NAPOLI</t>
  </si>
  <si>
    <t>064-AVELLINO</t>
  </si>
  <si>
    <t>065-SALERNO</t>
  </si>
  <si>
    <t>066-L'AQUILA</t>
  </si>
  <si>
    <t>067-TERAMO</t>
  </si>
  <si>
    <t>068-PESCARA</t>
  </si>
  <si>
    <t>069-CHIETI</t>
  </si>
  <si>
    <t>070-CAMPOBASSO</t>
  </si>
  <si>
    <t>071-FOGGIA</t>
  </si>
  <si>
    <t>072-BARI</t>
  </si>
  <si>
    <t>073-TARANTO</t>
  </si>
  <si>
    <t>074-BRINDISI</t>
  </si>
  <si>
    <t>075-LECCE</t>
  </si>
  <si>
    <t>076-POTENZA</t>
  </si>
  <si>
    <t>077-MATERA</t>
  </si>
  <si>
    <t>078-COSENZA</t>
  </si>
  <si>
    <t>079-CATANZARO</t>
  </si>
  <si>
    <t>080-REGGIO DI CALABRIA</t>
  </si>
  <si>
    <t>081-TRAPANI</t>
  </si>
  <si>
    <t>082-PALERMO</t>
  </si>
  <si>
    <t>083-MESSINA</t>
  </si>
  <si>
    <t>084-AGRIGENTO</t>
  </si>
  <si>
    <t>085-CALTANISSETTA</t>
  </si>
  <si>
    <t>086-ENNA</t>
  </si>
  <si>
    <t>087-CATANIA</t>
  </si>
  <si>
    <t>088-RAGUSA</t>
  </si>
  <si>
    <t>089-SIRACUSA</t>
  </si>
  <si>
    <t>090-SASSARI</t>
  </si>
  <si>
    <t>091-NUORO</t>
  </si>
  <si>
    <t>092-CAGLIARI</t>
  </si>
  <si>
    <t>093-PORDENONE</t>
  </si>
  <si>
    <t>094-ISERNIA</t>
  </si>
  <si>
    <t>095-ORISTANO</t>
  </si>
  <si>
    <t>096-BIELLA</t>
  </si>
  <si>
    <t>097-LECCO</t>
  </si>
  <si>
    <t>098-LODI</t>
  </si>
  <si>
    <t>099-RIMINI</t>
  </si>
  <si>
    <t>100-PRATO</t>
  </si>
  <si>
    <t>101-CROTONE</t>
  </si>
  <si>
    <t>102-VIBO VALENTIA</t>
  </si>
  <si>
    <t>103-VERBANO-CUSIO-OSSOLA</t>
  </si>
  <si>
    <t>108-MONZA E DELLA BRIANZA</t>
  </si>
  <si>
    <t>109-FERMO</t>
  </si>
  <si>
    <t>110-BARLETTA-ANDRIA-TRANI</t>
  </si>
  <si>
    <t>111-SUD SARDEGNA</t>
  </si>
  <si>
    <t xml:space="preserve">CASERTA </t>
  </si>
  <si>
    <t>Valle d'Aosta/Vallee d'Aoste</t>
  </si>
  <si>
    <t xml:space="preserve">Torino </t>
  </si>
  <si>
    <t>Barletta-
Andria-Trani</t>
  </si>
  <si>
    <t>Monza e della
Brianza</t>
  </si>
  <si>
    <t>Carbonia</t>
  </si>
  <si>
    <t>reggio-emilia</t>
  </si>
  <si>
    <t>l-aquila</t>
  </si>
  <si>
    <t>vibo-valentia</t>
  </si>
  <si>
    <t>la-spezia</t>
  </si>
  <si>
    <t>ascoli-piceno</t>
  </si>
  <si>
    <t>reggio-calabria</t>
  </si>
  <si>
    <t xml:space="preserve">Asti </t>
  </si>
  <si>
    <t>Monza (c)</t>
  </si>
  <si>
    <t xml:space="preserve">Ravenna </t>
  </si>
  <si>
    <t xml:space="preserve">Taranto </t>
  </si>
  <si>
    <t xml:space="preserve">Brindisi </t>
  </si>
  <si>
    <t xml:space="preserve">Lecce </t>
  </si>
  <si>
    <t>Sud-Sardegna</t>
  </si>
  <si>
    <t>VERBANO CUSIO OSSOLA</t>
  </si>
  <si>
    <t xml:space="preserve">Verbania </t>
  </si>
  <si>
    <t>Giorni annui con eventi estremi</t>
  </si>
  <si>
    <t>Numero ondate di calore</t>
  </si>
  <si>
    <t>Ore di sole al giorno</t>
  </si>
  <si>
    <t>Giorni annui con temp. percepita &gt;=30</t>
  </si>
  <si>
    <t>Numero medio di nodi in estate</t>
  </si>
  <si>
    <t>Numero di giorni freddi</t>
  </si>
  <si>
    <t>Giorni annuali di pioggia</t>
  </si>
  <si>
    <t>Giorni annui con vento &gt; 25 nodi</t>
  </si>
  <si>
    <t>Giorni annui di nebbia</t>
  </si>
  <si>
    <t>Giorni annui con umidità relativa &gt;70% o &lt;30%</t>
  </si>
  <si>
    <t>Ascoli piceno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</si>
</sst>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2" fontId="3" fillId="3" borderId="1" xfId="0" applyNumberFormat="1" applyFont="1" applyFill="1" applyBorder="1" applyAlignment="1">
      <alignment vertical="top" wrapText="1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UEMAR00\Downloads\DINAMICO_Qdv_generazioni_giugn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INDICE"/>
      <sheetName val="Asili"/>
      <sheetName val="DISOCC"/>
      <sheetName val="LAUREATI"/>
      <sheetName val="Minori"/>
      <sheetName val="Inps"/>
      <sheetName val="Biblioteche"/>
      <sheetName val="Taglia2022"/>
      <sheetName val="Info2022"/>
      <sheetName val="Scuole"/>
      <sheetName val="INFERMIERI"/>
      <sheetName val="BesPiv"/>
      <sheetName val="Ambiente"/>
      <sheetName val="DemoIstat"/>
      <sheetName val="PopolazioneProv"/>
      <sheetName val="PopCapoluoghi"/>
      <sheetName val="MEDICI"/>
      <sheetName val="farmaci"/>
      <sheetName val="DATABASE"/>
      <sheetName val="BAMBINI"/>
      <sheetName val="VERDESTORICO"/>
      <sheetName val="DONNE"/>
      <sheetName val="enea"/>
      <sheetName val="Capoluoghi"/>
      <sheetName val="ECOSISTEMA"/>
      <sheetName val="Bes"/>
      <sheetName val="DEMOGRAFIA"/>
      <sheetName val="ICITYRANK"/>
      <sheetName val="DIFFGENERE"/>
      <sheetName val="clima"/>
      <sheetName val="ANZIANI"/>
      <sheetName val="GIOVANI"/>
      <sheetName val="Miscellanea"/>
      <sheetName val="GIUSTIZIA"/>
      <sheetName val="AMMINISTRATORI"/>
      <sheetName val="MIUR"/>
      <sheetName val="FINALE"/>
      <sheetName val="Foglio1"/>
      <sheetName val="TAGLIACARNE"/>
      <sheetName val="CRIMINALITA"/>
      <sheetName val="BESOK"/>
      <sheetName val="pivotBes"/>
      <sheetName val="STRANIERI"/>
      <sheetName val="Immobiliare"/>
      <sheetName val="POPOLAZIONE"/>
      <sheetName val="PIVOTPOPOLAZIONE"/>
      <sheetName val="PopPROvinceORg"/>
      <sheetName val="CercaVert"/>
      <sheetName val="originalePOPOlazione"/>
      <sheetName val="SPORTIVITA"/>
      <sheetName val="ATM_old"/>
      <sheetName val="ATM"/>
      <sheetName val="ATM1"/>
      <sheetName val="SCENARI"/>
    </sheetNames>
    <sheetDataSet>
      <sheetData sheetId="0"/>
      <sheetData sheetId="1">
        <row r="1">
          <cell r="B1" t="str">
            <v>codice DB</v>
          </cell>
          <cell r="C1" t="str">
            <v>NOME FOGLIO</v>
          </cell>
          <cell r="D1" t="str">
            <v>CATEGORIA</v>
          </cell>
          <cell r="E1" t="str">
            <v>GENERAZIONE</v>
          </cell>
          <cell r="F1" t="str">
            <v>ETICHETTA FINALE</v>
          </cell>
          <cell r="G1" t="str">
            <v>INDICATORE</v>
          </cell>
          <cell r="H1" t="str">
            <v>UNITA DI MISURA</v>
          </cell>
          <cell r="I1" t="str">
            <v>PERIODO DI RIFERIMENTO DATI</v>
          </cell>
          <cell r="J1" t="str">
            <v>FONTE</v>
          </cell>
          <cell r="K1" t="str">
            <v>FILE DI PROVENIENZA</v>
          </cell>
          <cell r="L1" t="str">
            <v>note</v>
          </cell>
          <cell r="M1" t="str">
            <v>P/N</v>
          </cell>
        </row>
        <row r="2">
          <cell r="B2" t="str">
            <v>PPTOT</v>
          </cell>
          <cell r="C2" t="str">
            <v>PopolazioneProv</v>
          </cell>
          <cell r="F2" t="str">
            <v>Residenti</v>
          </cell>
          <cell r="H2" t="str">
            <v>Residenti su base provinciale</v>
          </cell>
          <cell r="I2" t="str">
            <v>A gennaio 2022</v>
          </cell>
          <cell r="J2" t="str">
            <v>Istat</v>
          </cell>
          <cell r="K2" t="str">
            <v>da scaricare da istat</v>
          </cell>
        </row>
        <row r="3">
          <cell r="B3" t="str">
            <v>PCTOT</v>
          </cell>
          <cell r="C3" t="str">
            <v>PopCapoluoghi</v>
          </cell>
          <cell r="F3" t="str">
            <v>Residenti</v>
          </cell>
          <cell r="H3" t="str">
            <v>Residenti nel comune capoluogo</v>
          </cell>
          <cell r="I3" t="str">
            <v>A gennaio 2022</v>
          </cell>
          <cell r="J3" t="str">
            <v>Istat</v>
          </cell>
          <cell r="K3" t="str">
            <v>da scaricare da istat</v>
          </cell>
        </row>
        <row r="4">
          <cell r="B4" t="str">
            <v>PP1835</v>
          </cell>
          <cell r="C4" t="str">
            <v>PopolazioneProv</v>
          </cell>
          <cell r="F4" t="str">
            <v>Residenti 18-35 anni</v>
          </cell>
          <cell r="H4" t="str">
            <v>Residenti su base provinciale</v>
          </cell>
          <cell r="I4" t="str">
            <v>A gennaio 2022</v>
          </cell>
          <cell r="J4" t="str">
            <v>Istat</v>
          </cell>
          <cell r="K4" t="str">
            <v>da scaricare da istat</v>
          </cell>
        </row>
        <row r="5">
          <cell r="B5" t="str">
            <v>PP65+</v>
          </cell>
          <cell r="C5" t="str">
            <v>PopolazioneProv</v>
          </cell>
          <cell r="F5" t="str">
            <v>Residenti 65 anni e oltre</v>
          </cell>
          <cell r="H5" t="str">
            <v>Residenti su base provinciale</v>
          </cell>
          <cell r="I5" t="str">
            <v>A gennaio 2022</v>
          </cell>
          <cell r="J5" t="str">
            <v>Istat</v>
          </cell>
          <cell r="K5" t="str">
            <v>da scaricare da istat</v>
          </cell>
        </row>
        <row r="6">
          <cell r="B6" t="str">
            <v>PP014</v>
          </cell>
          <cell r="C6" t="str">
            <v>PopolazioneProv</v>
          </cell>
          <cell r="F6" t="str">
            <v>Residenti 0-14 anni</v>
          </cell>
          <cell r="H6" t="str">
            <v>Residenti su base provinciale</v>
          </cell>
          <cell r="I6" t="str">
            <v>A gennaio 2022</v>
          </cell>
          <cell r="J6" t="str">
            <v>Istat</v>
          </cell>
          <cell r="K6" t="str">
            <v>da scaricare da istat</v>
          </cell>
        </row>
        <row r="7">
          <cell r="B7" t="str">
            <v>PC1835</v>
          </cell>
          <cell r="C7" t="str">
            <v>PopCapoluoghi</v>
          </cell>
          <cell r="F7" t="str">
            <v>Residenti 18-35 anni</v>
          </cell>
          <cell r="H7" t="str">
            <v>Residenti nel comune capoluogo</v>
          </cell>
          <cell r="I7" t="str">
            <v>A gennaio 2022</v>
          </cell>
          <cell r="J7" t="str">
            <v>Istat</v>
          </cell>
        </row>
        <row r="8">
          <cell r="B8" t="str">
            <v>PC65+</v>
          </cell>
          <cell r="C8" t="str">
            <v>PopCapoluoghi</v>
          </cell>
          <cell r="F8" t="str">
            <v>Residenti 65 anni e oltre</v>
          </cell>
          <cell r="H8" t="str">
            <v>Residenti nel comune capoluogo</v>
          </cell>
          <cell r="I8" t="str">
            <v>A gennaio 2022</v>
          </cell>
          <cell r="J8" t="str">
            <v>Istat</v>
          </cell>
          <cell r="K8" t="str">
            <v>da scaricare da istat</v>
          </cell>
        </row>
        <row r="9">
          <cell r="B9" t="str">
            <v>PC014</v>
          </cell>
          <cell r="C9" t="str">
            <v>PopCapoluoghi</v>
          </cell>
          <cell r="F9" t="str">
            <v>Residenti 0-14 anni</v>
          </cell>
          <cell r="H9" t="str">
            <v>Residenti nel comune capoluogo</v>
          </cell>
          <cell r="I9" t="str">
            <v>A gennaio 2022</v>
          </cell>
          <cell r="J9" t="str">
            <v>Istat</v>
          </cell>
          <cell r="K9" t="str">
            <v>da scaricare da istat</v>
          </cell>
        </row>
        <row r="10">
          <cell r="B10" t="str">
            <v>TFEC</v>
          </cell>
          <cell r="C10" t="str">
            <v>DemoIstat</v>
          </cell>
          <cell r="D10" t="str">
            <v>BAMBINI</v>
          </cell>
          <cell r="F10" t="str">
            <v>Tasso di fecondità</v>
          </cell>
          <cell r="I10" t="str">
            <v>2021 *</v>
          </cell>
          <cell r="J10" t="str">
            <v>Istat</v>
          </cell>
          <cell r="K10" t="str">
            <v>indicatori demografici provvisori</v>
          </cell>
          <cell r="M10" t="str">
            <v>P</v>
          </cell>
        </row>
        <row r="11">
          <cell r="B11" t="str">
            <v>QNUZ</v>
          </cell>
          <cell r="C11" t="str">
            <v>DemoIstat</v>
          </cell>
          <cell r="D11" t="str">
            <v>GIOVANI</v>
          </cell>
          <cell r="F11" t="str">
            <v>Quoziente di nunzialità</v>
          </cell>
          <cell r="I11" t="str">
            <v>2021 *</v>
          </cell>
          <cell r="J11" t="str">
            <v>Istat</v>
          </cell>
          <cell r="K11" t="str">
            <v>indicatori demografici provvisori</v>
          </cell>
          <cell r="M11" t="str">
            <v>P</v>
          </cell>
        </row>
        <row r="12">
          <cell r="B12" t="str">
            <v>PARTO</v>
          </cell>
          <cell r="C12" t="str">
            <v>DemoIstat</v>
          </cell>
          <cell r="D12" t="str">
            <v>GIOVANI</v>
          </cell>
          <cell r="F12" t="str">
            <v>Età media al parto</v>
          </cell>
          <cell r="I12" t="str">
            <v>2021 *</v>
          </cell>
          <cell r="J12" t="str">
            <v>Istat</v>
          </cell>
          <cell r="K12" t="str">
            <v>indicatori demografici provvisori</v>
          </cell>
          <cell r="M12" t="str">
            <v>N</v>
          </cell>
        </row>
        <row r="13">
          <cell r="B13" t="str">
            <v>SV65+</v>
          </cell>
          <cell r="C13" t="str">
            <v>DemoIstat</v>
          </cell>
          <cell r="D13" t="str">
            <v>ANZIANI</v>
          </cell>
          <cell r="F13" t="str">
            <v>Speranza di vita a 65 anni</v>
          </cell>
          <cell r="I13" t="str">
            <v>2021 *</v>
          </cell>
          <cell r="J13" t="str">
            <v>Istat</v>
          </cell>
          <cell r="K13" t="str">
            <v>indicatori demografici provvisori</v>
          </cell>
          <cell r="M13" t="str">
            <v>P</v>
          </cell>
        </row>
        <row r="14">
          <cell r="B14" t="str">
            <v>MIGR</v>
          </cell>
          <cell r="C14" t="str">
            <v>DemoIstat</v>
          </cell>
          <cell r="D14" t="str">
            <v>GIOVANI</v>
          </cell>
          <cell r="F14" t="str">
            <v>Saldo migratorio totale</v>
          </cell>
          <cell r="I14" t="str">
            <v>2021 *</v>
          </cell>
          <cell r="J14" t="str">
            <v>Istat</v>
          </cell>
          <cell r="K14" t="str">
            <v>indicatori demografici provvisori</v>
          </cell>
          <cell r="M14" t="str">
            <v>P</v>
          </cell>
        </row>
        <row r="15">
          <cell r="B15" t="str">
            <v>GISC</v>
          </cell>
          <cell r="C15" t="str">
            <v>Ambiente</v>
          </cell>
          <cell r="D15" t="str">
            <v>BAMBINI</v>
          </cell>
          <cell r="F15" t="str">
            <v>Giardini scolastici</v>
          </cell>
          <cell r="H15" t="str">
            <v>Mq per bambino 0-14 anni nel comune capoluogo</v>
          </cell>
          <cell r="I15">
            <v>2020</v>
          </cell>
          <cell r="J15" t="str">
            <v>Istat</v>
          </cell>
          <cell r="K15" t="str">
            <v>Ambiente urbano</v>
          </cell>
          <cell r="M15" t="str">
            <v>P</v>
          </cell>
        </row>
        <row r="16">
          <cell r="B16" t="str">
            <v>VERDE</v>
          </cell>
          <cell r="C16" t="str">
            <v>Ambiente</v>
          </cell>
          <cell r="D16" t="str">
            <v>BAMBINI</v>
          </cell>
          <cell r="F16" t="str">
            <v>Verde attrezzato</v>
          </cell>
          <cell r="H16" t="str">
            <v>Mq per bambino 0-14 anni nel comune capoluogo</v>
          </cell>
          <cell r="I16">
            <v>2020</v>
          </cell>
          <cell r="J16" t="str">
            <v>Istat</v>
          </cell>
          <cell r="K16" t="str">
            <v>Ambiente urbano</v>
          </cell>
          <cell r="M16" t="str">
            <v>P</v>
          </cell>
        </row>
        <row r="17">
          <cell r="B17" t="str">
            <v>ASPOR</v>
          </cell>
          <cell r="C17" t="str">
            <v>Ambiente</v>
          </cell>
          <cell r="D17" t="str">
            <v>GIOVANI</v>
          </cell>
          <cell r="F17" t="str">
            <v>Aree sportive</v>
          </cell>
          <cell r="H17" t="str">
            <v>Mq per residente 18-35 anni nel comune capoluogo</v>
          </cell>
          <cell r="I17">
            <v>2020</v>
          </cell>
          <cell r="J17" t="str">
            <v>Istat</v>
          </cell>
          <cell r="K17" t="str">
            <v>Ambiente urbano</v>
          </cell>
          <cell r="M17" t="str">
            <v>P</v>
          </cell>
        </row>
        <row r="18">
          <cell r="B18" t="str">
            <v>ORTI</v>
          </cell>
          <cell r="C18" t="str">
            <v>Ambiente</v>
          </cell>
          <cell r="D18" t="str">
            <v>ANZIANI</v>
          </cell>
          <cell r="F18" t="str">
            <v>Orti urbani</v>
          </cell>
          <cell r="H18" t="str">
            <v>Mq per residente di 65 anni e oltre nel comune capoluogo</v>
          </cell>
          <cell r="I18">
            <v>2020</v>
          </cell>
          <cell r="J18" t="str">
            <v>Istat</v>
          </cell>
          <cell r="K18" t="str">
            <v>Ambiente urbano</v>
          </cell>
          <cell r="M18" t="str">
            <v>P</v>
          </cell>
        </row>
        <row r="19">
          <cell r="B19" t="str">
            <v>INQA</v>
          </cell>
          <cell r="C19" t="str">
            <v>Ambiente</v>
          </cell>
          <cell r="D19" t="str">
            <v>ANZIANI</v>
          </cell>
          <cell r="F19" t="str">
            <v xml:space="preserve">Esposti per inquinamento acustico </v>
          </cell>
          <cell r="H19" t="str">
            <v>Dei cittadini, ogni 100mila abitanti</v>
          </cell>
          <cell r="I19">
            <v>2020</v>
          </cell>
          <cell r="J19" t="str">
            <v>Istat</v>
          </cell>
          <cell r="K19" t="str">
            <v>Ambiente urbano</v>
          </cell>
          <cell r="M19" t="str">
            <v>N</v>
          </cell>
        </row>
        <row r="20">
          <cell r="B20" t="str">
            <v>S001</v>
          </cell>
          <cell r="C20" t="str">
            <v>SPORTIVITA</v>
          </cell>
          <cell r="D20" t="str">
            <v>BAMBINI</v>
          </cell>
          <cell r="F20" t="str">
            <v>Indice sport e bambini</v>
          </cell>
          <cell r="H20" t="str">
            <v>Praticanti, scuole e risultati</v>
          </cell>
          <cell r="I20">
            <v>2021</v>
          </cell>
          <cell r="J20" t="str">
            <v>PtsClas</v>
          </cell>
          <cell r="K20" t="str">
            <v>Indice di sportività</v>
          </cell>
          <cell r="M20" t="str">
            <v>P</v>
          </cell>
        </row>
        <row r="21">
          <cell r="B21" t="str">
            <v>AC40</v>
          </cell>
          <cell r="C21" t="str">
            <v>BESPIV</v>
          </cell>
          <cell r="D21" t="str">
            <v>GIOVANI</v>
          </cell>
          <cell r="F21" t="str">
            <v>Amministratori comunali under 40</v>
          </cell>
          <cell r="H21" t="str">
            <v>In % sul totale</v>
          </cell>
          <cell r="I21">
            <v>2020</v>
          </cell>
          <cell r="K21" t="str">
            <v>Bes</v>
          </cell>
          <cell r="M21" t="str">
            <v>P</v>
          </cell>
        </row>
        <row r="22">
          <cell r="B22" t="str">
            <v>SCACC</v>
          </cell>
          <cell r="C22" t="str">
            <v>BESPIV</v>
          </cell>
          <cell r="D22" t="str">
            <v>BAMBINI</v>
          </cell>
          <cell r="F22" t="str">
            <v>Scuole accessibili</v>
          </cell>
          <cell r="H22" t="str">
            <v>In % sul totale</v>
          </cell>
          <cell r="I22">
            <v>2020</v>
          </cell>
          <cell r="K22" t="str">
            <v>Bes</v>
          </cell>
          <cell r="M22" t="str">
            <v>P</v>
          </cell>
        </row>
        <row r="23">
          <cell r="B23" t="str">
            <v>MQAB</v>
          </cell>
          <cell r="C23" t="str">
            <v>Immobiliare</v>
          </cell>
          <cell r="D23" t="str">
            <v>BAMBINI</v>
          </cell>
          <cell r="F23" t="str">
            <v xml:space="preserve">Spazio abitativo </v>
          </cell>
          <cell r="H23" t="str">
            <v>Mq medi per abitante del settore residenziale</v>
          </cell>
          <cell r="I23">
            <v>44682</v>
          </cell>
          <cell r="J23" t="str">
            <v>Scenari Immobiliari</v>
          </cell>
          <cell r="K23" t="str">
            <v>Scenari immobiliari</v>
          </cell>
          <cell r="M23" t="str">
            <v>P</v>
          </cell>
        </row>
        <row r="24">
          <cell r="B24" t="str">
            <v>MED%</v>
          </cell>
          <cell r="C24" t="str">
            <v>Immobiliare</v>
          </cell>
          <cell r="D24" t="str">
            <v>GIOVANI</v>
          </cell>
          <cell r="F24" t="str">
            <v>Canone di locazione</v>
          </cell>
          <cell r="H24" t="str">
            <v xml:space="preserve">Incidenza% sul reddito medio </v>
          </cell>
          <cell r="I24">
            <v>44682</v>
          </cell>
          <cell r="J24" t="str">
            <v>Scenari immobiliari / statistiche del Mef</v>
          </cell>
          <cell r="K24" t="str">
            <v>Scenari immobiliari</v>
          </cell>
          <cell r="L24" t="str">
            <v>il reddito medio va preso quello per comune capoluogo dal file Irpef (dove però ci sono tutti i comuni)</v>
          </cell>
          <cell r="M24" t="str">
            <v>N</v>
          </cell>
        </row>
        <row r="25">
          <cell r="B25" t="str">
            <v>GAP</v>
          </cell>
          <cell r="C25" t="str">
            <v>Immobiliare</v>
          </cell>
          <cell r="D25" t="str">
            <v>GIOVANI</v>
          </cell>
          <cell r="F25" t="str">
            <v>Gap affitti tra centro e periferia</v>
          </cell>
          <cell r="H25" t="str">
            <v>Differenza per canone medio di un bilocale nel comune capoluogo. In %</v>
          </cell>
          <cell r="I25">
            <v>44682</v>
          </cell>
          <cell r="J25" t="str">
            <v>Scenari Immobiliari</v>
          </cell>
          <cell r="K25" t="str">
            <v>Scenari immobiliari</v>
          </cell>
          <cell r="M25" t="str">
            <v>N</v>
          </cell>
        </row>
        <row r="26">
          <cell r="B26" t="str">
            <v>U35</v>
          </cell>
          <cell r="C26" t="str">
            <v>Info2022</v>
          </cell>
          <cell r="D26" t="str">
            <v>GIOVANI</v>
          </cell>
          <cell r="F26" t="str">
            <v xml:space="preserve">Imprenditorialità giovanile </v>
          </cell>
          <cell r="H26" t="str">
            <v>Imprese con titolare under 35. In % sul totale delle imprese registrate</v>
          </cell>
          <cell r="I26" t="str">
            <v>al 31 marzo 2022</v>
          </cell>
          <cell r="J26" t="str">
            <v>Infocamere</v>
          </cell>
          <cell r="K26" t="str">
            <v>Infocamere</v>
          </cell>
          <cell r="L26" t="str">
            <v>ATTENZIONE A BAT</v>
          </cell>
          <cell r="M26" t="str">
            <v>P</v>
          </cell>
        </row>
        <row r="27">
          <cell r="B27" t="str">
            <v>BAR</v>
          </cell>
          <cell r="C27" t="str">
            <v>Info2022</v>
          </cell>
          <cell r="D27" t="str">
            <v>GIOVANI</v>
          </cell>
          <cell r="F27" t="str">
            <v xml:space="preserve">Bar e discoteche </v>
          </cell>
          <cell r="H27" t="str">
            <v>Ogni 10mila residenti 18-35</v>
          </cell>
          <cell r="I27" t="str">
            <v>al 31 marzo 2022</v>
          </cell>
          <cell r="J27" t="str">
            <v>Infocamere</v>
          </cell>
          <cell r="K27" t="str">
            <v>Infocamere</v>
          </cell>
          <cell r="L27" t="str">
            <v>ATTENZIONE A BAT</v>
          </cell>
          <cell r="M27" t="str">
            <v>P</v>
          </cell>
        </row>
        <row r="28">
          <cell r="B28" t="str">
            <v>ECOM</v>
          </cell>
          <cell r="C28" t="str">
            <v>Info2022</v>
          </cell>
          <cell r="D28" t="str">
            <v>GIOVANI</v>
          </cell>
          <cell r="F28" t="str">
            <v xml:space="preserve">eCOMMERCE </v>
          </cell>
          <cell r="H28" t="str">
            <v>Imprese che fanno ecommerce. In % sul totale delle imprese registrate</v>
          </cell>
          <cell r="I28" t="str">
            <v>al 31 marzo 2022</v>
          </cell>
          <cell r="J28" t="str">
            <v>Infocamere</v>
          </cell>
          <cell r="K28" t="str">
            <v>Infocamere</v>
          </cell>
          <cell r="L28" t="str">
            <v>ATTENZIONE A BAT</v>
          </cell>
          <cell r="M28" t="str">
            <v>P</v>
          </cell>
        </row>
        <row r="29">
          <cell r="B29" t="str">
            <v>SPD65</v>
          </cell>
          <cell r="C29" t="str">
            <v>Taglia2022</v>
          </cell>
          <cell r="D29" t="str">
            <v>ANZIANI</v>
          </cell>
          <cell r="F29" t="str">
            <v>Assistenza domiciliare</v>
          </cell>
          <cell r="H29" t="str">
            <v>Spesa degli enti pubblici per ogni abitante di 65 anni e più</v>
          </cell>
          <cell r="I29">
            <v>2021</v>
          </cell>
          <cell r="J29" t="str">
            <v xml:space="preserve">Elaborazioni Centro Studi Tagliacarne su dati Siope </v>
          </cell>
          <cell r="K29" t="str">
            <v>Tagliacarne</v>
          </cell>
          <cell r="M29" t="str">
            <v>P</v>
          </cell>
        </row>
        <row r="30">
          <cell r="B30" t="str">
            <v>SPT65</v>
          </cell>
          <cell r="C30" t="str">
            <v>Taglia2022</v>
          </cell>
          <cell r="D30" t="str">
            <v>ANZIANI</v>
          </cell>
          <cell r="F30" t="str">
            <v>Trasporto anziani e disabili</v>
          </cell>
          <cell r="H30" t="str">
            <v>Spesa degli enti pubblici per ogni abitante di 65 anni e più</v>
          </cell>
          <cell r="I30">
            <v>2021</v>
          </cell>
          <cell r="J30" t="str">
            <v xml:space="preserve">Elaborazioni Centro Studi Tagliacarne su dati Siope </v>
          </cell>
          <cell r="K30" t="str">
            <v>Tagliacarne</v>
          </cell>
          <cell r="M30" t="str">
            <v>P</v>
          </cell>
        </row>
        <row r="31">
          <cell r="B31" t="str">
            <v>BIBL</v>
          </cell>
          <cell r="C31" t="str">
            <v>Biblioteche</v>
          </cell>
          <cell r="D31" t="str">
            <v>ANZIANI</v>
          </cell>
          <cell r="F31" t="str">
            <v>Biblioteche</v>
          </cell>
          <cell r="H31" t="str">
            <v>Ogni 10mila residenti con 65 anni e oltre</v>
          </cell>
          <cell r="I31">
            <v>2020</v>
          </cell>
          <cell r="J31" t="str">
            <v>Istat</v>
          </cell>
          <cell r="K31" t="str">
            <v>Biblioteche</v>
          </cell>
          <cell r="M31" t="str">
            <v>P</v>
          </cell>
        </row>
        <row r="32">
          <cell r="B32" t="str">
            <v>PENVEC</v>
          </cell>
          <cell r="C32" t="str">
            <v>Inps</v>
          </cell>
          <cell r="D32" t="str">
            <v>ANZIANI</v>
          </cell>
          <cell r="F32" t="str">
            <v>Importo medio pensioni di vecchiaia</v>
          </cell>
          <cell r="H32" t="str">
            <v>In euro - pensioni liquidate nel 2021</v>
          </cell>
          <cell r="I32">
            <v>2021</v>
          </cell>
          <cell r="J32" t="str">
            <v>Inps</v>
          </cell>
          <cell r="K32" t="str">
            <v>Inps</v>
          </cell>
          <cell r="M32" t="str">
            <v>P</v>
          </cell>
        </row>
        <row r="33">
          <cell r="B33" t="str">
            <v>PENMIN</v>
          </cell>
          <cell r="C33" t="str">
            <v>Inps</v>
          </cell>
          <cell r="D33" t="str">
            <v>ANZIANI</v>
          </cell>
          <cell r="F33" t="str">
            <v>Pensioni integrate al trattamento minimo</v>
          </cell>
          <cell r="H33" t="str">
            <v>Incidenza % sul totale delle pensioni vigenti</v>
          </cell>
          <cell r="I33" t="str">
            <v>A gennaio 2022</v>
          </cell>
          <cell r="J33" t="str">
            <v>Inps</v>
          </cell>
          <cell r="K33" t="str">
            <v>Inps</v>
          </cell>
          <cell r="M33" t="str">
            <v>N</v>
          </cell>
        </row>
        <row r="34">
          <cell r="B34" t="str">
            <v>DELMIN</v>
          </cell>
          <cell r="C34" t="str">
            <v>MINORI</v>
          </cell>
          <cell r="D34" t="str">
            <v>BAMBINI</v>
          </cell>
          <cell r="F34" t="str">
            <v>Delitti denunciati a danno di minori</v>
          </cell>
          <cell r="H34" t="str">
            <v>Infanticidi, corruzione, atti sessuali e pornografia - Ogni 10mila minori</v>
          </cell>
          <cell r="I34">
            <v>2020</v>
          </cell>
          <cell r="J34" t="str">
            <v>Elab su dati Dipartimento di pubblica sicurezza del ministero dell'Interno</v>
          </cell>
          <cell r="K34" t="str">
            <v>VARIE</v>
          </cell>
          <cell r="M34" t="str">
            <v>N</v>
          </cell>
        </row>
        <row r="35">
          <cell r="B35" t="str">
            <v>LAUR</v>
          </cell>
          <cell r="C35" t="str">
            <v>LAUREATI</v>
          </cell>
          <cell r="D35" t="str">
            <v>GIOVANI</v>
          </cell>
          <cell r="F35" t="str">
            <v>Laureati</v>
          </cell>
          <cell r="H35" t="str">
            <v>In % su popolazione 25-39 anni</v>
          </cell>
          <cell r="I35">
            <v>2020</v>
          </cell>
          <cell r="J35" t="str">
            <v>Istat</v>
          </cell>
          <cell r="K35" t="str">
            <v>VARIE</v>
          </cell>
          <cell r="M35" t="str">
            <v>P</v>
          </cell>
        </row>
        <row r="36">
          <cell r="B36" t="str">
            <v>DIS</v>
          </cell>
          <cell r="C36" t="str">
            <v>DISOCC</v>
          </cell>
          <cell r="D36" t="str">
            <v>GIOVANI</v>
          </cell>
          <cell r="F36" t="str">
            <v>Disoccupazione giovanile</v>
          </cell>
          <cell r="H36" t="str">
            <v>In % su popolazione 15-34 anni</v>
          </cell>
          <cell r="I36">
            <v>2021</v>
          </cell>
          <cell r="J36" t="str">
            <v>Istat</v>
          </cell>
          <cell r="K36" t="str">
            <v>VARIE</v>
          </cell>
          <cell r="M36" t="str">
            <v>N</v>
          </cell>
        </row>
        <row r="37">
          <cell r="B37" t="str">
            <v>BSERV</v>
          </cell>
          <cell r="C37" t="str">
            <v>Asili</v>
          </cell>
          <cell r="D37" t="str">
            <v>BAMBINI</v>
          </cell>
          <cell r="F37" t="str">
            <v>Bambini che hanno usufruito dei servizi comunali per l'infanzia</v>
          </cell>
          <cell r="H37" t="str">
            <v>In %</v>
          </cell>
          <cell r="I37">
            <v>2019</v>
          </cell>
          <cell r="J37" t="str">
            <v>Istat</v>
          </cell>
          <cell r="K37" t="str">
            <v>VARIE</v>
          </cell>
          <cell r="M37" t="str">
            <v>P</v>
          </cell>
        </row>
        <row r="38">
          <cell r="B38" t="str">
            <v>BASIL</v>
          </cell>
          <cell r="C38" t="str">
            <v>Asili</v>
          </cell>
          <cell r="D38" t="str">
            <v>BAMBINI</v>
          </cell>
          <cell r="F38" t="str">
            <v xml:space="preserve">Asili nido - posti autorizzati </v>
          </cell>
          <cell r="H38" t="str">
            <v>per 100 bambini di 0-2 anni</v>
          </cell>
          <cell r="I38" t="str">
            <v>2019/2020</v>
          </cell>
          <cell r="J38" t="str">
            <v>Istat</v>
          </cell>
          <cell r="K38" t="str">
            <v>VARIE</v>
          </cell>
          <cell r="M38" t="str">
            <v>P</v>
          </cell>
        </row>
        <row r="39">
          <cell r="B39" t="str">
            <v>PE001</v>
          </cell>
          <cell r="C39" t="str">
            <v>MEDICI</v>
          </cell>
          <cell r="D39" t="str">
            <v>BAMBINI</v>
          </cell>
          <cell r="F39" t="str">
            <v>Pediatri</v>
          </cell>
          <cell r="H39" t="str">
            <v>Professionisti attivi ogni mille residenti 0-14 anni</v>
          </cell>
          <cell r="I39" t="str">
            <v>a maggio 2022</v>
          </cell>
          <cell r="J39" t="str">
            <v>Iqvia</v>
          </cell>
          <cell r="K39" t="str">
            <v>Iqvia</v>
          </cell>
          <cell r="M39" t="str">
            <v>P</v>
          </cell>
        </row>
        <row r="40">
          <cell r="B40" t="str">
            <v>GE001</v>
          </cell>
          <cell r="C40" t="str">
            <v>MEDICI</v>
          </cell>
          <cell r="D40" t="str">
            <v>ANZIANI</v>
          </cell>
          <cell r="F40" t="str">
            <v>Geriatri</v>
          </cell>
          <cell r="H40" t="str">
            <v>Professionisti attivi ogni 10mila residenti con 65 anni e oltre</v>
          </cell>
          <cell r="I40" t="str">
            <v>a maggio 2022</v>
          </cell>
          <cell r="J40" t="str">
            <v>Iqvia</v>
          </cell>
          <cell r="K40" t="str">
            <v>Iqvia</v>
          </cell>
          <cell r="M40" t="str">
            <v>P</v>
          </cell>
        </row>
        <row r="41">
          <cell r="B41" t="str">
            <v>FA201</v>
          </cell>
          <cell r="C41" t="str">
            <v>farmaci</v>
          </cell>
          <cell r="D41" t="str">
            <v>ANZIANI</v>
          </cell>
          <cell r="F41" t="str">
            <v>Consumo di farmaci per malattie croniche</v>
          </cell>
          <cell r="H41" t="str">
            <v>Unità minime farmacologiche pro capite vendute per ipertensione, diabete, asma-Bpco</v>
          </cell>
          <cell r="I41">
            <v>2021</v>
          </cell>
          <cell r="J41" t="str">
            <v>Iqvia</v>
          </cell>
          <cell r="K41" t="str">
            <v>Iqvia</v>
          </cell>
          <cell r="M41" t="str">
            <v>N</v>
          </cell>
        </row>
        <row r="42">
          <cell r="B42" t="str">
            <v>FA202</v>
          </cell>
          <cell r="C42" t="str">
            <v>farmaci</v>
          </cell>
          <cell r="D42" t="str">
            <v>ANZIANI</v>
          </cell>
          <cell r="F42" t="str">
            <v>Consumo di farmaci per depressione</v>
          </cell>
          <cell r="H42" t="str">
            <v>Unità minime farmacologiche pro capite vendute</v>
          </cell>
          <cell r="I42">
            <v>2021</v>
          </cell>
          <cell r="J42" t="str">
            <v>Iqvia</v>
          </cell>
          <cell r="K42" t="str">
            <v>Iqvia</v>
          </cell>
          <cell r="M42" t="str">
            <v>N</v>
          </cell>
        </row>
        <row r="43">
          <cell r="B43" t="str">
            <v>MED</v>
          </cell>
          <cell r="C43" t="str">
            <v>BESPIV</v>
          </cell>
          <cell r="D43" t="str">
            <v>ANZIANI</v>
          </cell>
          <cell r="F43" t="str">
            <v>Medici specialisti</v>
          </cell>
          <cell r="H43" t="str">
            <v>Professionisti attivi ogni 10mila abitanti</v>
          </cell>
          <cell r="I43">
            <v>2020</v>
          </cell>
          <cell r="J43" t="str">
            <v>Istat</v>
          </cell>
          <cell r="K43" t="str">
            <v>VARIE</v>
          </cell>
          <cell r="M43" t="str">
            <v>P</v>
          </cell>
        </row>
        <row r="44">
          <cell r="B44" t="str">
            <v>MENS</v>
          </cell>
          <cell r="C44" t="str">
            <v>Scuole</v>
          </cell>
          <cell r="D44" t="str">
            <v>BAMBINI</v>
          </cell>
          <cell r="F44" t="str">
            <v>Edifici scolastici con la mensa in % sul totale</v>
          </cell>
          <cell r="H44" t="str">
            <v>In % sul totale</v>
          </cell>
          <cell r="I44" t="str">
            <v>2020/2021</v>
          </cell>
          <cell r="J44" t="str">
            <v>elab. su dati Miur</v>
          </cell>
          <cell r="K44" t="str">
            <v>scuole</v>
          </cell>
          <cell r="M44" t="str">
            <v>P</v>
          </cell>
        </row>
        <row r="45">
          <cell r="B45" t="str">
            <v>PAL</v>
          </cell>
          <cell r="C45" t="str">
            <v>Scuole</v>
          </cell>
          <cell r="D45" t="str">
            <v>BAMBINI</v>
          </cell>
          <cell r="F45" t="str">
            <v>Edifici scolastici con la palestra in % sul totale</v>
          </cell>
          <cell r="H45" t="str">
            <v>In % sul totale</v>
          </cell>
          <cell r="I45" t="str">
            <v>2020/2021</v>
          </cell>
          <cell r="J45" t="str">
            <v>elab. su dati Miur</v>
          </cell>
          <cell r="K45" t="str">
            <v>scuole</v>
          </cell>
          <cell r="M45" t="str">
            <v>P</v>
          </cell>
        </row>
        <row r="46">
          <cell r="B46" t="str">
            <v>CLASS</v>
          </cell>
          <cell r="C46" t="str">
            <v>Scuole</v>
          </cell>
          <cell r="D46" t="str">
            <v>BAMBINI</v>
          </cell>
          <cell r="F46" t="str">
            <v>Studenti per classe</v>
          </cell>
          <cell r="H46" t="str">
            <v>Scuola statale primaria, secondaria di primo e secondo grado</v>
          </cell>
          <cell r="I46" t="str">
            <v>2020/2021</v>
          </cell>
          <cell r="J46" t="str">
            <v>elab. su dati Miur</v>
          </cell>
          <cell r="K46" t="str">
            <v>scuole</v>
          </cell>
          <cell r="M46" t="str">
            <v>N</v>
          </cell>
        </row>
        <row r="47">
          <cell r="B47" t="str">
            <v>SPAZ</v>
          </cell>
          <cell r="C47" t="str">
            <v>Scuole</v>
          </cell>
          <cell r="D47" t="str">
            <v>BAMBINI</v>
          </cell>
          <cell r="F47" t="str">
            <v xml:space="preserve">Spazio disponibile per studente </v>
          </cell>
          <cell r="H47" t="str">
            <v>Mq di superficie degli edifici scolastici per ciascun studente</v>
          </cell>
          <cell r="I47" t="str">
            <v>2020/2021</v>
          </cell>
          <cell r="J47" t="str">
            <v>elab. su dati Miur</v>
          </cell>
          <cell r="K47" t="str">
            <v>scuole</v>
          </cell>
          <cell r="M47" t="str">
            <v>P</v>
          </cell>
        </row>
        <row r="48">
          <cell r="B48" t="str">
            <v>INFAN</v>
          </cell>
          <cell r="C48" t="str">
            <v>INFERMIERI</v>
          </cell>
          <cell r="D48" t="str">
            <v>ANZIANI</v>
          </cell>
          <cell r="F48" t="str">
            <v>Infermieri (non pediatrici)</v>
          </cell>
          <cell r="H48" t="str">
            <v>Numero ogni 100mila abitanti di 15 anni e oltre</v>
          </cell>
          <cell r="I48">
            <v>44682</v>
          </cell>
          <cell r="J48" t="str">
            <v>Fnopi/Istat</v>
          </cell>
          <cell r="K48" t="str">
            <v>Fnopi</v>
          </cell>
          <cell r="M48" t="str">
            <v>P</v>
          </cell>
        </row>
        <row r="49">
          <cell r="B49" t="str">
            <v>INFBAM</v>
          </cell>
          <cell r="C49" t="str">
            <v>INFERMIERI</v>
          </cell>
          <cell r="D49" t="str">
            <v>BAMBINI</v>
          </cell>
          <cell r="F49" t="str">
            <v>Infermieri pediatrici</v>
          </cell>
          <cell r="H49" t="str">
            <v>Numero ogni mille bambini 0-14 anni</v>
          </cell>
          <cell r="I49">
            <v>44682</v>
          </cell>
          <cell r="J49" t="str">
            <v>Fnopi/Istat</v>
          </cell>
          <cell r="K49" t="str">
            <v>Fnopi</v>
          </cell>
          <cell r="M49" t="str">
            <v>P</v>
          </cell>
        </row>
        <row r="50">
          <cell r="B50" t="str">
            <v>DIPAN</v>
          </cell>
          <cell r="C50" t="str">
            <v>DemoIstat</v>
          </cell>
          <cell r="D50" t="str">
            <v>ANZIANI</v>
          </cell>
          <cell r="F50" t="str">
            <v>Indici di dipendenza degli anziani</v>
          </cell>
          <cell r="H50" t="str">
            <v>rapporto tra popolazione di 65 anni e più e popolazione in età attiva (15-64 anni), moltiplicato per 100</v>
          </cell>
          <cell r="I50" t="str">
            <v>2022 *</v>
          </cell>
          <cell r="J50" t="str">
            <v>Istat</v>
          </cell>
          <cell r="K50" t="str">
            <v>indicatori demografici provvisori</v>
          </cell>
          <cell r="M50" t="str">
            <v>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D16F-861E-4E29-8201-70B3F2ACE3BC}">
  <dimension ref="B1:AM112"/>
  <sheetViews>
    <sheetView tabSelected="1" workbookViewId="0">
      <selection activeCell="M13" sqref="M13"/>
    </sheetView>
  </sheetViews>
  <sheetFormatPr defaultRowHeight="15" x14ac:dyDescent="0.25"/>
  <cols>
    <col min="2" max="2" width="20.7109375" style="1" customWidth="1"/>
    <col min="3" max="12" width="10.7109375" customWidth="1"/>
    <col min="13" max="13" width="8.7109375" customWidth="1"/>
    <col min="17" max="17" width="24.85546875" customWidth="1"/>
  </cols>
  <sheetData>
    <row r="1" spans="2:39" x14ac:dyDescent="0.25">
      <c r="B1" s="1" t="s">
        <v>0</v>
      </c>
      <c r="C1" s="2" t="s">
        <v>1</v>
      </c>
      <c r="D1" s="2" t="str">
        <f>VLOOKUP(D4,[1]INDICE!$B:$M,12,FALSE)</f>
        <v>N</v>
      </c>
      <c r="E1" s="2" t="str">
        <f>VLOOKUP(E4,[1]INDICE!$B:$M,12,FALSE)</f>
        <v>P</v>
      </c>
      <c r="F1" s="2" t="s">
        <v>1</v>
      </c>
      <c r="G1" s="2" t="str">
        <f>VLOOKUP(G4,[1]INDICE!$B:$M,12,FALSE)</f>
        <v>P</v>
      </c>
      <c r="H1" s="2" t="str">
        <f>VLOOKUP(H4,[1]INDICE!$B:$M,12,FALSE)</f>
        <v>N</v>
      </c>
      <c r="I1" s="2" t="str">
        <f>VLOOKUP(I4,[1]INDICE!$B:$M,12,FALSE)</f>
        <v>N</v>
      </c>
      <c r="J1" s="2" t="s">
        <v>1</v>
      </c>
      <c r="K1" s="2" t="s">
        <v>1</v>
      </c>
      <c r="L1" s="2" t="s">
        <v>1</v>
      </c>
    </row>
    <row r="2" spans="2:39" x14ac:dyDescent="0.25">
      <c r="B2" s="1" t="s">
        <v>2</v>
      </c>
      <c r="C2" s="3">
        <f>MAX(C6:C112)</f>
        <v>7.3636363636363598</v>
      </c>
      <c r="D2" s="3">
        <f t="shared" ref="D2:L2" si="0">MAX(D6:D112)</f>
        <v>323</v>
      </c>
      <c r="E2" s="3">
        <f t="shared" si="0"/>
        <v>9.07</v>
      </c>
      <c r="F2" s="3">
        <f t="shared" si="0"/>
        <v>109</v>
      </c>
      <c r="G2" s="3">
        <f t="shared" si="0"/>
        <v>10.785079051383301</v>
      </c>
      <c r="H2" s="3">
        <f t="shared" si="0"/>
        <v>26.545454545454501</v>
      </c>
      <c r="I2" s="3">
        <f t="shared" si="0"/>
        <v>163.18181818181799</v>
      </c>
      <c r="J2" s="3">
        <f t="shared" si="0"/>
        <v>45.545454545454497</v>
      </c>
      <c r="K2" s="3">
        <f t="shared" si="0"/>
        <v>59.636363636363598</v>
      </c>
      <c r="L2" s="3">
        <f t="shared" si="0"/>
        <v>260.09090909090901</v>
      </c>
      <c r="M2" s="4"/>
    </row>
    <row r="3" spans="2:39" x14ac:dyDescent="0.25">
      <c r="B3" s="1" t="s">
        <v>3</v>
      </c>
      <c r="C3" s="3">
        <f>MIN(C6:C113)</f>
        <v>0</v>
      </c>
      <c r="D3" s="3">
        <f t="shared" ref="D3:L3" si="1">MIN(D6:D113)</f>
        <v>32</v>
      </c>
      <c r="E3" s="3">
        <f t="shared" si="1"/>
        <v>6.63</v>
      </c>
      <c r="F3" s="3">
        <f t="shared" si="1"/>
        <v>26.4545454545454</v>
      </c>
      <c r="G3" s="3">
        <f t="shared" si="1"/>
        <v>2.2648221343873498</v>
      </c>
      <c r="H3" s="3">
        <f t="shared" si="1"/>
        <v>0</v>
      </c>
      <c r="I3" s="3">
        <f t="shared" si="1"/>
        <v>95.363636363636303</v>
      </c>
      <c r="J3" s="3">
        <f t="shared" si="1"/>
        <v>0</v>
      </c>
      <c r="K3" s="3">
        <f t="shared" si="1"/>
        <v>0</v>
      </c>
      <c r="L3" s="3">
        <f t="shared" si="1"/>
        <v>100.636363636363</v>
      </c>
      <c r="M3" s="4"/>
      <c r="R3">
        <v>1</v>
      </c>
      <c r="S3">
        <f t="shared" ref="S3:AA3" si="2">R3+1</f>
        <v>2</v>
      </c>
      <c r="T3">
        <f t="shared" si="2"/>
        <v>3</v>
      </c>
      <c r="U3">
        <f t="shared" si="2"/>
        <v>4</v>
      </c>
      <c r="V3">
        <f t="shared" si="2"/>
        <v>5</v>
      </c>
      <c r="W3">
        <f t="shared" si="2"/>
        <v>6</v>
      </c>
      <c r="X3">
        <f t="shared" si="2"/>
        <v>7</v>
      </c>
      <c r="Y3">
        <f t="shared" si="2"/>
        <v>8</v>
      </c>
      <c r="Z3">
        <f t="shared" si="2"/>
        <v>9</v>
      </c>
      <c r="AA3">
        <f t="shared" si="2"/>
        <v>10</v>
      </c>
    </row>
    <row r="4" spans="2:39" x14ac:dyDescent="0.25"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4"/>
      <c r="Q4" s="7" t="s">
        <v>15</v>
      </c>
      <c r="R4" s="8" t="str">
        <f t="shared" ref="R4:AA5" si="3">C4</f>
        <v>QNUZ</v>
      </c>
      <c r="S4" s="8" t="str">
        <f t="shared" si="3"/>
        <v>PARTO</v>
      </c>
      <c r="T4" s="8" t="str">
        <f t="shared" si="3"/>
        <v>MIGR</v>
      </c>
      <c r="U4" s="8" t="str">
        <f t="shared" si="3"/>
        <v>ASPOR</v>
      </c>
      <c r="V4" s="8" t="str">
        <f t="shared" si="3"/>
        <v>AC40</v>
      </c>
      <c r="W4" s="8" t="str">
        <f t="shared" si="3"/>
        <v>MED%</v>
      </c>
      <c r="X4" s="8" t="str">
        <f t="shared" si="3"/>
        <v>GAP</v>
      </c>
      <c r="Y4" s="8" t="str">
        <f t="shared" si="3"/>
        <v>U35</v>
      </c>
      <c r="Z4" s="8" t="str">
        <f t="shared" si="3"/>
        <v>BAR</v>
      </c>
      <c r="AA4" s="8" t="str">
        <f t="shared" si="3"/>
        <v>ECOM</v>
      </c>
    </row>
    <row r="5" spans="2:39" ht="76.5" x14ac:dyDescent="0.25">
      <c r="B5" s="5"/>
      <c r="C5" s="5" t="s">
        <v>531</v>
      </c>
      <c r="D5" s="5" t="s">
        <v>532</v>
      </c>
      <c r="E5" s="5" t="s">
        <v>533</v>
      </c>
      <c r="F5" s="5" t="s">
        <v>534</v>
      </c>
      <c r="G5" s="5" t="s">
        <v>535</v>
      </c>
      <c r="H5" s="5" t="s">
        <v>536</v>
      </c>
      <c r="I5" s="5" t="s">
        <v>537</v>
      </c>
      <c r="J5" s="5" t="s">
        <v>538</v>
      </c>
      <c r="K5" s="5" t="s">
        <v>539</v>
      </c>
      <c r="L5" s="5" t="s">
        <v>540</v>
      </c>
      <c r="M5" s="4"/>
      <c r="Q5" s="8" t="s">
        <v>17</v>
      </c>
      <c r="R5" s="8" t="str">
        <f t="shared" si="3"/>
        <v>Giorni annui con eventi estremi</v>
      </c>
      <c r="S5" s="8" t="str">
        <f t="shared" si="3"/>
        <v>Numero ondate di calore</v>
      </c>
      <c r="T5" s="8" t="str">
        <f t="shared" si="3"/>
        <v>Ore di sole al giorno</v>
      </c>
      <c r="U5" s="8" t="str">
        <f t="shared" si="3"/>
        <v>Giorni annui con temp. percepita &gt;=30</v>
      </c>
      <c r="V5" s="8" t="str">
        <f t="shared" si="3"/>
        <v>Numero medio di nodi in estate</v>
      </c>
      <c r="W5" s="8" t="str">
        <f t="shared" si="3"/>
        <v>Numero di giorni freddi</v>
      </c>
      <c r="X5" s="8" t="str">
        <f t="shared" si="3"/>
        <v>Giorni annuali di pioggia</v>
      </c>
      <c r="Y5" s="8" t="str">
        <f t="shared" si="3"/>
        <v>Giorni annui con vento &gt; 25 nodi</v>
      </c>
      <c r="Z5" s="8" t="str">
        <f t="shared" si="3"/>
        <v>Giorni annui di nebbia</v>
      </c>
      <c r="AA5" s="8" t="str">
        <f t="shared" si="3"/>
        <v>Giorni annui con umidità relativa &gt;70% o &lt;30%</v>
      </c>
      <c r="AB5" t="s">
        <v>18</v>
      </c>
    </row>
    <row r="6" spans="2:39" ht="29.1" customHeight="1" x14ac:dyDescent="0.25">
      <c r="B6" s="1" t="s">
        <v>19</v>
      </c>
      <c r="C6" s="4">
        <v>2.2727272727272698</v>
      </c>
      <c r="D6" s="4">
        <v>165</v>
      </c>
      <c r="E6" s="4">
        <v>7.51</v>
      </c>
      <c r="F6" s="4">
        <v>59.727272727272698</v>
      </c>
      <c r="G6" s="4">
        <v>2.9582509881422898</v>
      </c>
      <c r="H6" s="4">
        <v>13.636363636363599</v>
      </c>
      <c r="I6" s="4">
        <v>129.363636363636</v>
      </c>
      <c r="J6" s="4">
        <v>9.0909090909090898E-2</v>
      </c>
      <c r="K6" s="4">
        <v>8.3636363636363598</v>
      </c>
      <c r="L6" s="4">
        <v>187.363636363636</v>
      </c>
      <c r="M6" s="4"/>
      <c r="P6">
        <f>_xlfn.RANK.EQ(AB6,$AB$6:$AB$112,0)</f>
        <v>67</v>
      </c>
      <c r="Q6" s="3" t="str">
        <f t="shared" ref="Q6:Q37" si="4">B6</f>
        <v>101-Torino</v>
      </c>
      <c r="R6">
        <f t="shared" ref="R6:AA6" si="5">IF(C$1="P",(C6-C$3)/(C$2-C$3)*1000,(1-(C6-C$3)/(C$2-C$3))*1000)</f>
        <v>691.3580246913582</v>
      </c>
      <c r="S6">
        <f t="shared" si="5"/>
        <v>542.95532646048116</v>
      </c>
      <c r="T6">
        <f t="shared" si="5"/>
        <v>360.65573770491795</v>
      </c>
      <c r="U6">
        <f t="shared" si="5"/>
        <v>596.91629955947144</v>
      </c>
      <c r="V6">
        <f t="shared" si="5"/>
        <v>81.385908959119433</v>
      </c>
      <c r="W6">
        <f t="shared" si="5"/>
        <v>486.3013698630142</v>
      </c>
      <c r="X6">
        <f t="shared" si="5"/>
        <v>498.65951742627692</v>
      </c>
      <c r="Y6">
        <f t="shared" si="5"/>
        <v>998.00399201596804</v>
      </c>
      <c r="Z6">
        <f t="shared" si="5"/>
        <v>859.7560975609756</v>
      </c>
      <c r="AA6">
        <f t="shared" si="5"/>
        <v>456.10034207525672</v>
      </c>
      <c r="AB6">
        <f t="shared" ref="AB6:AB37" si="6">AVERAGE(R6:AA6)</f>
        <v>557.20926163168406</v>
      </c>
      <c r="AD6">
        <f>_xlfn.RANK.EQ(AB6,$AB$6:$AB$112,0)</f>
        <v>67</v>
      </c>
      <c r="AF6" cm="1">
        <f t="array" ref="AF6:AG112">_xlfn._xlws.SORT(P6:Q112,1,1)</f>
        <v>1</v>
      </c>
      <c r="AG6" t="str">
        <v>108-Imperia</v>
      </c>
      <c r="AL6">
        <v>1</v>
      </c>
      <c r="AM6" t="s">
        <v>20</v>
      </c>
    </row>
    <row r="7" spans="2:39" x14ac:dyDescent="0.25">
      <c r="B7" s="1" t="s">
        <v>21</v>
      </c>
      <c r="C7" s="4">
        <v>1.72727272727272</v>
      </c>
      <c r="D7" s="4">
        <v>180</v>
      </c>
      <c r="E7" s="4">
        <v>7.47</v>
      </c>
      <c r="F7" s="4">
        <v>63.636363636363598</v>
      </c>
      <c r="G7" s="4">
        <v>4.4772727272727204</v>
      </c>
      <c r="H7" s="4">
        <v>19</v>
      </c>
      <c r="I7" s="4">
        <v>127.54545454545401</v>
      </c>
      <c r="J7" s="4">
        <v>0.63636363636363602</v>
      </c>
      <c r="K7" s="4">
        <v>49.909090909090899</v>
      </c>
      <c r="L7" s="4">
        <v>205.18181818181799</v>
      </c>
      <c r="M7" s="4"/>
      <c r="P7">
        <f t="shared" ref="P7:P70" si="7">_xlfn.RANK.EQ(AB7,$AB$6:$AB$112,0)</f>
        <v>97</v>
      </c>
      <c r="Q7" s="3" t="str">
        <f t="shared" si="4"/>
        <v>102-Vercelli</v>
      </c>
      <c r="R7">
        <f t="shared" ref="R7:R70" si="8">IF(C$1="P",(C7-C$3)/(C$2-C$3)*1000,(1-(C7-C$3)/(C$2-C$3))*1000)</f>
        <v>765.4320987654329</v>
      </c>
      <c r="S7">
        <f t="shared" ref="S7:S70" si="9">IF(D$1="P",(D7-D$3)/(D$2-D$3)*1000,(1-(D7-D$3)/(D$2-D$3))*1000)</f>
        <v>491.40893470790382</v>
      </c>
      <c r="T7">
        <f t="shared" ref="T7:T70" si="10">IF(E$1="P",(E7-E$3)/(E$2-E$3)*1000,(1-(E7-E$3)/(E$2-E$3))*1000)</f>
        <v>344.26229508196707</v>
      </c>
      <c r="U7">
        <f t="shared" ref="U7:U70" si="11">IF(F$1="P",(F7-F$3)/(F$2-F$3)*1000,(1-(F7-F$3)/(F$2-F$3))*1000)</f>
        <v>549.55947136563884</v>
      </c>
      <c r="V7">
        <f t="shared" ref="V7:V70" si="12">IF(G$1="P",(G7-G$3)/(G$2-G$3)*1000,(1-(G7-G$3)/(G$2-G$3))*1000)</f>
        <v>259.66946941142601</v>
      </c>
      <c r="W7">
        <f t="shared" ref="W7:W70" si="13">IF(H$1="P",(H7-H$3)/(H$2-H$3)*1000,(1-(H7-H$3)/(H$2-H$3))*1000)</f>
        <v>284.24657534246455</v>
      </c>
      <c r="X7">
        <f t="shared" ref="X7:X70" si="14">IF(I$1="P",(I7-I$3)/(I$2-I$3)*1000,(1-(I7-I$3)/(I$2-I$3))*1000)</f>
        <v>525.46916890081036</v>
      </c>
      <c r="Y7">
        <f t="shared" ref="Y7:Y70" si="15">IF(J$1="P",(J7-J$3)/(J$2-J$3)*1000,(1-(J7-J$3)/(J$2-J$3))*1000)</f>
        <v>986.02794411177638</v>
      </c>
      <c r="Z7">
        <f t="shared" ref="Z7:Z70" si="16">IF(K$1="P",(K7-K$3)/(K$2-K$3)*1000,(1-(K7-K$3)/(K$2-K$3))*1000)</f>
        <v>163.10975609756062</v>
      </c>
      <c r="AA7">
        <f t="shared" ref="AA7:AA70" si="17">IF(L$1="P",(L7-L$3)/(L$2-L$3)*1000,(1-(L7-L$3)/(L$2-L$3))*1000)</f>
        <v>344.35575826681821</v>
      </c>
      <c r="AB7">
        <f t="shared" si="6"/>
        <v>471.35414720517991</v>
      </c>
      <c r="AD7">
        <f t="shared" ref="AD7:AD70" si="18">_xlfn.RANK.EQ(AB7,$AB$6:$AB$112,0)</f>
        <v>97</v>
      </c>
      <c r="AF7">
        <v>2</v>
      </c>
      <c r="AG7" t="str">
        <v>172-Bari</v>
      </c>
      <c r="AL7">
        <v>2</v>
      </c>
      <c r="AM7" t="s">
        <v>22</v>
      </c>
    </row>
    <row r="8" spans="2:39" x14ac:dyDescent="0.25">
      <c r="B8" s="1" t="s">
        <v>23</v>
      </c>
      <c r="C8" s="4">
        <v>3.0909090909090899</v>
      </c>
      <c r="D8" s="4">
        <v>171</v>
      </c>
      <c r="E8" s="4">
        <v>7.45</v>
      </c>
      <c r="F8" s="4">
        <v>65.818181818181799</v>
      </c>
      <c r="G8" s="4">
        <v>5.0476778656126404</v>
      </c>
      <c r="H8" s="4">
        <v>17</v>
      </c>
      <c r="I8" s="4">
        <v>137.363636363636</v>
      </c>
      <c r="J8" s="4">
        <v>0.81818181818181801</v>
      </c>
      <c r="K8" s="4">
        <v>41.727272727272698</v>
      </c>
      <c r="L8" s="4">
        <v>194.45454545454501</v>
      </c>
      <c r="M8" s="4"/>
      <c r="P8">
        <f t="shared" si="7"/>
        <v>96</v>
      </c>
      <c r="Q8" s="3" t="str">
        <f t="shared" si="4"/>
        <v>103-Novara</v>
      </c>
      <c r="R8">
        <f t="shared" si="8"/>
        <v>580.24691358024688</v>
      </c>
      <c r="S8">
        <f t="shared" si="9"/>
        <v>522.33676975945014</v>
      </c>
      <c r="T8">
        <f t="shared" si="10"/>
        <v>336.06557377049182</v>
      </c>
      <c r="U8">
        <f t="shared" si="11"/>
        <v>523.12775330396471</v>
      </c>
      <c r="V8">
        <f t="shared" si="12"/>
        <v>326.61641055378669</v>
      </c>
      <c r="W8">
        <f t="shared" si="13"/>
        <v>359.58904109588929</v>
      </c>
      <c r="X8">
        <f t="shared" si="14"/>
        <v>380.69705093834096</v>
      </c>
      <c r="Y8">
        <f t="shared" si="15"/>
        <v>982.03592814371257</v>
      </c>
      <c r="Z8">
        <f t="shared" si="16"/>
        <v>300.30487804878049</v>
      </c>
      <c r="AA8">
        <f t="shared" si="17"/>
        <v>411.63055872291989</v>
      </c>
      <c r="AB8">
        <f t="shared" si="6"/>
        <v>472.26508779175839</v>
      </c>
      <c r="AD8">
        <f t="shared" si="18"/>
        <v>96</v>
      </c>
      <c r="AF8">
        <v>3</v>
      </c>
      <c r="AG8" t="str">
        <v>168-Pescara</v>
      </c>
      <c r="AL8">
        <v>3</v>
      </c>
      <c r="AM8" t="s">
        <v>24</v>
      </c>
    </row>
    <row r="9" spans="2:39" x14ac:dyDescent="0.25">
      <c r="B9" s="1" t="s">
        <v>25</v>
      </c>
      <c r="C9" s="4">
        <v>1.63636363636363</v>
      </c>
      <c r="D9" s="4">
        <v>111</v>
      </c>
      <c r="E9" s="4">
        <v>7.54</v>
      </c>
      <c r="F9" s="4">
        <v>46.636363636363598</v>
      </c>
      <c r="G9" s="4">
        <v>4.57188735177865</v>
      </c>
      <c r="H9" s="4">
        <v>24.909090909090899</v>
      </c>
      <c r="I9" s="4">
        <v>126.636363636363</v>
      </c>
      <c r="J9" s="4">
        <v>0.36363636363636298</v>
      </c>
      <c r="K9" s="4">
        <v>1.4545454545454499</v>
      </c>
      <c r="L9" s="4">
        <v>175.72727272727201</v>
      </c>
      <c r="M9" s="4"/>
      <c r="P9">
        <f t="shared" si="7"/>
        <v>46</v>
      </c>
      <c r="Q9" s="3" t="str">
        <f t="shared" si="4"/>
        <v>104-Cuneo</v>
      </c>
      <c r="R9">
        <f t="shared" si="8"/>
        <v>777.77777777777851</v>
      </c>
      <c r="S9">
        <f t="shared" si="9"/>
        <v>728.52233676975948</v>
      </c>
      <c r="T9">
        <f t="shared" si="10"/>
        <v>372.95081967213116</v>
      </c>
      <c r="U9">
        <f t="shared" si="11"/>
        <v>755.50660792951544</v>
      </c>
      <c r="V9">
        <f t="shared" si="12"/>
        <v>270.77413743114204</v>
      </c>
      <c r="W9">
        <f t="shared" si="13"/>
        <v>61.643835616437158</v>
      </c>
      <c r="X9">
        <f t="shared" si="14"/>
        <v>538.87399463807731</v>
      </c>
      <c r="Y9">
        <f t="shared" si="15"/>
        <v>992.01596806387226</v>
      </c>
      <c r="Z9">
        <f t="shared" si="16"/>
        <v>975.6097560975611</v>
      </c>
      <c r="AA9">
        <f t="shared" si="17"/>
        <v>529.07639680729983</v>
      </c>
      <c r="AB9">
        <f t="shared" si="6"/>
        <v>600.27516308035752</v>
      </c>
      <c r="AD9">
        <f t="shared" si="18"/>
        <v>46</v>
      </c>
      <c r="AF9">
        <v>4</v>
      </c>
      <c r="AG9" t="str">
        <v>149-Livorno</v>
      </c>
      <c r="AL9">
        <v>4</v>
      </c>
      <c r="AM9" t="s">
        <v>21</v>
      </c>
    </row>
    <row r="10" spans="2:39" x14ac:dyDescent="0.25">
      <c r="B10" s="1" t="s">
        <v>26</v>
      </c>
      <c r="C10" s="4">
        <v>1.36363636363636</v>
      </c>
      <c r="D10" s="4">
        <v>193</v>
      </c>
      <c r="E10" s="4">
        <v>7.44</v>
      </c>
      <c r="F10" s="4">
        <v>66.363636363636303</v>
      </c>
      <c r="G10" s="4">
        <v>3.5390316205533598</v>
      </c>
      <c r="H10" s="4">
        <v>18.090909090909001</v>
      </c>
      <c r="I10" s="4">
        <v>121.90909090909</v>
      </c>
      <c r="J10" s="4">
        <v>0.27272727272727199</v>
      </c>
      <c r="K10" s="4">
        <v>50.909090909090899</v>
      </c>
      <c r="L10" s="4">
        <v>211.90909090909</v>
      </c>
      <c r="M10" s="4"/>
      <c r="P10">
        <f t="shared" si="7"/>
        <v>101</v>
      </c>
      <c r="Q10" s="3" t="str">
        <f t="shared" si="4"/>
        <v>105-Asti</v>
      </c>
      <c r="R10">
        <f t="shared" si="8"/>
        <v>814.81481481481524</v>
      </c>
      <c r="S10">
        <f t="shared" si="9"/>
        <v>446.73539518900338</v>
      </c>
      <c r="T10">
        <f t="shared" si="10"/>
        <v>331.96721311475426</v>
      </c>
      <c r="U10">
        <f t="shared" si="11"/>
        <v>516.51982378854666</v>
      </c>
      <c r="V10">
        <f t="shared" si="12"/>
        <v>149.55059437518315</v>
      </c>
      <c r="W10">
        <f t="shared" si="13"/>
        <v>318.49315068493377</v>
      </c>
      <c r="X10">
        <f t="shared" si="14"/>
        <v>608.57908847186161</v>
      </c>
      <c r="Y10">
        <f t="shared" si="15"/>
        <v>994.01197604790423</v>
      </c>
      <c r="Z10">
        <f t="shared" si="16"/>
        <v>146.34146341463372</v>
      </c>
      <c r="AA10">
        <f t="shared" si="17"/>
        <v>302.16647662486162</v>
      </c>
      <c r="AB10">
        <f t="shared" si="6"/>
        <v>462.91799965264983</v>
      </c>
      <c r="AD10">
        <f t="shared" si="18"/>
        <v>101</v>
      </c>
      <c r="AF10">
        <v>5</v>
      </c>
      <c r="AG10" t="str">
        <v>206-Barletta-Andria-Trani</v>
      </c>
      <c r="AL10">
        <v>5</v>
      </c>
      <c r="AM10" t="s">
        <v>27</v>
      </c>
    </row>
    <row r="11" spans="2:39" x14ac:dyDescent="0.25">
      <c r="B11" s="1" t="s">
        <v>28</v>
      </c>
      <c r="C11" s="4">
        <v>1.63636363636363</v>
      </c>
      <c r="D11" s="4">
        <v>210</v>
      </c>
      <c r="E11" s="4">
        <v>7.48</v>
      </c>
      <c r="F11" s="4">
        <v>67.818181818181799</v>
      </c>
      <c r="G11" s="4">
        <v>4.2364130434782599</v>
      </c>
      <c r="H11" s="4">
        <v>22.727272727272702</v>
      </c>
      <c r="I11" s="4">
        <v>124.636363636363</v>
      </c>
      <c r="J11" s="4">
        <v>0.90909090909090895</v>
      </c>
      <c r="K11" s="4">
        <v>57.181818181818102</v>
      </c>
      <c r="L11" s="4">
        <v>200.09090909090901</v>
      </c>
      <c r="M11" s="4"/>
      <c r="P11">
        <f t="shared" si="7"/>
        <v>106</v>
      </c>
      <c r="Q11" s="3" t="str">
        <f t="shared" si="4"/>
        <v>106-Alessandria</v>
      </c>
      <c r="R11">
        <f t="shared" si="8"/>
        <v>777.77777777777851</v>
      </c>
      <c r="S11">
        <f t="shared" si="9"/>
        <v>388.3161512027491</v>
      </c>
      <c r="T11">
        <f t="shared" si="10"/>
        <v>348.36065573770509</v>
      </c>
      <c r="U11">
        <f t="shared" si="11"/>
        <v>498.89867841409688</v>
      </c>
      <c r="V11">
        <f t="shared" si="12"/>
        <v>231.40040591476063</v>
      </c>
      <c r="W11">
        <f t="shared" si="13"/>
        <v>143.83561643835563</v>
      </c>
      <c r="X11">
        <f t="shared" si="14"/>
        <v>568.36461126006134</v>
      </c>
      <c r="Y11">
        <f t="shared" si="15"/>
        <v>980.03992015968072</v>
      </c>
      <c r="Z11">
        <f t="shared" si="16"/>
        <v>41.158536585366612</v>
      </c>
      <c r="AA11">
        <f t="shared" si="17"/>
        <v>376.28278221208535</v>
      </c>
      <c r="AB11">
        <f t="shared" si="6"/>
        <v>435.44351357026397</v>
      </c>
      <c r="AD11">
        <f t="shared" si="18"/>
        <v>106</v>
      </c>
      <c r="AF11">
        <v>6</v>
      </c>
      <c r="AG11" t="str">
        <v>174-Brindisi</v>
      </c>
      <c r="AL11">
        <v>6</v>
      </c>
      <c r="AM11" t="s">
        <v>29</v>
      </c>
    </row>
    <row r="12" spans="2:39" x14ac:dyDescent="0.25">
      <c r="B12" s="1" t="s">
        <v>30</v>
      </c>
      <c r="C12" s="4">
        <v>0.18181818181818099</v>
      </c>
      <c r="D12" s="4">
        <v>153</v>
      </c>
      <c r="E12" s="4">
        <v>7.82</v>
      </c>
      <c r="F12" s="4">
        <v>66.272727272727195</v>
      </c>
      <c r="G12" s="4">
        <v>3.9698616600790499</v>
      </c>
      <c r="H12" s="4">
        <v>18.818181818181799</v>
      </c>
      <c r="I12" s="4">
        <v>119.818181818181</v>
      </c>
      <c r="J12" s="4">
        <v>0.27272727272727199</v>
      </c>
      <c r="K12" s="4">
        <v>0</v>
      </c>
      <c r="L12" s="4">
        <v>151.54545454545399</v>
      </c>
      <c r="M12" s="4"/>
      <c r="P12">
        <f t="shared" si="7"/>
        <v>27</v>
      </c>
      <c r="Q12" s="3" t="str">
        <f t="shared" si="4"/>
        <v>107-Aosta</v>
      </c>
      <c r="R12">
        <f t="shared" si="8"/>
        <v>975.30864197530877</v>
      </c>
      <c r="S12">
        <f t="shared" si="9"/>
        <v>584.19243986254287</v>
      </c>
      <c r="T12">
        <f t="shared" si="10"/>
        <v>487.70491803278696</v>
      </c>
      <c r="U12">
        <f t="shared" si="11"/>
        <v>517.62114537444995</v>
      </c>
      <c r="V12">
        <f t="shared" si="12"/>
        <v>200.11597564511686</v>
      </c>
      <c r="W12">
        <f t="shared" si="13"/>
        <v>291.09589041095842</v>
      </c>
      <c r="X12">
        <f t="shared" si="14"/>
        <v>639.41018766757077</v>
      </c>
      <c r="Y12">
        <f t="shared" si="15"/>
        <v>994.01197604790423</v>
      </c>
      <c r="Z12">
        <f t="shared" si="16"/>
        <v>1000</v>
      </c>
      <c r="AA12">
        <f t="shared" si="17"/>
        <v>680.72976054732101</v>
      </c>
      <c r="AB12">
        <f t="shared" si="6"/>
        <v>637.019093556396</v>
      </c>
      <c r="AD12">
        <f t="shared" si="18"/>
        <v>27</v>
      </c>
      <c r="AF12">
        <v>7</v>
      </c>
      <c r="AG12" t="str">
        <v>132-Trieste</v>
      </c>
      <c r="AL12">
        <v>7</v>
      </c>
      <c r="AM12" t="s">
        <v>31</v>
      </c>
    </row>
    <row r="13" spans="2:39" x14ac:dyDescent="0.25">
      <c r="B13" s="1" t="s">
        <v>32</v>
      </c>
      <c r="C13" s="4">
        <v>2</v>
      </c>
      <c r="D13" s="4">
        <v>34</v>
      </c>
      <c r="E13" s="4">
        <v>8.3800000000000008</v>
      </c>
      <c r="F13" s="4">
        <v>49.727272727272698</v>
      </c>
      <c r="G13" s="4">
        <v>5.4446640316205501</v>
      </c>
      <c r="H13" s="4">
        <v>0.72727272727272696</v>
      </c>
      <c r="I13" s="4">
        <v>95.363636363636303</v>
      </c>
      <c r="J13" s="4">
        <v>4.6363636363636296</v>
      </c>
      <c r="K13" s="4">
        <v>0.72727272727272696</v>
      </c>
      <c r="L13" s="4">
        <v>186.272727272727</v>
      </c>
      <c r="M13" s="4"/>
      <c r="P13">
        <f t="shared" si="7"/>
        <v>1</v>
      </c>
      <c r="Q13" s="3" t="str">
        <f t="shared" si="4"/>
        <v>108-Imperia</v>
      </c>
      <c r="R13">
        <f t="shared" si="8"/>
        <v>728.39506172839492</v>
      </c>
      <c r="S13">
        <f t="shared" si="9"/>
        <v>993.12714776632311</v>
      </c>
      <c r="T13">
        <f t="shared" si="10"/>
        <v>717.21311475409868</v>
      </c>
      <c r="U13">
        <f t="shared" si="11"/>
        <v>718.06167400881043</v>
      </c>
      <c r="V13">
        <f t="shared" si="12"/>
        <v>373.20962597854856</v>
      </c>
      <c r="W13">
        <f t="shared" si="13"/>
        <v>972.60273972602738</v>
      </c>
      <c r="X13">
        <f t="shared" si="14"/>
        <v>1000</v>
      </c>
      <c r="Y13">
        <f t="shared" si="15"/>
        <v>898.20359281437129</v>
      </c>
      <c r="Z13">
        <f t="shared" si="16"/>
        <v>987.80487804878044</v>
      </c>
      <c r="AA13">
        <f t="shared" si="17"/>
        <v>462.94184720638498</v>
      </c>
      <c r="AB13">
        <f t="shared" si="6"/>
        <v>785.1559682031741</v>
      </c>
      <c r="AD13">
        <f t="shared" si="18"/>
        <v>1</v>
      </c>
      <c r="AF13">
        <v>8</v>
      </c>
      <c r="AG13" t="str">
        <v>187-Catania</v>
      </c>
      <c r="AL13">
        <v>8</v>
      </c>
      <c r="AM13" t="s">
        <v>34</v>
      </c>
    </row>
    <row r="14" spans="2:39" x14ac:dyDescent="0.25">
      <c r="B14" s="1" t="s">
        <v>35</v>
      </c>
      <c r="C14" s="4">
        <v>3.9090909090908998</v>
      </c>
      <c r="D14" s="4">
        <v>33</v>
      </c>
      <c r="E14" s="4">
        <v>7.61</v>
      </c>
      <c r="F14" s="4">
        <v>46.545454545454497</v>
      </c>
      <c r="G14" s="4">
        <v>6.8280632411067197</v>
      </c>
      <c r="H14" s="4">
        <v>2.5454545454545401</v>
      </c>
      <c r="I14" s="4">
        <v>122.363636363636</v>
      </c>
      <c r="J14" s="4">
        <v>8.8181818181818095</v>
      </c>
      <c r="K14" s="4">
        <v>1.27272727272727</v>
      </c>
      <c r="L14" s="4">
        <v>208.54545454545399</v>
      </c>
      <c r="M14" s="4"/>
      <c r="P14">
        <f t="shared" si="7"/>
        <v>13</v>
      </c>
      <c r="Q14" s="3" t="str">
        <f t="shared" si="4"/>
        <v>109-Savona</v>
      </c>
      <c r="R14">
        <f t="shared" si="8"/>
        <v>469.13580246913676</v>
      </c>
      <c r="S14">
        <f t="shared" si="9"/>
        <v>996.56357388316155</v>
      </c>
      <c r="T14">
        <f t="shared" si="10"/>
        <v>401.6393442622952</v>
      </c>
      <c r="U14">
        <f t="shared" si="11"/>
        <v>756.60792951541862</v>
      </c>
      <c r="V14">
        <f t="shared" si="12"/>
        <v>535.57552913888719</v>
      </c>
      <c r="W14">
        <f t="shared" si="13"/>
        <v>904.109589041096</v>
      </c>
      <c r="X14">
        <f t="shared" si="14"/>
        <v>601.87667560322075</v>
      </c>
      <c r="Y14">
        <f t="shared" si="15"/>
        <v>806.38722554890217</v>
      </c>
      <c r="Z14">
        <f t="shared" si="16"/>
        <v>978.65853658536582</v>
      </c>
      <c r="AA14">
        <f t="shared" si="17"/>
        <v>323.26111744583994</v>
      </c>
      <c r="AB14">
        <f t="shared" si="6"/>
        <v>677.38153234933247</v>
      </c>
      <c r="AD14">
        <f t="shared" si="18"/>
        <v>13</v>
      </c>
      <c r="AF14">
        <v>9</v>
      </c>
      <c r="AG14" t="str">
        <v>142-Ancona</v>
      </c>
      <c r="AL14">
        <v>9</v>
      </c>
      <c r="AM14" t="s">
        <v>33</v>
      </c>
    </row>
    <row r="15" spans="2:39" x14ac:dyDescent="0.25">
      <c r="B15" s="1" t="s">
        <v>36</v>
      </c>
      <c r="C15" s="4">
        <v>4.7272727272727204</v>
      </c>
      <c r="D15" s="4">
        <v>32</v>
      </c>
      <c r="E15" s="4">
        <v>7.5</v>
      </c>
      <c r="F15" s="4">
        <v>42.818181818181799</v>
      </c>
      <c r="G15" s="4">
        <v>6.1136363636363598</v>
      </c>
      <c r="H15" s="4">
        <v>2.72727272727272</v>
      </c>
      <c r="I15" s="4">
        <v>132.81818181818099</v>
      </c>
      <c r="J15" s="4">
        <v>4.4545454545454497</v>
      </c>
      <c r="K15" s="4">
        <v>1.4545454545454499</v>
      </c>
      <c r="L15" s="4">
        <v>215.72727272727201</v>
      </c>
      <c r="M15" s="4"/>
      <c r="P15">
        <f t="shared" si="7"/>
        <v>22</v>
      </c>
      <c r="Q15" s="3" t="str">
        <f t="shared" si="4"/>
        <v>110-Genova</v>
      </c>
      <c r="R15">
        <f t="shared" si="8"/>
        <v>358.02469135802528</v>
      </c>
      <c r="S15">
        <f t="shared" si="9"/>
        <v>1000</v>
      </c>
      <c r="T15">
        <f t="shared" si="10"/>
        <v>356.55737704918033</v>
      </c>
      <c r="U15">
        <f t="shared" si="11"/>
        <v>801.76211453744463</v>
      </c>
      <c r="V15">
        <f t="shared" si="12"/>
        <v>451.72513772108346</v>
      </c>
      <c r="W15">
        <f t="shared" si="13"/>
        <v>897.26027397260293</v>
      </c>
      <c r="X15">
        <f t="shared" si="14"/>
        <v>447.72117962467519</v>
      </c>
      <c r="Y15">
        <f t="shared" si="15"/>
        <v>902.1956087824351</v>
      </c>
      <c r="Z15">
        <f t="shared" si="16"/>
        <v>975.6097560975611</v>
      </c>
      <c r="AA15">
        <f t="shared" si="17"/>
        <v>278.2212086659095</v>
      </c>
      <c r="AB15">
        <f t="shared" si="6"/>
        <v>646.90773478089181</v>
      </c>
      <c r="AD15">
        <f t="shared" si="18"/>
        <v>22</v>
      </c>
      <c r="AF15">
        <v>10</v>
      </c>
      <c r="AG15" t="str">
        <v>169-Chieti</v>
      </c>
      <c r="AL15">
        <v>10</v>
      </c>
      <c r="AM15" t="s">
        <v>37</v>
      </c>
    </row>
    <row r="16" spans="2:39" x14ac:dyDescent="0.25">
      <c r="B16" s="1" t="s">
        <v>38</v>
      </c>
      <c r="C16" s="4">
        <v>3.4545454545454501</v>
      </c>
      <c r="D16" s="4">
        <v>150</v>
      </c>
      <c r="E16" s="4">
        <v>7.65</v>
      </c>
      <c r="F16" s="4">
        <v>78.454545454545396</v>
      </c>
      <c r="G16" s="4">
        <v>5.3174407114624502</v>
      </c>
      <c r="H16" s="4">
        <v>1.4545454545454499</v>
      </c>
      <c r="I16" s="4">
        <v>138.90909090909</v>
      </c>
      <c r="J16" s="4">
        <v>1.9090909090909001</v>
      </c>
      <c r="K16" s="4">
        <v>1.4545454545454499</v>
      </c>
      <c r="L16" s="4">
        <v>207.81818181818099</v>
      </c>
      <c r="M16" s="4"/>
      <c r="P16">
        <f t="shared" si="7"/>
        <v>51</v>
      </c>
      <c r="Q16" s="3" t="str">
        <f t="shared" si="4"/>
        <v>111-La Spezia</v>
      </c>
      <c r="R16">
        <f t="shared" si="8"/>
        <v>530.86419753086454</v>
      </c>
      <c r="S16">
        <f t="shared" si="9"/>
        <v>594.50171821305844</v>
      </c>
      <c r="T16">
        <f t="shared" si="10"/>
        <v>418.03278688524603</v>
      </c>
      <c r="U16">
        <f t="shared" si="11"/>
        <v>370.04405286343655</v>
      </c>
      <c r="V16">
        <f t="shared" si="12"/>
        <v>358.27776167005356</v>
      </c>
      <c r="W16">
        <f t="shared" si="13"/>
        <v>945.20547945205487</v>
      </c>
      <c r="X16">
        <f t="shared" si="14"/>
        <v>357.90884718499791</v>
      </c>
      <c r="Y16">
        <f t="shared" si="15"/>
        <v>958.08383233532948</v>
      </c>
      <c r="Z16">
        <f t="shared" si="16"/>
        <v>975.6097560975611</v>
      </c>
      <c r="AA16">
        <f t="shared" si="17"/>
        <v>327.82212086659422</v>
      </c>
      <c r="AB16">
        <f t="shared" si="6"/>
        <v>583.63505530991972</v>
      </c>
      <c r="AD16">
        <f t="shared" si="18"/>
        <v>51</v>
      </c>
      <c r="AF16">
        <v>11</v>
      </c>
      <c r="AG16" t="str">
        <v>201-Crotone</v>
      </c>
      <c r="AL16">
        <v>11</v>
      </c>
      <c r="AM16" t="s">
        <v>40</v>
      </c>
    </row>
    <row r="17" spans="2:39" x14ac:dyDescent="0.25">
      <c r="B17" s="1" t="s">
        <v>41</v>
      </c>
      <c r="C17" s="4">
        <v>5.5454545454545396</v>
      </c>
      <c r="D17" s="4">
        <v>81</v>
      </c>
      <c r="E17" s="4">
        <v>7.31</v>
      </c>
      <c r="F17" s="4">
        <v>39.727272727272698</v>
      </c>
      <c r="G17" s="4">
        <v>3.7660573122529599</v>
      </c>
      <c r="H17" s="4">
        <v>16.636363636363601</v>
      </c>
      <c r="I17" s="4">
        <v>146.81818181818099</v>
      </c>
      <c r="J17" s="4">
        <v>1</v>
      </c>
      <c r="K17" s="4">
        <v>1.4545454545454499</v>
      </c>
      <c r="L17" s="4">
        <v>181.636363636363</v>
      </c>
      <c r="M17" s="4"/>
      <c r="P17">
        <f t="shared" si="7"/>
        <v>72</v>
      </c>
      <c r="Q17" s="3" t="str">
        <f t="shared" si="4"/>
        <v>112-Varese</v>
      </c>
      <c r="R17">
        <f t="shared" si="8"/>
        <v>246.91358024691402</v>
      </c>
      <c r="S17">
        <f t="shared" si="9"/>
        <v>831.61512027491403</v>
      </c>
      <c r="T17">
        <f t="shared" si="10"/>
        <v>278.68852459016381</v>
      </c>
      <c r="U17">
        <f t="shared" si="11"/>
        <v>839.20704845814953</v>
      </c>
      <c r="V17">
        <f t="shared" si="12"/>
        <v>176.19599884024527</v>
      </c>
      <c r="W17">
        <f t="shared" si="13"/>
        <v>373.28767123287696</v>
      </c>
      <c r="X17">
        <f t="shared" si="14"/>
        <v>241.28686327078731</v>
      </c>
      <c r="Y17">
        <f t="shared" si="15"/>
        <v>978.04391217564864</v>
      </c>
      <c r="Z17">
        <f t="shared" si="16"/>
        <v>975.6097560975611</v>
      </c>
      <c r="AA17">
        <f t="shared" si="17"/>
        <v>492.01824401368475</v>
      </c>
      <c r="AB17">
        <f t="shared" si="6"/>
        <v>543.28667192009459</v>
      </c>
      <c r="AD17">
        <f t="shared" si="18"/>
        <v>72</v>
      </c>
      <c r="AF17">
        <v>12</v>
      </c>
      <c r="AG17" t="str">
        <v>192-Cagliari</v>
      </c>
      <c r="AL17">
        <v>12</v>
      </c>
      <c r="AM17" t="s">
        <v>42</v>
      </c>
    </row>
    <row r="18" spans="2:39" x14ac:dyDescent="0.25">
      <c r="B18" s="1" t="s">
        <v>43</v>
      </c>
      <c r="C18" s="4">
        <v>5.6363636363636296</v>
      </c>
      <c r="D18" s="4">
        <v>128</v>
      </c>
      <c r="E18" s="4">
        <v>7.16</v>
      </c>
      <c r="F18" s="4">
        <v>59.909090909090899</v>
      </c>
      <c r="G18" s="4">
        <v>3.4165019762845801</v>
      </c>
      <c r="H18" s="4">
        <v>10.4545454545454</v>
      </c>
      <c r="I18" s="4">
        <v>152.81818181818099</v>
      </c>
      <c r="J18" s="4">
        <v>1.0909090909090899</v>
      </c>
      <c r="K18" s="4">
        <v>0.54545454545454497</v>
      </c>
      <c r="L18" s="4">
        <v>201.09090909090901</v>
      </c>
      <c r="M18" s="4"/>
      <c r="P18">
        <f t="shared" si="7"/>
        <v>89</v>
      </c>
      <c r="Q18" s="3" t="str">
        <f t="shared" si="4"/>
        <v>113-Como</v>
      </c>
      <c r="R18">
        <f t="shared" si="8"/>
        <v>234.56790123456838</v>
      </c>
      <c r="S18">
        <f t="shared" si="9"/>
        <v>670.10309278350519</v>
      </c>
      <c r="T18">
        <f t="shared" si="10"/>
        <v>217.21311475409843</v>
      </c>
      <c r="U18">
        <f t="shared" si="11"/>
        <v>594.71365638766497</v>
      </c>
      <c r="V18">
        <f t="shared" si="12"/>
        <v>135.16961438098119</v>
      </c>
      <c r="W18">
        <f t="shared" si="13"/>
        <v>606.16438356164531</v>
      </c>
      <c r="X18">
        <f t="shared" si="14"/>
        <v>152.81501340483538</v>
      </c>
      <c r="Y18">
        <f t="shared" si="15"/>
        <v>976.04790419161679</v>
      </c>
      <c r="Z18">
        <f t="shared" si="16"/>
        <v>990.85365853658539</v>
      </c>
      <c r="AA18">
        <f t="shared" si="17"/>
        <v>370.01140250855059</v>
      </c>
      <c r="AB18">
        <f t="shared" si="6"/>
        <v>494.76597417440519</v>
      </c>
      <c r="AD18">
        <f t="shared" si="18"/>
        <v>89</v>
      </c>
      <c r="AF18">
        <v>13</v>
      </c>
      <c r="AG18" t="str">
        <v>109-Savona</v>
      </c>
      <c r="AL18">
        <v>13</v>
      </c>
      <c r="AM18" t="s">
        <v>39</v>
      </c>
    </row>
    <row r="19" spans="2:39" x14ac:dyDescent="0.25">
      <c r="B19" s="1" t="s">
        <v>44</v>
      </c>
      <c r="C19" s="4">
        <v>1.27272727272727</v>
      </c>
      <c r="D19" s="4">
        <v>132</v>
      </c>
      <c r="E19" s="4">
        <v>7.05</v>
      </c>
      <c r="F19" s="4">
        <v>63.363636363636303</v>
      </c>
      <c r="G19" s="4">
        <v>2.5681818181818099</v>
      </c>
      <c r="H19" s="4">
        <v>14.4545454545454</v>
      </c>
      <c r="I19" s="4">
        <v>155.72727272727201</v>
      </c>
      <c r="J19" s="4">
        <v>0</v>
      </c>
      <c r="K19" s="4">
        <v>0.18181818181818099</v>
      </c>
      <c r="L19" s="4">
        <v>195.363636363636</v>
      </c>
      <c r="M19" s="4"/>
      <c r="P19">
        <f t="shared" si="7"/>
        <v>80</v>
      </c>
      <c r="Q19" s="3" t="str">
        <f t="shared" si="4"/>
        <v>114-Sondrio</v>
      </c>
      <c r="R19">
        <f t="shared" si="8"/>
        <v>827.16049382716085</v>
      </c>
      <c r="S19">
        <f t="shared" si="9"/>
        <v>656.35738831615117</v>
      </c>
      <c r="T19">
        <f t="shared" si="10"/>
        <v>172.13114754098353</v>
      </c>
      <c r="U19">
        <f t="shared" si="11"/>
        <v>552.86343612334838</v>
      </c>
      <c r="V19">
        <f t="shared" si="12"/>
        <v>35.604523050159131</v>
      </c>
      <c r="W19">
        <f t="shared" si="13"/>
        <v>455.47945205479567</v>
      </c>
      <c r="X19">
        <f t="shared" si="14"/>
        <v>109.91957104558436</v>
      </c>
      <c r="Y19">
        <f t="shared" si="15"/>
        <v>1000</v>
      </c>
      <c r="Z19">
        <f t="shared" si="16"/>
        <v>996.95121951219517</v>
      </c>
      <c r="AA19">
        <f t="shared" si="17"/>
        <v>405.92930444697862</v>
      </c>
      <c r="AB19">
        <f t="shared" si="6"/>
        <v>521.23965359173576</v>
      </c>
      <c r="AD19">
        <f t="shared" si="18"/>
        <v>80</v>
      </c>
      <c r="AF19">
        <v>14</v>
      </c>
      <c r="AG19" t="str">
        <v>186-Enna</v>
      </c>
      <c r="AL19">
        <v>14</v>
      </c>
      <c r="AM19" t="s">
        <v>45</v>
      </c>
    </row>
    <row r="20" spans="2:39" x14ac:dyDescent="0.25">
      <c r="B20" s="1" t="s">
        <v>46</v>
      </c>
      <c r="C20" s="4">
        <v>2.4545454545454501</v>
      </c>
      <c r="D20" s="4">
        <v>199</v>
      </c>
      <c r="E20" s="4">
        <v>7.43</v>
      </c>
      <c r="F20" s="4">
        <v>69.272727272727195</v>
      </c>
      <c r="G20" s="4">
        <v>4.0736166007905101</v>
      </c>
      <c r="H20" s="4">
        <v>9.5454545454545396</v>
      </c>
      <c r="I20" s="4">
        <v>136.636363636363</v>
      </c>
      <c r="J20" s="4">
        <v>0.72727272727272696</v>
      </c>
      <c r="K20" s="4">
        <v>46.363636363636303</v>
      </c>
      <c r="L20" s="4">
        <v>189.18181818181799</v>
      </c>
      <c r="M20" s="4"/>
      <c r="P20">
        <f t="shared" si="7"/>
        <v>93</v>
      </c>
      <c r="Q20" s="3" t="str">
        <f t="shared" si="4"/>
        <v>115-Milano</v>
      </c>
      <c r="R20">
        <f t="shared" si="8"/>
        <v>666.66666666666708</v>
      </c>
      <c r="S20">
        <f t="shared" si="9"/>
        <v>426.11683848797253</v>
      </c>
      <c r="T20">
        <f t="shared" si="10"/>
        <v>327.86885245901624</v>
      </c>
      <c r="U20">
        <f t="shared" si="11"/>
        <v>481.27753303964818</v>
      </c>
      <c r="V20">
        <f t="shared" si="12"/>
        <v>212.29341838214194</v>
      </c>
      <c r="W20">
        <f t="shared" si="13"/>
        <v>640.41095890410918</v>
      </c>
      <c r="X20">
        <f t="shared" si="14"/>
        <v>391.42091152815738</v>
      </c>
      <c r="Y20">
        <f t="shared" si="15"/>
        <v>984.03193612774453</v>
      </c>
      <c r="Z20">
        <f t="shared" si="16"/>
        <v>222.56097560975664</v>
      </c>
      <c r="AA20">
        <f t="shared" si="17"/>
        <v>444.69783352337436</v>
      </c>
      <c r="AB20">
        <f t="shared" si="6"/>
        <v>479.73459247285882</v>
      </c>
      <c r="AD20">
        <f t="shared" si="18"/>
        <v>93</v>
      </c>
      <c r="AF20">
        <v>15</v>
      </c>
      <c r="AG20" t="str">
        <v>153-Grosseto</v>
      </c>
      <c r="AL20">
        <v>15</v>
      </c>
      <c r="AM20" t="s">
        <v>48</v>
      </c>
    </row>
    <row r="21" spans="2:39" x14ac:dyDescent="0.25">
      <c r="B21" s="1" t="s">
        <v>49</v>
      </c>
      <c r="C21" s="4">
        <v>4.2727272727272698</v>
      </c>
      <c r="D21" s="4">
        <v>157</v>
      </c>
      <c r="E21" s="4">
        <v>7.27</v>
      </c>
      <c r="F21" s="4">
        <v>61.727272727272698</v>
      </c>
      <c r="G21" s="4">
        <v>4.2070158102766797</v>
      </c>
      <c r="H21" s="4">
        <v>12.1818181818181</v>
      </c>
      <c r="I21" s="4">
        <v>147.636363636363</v>
      </c>
      <c r="J21" s="4">
        <v>0.45454545454545398</v>
      </c>
      <c r="K21" s="4">
        <v>4.6363636363636296</v>
      </c>
      <c r="L21" s="4">
        <v>192.18181818181799</v>
      </c>
      <c r="M21" s="4"/>
      <c r="P21">
        <f t="shared" si="7"/>
        <v>83</v>
      </c>
      <c r="Q21" s="3" t="str">
        <f t="shared" si="4"/>
        <v>116-Bergamo</v>
      </c>
      <c r="R21">
        <f t="shared" si="8"/>
        <v>419.75308641975317</v>
      </c>
      <c r="S21">
        <f t="shared" si="9"/>
        <v>570.44673539518897</v>
      </c>
      <c r="T21">
        <f t="shared" si="10"/>
        <v>262.29508196721298</v>
      </c>
      <c r="U21">
        <f t="shared" si="11"/>
        <v>572.68722466960355</v>
      </c>
      <c r="V21">
        <f t="shared" si="12"/>
        <v>227.95013047260355</v>
      </c>
      <c r="W21">
        <f t="shared" si="13"/>
        <v>541.09589041096126</v>
      </c>
      <c r="X21">
        <f t="shared" si="14"/>
        <v>229.22252010724554</v>
      </c>
      <c r="Y21">
        <f t="shared" si="15"/>
        <v>990.0199600798403</v>
      </c>
      <c r="Z21">
        <f t="shared" si="16"/>
        <v>922.25609756097572</v>
      </c>
      <c r="AA21">
        <f t="shared" si="17"/>
        <v>425.88369441277007</v>
      </c>
      <c r="AB21">
        <f t="shared" si="6"/>
        <v>516.16104214961547</v>
      </c>
      <c r="AD21">
        <f t="shared" si="18"/>
        <v>83</v>
      </c>
      <c r="AF21">
        <v>16</v>
      </c>
      <c r="AG21" t="str">
        <v>184-Agrigento</v>
      </c>
      <c r="AL21">
        <v>16</v>
      </c>
      <c r="AM21" t="s">
        <v>47</v>
      </c>
    </row>
    <row r="22" spans="2:39" x14ac:dyDescent="0.25">
      <c r="B22" s="1" t="s">
        <v>34</v>
      </c>
      <c r="C22" s="4">
        <v>2.5454545454545401</v>
      </c>
      <c r="D22" s="4">
        <v>195</v>
      </c>
      <c r="E22" s="4">
        <v>7.29</v>
      </c>
      <c r="F22" s="4">
        <v>67.181818181818102</v>
      </c>
      <c r="G22" s="4">
        <v>3.6704545454545401</v>
      </c>
      <c r="H22" s="4">
        <v>11.363636363636299</v>
      </c>
      <c r="I22" s="4">
        <v>145.81818181818099</v>
      </c>
      <c r="J22" s="4">
        <v>0.27272727272727199</v>
      </c>
      <c r="K22" s="4">
        <v>20.363636363636299</v>
      </c>
      <c r="L22" s="4">
        <v>171.09090909090901</v>
      </c>
      <c r="M22" s="4"/>
      <c r="P22">
        <f t="shared" si="7"/>
        <v>85</v>
      </c>
      <c r="Q22" s="3" t="str">
        <f t="shared" si="4"/>
        <v>117-Brescia</v>
      </c>
      <c r="R22">
        <f t="shared" si="8"/>
        <v>654.32098765432158</v>
      </c>
      <c r="S22">
        <f t="shared" si="9"/>
        <v>439.86254295532643</v>
      </c>
      <c r="T22">
        <f t="shared" si="10"/>
        <v>270.49180327868856</v>
      </c>
      <c r="U22">
        <f t="shared" si="11"/>
        <v>506.60792951541913</v>
      </c>
      <c r="V22">
        <f t="shared" si="12"/>
        <v>164.97535517541465</v>
      </c>
      <c r="W22">
        <f t="shared" si="13"/>
        <v>571.91780821917985</v>
      </c>
      <c r="X22">
        <f t="shared" si="14"/>
        <v>256.03217158177927</v>
      </c>
      <c r="Y22">
        <f t="shared" si="15"/>
        <v>994.01197604790423</v>
      </c>
      <c r="Z22">
        <f t="shared" si="16"/>
        <v>658.53658536585442</v>
      </c>
      <c r="AA22">
        <f t="shared" si="17"/>
        <v>558.15279361459341</v>
      </c>
      <c r="AB22">
        <f t="shared" si="6"/>
        <v>507.49099534084814</v>
      </c>
      <c r="AD22">
        <f t="shared" si="18"/>
        <v>85</v>
      </c>
      <c r="AF22">
        <v>17</v>
      </c>
      <c r="AG22" t="str">
        <v>158-Roma</v>
      </c>
      <c r="AL22">
        <v>17</v>
      </c>
      <c r="AM22" t="s">
        <v>51</v>
      </c>
    </row>
    <row r="23" spans="2:39" x14ac:dyDescent="0.25">
      <c r="B23" s="1" t="s">
        <v>52</v>
      </c>
      <c r="C23" s="4">
        <v>1.5454545454545401</v>
      </c>
      <c r="D23" s="4">
        <v>201</v>
      </c>
      <c r="E23" s="4">
        <v>7.49</v>
      </c>
      <c r="F23" s="4">
        <v>67.727272727272705</v>
      </c>
      <c r="G23" s="4">
        <v>4.4295948616600702</v>
      </c>
      <c r="H23" s="4">
        <v>23.909090909090899</v>
      </c>
      <c r="I23" s="4">
        <v>130.18181818181799</v>
      </c>
      <c r="J23" s="4">
        <v>0.45454545454545398</v>
      </c>
      <c r="K23" s="4">
        <v>59.454545454545404</v>
      </c>
      <c r="L23" s="4">
        <v>184.636363636363</v>
      </c>
      <c r="M23" s="4"/>
      <c r="P23">
        <f t="shared" si="7"/>
        <v>105</v>
      </c>
      <c r="Q23" s="3" t="str">
        <f t="shared" si="4"/>
        <v>118-Pavia</v>
      </c>
      <c r="R23">
        <f t="shared" si="8"/>
        <v>790.12345679012412</v>
      </c>
      <c r="S23">
        <f t="shared" si="9"/>
        <v>419.24398625429546</v>
      </c>
      <c r="T23">
        <f t="shared" si="10"/>
        <v>352.45901639344265</v>
      </c>
      <c r="U23">
        <f t="shared" si="11"/>
        <v>499.99999999999989</v>
      </c>
      <c r="V23">
        <f t="shared" si="12"/>
        <v>254.07364453464982</v>
      </c>
      <c r="W23">
        <f t="shared" si="13"/>
        <v>99.315068493149525</v>
      </c>
      <c r="X23">
        <f t="shared" si="14"/>
        <v>486.59517426273555</v>
      </c>
      <c r="Y23">
        <f t="shared" si="15"/>
        <v>990.0199600798403</v>
      </c>
      <c r="Z23">
        <f t="shared" si="16"/>
        <v>3.0487804878051028</v>
      </c>
      <c r="AA23">
        <f t="shared" si="17"/>
        <v>473.20410490308052</v>
      </c>
      <c r="AB23">
        <f t="shared" si="6"/>
        <v>436.80831921991239</v>
      </c>
      <c r="AD23">
        <f t="shared" si="18"/>
        <v>105</v>
      </c>
      <c r="AF23">
        <v>18</v>
      </c>
      <c r="AG23" t="str">
        <v>190-Sassari</v>
      </c>
      <c r="AL23">
        <v>18</v>
      </c>
      <c r="AM23" t="s">
        <v>53</v>
      </c>
    </row>
    <row r="24" spans="2:39" x14ac:dyDescent="0.25">
      <c r="B24" s="1" t="s">
        <v>27</v>
      </c>
      <c r="C24" s="4">
        <v>1.63636363636363</v>
      </c>
      <c r="D24" s="4">
        <v>233</v>
      </c>
      <c r="E24" s="4">
        <v>7.55</v>
      </c>
      <c r="F24" s="4">
        <v>76</v>
      </c>
      <c r="G24" s="4">
        <v>4.6143774703557296</v>
      </c>
      <c r="H24" s="4">
        <v>19.090909090909001</v>
      </c>
      <c r="I24" s="4">
        <v>132.72727272727201</v>
      </c>
      <c r="J24" s="4">
        <v>0.45454545454545398</v>
      </c>
      <c r="K24" s="4">
        <v>49.454545454545404</v>
      </c>
      <c r="L24" s="4">
        <v>170.72727272727201</v>
      </c>
      <c r="M24" s="4"/>
      <c r="P24">
        <f t="shared" si="7"/>
        <v>102</v>
      </c>
      <c r="Q24" s="3" t="str">
        <f t="shared" si="4"/>
        <v>119-Cremona</v>
      </c>
      <c r="R24">
        <f t="shared" si="8"/>
        <v>777.77777777777851</v>
      </c>
      <c r="S24">
        <f t="shared" si="9"/>
        <v>309.27835051546396</v>
      </c>
      <c r="T24">
        <f t="shared" si="10"/>
        <v>377.04918032786878</v>
      </c>
      <c r="U24">
        <f t="shared" si="11"/>
        <v>399.77973568281908</v>
      </c>
      <c r="V24">
        <f t="shared" si="12"/>
        <v>275.76109017106728</v>
      </c>
      <c r="W24">
        <f t="shared" si="13"/>
        <v>280.82191780822131</v>
      </c>
      <c r="X24">
        <f t="shared" si="14"/>
        <v>449.06166219840003</v>
      </c>
      <c r="Y24">
        <f t="shared" si="15"/>
        <v>990.0199600798403</v>
      </c>
      <c r="Z24">
        <f t="shared" si="16"/>
        <v>170.73170731707344</v>
      </c>
      <c r="AA24">
        <f t="shared" si="17"/>
        <v>560.43329532497353</v>
      </c>
      <c r="AB24">
        <f t="shared" si="6"/>
        <v>459.0714677203506</v>
      </c>
      <c r="AD24">
        <f t="shared" si="18"/>
        <v>102</v>
      </c>
      <c r="AF24">
        <v>19</v>
      </c>
      <c r="AG24" t="str">
        <v>181-Trapani</v>
      </c>
      <c r="AL24">
        <v>19</v>
      </c>
      <c r="AM24" t="s">
        <v>50</v>
      </c>
    </row>
    <row r="25" spans="2:39" x14ac:dyDescent="0.25">
      <c r="B25" s="1" t="s">
        <v>54</v>
      </c>
      <c r="C25" s="4">
        <v>1.8181818181818099</v>
      </c>
      <c r="D25" s="4">
        <v>241</v>
      </c>
      <c r="E25" s="4">
        <v>7.62</v>
      </c>
      <c r="F25" s="4">
        <v>76.090909090909093</v>
      </c>
      <c r="G25" s="4">
        <v>4.1877470355731203</v>
      </c>
      <c r="H25" s="4">
        <v>16.909090909090899</v>
      </c>
      <c r="I25" s="4">
        <v>130.81818181818099</v>
      </c>
      <c r="J25" s="4">
        <v>0.54545454545454497</v>
      </c>
      <c r="K25" s="4">
        <v>51.090909090909001</v>
      </c>
      <c r="L25" s="4">
        <v>164.90909090909</v>
      </c>
      <c r="M25" s="4"/>
      <c r="P25">
        <f t="shared" si="7"/>
        <v>100</v>
      </c>
      <c r="Q25" s="3" t="str">
        <f t="shared" si="4"/>
        <v>120-Mantova</v>
      </c>
      <c r="R25">
        <f t="shared" si="8"/>
        <v>753.0864197530874</v>
      </c>
      <c r="S25">
        <f t="shared" si="9"/>
        <v>281.78694158075604</v>
      </c>
      <c r="T25">
        <f t="shared" si="10"/>
        <v>405.73770491803282</v>
      </c>
      <c r="U25">
        <f t="shared" si="11"/>
        <v>398.67841409691596</v>
      </c>
      <c r="V25">
        <f t="shared" si="12"/>
        <v>225.68860539287002</v>
      </c>
      <c r="W25">
        <f t="shared" si="13"/>
        <v>363.01369863013633</v>
      </c>
      <c r="X25">
        <f t="shared" si="14"/>
        <v>477.21179624665911</v>
      </c>
      <c r="Y25">
        <f t="shared" si="15"/>
        <v>988.02395209580845</v>
      </c>
      <c r="Z25">
        <f t="shared" si="16"/>
        <v>143.29268292683017</v>
      </c>
      <c r="AA25">
        <f t="shared" si="17"/>
        <v>596.92132269099511</v>
      </c>
      <c r="AB25">
        <f t="shared" si="6"/>
        <v>463.34415383320919</v>
      </c>
      <c r="AD25">
        <f t="shared" si="18"/>
        <v>100</v>
      </c>
      <c r="AF25">
        <v>20</v>
      </c>
      <c r="AG25" t="str">
        <v>199-Rimini</v>
      </c>
      <c r="AL25">
        <v>20</v>
      </c>
      <c r="AM25" t="s">
        <v>56</v>
      </c>
    </row>
    <row r="26" spans="2:39" x14ac:dyDescent="0.25">
      <c r="B26" s="1" t="s">
        <v>57</v>
      </c>
      <c r="C26" s="4">
        <v>0.72727272727272696</v>
      </c>
      <c r="D26" s="4">
        <v>161</v>
      </c>
      <c r="E26" s="4">
        <v>7.7</v>
      </c>
      <c r="F26" s="4">
        <v>61</v>
      </c>
      <c r="G26" s="4">
        <v>2.2648221343873498</v>
      </c>
      <c r="H26" s="4">
        <v>14.818181818181801</v>
      </c>
      <c r="I26" s="4">
        <v>128.54545454545399</v>
      </c>
      <c r="J26" s="4">
        <v>0</v>
      </c>
      <c r="K26" s="4">
        <v>9.0909090909090898E-2</v>
      </c>
      <c r="L26" s="4">
        <v>128.09090909090901</v>
      </c>
      <c r="M26" s="4"/>
      <c r="P26">
        <f t="shared" si="7"/>
        <v>30</v>
      </c>
      <c r="Q26" s="3" t="str">
        <f t="shared" si="4"/>
        <v>121-Bolzano</v>
      </c>
      <c r="R26">
        <f t="shared" si="8"/>
        <v>901.23456790123453</v>
      </c>
      <c r="S26">
        <f t="shared" si="9"/>
        <v>556.70103092783506</v>
      </c>
      <c r="T26">
        <f t="shared" si="10"/>
        <v>438.52459016393448</v>
      </c>
      <c r="U26">
        <f t="shared" si="11"/>
        <v>581.49779735682785</v>
      </c>
      <c r="V26">
        <f t="shared" si="12"/>
        <v>0</v>
      </c>
      <c r="W26">
        <f t="shared" si="13"/>
        <v>441.780821917808</v>
      </c>
      <c r="X26">
        <f t="shared" si="14"/>
        <v>510.72386058981857</v>
      </c>
      <c r="Y26">
        <f t="shared" si="15"/>
        <v>1000</v>
      </c>
      <c r="Z26">
        <f t="shared" si="16"/>
        <v>998.47560975609758</v>
      </c>
      <c r="AA26">
        <f t="shared" si="17"/>
        <v>827.82212086658785</v>
      </c>
      <c r="AB26" s="9">
        <f t="shared" si="6"/>
        <v>625.67603994801448</v>
      </c>
      <c r="AD26">
        <f t="shared" si="18"/>
        <v>30</v>
      </c>
      <c r="AF26">
        <v>21</v>
      </c>
      <c r="AG26" t="str">
        <v>179-Catanzaro</v>
      </c>
      <c r="AL26">
        <v>21</v>
      </c>
      <c r="AM26" t="s">
        <v>55</v>
      </c>
    </row>
    <row r="27" spans="2:39" x14ac:dyDescent="0.25">
      <c r="B27" s="1" t="s">
        <v>31</v>
      </c>
      <c r="C27" s="4">
        <v>1.72727272727272</v>
      </c>
      <c r="D27" s="4">
        <v>199</v>
      </c>
      <c r="E27" s="4">
        <v>7.66</v>
      </c>
      <c r="F27" s="4">
        <v>74.454545454545396</v>
      </c>
      <c r="G27" s="4">
        <v>2.2729743083003902</v>
      </c>
      <c r="H27" s="4">
        <v>14.090909090908999</v>
      </c>
      <c r="I27" s="4">
        <v>132.09090909090901</v>
      </c>
      <c r="J27" s="4">
        <v>0</v>
      </c>
      <c r="K27" s="4">
        <v>9.0909090909090898E-2</v>
      </c>
      <c r="L27" s="4">
        <v>165.45454545454501</v>
      </c>
      <c r="M27" s="4"/>
      <c r="P27">
        <f t="shared" si="7"/>
        <v>69</v>
      </c>
      <c r="Q27" s="3" t="str">
        <f t="shared" si="4"/>
        <v>122-Trento</v>
      </c>
      <c r="R27">
        <f t="shared" si="8"/>
        <v>765.4320987654329</v>
      </c>
      <c r="S27">
        <f t="shared" si="9"/>
        <v>426.11683848797253</v>
      </c>
      <c r="T27">
        <f t="shared" si="10"/>
        <v>422.13114754098365</v>
      </c>
      <c r="U27">
        <f t="shared" si="11"/>
        <v>418.50220264317215</v>
      </c>
      <c r="V27">
        <f t="shared" si="12"/>
        <v>0.95679907219448279</v>
      </c>
      <c r="W27">
        <f t="shared" si="13"/>
        <v>469.17808219178335</v>
      </c>
      <c r="X27">
        <f t="shared" si="14"/>
        <v>458.44504021447653</v>
      </c>
      <c r="Y27">
        <f t="shared" si="15"/>
        <v>1000</v>
      </c>
      <c r="Z27">
        <f t="shared" si="16"/>
        <v>998.47560975609758</v>
      </c>
      <c r="AA27">
        <f t="shared" si="17"/>
        <v>593.50057012542777</v>
      </c>
      <c r="AB27" s="9">
        <f t="shared" si="6"/>
        <v>555.27383887975407</v>
      </c>
      <c r="AD27">
        <f t="shared" si="18"/>
        <v>69</v>
      </c>
      <c r="AF27">
        <v>22</v>
      </c>
      <c r="AG27" t="str">
        <v>110-Genova</v>
      </c>
      <c r="AL27">
        <v>22</v>
      </c>
      <c r="AM27" t="s">
        <v>59</v>
      </c>
    </row>
    <row r="28" spans="2:39" x14ac:dyDescent="0.25">
      <c r="B28" s="1" t="s">
        <v>60</v>
      </c>
      <c r="C28" s="4">
        <v>1.9090909090909001</v>
      </c>
      <c r="D28" s="4">
        <v>224</v>
      </c>
      <c r="E28" s="4">
        <v>7.63</v>
      </c>
      <c r="F28" s="4">
        <v>73.181818181818102</v>
      </c>
      <c r="G28" s="4">
        <v>4.3381916996047396</v>
      </c>
      <c r="H28" s="4">
        <v>13.272727272727201</v>
      </c>
      <c r="I28" s="4">
        <v>139.363636363636</v>
      </c>
      <c r="J28" s="4">
        <v>0</v>
      </c>
      <c r="K28" s="4">
        <v>30.636363636363601</v>
      </c>
      <c r="L28" s="4">
        <v>150.363636363636</v>
      </c>
      <c r="M28" s="4"/>
      <c r="P28">
        <f t="shared" si="7"/>
        <v>82</v>
      </c>
      <c r="Q28" s="3" t="str">
        <f t="shared" si="4"/>
        <v>123-Verona</v>
      </c>
      <c r="R28">
        <f t="shared" si="8"/>
        <v>740.74074074074178</v>
      </c>
      <c r="S28">
        <f t="shared" si="9"/>
        <v>340.20618556701032</v>
      </c>
      <c r="T28">
        <f t="shared" si="10"/>
        <v>409.83606557377044</v>
      </c>
      <c r="U28">
        <f t="shared" si="11"/>
        <v>433.92070484581569</v>
      </c>
      <c r="V28">
        <f t="shared" si="12"/>
        <v>243.34589736155664</v>
      </c>
      <c r="W28">
        <f t="shared" si="13"/>
        <v>500.00000000000188</v>
      </c>
      <c r="X28">
        <f t="shared" si="14"/>
        <v>351.20643431635699</v>
      </c>
      <c r="Y28">
        <f t="shared" si="15"/>
        <v>1000</v>
      </c>
      <c r="Z28">
        <f t="shared" si="16"/>
        <v>486.28048780487831</v>
      </c>
      <c r="AA28">
        <f t="shared" si="17"/>
        <v>688.14139110604265</v>
      </c>
      <c r="AB28">
        <f t="shared" si="6"/>
        <v>519.36779073161756</v>
      </c>
      <c r="AD28">
        <f t="shared" si="18"/>
        <v>82</v>
      </c>
      <c r="AF28">
        <v>23</v>
      </c>
      <c r="AG28" t="str">
        <v>195-Oristano</v>
      </c>
      <c r="AL28">
        <v>23</v>
      </c>
      <c r="AM28" t="s">
        <v>62</v>
      </c>
    </row>
    <row r="29" spans="2:39" x14ac:dyDescent="0.25">
      <c r="B29" s="1" t="s">
        <v>63</v>
      </c>
      <c r="C29" s="4">
        <v>2.5454545454545401</v>
      </c>
      <c r="D29" s="4">
        <v>198</v>
      </c>
      <c r="E29" s="4">
        <v>7.57</v>
      </c>
      <c r="F29" s="4">
        <v>71.818181818181799</v>
      </c>
      <c r="G29" s="4">
        <v>3.37697628458498</v>
      </c>
      <c r="H29" s="4">
        <v>10.4545454545454</v>
      </c>
      <c r="I29" s="4">
        <v>138.636363636363</v>
      </c>
      <c r="J29" s="4">
        <v>0</v>
      </c>
      <c r="K29" s="4">
        <v>23.4545454545454</v>
      </c>
      <c r="L29" s="4">
        <v>165.09090909090901</v>
      </c>
      <c r="M29" s="4"/>
      <c r="P29">
        <f t="shared" si="7"/>
        <v>79</v>
      </c>
      <c r="Q29" s="3" t="str">
        <f t="shared" si="4"/>
        <v>124-Vicenza</v>
      </c>
      <c r="R29">
        <f t="shared" si="8"/>
        <v>654.32098765432158</v>
      </c>
      <c r="S29">
        <f t="shared" si="9"/>
        <v>429.55326460481103</v>
      </c>
      <c r="T29">
        <f t="shared" si="10"/>
        <v>385.24590163934437</v>
      </c>
      <c r="U29">
        <f t="shared" si="11"/>
        <v>450.4405286343611</v>
      </c>
      <c r="V29">
        <f t="shared" si="12"/>
        <v>130.53058857640062</v>
      </c>
      <c r="W29">
        <f t="shared" si="13"/>
        <v>606.16438356164531</v>
      </c>
      <c r="X29">
        <f t="shared" si="14"/>
        <v>361.93029490617346</v>
      </c>
      <c r="Y29">
        <f t="shared" si="15"/>
        <v>1000</v>
      </c>
      <c r="Z29">
        <f t="shared" si="16"/>
        <v>606.70731707317134</v>
      </c>
      <c r="AA29">
        <f t="shared" si="17"/>
        <v>595.78107183580187</v>
      </c>
      <c r="AB29">
        <f t="shared" si="6"/>
        <v>522.06743384860306</v>
      </c>
      <c r="AD29">
        <f t="shared" si="18"/>
        <v>79</v>
      </c>
      <c r="AF29">
        <v>24</v>
      </c>
      <c r="AG29" t="str">
        <v>182-Palermo</v>
      </c>
      <c r="AL29">
        <v>24</v>
      </c>
      <c r="AM29" t="s">
        <v>61</v>
      </c>
    </row>
    <row r="30" spans="2:39" x14ac:dyDescent="0.25">
      <c r="B30" s="1" t="s">
        <v>64</v>
      </c>
      <c r="C30" s="4">
        <v>3.0909090909090899</v>
      </c>
      <c r="D30" s="4">
        <v>86</v>
      </c>
      <c r="E30" s="4">
        <v>6.63</v>
      </c>
      <c r="F30" s="4">
        <v>56.454545454545404</v>
      </c>
      <c r="G30" s="4">
        <v>3.4654150197628399</v>
      </c>
      <c r="H30" s="4">
        <v>26.545454545454501</v>
      </c>
      <c r="I30" s="4">
        <v>162.636363636363</v>
      </c>
      <c r="J30" s="4">
        <v>9.0909090909090898E-2</v>
      </c>
      <c r="K30" s="4">
        <v>10.636363636363599</v>
      </c>
      <c r="L30" s="4">
        <v>240.09090909090901</v>
      </c>
      <c r="M30" s="4"/>
      <c r="P30">
        <f t="shared" si="7"/>
        <v>107</v>
      </c>
      <c r="Q30" s="3" t="str">
        <f t="shared" si="4"/>
        <v>125-Belluno</v>
      </c>
      <c r="R30">
        <f t="shared" si="8"/>
        <v>580.24691358024688</v>
      </c>
      <c r="S30">
        <f t="shared" si="9"/>
        <v>814.43298969072168</v>
      </c>
      <c r="T30">
        <f t="shared" si="10"/>
        <v>0</v>
      </c>
      <c r="U30">
        <f t="shared" si="11"/>
        <v>636.56387665198258</v>
      </c>
      <c r="V30">
        <f t="shared" si="12"/>
        <v>140.91040881415014</v>
      </c>
      <c r="W30">
        <f t="shared" si="13"/>
        <v>0</v>
      </c>
      <c r="X30">
        <f t="shared" si="14"/>
        <v>8.0428954423658041</v>
      </c>
      <c r="Y30">
        <f t="shared" si="15"/>
        <v>998.00399201596804</v>
      </c>
      <c r="Z30">
        <f t="shared" si="16"/>
        <v>821.64634146341518</v>
      </c>
      <c r="AA30">
        <f t="shared" si="17"/>
        <v>125.42759407069515</v>
      </c>
      <c r="AB30">
        <f t="shared" si="6"/>
        <v>412.52750117295454</v>
      </c>
      <c r="AD30">
        <f t="shared" si="18"/>
        <v>107</v>
      </c>
      <c r="AF30">
        <v>25</v>
      </c>
      <c r="AG30" t="str">
        <v>152-Siena</v>
      </c>
      <c r="AL30">
        <v>25</v>
      </c>
      <c r="AM30" t="s">
        <v>58</v>
      </c>
    </row>
    <row r="31" spans="2:39" x14ac:dyDescent="0.25">
      <c r="B31" s="1" t="s">
        <v>66</v>
      </c>
      <c r="C31" s="4">
        <v>2.8181818181818099</v>
      </c>
      <c r="D31" s="4">
        <v>200</v>
      </c>
      <c r="E31" s="4">
        <v>7.62</v>
      </c>
      <c r="F31" s="4">
        <v>73.363636363636303</v>
      </c>
      <c r="G31" s="4">
        <v>5.0264328063241104</v>
      </c>
      <c r="H31" s="4">
        <v>7.7272727272727204</v>
      </c>
      <c r="I31" s="4">
        <v>144.636363636363</v>
      </c>
      <c r="J31" s="4">
        <v>0.54545454545454497</v>
      </c>
      <c r="K31" s="4">
        <v>23.4545454545454</v>
      </c>
      <c r="L31" s="4">
        <v>158.09090909090901</v>
      </c>
      <c r="M31" s="4"/>
      <c r="P31">
        <f t="shared" si="7"/>
        <v>74</v>
      </c>
      <c r="Q31" s="3" t="str">
        <f t="shared" si="4"/>
        <v>126-Treviso</v>
      </c>
      <c r="R31">
        <f t="shared" si="8"/>
        <v>617.28395061728497</v>
      </c>
      <c r="S31">
        <f t="shared" si="9"/>
        <v>422.68041237113408</v>
      </c>
      <c r="T31">
        <f t="shared" si="10"/>
        <v>405.73770491803282</v>
      </c>
      <c r="U31">
        <f t="shared" si="11"/>
        <v>431.71806167400928</v>
      </c>
      <c r="V31">
        <f t="shared" si="12"/>
        <v>324.12293418382524</v>
      </c>
      <c r="W31">
        <f t="shared" si="13"/>
        <v>708.9041095890409</v>
      </c>
      <c r="X31">
        <f t="shared" si="14"/>
        <v>273.45844504022153</v>
      </c>
      <c r="Y31">
        <f t="shared" si="15"/>
        <v>988.02395209580845</v>
      </c>
      <c r="Z31">
        <f t="shared" si="16"/>
        <v>606.70731707317134</v>
      </c>
      <c r="AA31">
        <f t="shared" si="17"/>
        <v>639.68072976054509</v>
      </c>
      <c r="AB31" s="9">
        <f t="shared" si="6"/>
        <v>541.83176173230731</v>
      </c>
      <c r="AD31">
        <f t="shared" si="18"/>
        <v>74</v>
      </c>
      <c r="AF31">
        <v>26</v>
      </c>
      <c r="AG31" t="str">
        <v>141-Pesaro e Urbino</v>
      </c>
      <c r="AL31">
        <v>26</v>
      </c>
      <c r="AM31" t="s">
        <v>65</v>
      </c>
    </row>
    <row r="32" spans="2:39" x14ac:dyDescent="0.25">
      <c r="B32" s="1" t="s">
        <v>67</v>
      </c>
      <c r="C32" s="4">
        <v>2.1818181818181799</v>
      </c>
      <c r="D32" s="4">
        <v>78</v>
      </c>
      <c r="E32" s="4">
        <v>7.86</v>
      </c>
      <c r="F32" s="4">
        <v>47.454545454545404</v>
      </c>
      <c r="G32" s="4">
        <v>6.0311264822134296</v>
      </c>
      <c r="H32" s="4">
        <v>9.5454545454545396</v>
      </c>
      <c r="I32" s="4">
        <v>133.81818181818099</v>
      </c>
      <c r="J32" s="4">
        <v>0.90909090909090895</v>
      </c>
      <c r="K32" s="4">
        <v>41</v>
      </c>
      <c r="L32" s="4">
        <v>168.90909090909</v>
      </c>
      <c r="M32" s="4"/>
      <c r="P32">
        <f t="shared" si="7"/>
        <v>36</v>
      </c>
      <c r="Q32" s="3" t="str">
        <f t="shared" si="4"/>
        <v>127-Venezia</v>
      </c>
      <c r="R32">
        <f t="shared" si="8"/>
        <v>703.70370370370381</v>
      </c>
      <c r="S32">
        <f t="shared" si="9"/>
        <v>841.9243986254296</v>
      </c>
      <c r="T32">
        <f t="shared" si="10"/>
        <v>504.09836065573779</v>
      </c>
      <c r="U32">
        <f t="shared" si="11"/>
        <v>745.59471365638785</v>
      </c>
      <c r="V32">
        <f t="shared" si="12"/>
        <v>442.04117135401981</v>
      </c>
      <c r="W32">
        <f t="shared" si="13"/>
        <v>640.41095890410918</v>
      </c>
      <c r="X32">
        <f t="shared" si="14"/>
        <v>432.97587131368311</v>
      </c>
      <c r="Y32">
        <f t="shared" si="15"/>
        <v>980.03992015968072</v>
      </c>
      <c r="Z32">
        <f t="shared" si="16"/>
        <v>312.49999999999955</v>
      </c>
      <c r="AA32">
        <f t="shared" si="17"/>
        <v>571.83580387685606</v>
      </c>
      <c r="AB32">
        <f t="shared" si="6"/>
        <v>617.51249022496086</v>
      </c>
      <c r="AD32">
        <f t="shared" si="18"/>
        <v>36</v>
      </c>
      <c r="AF32">
        <v>27</v>
      </c>
      <c r="AG32" t="str">
        <v>107-Aosta</v>
      </c>
      <c r="AL32">
        <v>27</v>
      </c>
      <c r="AM32" t="s">
        <v>44</v>
      </c>
    </row>
    <row r="33" spans="2:39" x14ac:dyDescent="0.25">
      <c r="B33" s="1" t="s">
        <v>68</v>
      </c>
      <c r="C33" s="4">
        <v>2.2727272727272698</v>
      </c>
      <c r="D33" s="4">
        <v>194</v>
      </c>
      <c r="E33" s="4">
        <v>7.77</v>
      </c>
      <c r="F33" s="4">
        <v>70.090909090909093</v>
      </c>
      <c r="G33" s="4">
        <v>4.8784584980237096</v>
      </c>
      <c r="H33" s="4">
        <v>12.7272727272727</v>
      </c>
      <c r="I33" s="4">
        <v>131.81818181818099</v>
      </c>
      <c r="J33" s="4">
        <v>0.27272727272727199</v>
      </c>
      <c r="K33" s="4">
        <v>39.454545454545404</v>
      </c>
      <c r="L33" s="4">
        <v>164.636363636363</v>
      </c>
      <c r="M33" s="4"/>
      <c r="P33">
        <f t="shared" si="7"/>
        <v>77</v>
      </c>
      <c r="Q33" s="3" t="str">
        <f t="shared" si="4"/>
        <v>128-Padova</v>
      </c>
      <c r="R33">
        <f t="shared" si="8"/>
        <v>691.3580246913582</v>
      </c>
      <c r="S33">
        <f t="shared" si="9"/>
        <v>443.29896907216494</v>
      </c>
      <c r="T33">
        <f t="shared" si="10"/>
        <v>467.21311475409817</v>
      </c>
      <c r="U33">
        <f t="shared" si="11"/>
        <v>471.36563876651951</v>
      </c>
      <c r="V33">
        <f t="shared" si="12"/>
        <v>306.75558132792412</v>
      </c>
      <c r="W33">
        <f t="shared" si="13"/>
        <v>520.54794520547966</v>
      </c>
      <c r="X33">
        <f t="shared" si="14"/>
        <v>462.46648793566715</v>
      </c>
      <c r="Y33">
        <f t="shared" si="15"/>
        <v>994.01197604790423</v>
      </c>
      <c r="Z33">
        <f t="shared" si="16"/>
        <v>338.41463414634188</v>
      </c>
      <c r="AA33">
        <f t="shared" si="17"/>
        <v>598.63169897377566</v>
      </c>
      <c r="AB33">
        <f t="shared" si="6"/>
        <v>529.40640709212335</v>
      </c>
      <c r="AD33">
        <f t="shared" si="18"/>
        <v>77</v>
      </c>
      <c r="AF33">
        <v>28</v>
      </c>
      <c r="AG33" t="str">
        <v>171-Foggia</v>
      </c>
      <c r="AL33">
        <v>28</v>
      </c>
      <c r="AM33" t="s">
        <v>54</v>
      </c>
    </row>
    <row r="34" spans="2:39" x14ac:dyDescent="0.25">
      <c r="B34" s="1" t="s">
        <v>70</v>
      </c>
      <c r="C34" s="4">
        <v>1.36363636363636</v>
      </c>
      <c r="D34" s="4">
        <v>227</v>
      </c>
      <c r="E34" s="4">
        <v>7.74</v>
      </c>
      <c r="F34" s="4">
        <v>76.727272727272705</v>
      </c>
      <c r="G34" s="4">
        <v>5.2924901185770699</v>
      </c>
      <c r="H34" s="4">
        <v>18.090909090909001</v>
      </c>
      <c r="I34" s="4">
        <v>125.181818181818</v>
      </c>
      <c r="J34" s="4">
        <v>0.36363636363636298</v>
      </c>
      <c r="K34" s="4">
        <v>59.545454545454497</v>
      </c>
      <c r="L34" s="4">
        <v>167.72727272727201</v>
      </c>
      <c r="M34" s="4"/>
      <c r="P34">
        <f t="shared" si="7"/>
        <v>92</v>
      </c>
      <c r="Q34" s="3" t="str">
        <f t="shared" si="4"/>
        <v>129-Rovigo</v>
      </c>
      <c r="R34">
        <f t="shared" si="8"/>
        <v>814.81481481481524</v>
      </c>
      <c r="S34">
        <f t="shared" si="9"/>
        <v>329.89690721649487</v>
      </c>
      <c r="T34">
        <f t="shared" si="10"/>
        <v>454.91803278688531</v>
      </c>
      <c r="U34">
        <f t="shared" si="11"/>
        <v>390.96916299559467</v>
      </c>
      <c r="V34">
        <f t="shared" si="12"/>
        <v>355.34937663091114</v>
      </c>
      <c r="W34">
        <f t="shared" si="13"/>
        <v>318.49315068493377</v>
      </c>
      <c r="X34">
        <f t="shared" si="14"/>
        <v>560.32171581769524</v>
      </c>
      <c r="Y34">
        <f t="shared" si="15"/>
        <v>992.01596806387226</v>
      </c>
      <c r="Z34">
        <f t="shared" si="16"/>
        <v>1.5243902439026069</v>
      </c>
      <c r="AA34">
        <f t="shared" si="17"/>
        <v>579.24743443557782</v>
      </c>
      <c r="AB34">
        <f t="shared" si="6"/>
        <v>479.75509536906827</v>
      </c>
      <c r="AD34">
        <f t="shared" si="18"/>
        <v>92</v>
      </c>
      <c r="AF34">
        <v>29</v>
      </c>
      <c r="AG34" t="str">
        <v>150-Pisa</v>
      </c>
      <c r="AL34">
        <v>29</v>
      </c>
      <c r="AM34" t="s">
        <v>25</v>
      </c>
    </row>
    <row r="35" spans="2:39" x14ac:dyDescent="0.25">
      <c r="B35" s="1" t="s">
        <v>71</v>
      </c>
      <c r="C35" s="4">
        <v>4.6363636363636296</v>
      </c>
      <c r="D35" s="4">
        <v>176</v>
      </c>
      <c r="E35" s="4">
        <v>7.47</v>
      </c>
      <c r="F35" s="4">
        <v>66.090909090909093</v>
      </c>
      <c r="G35" s="4">
        <v>4.0721343873517704</v>
      </c>
      <c r="H35" s="4">
        <v>6</v>
      </c>
      <c r="I35" s="4">
        <v>150</v>
      </c>
      <c r="J35" s="4">
        <v>0</v>
      </c>
      <c r="K35" s="4">
        <v>7.4545454545454497</v>
      </c>
      <c r="L35" s="4">
        <v>137.09090909090901</v>
      </c>
      <c r="M35" s="4"/>
      <c r="P35">
        <f t="shared" si="7"/>
        <v>68</v>
      </c>
      <c r="Q35" s="3" t="str">
        <f t="shared" si="4"/>
        <v>130-Udine</v>
      </c>
      <c r="R35">
        <f t="shared" si="8"/>
        <v>370.37037037037089</v>
      </c>
      <c r="S35">
        <f t="shared" si="9"/>
        <v>505.15463917525773</v>
      </c>
      <c r="T35">
        <f t="shared" si="10"/>
        <v>344.26229508196707</v>
      </c>
      <c r="U35">
        <f t="shared" si="11"/>
        <v>519.82378854625506</v>
      </c>
      <c r="V35">
        <f t="shared" si="12"/>
        <v>212.11945491446963</v>
      </c>
      <c r="W35">
        <f t="shared" si="13"/>
        <v>773.97260273972563</v>
      </c>
      <c r="X35">
        <f t="shared" si="14"/>
        <v>194.36997319034612</v>
      </c>
      <c r="Y35">
        <f t="shared" si="15"/>
        <v>1000</v>
      </c>
      <c r="Z35">
        <f t="shared" si="16"/>
        <v>875</v>
      </c>
      <c r="AA35">
        <f t="shared" si="17"/>
        <v>771.37970353477488</v>
      </c>
      <c r="AB35">
        <f t="shared" si="6"/>
        <v>556.64528275531677</v>
      </c>
      <c r="AD35">
        <f t="shared" si="18"/>
        <v>68</v>
      </c>
      <c r="AF35">
        <v>30</v>
      </c>
      <c r="AG35" t="str">
        <v>121-Bolzano</v>
      </c>
      <c r="AL35">
        <v>30</v>
      </c>
      <c r="AM35" t="s">
        <v>72</v>
      </c>
    </row>
    <row r="36" spans="2:39" x14ac:dyDescent="0.25">
      <c r="B36" s="1" t="s">
        <v>42</v>
      </c>
      <c r="C36" s="4">
        <v>3.5454545454545401</v>
      </c>
      <c r="D36" s="4">
        <v>184</v>
      </c>
      <c r="E36" s="4">
        <v>7.63</v>
      </c>
      <c r="F36" s="4">
        <v>69.545454545454504</v>
      </c>
      <c r="G36" s="4">
        <v>5.11067193675889</v>
      </c>
      <c r="H36" s="4">
        <v>7.6363636363636296</v>
      </c>
      <c r="I36" s="4">
        <v>146.363636363636</v>
      </c>
      <c r="J36" s="4">
        <v>1.27272727272727</v>
      </c>
      <c r="K36" s="4">
        <v>8.2727272727272698</v>
      </c>
      <c r="L36" s="4">
        <v>140.18181818181799</v>
      </c>
      <c r="M36" s="4"/>
      <c r="P36">
        <f t="shared" si="7"/>
        <v>54</v>
      </c>
      <c r="Q36" s="3" t="str">
        <f t="shared" si="4"/>
        <v>131-Gorizia</v>
      </c>
      <c r="R36">
        <f t="shared" si="8"/>
        <v>518.51851851851904</v>
      </c>
      <c r="S36">
        <f t="shared" si="9"/>
        <v>477.66323024054981</v>
      </c>
      <c r="T36">
        <f t="shared" si="10"/>
        <v>409.83606557377044</v>
      </c>
      <c r="U36">
        <f t="shared" si="11"/>
        <v>477.97356828193847</v>
      </c>
      <c r="V36">
        <f t="shared" si="12"/>
        <v>334.00985792983835</v>
      </c>
      <c r="W36">
        <f t="shared" si="13"/>
        <v>712.32876712328743</v>
      </c>
      <c r="X36">
        <f t="shared" si="14"/>
        <v>247.98927613941314</v>
      </c>
      <c r="Y36">
        <f t="shared" si="15"/>
        <v>972.05588822355298</v>
      </c>
      <c r="Z36">
        <f t="shared" si="16"/>
        <v>861.28048780487802</v>
      </c>
      <c r="AA36">
        <f t="shared" si="17"/>
        <v>751.99543899657726</v>
      </c>
      <c r="AB36">
        <f t="shared" si="6"/>
        <v>576.36510988323244</v>
      </c>
      <c r="AD36">
        <f t="shared" si="18"/>
        <v>54</v>
      </c>
      <c r="AF36">
        <v>31</v>
      </c>
      <c r="AG36" t="str">
        <v>165-Salerno</v>
      </c>
      <c r="AL36">
        <v>31</v>
      </c>
      <c r="AM36" t="s">
        <v>73</v>
      </c>
    </row>
    <row r="37" spans="2:39" x14ac:dyDescent="0.25">
      <c r="B37" s="1" t="s">
        <v>65</v>
      </c>
      <c r="C37" s="4">
        <v>1.63636363636363</v>
      </c>
      <c r="D37" s="4">
        <v>71</v>
      </c>
      <c r="E37" s="4">
        <v>7.83</v>
      </c>
      <c r="F37" s="4">
        <v>41.090909090909001</v>
      </c>
      <c r="G37" s="4">
        <v>8.5138339920948596</v>
      </c>
      <c r="H37" s="4">
        <v>5</v>
      </c>
      <c r="I37" s="4">
        <v>133.45454545454501</v>
      </c>
      <c r="J37" s="4">
        <v>18.272727272727199</v>
      </c>
      <c r="K37" s="4">
        <v>10</v>
      </c>
      <c r="L37" s="4">
        <v>136.45454545454501</v>
      </c>
      <c r="M37" s="4"/>
      <c r="P37">
        <f t="shared" si="7"/>
        <v>7</v>
      </c>
      <c r="Q37" s="3" t="str">
        <f t="shared" si="4"/>
        <v>132-Trieste</v>
      </c>
      <c r="R37">
        <f t="shared" si="8"/>
        <v>777.77777777777851</v>
      </c>
      <c r="S37">
        <f t="shared" si="9"/>
        <v>865.97938144329896</v>
      </c>
      <c r="T37">
        <f t="shared" si="10"/>
        <v>491.80327868852459</v>
      </c>
      <c r="U37">
        <f t="shared" si="11"/>
        <v>822.68722466960412</v>
      </c>
      <c r="V37">
        <f t="shared" si="12"/>
        <v>733.42997970427041</v>
      </c>
      <c r="W37">
        <f t="shared" si="13"/>
        <v>811.64383561643808</v>
      </c>
      <c r="X37">
        <f t="shared" si="14"/>
        <v>438.33780160858362</v>
      </c>
      <c r="Y37">
        <f t="shared" si="15"/>
        <v>598.80239520958196</v>
      </c>
      <c r="Z37">
        <f t="shared" si="16"/>
        <v>832.31707317073153</v>
      </c>
      <c r="AA37">
        <f t="shared" si="17"/>
        <v>775.37058152793566</v>
      </c>
      <c r="AB37">
        <f t="shared" si="6"/>
        <v>714.81493294167467</v>
      </c>
      <c r="AD37">
        <f t="shared" si="18"/>
        <v>7</v>
      </c>
      <c r="AF37">
        <v>32</v>
      </c>
      <c r="AG37" t="str">
        <v>154-Perugia</v>
      </c>
      <c r="AL37">
        <v>32</v>
      </c>
      <c r="AM37" t="s">
        <v>49</v>
      </c>
    </row>
    <row r="38" spans="2:39" x14ac:dyDescent="0.25">
      <c r="B38" s="1" t="s">
        <v>20</v>
      </c>
      <c r="C38" s="4">
        <v>1.0909090909090899</v>
      </c>
      <c r="D38" s="4">
        <v>233</v>
      </c>
      <c r="E38" s="4">
        <v>7.64</v>
      </c>
      <c r="F38" s="4">
        <v>78.636363636363598</v>
      </c>
      <c r="G38" s="4">
        <v>4.1084486166007901</v>
      </c>
      <c r="H38" s="4">
        <v>24.4545454545454</v>
      </c>
      <c r="I38" s="4">
        <v>126.90909090909</v>
      </c>
      <c r="J38" s="4">
        <v>0</v>
      </c>
      <c r="K38" s="4">
        <v>44.545454545454497</v>
      </c>
      <c r="L38" s="4">
        <v>185.09090909090901</v>
      </c>
      <c r="M38" s="4"/>
      <c r="P38">
        <f t="shared" si="7"/>
        <v>104</v>
      </c>
      <c r="Q38" s="3" t="str">
        <f t="shared" ref="Q38:Q69" si="19">B38</f>
        <v>133-Piacenza</v>
      </c>
      <c r="R38">
        <f t="shared" si="8"/>
        <v>851.85185185185185</v>
      </c>
      <c r="S38">
        <f t="shared" si="9"/>
        <v>309.27835051546396</v>
      </c>
      <c r="T38">
        <f t="shared" si="10"/>
        <v>413.93442622950806</v>
      </c>
      <c r="U38">
        <f t="shared" si="11"/>
        <v>367.84140969163013</v>
      </c>
      <c r="V38">
        <f t="shared" si="12"/>
        <v>216.38155987242942</v>
      </c>
      <c r="W38">
        <f t="shared" si="13"/>
        <v>78.767123287671765</v>
      </c>
      <c r="X38">
        <f t="shared" si="14"/>
        <v>534.8525469169017</v>
      </c>
      <c r="Y38">
        <f t="shared" si="15"/>
        <v>1000</v>
      </c>
      <c r="Z38">
        <f t="shared" si="16"/>
        <v>253.0487804878052</v>
      </c>
      <c r="AA38">
        <f t="shared" si="17"/>
        <v>470.35347776510673</v>
      </c>
      <c r="AB38">
        <f t="shared" ref="AB38:AB69" si="20">AVERAGE(R38:AA38)</f>
        <v>449.63095266183689</v>
      </c>
      <c r="AD38">
        <f t="shared" si="18"/>
        <v>104</v>
      </c>
      <c r="AF38">
        <v>33</v>
      </c>
      <c r="AG38" t="str">
        <v>159-Latina</v>
      </c>
      <c r="AL38">
        <v>33</v>
      </c>
      <c r="AM38" t="s">
        <v>74</v>
      </c>
    </row>
    <row r="39" spans="2:39" x14ac:dyDescent="0.25">
      <c r="B39" s="1" t="s">
        <v>45</v>
      </c>
      <c r="C39" s="4">
        <v>0.81818181818181801</v>
      </c>
      <c r="D39" s="4">
        <v>255</v>
      </c>
      <c r="E39" s="4">
        <v>7.69</v>
      </c>
      <c r="F39" s="4">
        <v>84.454545454545396</v>
      </c>
      <c r="G39" s="4">
        <v>4.6541501976284501</v>
      </c>
      <c r="H39" s="4">
        <v>20.909090909090899</v>
      </c>
      <c r="I39" s="4">
        <v>128.09090909090901</v>
      </c>
      <c r="J39" s="4">
        <v>9.0909090909090898E-2</v>
      </c>
      <c r="K39" s="4">
        <v>39.636363636363598</v>
      </c>
      <c r="L39" s="4">
        <v>174.09090909090901</v>
      </c>
      <c r="M39" s="4"/>
      <c r="P39">
        <f t="shared" si="7"/>
        <v>95</v>
      </c>
      <c r="Q39" s="3" t="str">
        <f t="shared" si="19"/>
        <v>134-Parma</v>
      </c>
      <c r="R39">
        <f t="shared" si="8"/>
        <v>888.8888888888888</v>
      </c>
      <c r="S39">
        <f t="shared" si="9"/>
        <v>233.67697594501712</v>
      </c>
      <c r="T39">
        <f t="shared" si="10"/>
        <v>434.42622950819685</v>
      </c>
      <c r="U39">
        <f t="shared" si="11"/>
        <v>297.35682819383311</v>
      </c>
      <c r="V39">
        <f t="shared" si="12"/>
        <v>280.42910988692614</v>
      </c>
      <c r="W39">
        <f t="shared" si="13"/>
        <v>212.32876712328675</v>
      </c>
      <c r="X39">
        <f t="shared" si="14"/>
        <v>517.42627345844448</v>
      </c>
      <c r="Y39">
        <f t="shared" si="15"/>
        <v>998.00399201596804</v>
      </c>
      <c r="Z39">
        <f t="shared" si="16"/>
        <v>335.36585365853676</v>
      </c>
      <c r="AA39">
        <f t="shared" si="17"/>
        <v>539.33865450398901</v>
      </c>
      <c r="AB39">
        <f t="shared" si="20"/>
        <v>473.72415731830881</v>
      </c>
      <c r="AD39">
        <f t="shared" si="18"/>
        <v>95</v>
      </c>
      <c r="AF39">
        <v>34</v>
      </c>
      <c r="AG39" t="str">
        <v>173-Taranto</v>
      </c>
      <c r="AL39">
        <v>34</v>
      </c>
      <c r="AM39" t="s">
        <v>75</v>
      </c>
    </row>
    <row r="40" spans="2:39" x14ac:dyDescent="0.25">
      <c r="B40" s="1" t="s">
        <v>76</v>
      </c>
      <c r="C40" s="4">
        <v>2.0909090909090899</v>
      </c>
      <c r="D40" s="4">
        <v>256</v>
      </c>
      <c r="E40" s="4">
        <v>7.72</v>
      </c>
      <c r="F40" s="4">
        <v>81.727272727272705</v>
      </c>
      <c r="G40" s="4">
        <v>3.9313241106719299</v>
      </c>
      <c r="H40" s="4">
        <v>17.181818181818102</v>
      </c>
      <c r="I40" s="4">
        <v>125.181818181818</v>
      </c>
      <c r="J40" s="4">
        <v>9.0909090909090898E-2</v>
      </c>
      <c r="K40" s="4">
        <v>36.818181818181799</v>
      </c>
      <c r="L40" s="4">
        <v>160</v>
      </c>
      <c r="M40" s="4"/>
      <c r="P40">
        <f t="shared" si="7"/>
        <v>90</v>
      </c>
      <c r="Q40" s="3" t="str">
        <f t="shared" si="19"/>
        <v>135-Reggio Emilia</v>
      </c>
      <c r="R40">
        <f t="shared" si="8"/>
        <v>716.04938271604931</v>
      </c>
      <c r="S40">
        <f t="shared" si="9"/>
        <v>230.24054982817864</v>
      </c>
      <c r="T40">
        <f t="shared" si="10"/>
        <v>446.72131147540972</v>
      </c>
      <c r="U40">
        <f t="shared" si="11"/>
        <v>330.39647577092512</v>
      </c>
      <c r="V40">
        <f t="shared" si="12"/>
        <v>195.59292548564966</v>
      </c>
      <c r="W40">
        <f t="shared" si="13"/>
        <v>352.73972602739923</v>
      </c>
      <c r="X40">
        <f t="shared" si="14"/>
        <v>560.32171581769524</v>
      </c>
      <c r="Y40">
        <f t="shared" si="15"/>
        <v>998.00399201596804</v>
      </c>
      <c r="Z40">
        <f t="shared" si="16"/>
        <v>382.62195121951214</v>
      </c>
      <c r="AA40">
        <f t="shared" si="17"/>
        <v>627.70809578106912</v>
      </c>
      <c r="AB40">
        <f t="shared" si="20"/>
        <v>484.03961261378561</v>
      </c>
      <c r="AD40">
        <f t="shared" si="18"/>
        <v>90</v>
      </c>
      <c r="AF40">
        <v>35</v>
      </c>
      <c r="AG40" t="str">
        <v>163-Napoli</v>
      </c>
      <c r="AL40">
        <v>35</v>
      </c>
      <c r="AM40" t="s">
        <v>64</v>
      </c>
    </row>
    <row r="41" spans="2:39" x14ac:dyDescent="0.25">
      <c r="B41" s="1" t="s">
        <v>37</v>
      </c>
      <c r="C41" s="4">
        <v>1.5454545454545401</v>
      </c>
      <c r="D41" s="4">
        <v>256</v>
      </c>
      <c r="E41" s="4">
        <v>7.7</v>
      </c>
      <c r="F41" s="4">
        <v>83.272727272727195</v>
      </c>
      <c r="G41" s="4">
        <v>4.79817193675889</v>
      </c>
      <c r="H41" s="4">
        <v>14.909090909090899</v>
      </c>
      <c r="I41" s="4">
        <v>125.09090909090899</v>
      </c>
      <c r="J41" s="4">
        <v>0.18181818181818099</v>
      </c>
      <c r="K41" s="4">
        <v>30.4545454545454</v>
      </c>
      <c r="L41" s="4">
        <v>166.81818181818099</v>
      </c>
      <c r="M41" s="4"/>
      <c r="P41">
        <f t="shared" si="7"/>
        <v>84</v>
      </c>
      <c r="Q41" s="3" t="str">
        <f t="shared" si="19"/>
        <v>136-Modena</v>
      </c>
      <c r="R41">
        <f t="shared" si="8"/>
        <v>790.12345679012412</v>
      </c>
      <c r="S41">
        <f t="shared" si="9"/>
        <v>230.24054982817864</v>
      </c>
      <c r="T41">
        <f t="shared" si="10"/>
        <v>438.52459016393448</v>
      </c>
      <c r="U41">
        <f t="shared" si="11"/>
        <v>311.67400881057341</v>
      </c>
      <c r="V41">
        <f t="shared" si="12"/>
        <v>297.33256016236908</v>
      </c>
      <c r="W41">
        <f t="shared" si="13"/>
        <v>438.35616438356107</v>
      </c>
      <c r="X41">
        <f t="shared" si="14"/>
        <v>561.66219839142047</v>
      </c>
      <c r="Y41">
        <f t="shared" si="15"/>
        <v>996.00798403193619</v>
      </c>
      <c r="Z41">
        <f t="shared" si="16"/>
        <v>489.32926829268354</v>
      </c>
      <c r="AA41">
        <f t="shared" si="17"/>
        <v>584.94868871151914</v>
      </c>
      <c r="AB41">
        <f t="shared" si="20"/>
        <v>513.81994695663002</v>
      </c>
      <c r="AD41">
        <f t="shared" si="18"/>
        <v>84</v>
      </c>
      <c r="AF41">
        <v>36</v>
      </c>
      <c r="AG41" t="str">
        <v>127-Venezia</v>
      </c>
      <c r="AL41">
        <v>36</v>
      </c>
      <c r="AM41" t="s">
        <v>69</v>
      </c>
    </row>
    <row r="42" spans="2:39" x14ac:dyDescent="0.25">
      <c r="B42" s="1" t="s">
        <v>73</v>
      </c>
      <c r="C42" s="4">
        <v>1.1818181818181801</v>
      </c>
      <c r="D42" s="4">
        <v>259</v>
      </c>
      <c r="E42" s="4">
        <v>7.76</v>
      </c>
      <c r="F42" s="4">
        <v>83.454545454545396</v>
      </c>
      <c r="G42" s="4">
        <v>5.1195652173913002</v>
      </c>
      <c r="H42" s="4">
        <v>14.272727272727201</v>
      </c>
      <c r="I42" s="4">
        <v>123.818181818181</v>
      </c>
      <c r="J42" s="4">
        <v>9.0909090909090898E-2</v>
      </c>
      <c r="K42" s="4">
        <v>27.4545454545454</v>
      </c>
      <c r="L42" s="4">
        <v>163.72727272727201</v>
      </c>
      <c r="M42" s="4"/>
      <c r="P42">
        <f t="shared" si="7"/>
        <v>76</v>
      </c>
      <c r="Q42" s="3" t="str">
        <f t="shared" si="19"/>
        <v>137-Bologna</v>
      </c>
      <c r="R42">
        <f t="shared" si="8"/>
        <v>839.50617283950635</v>
      </c>
      <c r="S42">
        <f t="shared" si="9"/>
        <v>219.93127147766322</v>
      </c>
      <c r="T42">
        <f t="shared" si="10"/>
        <v>463.11475409836055</v>
      </c>
      <c r="U42">
        <f t="shared" si="11"/>
        <v>309.471365638767</v>
      </c>
      <c r="V42">
        <f t="shared" si="12"/>
        <v>335.05363873586901</v>
      </c>
      <c r="W42">
        <f t="shared" si="13"/>
        <v>462.32876712328954</v>
      </c>
      <c r="X42">
        <f t="shared" si="14"/>
        <v>580.42895442360282</v>
      </c>
      <c r="Y42">
        <f t="shared" si="15"/>
        <v>998.00399201596804</v>
      </c>
      <c r="Z42">
        <f t="shared" si="16"/>
        <v>539.63414634146397</v>
      </c>
      <c r="AA42">
        <f t="shared" si="17"/>
        <v>604.33295324971687</v>
      </c>
      <c r="AB42">
        <f t="shared" si="20"/>
        <v>535.18060159442064</v>
      </c>
      <c r="AD42">
        <f t="shared" si="18"/>
        <v>76</v>
      </c>
      <c r="AF42">
        <v>37</v>
      </c>
      <c r="AG42" t="str">
        <v>176-Potenza</v>
      </c>
      <c r="AL42">
        <v>37</v>
      </c>
      <c r="AM42" t="s">
        <v>77</v>
      </c>
    </row>
    <row r="43" spans="2:39" x14ac:dyDescent="0.25">
      <c r="B43" s="1" t="s">
        <v>22</v>
      </c>
      <c r="C43" s="4">
        <v>0.90909090909090895</v>
      </c>
      <c r="D43" s="4">
        <v>261</v>
      </c>
      <c r="E43" s="4">
        <v>7.7</v>
      </c>
      <c r="F43" s="4">
        <v>83.454545454545396</v>
      </c>
      <c r="G43" s="4">
        <v>4.9132905138339904</v>
      </c>
      <c r="H43" s="4">
        <v>15.4545454545454</v>
      </c>
      <c r="I43" s="4">
        <v>127.818181818181</v>
      </c>
      <c r="J43" s="4">
        <v>0.18181818181818099</v>
      </c>
      <c r="K43" s="4">
        <v>59.636363636363598</v>
      </c>
      <c r="L43" s="4">
        <v>160.45454545454501</v>
      </c>
      <c r="M43" s="4"/>
      <c r="P43">
        <f t="shared" si="7"/>
        <v>98</v>
      </c>
      <c r="Q43" s="3" t="str">
        <f t="shared" si="19"/>
        <v>138-Ferrara</v>
      </c>
      <c r="R43">
        <f t="shared" si="8"/>
        <v>876.54320987654307</v>
      </c>
      <c r="S43">
        <f t="shared" si="9"/>
        <v>213.05841924398626</v>
      </c>
      <c r="T43">
        <f t="shared" si="10"/>
        <v>438.52459016393448</v>
      </c>
      <c r="U43">
        <f t="shared" si="11"/>
        <v>309.471365638767</v>
      </c>
      <c r="V43">
        <f t="shared" si="12"/>
        <v>310.84372281821169</v>
      </c>
      <c r="W43">
        <f t="shared" si="13"/>
        <v>417.80821917808333</v>
      </c>
      <c r="X43">
        <f t="shared" si="14"/>
        <v>521.44772117963487</v>
      </c>
      <c r="Y43">
        <f t="shared" si="15"/>
        <v>996.00798403193619</v>
      </c>
      <c r="Z43">
        <f t="shared" si="16"/>
        <v>0</v>
      </c>
      <c r="AA43">
        <f t="shared" si="17"/>
        <v>624.85746864310158</v>
      </c>
      <c r="AB43">
        <f t="shared" si="20"/>
        <v>470.85627007741988</v>
      </c>
      <c r="AD43">
        <f t="shared" si="18"/>
        <v>98</v>
      </c>
      <c r="AF43">
        <v>38</v>
      </c>
      <c r="AG43" t="str">
        <v>185-Caltanissetta</v>
      </c>
      <c r="AL43">
        <v>38</v>
      </c>
      <c r="AM43" t="s">
        <v>78</v>
      </c>
    </row>
    <row r="44" spans="2:39" x14ac:dyDescent="0.25">
      <c r="B44" s="1" t="s">
        <v>24</v>
      </c>
      <c r="C44" s="4">
        <v>1.36363636363636</v>
      </c>
      <c r="D44" s="4">
        <v>184</v>
      </c>
      <c r="E44" s="4">
        <v>7.93</v>
      </c>
      <c r="F44" s="4">
        <v>71</v>
      </c>
      <c r="G44" s="4">
        <v>6.3609189723320103</v>
      </c>
      <c r="H44" s="4">
        <v>10.818181818181801</v>
      </c>
      <c r="I44" s="4">
        <v>127.272727272727</v>
      </c>
      <c r="J44" s="4">
        <v>1.4545454545454499</v>
      </c>
      <c r="K44" s="4">
        <v>42.545454545454497</v>
      </c>
      <c r="L44" s="4">
        <v>165.81818181818099</v>
      </c>
      <c r="M44" s="4"/>
      <c r="P44">
        <f t="shared" si="7"/>
        <v>55</v>
      </c>
      <c r="Q44" s="3" t="str">
        <f t="shared" si="19"/>
        <v>139-Ravenna</v>
      </c>
      <c r="R44">
        <f t="shared" si="8"/>
        <v>814.81481481481524</v>
      </c>
      <c r="S44">
        <f t="shared" si="9"/>
        <v>477.66323024054981</v>
      </c>
      <c r="T44">
        <f t="shared" si="10"/>
        <v>532.78688524590143</v>
      </c>
      <c r="U44">
        <f t="shared" si="11"/>
        <v>460.35242290748869</v>
      </c>
      <c r="V44">
        <f t="shared" si="12"/>
        <v>480.74804291099372</v>
      </c>
      <c r="W44">
        <f t="shared" si="13"/>
        <v>592.46575342465758</v>
      </c>
      <c r="X44">
        <f t="shared" si="14"/>
        <v>529.49061662198619</v>
      </c>
      <c r="Y44">
        <f t="shared" si="15"/>
        <v>968.06387225548906</v>
      </c>
      <c r="Z44">
        <f t="shared" si="16"/>
        <v>286.58536585365891</v>
      </c>
      <c r="AA44">
        <f t="shared" si="17"/>
        <v>591.2200684150539</v>
      </c>
      <c r="AB44">
        <f t="shared" si="20"/>
        <v>573.4191072690594</v>
      </c>
      <c r="AD44">
        <f t="shared" si="18"/>
        <v>55</v>
      </c>
      <c r="AF44">
        <v>39</v>
      </c>
      <c r="AG44" t="str">
        <v>189-Siracusa</v>
      </c>
      <c r="AL44">
        <v>39</v>
      </c>
      <c r="AM44" t="s">
        <v>35</v>
      </c>
    </row>
    <row r="45" spans="2:39" x14ac:dyDescent="0.25">
      <c r="B45" s="1" t="s">
        <v>33</v>
      </c>
      <c r="C45" s="4">
        <v>1.36363636363636</v>
      </c>
      <c r="D45" s="4">
        <v>203</v>
      </c>
      <c r="E45" s="4">
        <v>7.7649999999999997</v>
      </c>
      <c r="F45" s="4">
        <v>69.863636363636346</v>
      </c>
      <c r="G45" s="4">
        <v>5.1867588932806301</v>
      </c>
      <c r="H45" s="4">
        <v>10.909090909090899</v>
      </c>
      <c r="I45" s="4">
        <v>127.95454545454501</v>
      </c>
      <c r="J45" s="4">
        <v>1.0909090909090899</v>
      </c>
      <c r="K45" s="4">
        <v>28.363636363636303</v>
      </c>
      <c r="L45" s="4">
        <v>168.36363636363598</v>
      </c>
      <c r="M45" s="4"/>
      <c r="P45">
        <f t="shared" si="7"/>
        <v>59</v>
      </c>
      <c r="Q45" s="3" t="str">
        <f t="shared" si="19"/>
        <v>140-Forlì-Cesena</v>
      </c>
      <c r="R45">
        <f t="shared" si="8"/>
        <v>814.81481481481524</v>
      </c>
      <c r="S45">
        <f t="shared" si="9"/>
        <v>412.37113402061851</v>
      </c>
      <c r="T45">
        <f t="shared" si="10"/>
        <v>465.16393442622933</v>
      </c>
      <c r="U45">
        <f t="shared" si="11"/>
        <v>474.1189427312774</v>
      </c>
      <c r="V45">
        <f t="shared" si="12"/>
        <v>342.93998260365709</v>
      </c>
      <c r="W45">
        <f t="shared" si="13"/>
        <v>589.0410958904107</v>
      </c>
      <c r="X45">
        <f t="shared" si="14"/>
        <v>519.43699731903962</v>
      </c>
      <c r="Y45">
        <f t="shared" si="15"/>
        <v>976.04790419161679</v>
      </c>
      <c r="Z45">
        <f t="shared" si="16"/>
        <v>524.39024390243969</v>
      </c>
      <c r="AA45">
        <f t="shared" si="17"/>
        <v>575.25655644241726</v>
      </c>
      <c r="AB45">
        <f t="shared" si="20"/>
        <v>569.35816063425216</v>
      </c>
      <c r="AD45">
        <f t="shared" si="18"/>
        <v>59</v>
      </c>
      <c r="AF45">
        <v>40</v>
      </c>
      <c r="AG45" t="str">
        <v>205-Fermo</v>
      </c>
      <c r="AL45">
        <v>40</v>
      </c>
      <c r="AM45" t="s">
        <v>28</v>
      </c>
    </row>
    <row r="46" spans="2:39" x14ac:dyDescent="0.25">
      <c r="B46" s="1" t="s">
        <v>79</v>
      </c>
      <c r="C46" s="4">
        <v>1.5454545454545401</v>
      </c>
      <c r="D46" s="4">
        <v>80</v>
      </c>
      <c r="E46" s="4">
        <v>7.8849999999999998</v>
      </c>
      <c r="F46" s="4">
        <v>40.636363636363598</v>
      </c>
      <c r="G46" s="4">
        <v>9.3989624505928404</v>
      </c>
      <c r="H46" s="4">
        <v>11.045454545454509</v>
      </c>
      <c r="I46" s="4">
        <v>127.772727272727</v>
      </c>
      <c r="J46" s="4">
        <v>33.454545454545425</v>
      </c>
      <c r="K46" s="4">
        <v>14.454545454545435</v>
      </c>
      <c r="L46" s="4">
        <v>189.8181818181815</v>
      </c>
      <c r="M46" s="4"/>
      <c r="P46">
        <f t="shared" si="7"/>
        <v>26</v>
      </c>
      <c r="Q46" s="3" t="str">
        <f t="shared" si="19"/>
        <v>141-Pesaro e Urbino</v>
      </c>
      <c r="R46">
        <f t="shared" si="8"/>
        <v>790.12345679012412</v>
      </c>
      <c r="S46">
        <f t="shared" si="9"/>
        <v>835.05154639175259</v>
      </c>
      <c r="T46">
        <f t="shared" si="10"/>
        <v>514.34426229508176</v>
      </c>
      <c r="U46">
        <f t="shared" si="11"/>
        <v>828.19383259911899</v>
      </c>
      <c r="V46">
        <f t="shared" si="12"/>
        <v>837.31516381560311</v>
      </c>
      <c r="W46">
        <f t="shared" si="13"/>
        <v>583.90410958904181</v>
      </c>
      <c r="X46">
        <f t="shared" si="14"/>
        <v>522.11796246649021</v>
      </c>
      <c r="Y46">
        <f t="shared" si="15"/>
        <v>265.46906187624739</v>
      </c>
      <c r="Z46">
        <f t="shared" si="16"/>
        <v>757.62195121951231</v>
      </c>
      <c r="AA46">
        <f t="shared" si="17"/>
        <v>440.70695553021653</v>
      </c>
      <c r="AB46">
        <f t="shared" si="20"/>
        <v>637.48483025731889</v>
      </c>
      <c r="AD46">
        <f t="shared" si="18"/>
        <v>26</v>
      </c>
      <c r="AF46">
        <v>41</v>
      </c>
      <c r="AG46" t="str">
        <v>156-Viterbo</v>
      </c>
      <c r="AL46">
        <v>41</v>
      </c>
      <c r="AM46" t="s">
        <v>81</v>
      </c>
    </row>
    <row r="47" spans="2:39" x14ac:dyDescent="0.25">
      <c r="B47" s="1" t="s">
        <v>82</v>
      </c>
      <c r="C47" s="4">
        <v>1.4545454545454499</v>
      </c>
      <c r="D47" s="4">
        <v>75</v>
      </c>
      <c r="E47" s="4">
        <v>7.98</v>
      </c>
      <c r="F47" s="4">
        <v>51.727272727272698</v>
      </c>
      <c r="G47" s="4">
        <v>7.3544960474308301</v>
      </c>
      <c r="H47" s="4">
        <v>3</v>
      </c>
      <c r="I47" s="4">
        <v>126.363636363636</v>
      </c>
      <c r="J47" s="4">
        <v>3.4545454545454501</v>
      </c>
      <c r="K47" s="4">
        <v>22.727272727272702</v>
      </c>
      <c r="L47" s="4">
        <v>181.636363636363</v>
      </c>
      <c r="M47" s="4"/>
      <c r="P47">
        <f t="shared" si="7"/>
        <v>9</v>
      </c>
      <c r="Q47" s="3" t="str">
        <f t="shared" si="19"/>
        <v>142-Ancona</v>
      </c>
      <c r="R47">
        <f t="shared" si="8"/>
        <v>802.46913580246962</v>
      </c>
      <c r="S47">
        <f t="shared" si="9"/>
        <v>852.23367697594495</v>
      </c>
      <c r="T47">
        <f t="shared" si="10"/>
        <v>553.27868852459028</v>
      </c>
      <c r="U47">
        <f t="shared" si="11"/>
        <v>693.83259911894265</v>
      </c>
      <c r="V47">
        <f t="shared" si="12"/>
        <v>597.36155407365152</v>
      </c>
      <c r="W47">
        <f t="shared" si="13"/>
        <v>886.98630136986276</v>
      </c>
      <c r="X47">
        <f t="shared" si="14"/>
        <v>542.89544235925291</v>
      </c>
      <c r="Y47">
        <f t="shared" si="15"/>
        <v>924.15169660678646</v>
      </c>
      <c r="Z47">
        <f t="shared" si="16"/>
        <v>618.90243902439045</v>
      </c>
      <c r="AA47">
        <f t="shared" si="17"/>
        <v>492.01824401368475</v>
      </c>
      <c r="AB47">
        <f t="shared" si="20"/>
        <v>696.41297778695775</v>
      </c>
      <c r="AD47">
        <f t="shared" si="18"/>
        <v>9</v>
      </c>
      <c r="AF47">
        <v>42</v>
      </c>
      <c r="AG47" t="str">
        <v>145-Massa-Carrara</v>
      </c>
      <c r="AL47">
        <v>42</v>
      </c>
      <c r="AM47" t="s">
        <v>63</v>
      </c>
    </row>
    <row r="48" spans="2:39" x14ac:dyDescent="0.25">
      <c r="B48" s="1" t="s">
        <v>83</v>
      </c>
      <c r="C48" s="4">
        <v>1.1818181818181801</v>
      </c>
      <c r="D48" s="4">
        <v>218</v>
      </c>
      <c r="E48" s="4">
        <v>7.79</v>
      </c>
      <c r="F48" s="4">
        <v>75.909090909090907</v>
      </c>
      <c r="G48" s="4">
        <v>6.1361166007905101</v>
      </c>
      <c r="H48" s="4">
        <v>7.1818181818181799</v>
      </c>
      <c r="I48" s="4">
        <v>136.45454545454501</v>
      </c>
      <c r="J48" s="4">
        <v>1.72727272727272</v>
      </c>
      <c r="K48" s="4">
        <v>3.8181818181818099</v>
      </c>
      <c r="L48" s="4">
        <v>180.636363636363</v>
      </c>
      <c r="M48" s="4"/>
      <c r="P48">
        <f t="shared" si="7"/>
        <v>44</v>
      </c>
      <c r="Q48" s="3" t="str">
        <f t="shared" si="19"/>
        <v>143-Macerata</v>
      </c>
      <c r="R48">
        <f t="shared" si="8"/>
        <v>839.50617283950635</v>
      </c>
      <c r="S48">
        <f t="shared" si="9"/>
        <v>360.82474226804129</v>
      </c>
      <c r="T48">
        <f t="shared" si="10"/>
        <v>475.40983606557376</v>
      </c>
      <c r="U48">
        <f t="shared" si="11"/>
        <v>400.88105726872226</v>
      </c>
      <c r="V48">
        <f t="shared" si="12"/>
        <v>454.36358364743893</v>
      </c>
      <c r="W48">
        <f t="shared" si="13"/>
        <v>729.45205479452022</v>
      </c>
      <c r="X48">
        <f t="shared" si="14"/>
        <v>394.10187667560768</v>
      </c>
      <c r="Y48">
        <f t="shared" si="15"/>
        <v>962.07584830339329</v>
      </c>
      <c r="Z48">
        <f t="shared" si="16"/>
        <v>935.97560975609758</v>
      </c>
      <c r="AA48">
        <f t="shared" si="17"/>
        <v>498.28962371721951</v>
      </c>
      <c r="AB48">
        <f t="shared" si="20"/>
        <v>605.08804053361223</v>
      </c>
      <c r="AD48">
        <f t="shared" si="18"/>
        <v>44</v>
      </c>
      <c r="AF48">
        <v>43</v>
      </c>
      <c r="AG48" t="str">
        <v>177-Matera</v>
      </c>
      <c r="AL48">
        <v>43</v>
      </c>
      <c r="AM48" t="s">
        <v>30</v>
      </c>
    </row>
    <row r="49" spans="2:39" x14ac:dyDescent="0.25">
      <c r="B49" s="1" t="s">
        <v>55</v>
      </c>
      <c r="C49" s="4">
        <v>1.1818181818181801</v>
      </c>
      <c r="D49" s="4">
        <v>211</v>
      </c>
      <c r="E49" s="4">
        <v>7.78</v>
      </c>
      <c r="F49" s="4">
        <v>82.727272727272705</v>
      </c>
      <c r="G49" s="4">
        <v>5.3290513833992099</v>
      </c>
      <c r="H49" s="4">
        <v>5.1818181818181799</v>
      </c>
      <c r="I49" s="4">
        <v>137.54545454545399</v>
      </c>
      <c r="J49" s="4">
        <v>0.90909090909090895</v>
      </c>
      <c r="K49" s="4">
        <v>5.6363636363636296</v>
      </c>
      <c r="L49" s="4">
        <v>191.45454545454501</v>
      </c>
      <c r="M49" s="4"/>
      <c r="P49">
        <f t="shared" si="7"/>
        <v>49</v>
      </c>
      <c r="Q49" s="3" t="str">
        <f t="shared" si="19"/>
        <v>144-Ascoli Piceno</v>
      </c>
      <c r="R49">
        <f t="shared" si="8"/>
        <v>839.50617283950635</v>
      </c>
      <c r="S49">
        <f t="shared" si="9"/>
        <v>384.87972508591059</v>
      </c>
      <c r="T49">
        <f t="shared" si="10"/>
        <v>471.31147540983613</v>
      </c>
      <c r="U49">
        <f t="shared" si="11"/>
        <v>318.28193832599129</v>
      </c>
      <c r="V49">
        <f t="shared" si="12"/>
        <v>359.64047550014931</v>
      </c>
      <c r="W49">
        <f t="shared" si="13"/>
        <v>804.79452054794501</v>
      </c>
      <c r="X49">
        <f t="shared" si="14"/>
        <v>378.01608579089077</v>
      </c>
      <c r="Y49">
        <f t="shared" si="15"/>
        <v>980.03992015968072</v>
      </c>
      <c r="Z49">
        <f t="shared" si="16"/>
        <v>905.48780487804879</v>
      </c>
      <c r="AA49">
        <f t="shared" si="17"/>
        <v>430.44469783352412</v>
      </c>
      <c r="AB49">
        <f t="shared" si="20"/>
        <v>587.24028163714843</v>
      </c>
      <c r="AD49">
        <f t="shared" si="18"/>
        <v>49</v>
      </c>
      <c r="AF49">
        <v>44</v>
      </c>
      <c r="AG49" t="str">
        <v>143-Macerata</v>
      </c>
      <c r="AL49">
        <v>44</v>
      </c>
      <c r="AM49" t="s">
        <v>85</v>
      </c>
    </row>
    <row r="50" spans="2:39" x14ac:dyDescent="0.25">
      <c r="B50" s="1" t="s">
        <v>86</v>
      </c>
      <c r="C50" s="4">
        <v>3.4545454545454501</v>
      </c>
      <c r="D50" s="4">
        <v>143.5</v>
      </c>
      <c r="E50" s="4">
        <v>7.97</v>
      </c>
      <c r="F50" s="4">
        <v>80.5</v>
      </c>
      <c r="G50" s="4">
        <v>5.1726778656126404</v>
      </c>
      <c r="H50" s="4">
        <v>1.3636363636363602</v>
      </c>
      <c r="I50" s="4">
        <v>135.86363636363549</v>
      </c>
      <c r="J50" s="4">
        <v>1.0454545454545445</v>
      </c>
      <c r="K50" s="4">
        <v>1.8181818181818099</v>
      </c>
      <c r="L50" s="4">
        <v>198.40909090909048</v>
      </c>
      <c r="M50" s="4"/>
      <c r="P50">
        <f t="shared" si="7"/>
        <v>42</v>
      </c>
      <c r="Q50" s="3" t="str">
        <f t="shared" si="19"/>
        <v>145-Massa-Carrara</v>
      </c>
      <c r="R50">
        <f t="shared" si="8"/>
        <v>530.86419753086454</v>
      </c>
      <c r="S50">
        <f t="shared" si="9"/>
        <v>616.83848797250857</v>
      </c>
      <c r="T50">
        <f t="shared" si="10"/>
        <v>549.18032786885226</v>
      </c>
      <c r="U50">
        <f t="shared" si="11"/>
        <v>345.26431718061644</v>
      </c>
      <c r="V50">
        <f t="shared" si="12"/>
        <v>341.28732966077439</v>
      </c>
      <c r="W50">
        <f t="shared" si="13"/>
        <v>948.63013698630141</v>
      </c>
      <c r="X50">
        <f t="shared" si="14"/>
        <v>402.81501340483652</v>
      </c>
      <c r="Y50">
        <f t="shared" si="15"/>
        <v>977.04590818363272</v>
      </c>
      <c r="Z50">
        <f t="shared" si="16"/>
        <v>969.51219512195132</v>
      </c>
      <c r="AA50">
        <f t="shared" si="17"/>
        <v>386.83010262257778</v>
      </c>
      <c r="AB50">
        <f t="shared" si="20"/>
        <v>606.82680165329168</v>
      </c>
      <c r="AD50">
        <f t="shared" si="18"/>
        <v>42</v>
      </c>
      <c r="AF50">
        <v>45</v>
      </c>
      <c r="AG50" t="str">
        <v>167-Teramo</v>
      </c>
      <c r="AL50">
        <v>45</v>
      </c>
      <c r="AM50" t="s">
        <v>23</v>
      </c>
    </row>
    <row r="51" spans="2:39" x14ac:dyDescent="0.25">
      <c r="B51" s="1" t="s">
        <v>87</v>
      </c>
      <c r="C51" s="4">
        <v>2.63636363636363</v>
      </c>
      <c r="D51" s="4">
        <v>236</v>
      </c>
      <c r="E51" s="4">
        <v>7.78</v>
      </c>
      <c r="F51" s="4">
        <v>82.363636363636303</v>
      </c>
      <c r="G51" s="4">
        <v>4.2630928853754897</v>
      </c>
      <c r="H51" s="4">
        <v>2.1818181818181799</v>
      </c>
      <c r="I51" s="4">
        <v>135.81818181818099</v>
      </c>
      <c r="J51" s="4">
        <v>0.18181818181818099</v>
      </c>
      <c r="K51" s="4">
        <v>9.9090909090908994</v>
      </c>
      <c r="L51" s="4">
        <v>192</v>
      </c>
      <c r="M51" s="4"/>
      <c r="P51">
        <f t="shared" si="7"/>
        <v>70</v>
      </c>
      <c r="Q51" s="3" t="str">
        <f t="shared" si="19"/>
        <v>146-Lucca</v>
      </c>
      <c r="R51">
        <f t="shared" si="8"/>
        <v>641.97530864197597</v>
      </c>
      <c r="S51">
        <f t="shared" si="9"/>
        <v>298.9690721649485</v>
      </c>
      <c r="T51">
        <f t="shared" si="10"/>
        <v>471.31147540983613</v>
      </c>
      <c r="U51">
        <f t="shared" si="11"/>
        <v>322.68722466960401</v>
      </c>
      <c r="V51">
        <f t="shared" si="12"/>
        <v>234.53174833285249</v>
      </c>
      <c r="W51">
        <f t="shared" si="13"/>
        <v>917.80821917808214</v>
      </c>
      <c r="X51">
        <f t="shared" si="14"/>
        <v>403.48525469169914</v>
      </c>
      <c r="Y51">
        <f t="shared" si="15"/>
        <v>996.00798403193619</v>
      </c>
      <c r="Z51">
        <f t="shared" si="16"/>
        <v>833.84146341463418</v>
      </c>
      <c r="AA51">
        <f t="shared" si="17"/>
        <v>427.02394526795695</v>
      </c>
      <c r="AB51">
        <f t="shared" si="20"/>
        <v>554.76416958035247</v>
      </c>
      <c r="AD51">
        <f t="shared" si="18"/>
        <v>70</v>
      </c>
      <c r="AF51">
        <v>46</v>
      </c>
      <c r="AG51" t="str">
        <v>104-Cuneo</v>
      </c>
      <c r="AL51">
        <v>46</v>
      </c>
      <c r="AM51" t="s">
        <v>84</v>
      </c>
    </row>
    <row r="52" spans="2:39" x14ac:dyDescent="0.25">
      <c r="B52" s="1" t="s">
        <v>61</v>
      </c>
      <c r="C52" s="4">
        <v>1.0909090909090899</v>
      </c>
      <c r="D52" s="4">
        <v>236</v>
      </c>
      <c r="E52" s="4">
        <v>7.62</v>
      </c>
      <c r="F52" s="4">
        <v>71.272727272727195</v>
      </c>
      <c r="G52" s="4">
        <v>4.6904644268774698</v>
      </c>
      <c r="H52" s="4">
        <v>5.1818181818181799</v>
      </c>
      <c r="I52" s="4">
        <v>133.363636363636</v>
      </c>
      <c r="J52" s="4">
        <v>1.0909090909090899</v>
      </c>
      <c r="K52" s="4">
        <v>16.181818181818102</v>
      </c>
      <c r="L52" s="4">
        <v>183.72727272727201</v>
      </c>
      <c r="M52" s="4"/>
      <c r="P52">
        <f t="shared" si="7"/>
        <v>57</v>
      </c>
      <c r="Q52" s="3" t="str">
        <f t="shared" si="19"/>
        <v>147-Pistoia</v>
      </c>
      <c r="R52">
        <f t="shared" si="8"/>
        <v>851.85185185185185</v>
      </c>
      <c r="S52">
        <f t="shared" si="9"/>
        <v>298.9690721649485</v>
      </c>
      <c r="T52">
        <f t="shared" si="10"/>
        <v>405.73770491803282</v>
      </c>
      <c r="U52">
        <f t="shared" si="11"/>
        <v>457.04845814978034</v>
      </c>
      <c r="V52">
        <f t="shared" si="12"/>
        <v>284.69121484488596</v>
      </c>
      <c r="W52">
        <f t="shared" si="13"/>
        <v>804.79452054794501</v>
      </c>
      <c r="X52">
        <f t="shared" si="14"/>
        <v>439.67828418230891</v>
      </c>
      <c r="Y52">
        <f t="shared" si="15"/>
        <v>976.04790419161679</v>
      </c>
      <c r="Z52">
        <f t="shared" si="16"/>
        <v>728.65853658536707</v>
      </c>
      <c r="AA52">
        <f t="shared" si="17"/>
        <v>478.90535917902167</v>
      </c>
      <c r="AB52">
        <f t="shared" si="20"/>
        <v>572.63829066157587</v>
      </c>
      <c r="AD52">
        <f t="shared" si="18"/>
        <v>57</v>
      </c>
      <c r="AF52">
        <v>47</v>
      </c>
      <c r="AG52" t="str">
        <v>183-Messina</v>
      </c>
      <c r="AL52">
        <v>47</v>
      </c>
      <c r="AM52" t="s">
        <v>88</v>
      </c>
    </row>
    <row r="53" spans="2:39" x14ac:dyDescent="0.25">
      <c r="B53" s="1" t="s">
        <v>89</v>
      </c>
      <c r="C53" s="4">
        <v>1</v>
      </c>
      <c r="D53" s="4">
        <v>273</v>
      </c>
      <c r="E53" s="4">
        <v>7.71</v>
      </c>
      <c r="F53" s="4">
        <v>85.363636363636303</v>
      </c>
      <c r="G53" s="4">
        <v>4.7611166007905101</v>
      </c>
      <c r="H53" s="4">
        <v>2.8181818181818099</v>
      </c>
      <c r="I53" s="4">
        <v>125.818181818181</v>
      </c>
      <c r="J53" s="4">
        <v>0.54545454545454497</v>
      </c>
      <c r="K53" s="4">
        <v>17.181818181818102</v>
      </c>
      <c r="L53" s="4">
        <v>182.18181818181799</v>
      </c>
      <c r="M53" s="4"/>
      <c r="P53">
        <f t="shared" si="7"/>
        <v>61</v>
      </c>
      <c r="Q53" s="3" t="str">
        <f t="shared" si="19"/>
        <v>148-Firenze</v>
      </c>
      <c r="R53">
        <f t="shared" si="8"/>
        <v>864.19753086419746</v>
      </c>
      <c r="S53">
        <f t="shared" si="9"/>
        <v>171.82130584192436</v>
      </c>
      <c r="T53">
        <f t="shared" si="10"/>
        <v>442.62295081967204</v>
      </c>
      <c r="U53">
        <f t="shared" si="11"/>
        <v>286.34361233480234</v>
      </c>
      <c r="V53">
        <f t="shared" si="12"/>
        <v>292.98347347057427</v>
      </c>
      <c r="W53">
        <f t="shared" si="13"/>
        <v>893.83561643835628</v>
      </c>
      <c r="X53">
        <f t="shared" si="14"/>
        <v>550.93833780161879</v>
      </c>
      <c r="Y53">
        <f t="shared" si="15"/>
        <v>988.02395209580845</v>
      </c>
      <c r="Z53">
        <f t="shared" si="16"/>
        <v>711.89024390244015</v>
      </c>
      <c r="AA53">
        <f t="shared" si="17"/>
        <v>488.59749144811758</v>
      </c>
      <c r="AB53">
        <f t="shared" si="20"/>
        <v>569.12545150175117</v>
      </c>
      <c r="AD53">
        <f t="shared" si="18"/>
        <v>61</v>
      </c>
      <c r="AF53">
        <v>48</v>
      </c>
      <c r="AG53" t="str">
        <v>180-Reggio Calabria</v>
      </c>
      <c r="AL53">
        <v>48</v>
      </c>
      <c r="AM53" t="s">
        <v>90</v>
      </c>
    </row>
    <row r="54" spans="2:39" x14ac:dyDescent="0.25">
      <c r="B54" s="1" t="s">
        <v>91</v>
      </c>
      <c r="C54" s="4">
        <v>2.5454545454545401</v>
      </c>
      <c r="D54" s="4">
        <v>38</v>
      </c>
      <c r="E54" s="4">
        <v>8.42</v>
      </c>
      <c r="F54" s="4">
        <v>48.181818181818102</v>
      </c>
      <c r="G54" s="4">
        <v>6.7705039525691699</v>
      </c>
      <c r="H54" s="4">
        <v>1.1818181818181801</v>
      </c>
      <c r="I54" s="4">
        <v>122.90909090909</v>
      </c>
      <c r="J54" s="4">
        <v>4</v>
      </c>
      <c r="K54" s="4">
        <v>2.1818181818181799</v>
      </c>
      <c r="L54" s="4">
        <v>204.54545454545399</v>
      </c>
      <c r="M54" s="4"/>
      <c r="P54">
        <f t="shared" si="7"/>
        <v>4</v>
      </c>
      <c r="Q54" s="3" t="str">
        <f t="shared" si="19"/>
        <v>149-Livorno</v>
      </c>
      <c r="R54">
        <f t="shared" si="8"/>
        <v>654.32098765432158</v>
      </c>
      <c r="S54">
        <f t="shared" si="9"/>
        <v>979.38144329896909</v>
      </c>
      <c r="T54">
        <f t="shared" si="10"/>
        <v>733.60655737704906</v>
      </c>
      <c r="U54">
        <f t="shared" si="11"/>
        <v>736.78414096916356</v>
      </c>
      <c r="V54">
        <f t="shared" si="12"/>
        <v>528.81994781096591</v>
      </c>
      <c r="W54">
        <f t="shared" si="13"/>
        <v>955.47945205479448</v>
      </c>
      <c r="X54">
        <f t="shared" si="14"/>
        <v>593.83378016086976</v>
      </c>
      <c r="Y54">
        <f t="shared" si="15"/>
        <v>912.17564870259469</v>
      </c>
      <c r="Z54">
        <f t="shared" si="16"/>
        <v>963.41463414634143</v>
      </c>
      <c r="AA54">
        <f t="shared" si="17"/>
        <v>348.34663625997899</v>
      </c>
      <c r="AB54">
        <f t="shared" si="20"/>
        <v>740.61632284350492</v>
      </c>
      <c r="AD54">
        <f t="shared" si="18"/>
        <v>4</v>
      </c>
      <c r="AF54">
        <v>49</v>
      </c>
      <c r="AG54" t="str">
        <v>144-Ascoli Piceno</v>
      </c>
      <c r="AL54">
        <v>49</v>
      </c>
      <c r="AM54" t="s">
        <v>92</v>
      </c>
    </row>
    <row r="55" spans="2:39" x14ac:dyDescent="0.25">
      <c r="B55" s="1" t="s">
        <v>93</v>
      </c>
      <c r="C55" s="4">
        <v>1.72727272727272</v>
      </c>
      <c r="D55" s="4">
        <v>184</v>
      </c>
      <c r="E55" s="4">
        <v>8.07</v>
      </c>
      <c r="F55" s="4">
        <v>73.272727272727195</v>
      </c>
      <c r="G55" s="4">
        <v>4.85671936758893</v>
      </c>
      <c r="H55" s="4">
        <v>1.4545454545454499</v>
      </c>
      <c r="I55" s="4">
        <v>123.636363636363</v>
      </c>
      <c r="J55" s="4">
        <v>0.63636363636363602</v>
      </c>
      <c r="K55" s="4">
        <v>9.2727272727272698</v>
      </c>
      <c r="L55" s="4">
        <v>196.90909090909</v>
      </c>
      <c r="M55" s="4"/>
      <c r="P55">
        <f t="shared" si="7"/>
        <v>29</v>
      </c>
      <c r="Q55" s="3" t="str">
        <f t="shared" si="19"/>
        <v>150-Pisa</v>
      </c>
      <c r="R55">
        <f t="shared" si="8"/>
        <v>765.4320987654329</v>
      </c>
      <c r="S55">
        <f t="shared" si="9"/>
        <v>477.66323024054981</v>
      </c>
      <c r="T55">
        <f t="shared" si="10"/>
        <v>590.16393442622962</v>
      </c>
      <c r="U55">
        <f t="shared" si="11"/>
        <v>432.81938325991251</v>
      </c>
      <c r="V55">
        <f t="shared" si="12"/>
        <v>304.20411713540489</v>
      </c>
      <c r="W55">
        <f t="shared" si="13"/>
        <v>945.20547945205487</v>
      </c>
      <c r="X55">
        <f t="shared" si="14"/>
        <v>583.10991957105318</v>
      </c>
      <c r="Y55">
        <f t="shared" si="15"/>
        <v>986.02794411177638</v>
      </c>
      <c r="Z55">
        <f t="shared" si="16"/>
        <v>844.51219512195121</v>
      </c>
      <c r="AA55">
        <f t="shared" si="17"/>
        <v>396.237172177883</v>
      </c>
      <c r="AB55">
        <f t="shared" si="20"/>
        <v>632.53754742622482</v>
      </c>
      <c r="AD55">
        <f t="shared" si="18"/>
        <v>29</v>
      </c>
      <c r="AF55">
        <v>50</v>
      </c>
      <c r="AG55" t="str">
        <v>151-Arezzo</v>
      </c>
      <c r="AL55">
        <v>50</v>
      </c>
      <c r="AM55" t="s">
        <v>68</v>
      </c>
    </row>
    <row r="56" spans="2:39" x14ac:dyDescent="0.25">
      <c r="B56" s="1" t="s">
        <v>72</v>
      </c>
      <c r="C56" s="4">
        <v>1.36363636363636</v>
      </c>
      <c r="D56" s="4">
        <v>257</v>
      </c>
      <c r="E56" s="4">
        <v>7.83</v>
      </c>
      <c r="F56" s="4">
        <v>73.818181818181799</v>
      </c>
      <c r="G56" s="4">
        <v>4.9253952569169899</v>
      </c>
      <c r="H56" s="4">
        <v>4.3636363636363598</v>
      </c>
      <c r="I56" s="4">
        <v>130.18181818181799</v>
      </c>
      <c r="J56" s="4">
        <v>0.27272727272727199</v>
      </c>
      <c r="K56" s="4">
        <v>9.6363636363636296</v>
      </c>
      <c r="L56" s="4">
        <v>190.45454545454501</v>
      </c>
      <c r="M56" s="4"/>
      <c r="P56">
        <f t="shared" si="7"/>
        <v>50</v>
      </c>
      <c r="Q56" s="3" t="str">
        <f t="shared" si="19"/>
        <v>151-Arezzo</v>
      </c>
      <c r="R56">
        <f t="shared" si="8"/>
        <v>814.81481481481524</v>
      </c>
      <c r="S56">
        <f t="shared" si="9"/>
        <v>226.80412371134017</v>
      </c>
      <c r="T56">
        <f t="shared" si="10"/>
        <v>491.80327868852459</v>
      </c>
      <c r="U56">
        <f t="shared" si="11"/>
        <v>426.21145374449333</v>
      </c>
      <c r="V56">
        <f t="shared" si="12"/>
        <v>312.26442447086418</v>
      </c>
      <c r="W56">
        <f t="shared" si="13"/>
        <v>835.61643835616428</v>
      </c>
      <c r="X56">
        <f t="shared" si="14"/>
        <v>486.59517426273555</v>
      </c>
      <c r="Y56">
        <f t="shared" si="15"/>
        <v>994.01197604790423</v>
      </c>
      <c r="Z56">
        <f t="shared" si="16"/>
        <v>838.41463414634143</v>
      </c>
      <c r="AA56">
        <f t="shared" si="17"/>
        <v>436.71607753705888</v>
      </c>
      <c r="AB56">
        <f t="shared" si="20"/>
        <v>586.32523957802425</v>
      </c>
      <c r="AD56">
        <f t="shared" si="18"/>
        <v>50</v>
      </c>
      <c r="AF56">
        <v>51</v>
      </c>
      <c r="AG56" t="str">
        <v>111-La Spezia</v>
      </c>
      <c r="AL56">
        <v>51</v>
      </c>
      <c r="AM56" t="s">
        <v>80</v>
      </c>
    </row>
    <row r="57" spans="2:39" x14ac:dyDescent="0.25">
      <c r="B57" s="1" t="s">
        <v>94</v>
      </c>
      <c r="C57" s="4">
        <v>1.36363636363636</v>
      </c>
      <c r="D57" s="4">
        <v>203</v>
      </c>
      <c r="E57" s="4">
        <v>7.96</v>
      </c>
      <c r="F57" s="4">
        <v>54.272727272727202</v>
      </c>
      <c r="G57" s="4">
        <v>5.1299407114624502</v>
      </c>
      <c r="H57" s="4">
        <v>5.1818181818181799</v>
      </c>
      <c r="I57" s="4">
        <v>127.90909090909</v>
      </c>
      <c r="J57" s="4">
        <v>0.36363636363636298</v>
      </c>
      <c r="K57" s="4">
        <v>7.6363636363636296</v>
      </c>
      <c r="L57" s="4">
        <v>190.81818181818099</v>
      </c>
      <c r="M57" s="4"/>
      <c r="P57">
        <f t="shared" si="7"/>
        <v>25</v>
      </c>
      <c r="Q57" s="3" t="str">
        <f t="shared" si="19"/>
        <v>152-Siena</v>
      </c>
      <c r="R57">
        <f t="shared" si="8"/>
        <v>814.81481481481524</v>
      </c>
      <c r="S57">
        <f t="shared" si="9"/>
        <v>412.37113402061851</v>
      </c>
      <c r="T57">
        <f t="shared" si="10"/>
        <v>545.08196721311469</v>
      </c>
      <c r="U57">
        <f t="shared" si="11"/>
        <v>662.99559471365671</v>
      </c>
      <c r="V57">
        <f t="shared" si="12"/>
        <v>336.27138300957199</v>
      </c>
      <c r="W57">
        <f t="shared" si="13"/>
        <v>804.79452054794501</v>
      </c>
      <c r="X57">
        <f t="shared" si="14"/>
        <v>520.10723860590974</v>
      </c>
      <c r="Y57">
        <f t="shared" si="15"/>
        <v>992.01596806387226</v>
      </c>
      <c r="Z57">
        <f t="shared" si="16"/>
        <v>871.95121951219517</v>
      </c>
      <c r="AA57">
        <f t="shared" si="17"/>
        <v>434.43557582668501</v>
      </c>
      <c r="AB57">
        <f t="shared" si="20"/>
        <v>639.48394163283842</v>
      </c>
      <c r="AD57">
        <f t="shared" si="18"/>
        <v>25</v>
      </c>
      <c r="AF57">
        <v>52</v>
      </c>
      <c r="AG57" t="str">
        <v>175-Lecce</v>
      </c>
      <c r="AL57">
        <v>52</v>
      </c>
      <c r="AM57" t="s">
        <v>95</v>
      </c>
    </row>
    <row r="58" spans="2:39" x14ac:dyDescent="0.25">
      <c r="B58" s="1" t="s">
        <v>50</v>
      </c>
      <c r="C58" s="4">
        <v>1.1818181818181801</v>
      </c>
      <c r="D58" s="4">
        <v>298</v>
      </c>
      <c r="E58" s="4">
        <v>8.6999999999999993</v>
      </c>
      <c r="F58" s="4">
        <v>98.272727272727195</v>
      </c>
      <c r="G58" s="4">
        <v>6.29965415019762</v>
      </c>
      <c r="H58" s="4">
        <v>1.1818181818181801</v>
      </c>
      <c r="I58" s="4">
        <v>110.636363636363</v>
      </c>
      <c r="J58" s="4">
        <v>2.0909090909090899</v>
      </c>
      <c r="K58" s="4">
        <v>1.36363636363636</v>
      </c>
      <c r="L58" s="4">
        <v>168.18181818181799</v>
      </c>
      <c r="M58" s="4"/>
      <c r="P58">
        <f t="shared" si="7"/>
        <v>15</v>
      </c>
      <c r="Q58" s="3" t="str">
        <f t="shared" si="19"/>
        <v>153-Grosseto</v>
      </c>
      <c r="R58">
        <f t="shared" si="8"/>
        <v>839.50617283950635</v>
      </c>
      <c r="S58">
        <f t="shared" si="9"/>
        <v>85.910652920962221</v>
      </c>
      <c r="T58">
        <f t="shared" si="10"/>
        <v>848.36065573770463</v>
      </c>
      <c r="U58">
        <f t="shared" si="11"/>
        <v>129.95594713656479</v>
      </c>
      <c r="V58">
        <f t="shared" si="12"/>
        <v>473.55755291389266</v>
      </c>
      <c r="W58">
        <f t="shared" si="13"/>
        <v>955.47945205479448</v>
      </c>
      <c r="X58">
        <f t="shared" si="14"/>
        <v>774.7989276139491</v>
      </c>
      <c r="Y58">
        <f t="shared" si="15"/>
        <v>954.09181636726544</v>
      </c>
      <c r="Z58">
        <f t="shared" si="16"/>
        <v>977.13414634146341</v>
      </c>
      <c r="AA58">
        <f t="shared" si="17"/>
        <v>576.39680729760425</v>
      </c>
      <c r="AB58">
        <f t="shared" si="20"/>
        <v>661.51921312237073</v>
      </c>
      <c r="AD58">
        <f t="shared" si="18"/>
        <v>15</v>
      </c>
      <c r="AF58">
        <v>53</v>
      </c>
      <c r="AG58" t="str">
        <v>160-Frosinone</v>
      </c>
      <c r="AL58">
        <v>53</v>
      </c>
      <c r="AM58" t="s">
        <v>96</v>
      </c>
    </row>
    <row r="59" spans="2:39" x14ac:dyDescent="0.25">
      <c r="B59" s="1" t="s">
        <v>97</v>
      </c>
      <c r="C59" s="4">
        <v>0.81818181818181801</v>
      </c>
      <c r="D59" s="4">
        <v>167</v>
      </c>
      <c r="E59" s="4">
        <v>8.0500000000000007</v>
      </c>
      <c r="F59" s="4">
        <v>42.909090909090899</v>
      </c>
      <c r="G59" s="4">
        <v>10.785079051383301</v>
      </c>
      <c r="H59" s="4">
        <v>10.4545454545454</v>
      </c>
      <c r="I59" s="4">
        <v>126.272727272727</v>
      </c>
      <c r="J59" s="4">
        <v>45.545454545454497</v>
      </c>
      <c r="K59" s="4">
        <v>6.4545454545454497</v>
      </c>
      <c r="L59" s="4">
        <v>201.45454545454501</v>
      </c>
      <c r="M59" s="4"/>
      <c r="P59">
        <f t="shared" si="7"/>
        <v>32</v>
      </c>
      <c r="Q59" s="3" t="str">
        <f t="shared" si="19"/>
        <v>154-Perugia</v>
      </c>
      <c r="R59">
        <f t="shared" si="8"/>
        <v>888.8888888888888</v>
      </c>
      <c r="S59">
        <f t="shared" si="9"/>
        <v>536.08247422680415</v>
      </c>
      <c r="T59">
        <f t="shared" si="10"/>
        <v>581.96721311475426</v>
      </c>
      <c r="U59">
        <f t="shared" si="11"/>
        <v>800.66079295154145</v>
      </c>
      <c r="V59">
        <f t="shared" si="12"/>
        <v>1000</v>
      </c>
      <c r="W59">
        <f t="shared" si="13"/>
        <v>606.16438356164531</v>
      </c>
      <c r="X59">
        <f t="shared" si="14"/>
        <v>544.23592493297826</v>
      </c>
      <c r="Y59">
        <f t="shared" si="15"/>
        <v>0</v>
      </c>
      <c r="Z59">
        <f t="shared" si="16"/>
        <v>891.76829268292693</v>
      </c>
      <c r="AA59">
        <f t="shared" si="17"/>
        <v>367.73090079817661</v>
      </c>
      <c r="AB59">
        <f t="shared" si="20"/>
        <v>621.74988711577157</v>
      </c>
      <c r="AD59">
        <f t="shared" si="18"/>
        <v>32</v>
      </c>
      <c r="AF59">
        <v>54</v>
      </c>
      <c r="AG59" t="str">
        <v>131-Gorizia</v>
      </c>
      <c r="AL59">
        <v>54</v>
      </c>
      <c r="AM59" t="s">
        <v>98</v>
      </c>
    </row>
    <row r="60" spans="2:39" x14ac:dyDescent="0.25">
      <c r="B60" s="1" t="s">
        <v>58</v>
      </c>
      <c r="C60" s="4">
        <v>1.63636363636363</v>
      </c>
      <c r="D60" s="4">
        <v>323</v>
      </c>
      <c r="E60" s="4">
        <v>8.02</v>
      </c>
      <c r="F60" s="4">
        <v>100.181818181818</v>
      </c>
      <c r="G60" s="4">
        <v>4.4834486166007901</v>
      </c>
      <c r="H60" s="4">
        <v>2.2727272727272698</v>
      </c>
      <c r="I60" s="4">
        <v>128.72727272727201</v>
      </c>
      <c r="J60" s="4">
        <v>0.27272727272727199</v>
      </c>
      <c r="K60" s="4">
        <v>21.181818181818102</v>
      </c>
      <c r="L60" s="4">
        <v>193.09090909090901</v>
      </c>
      <c r="M60" s="4"/>
      <c r="P60">
        <f t="shared" si="7"/>
        <v>81</v>
      </c>
      <c r="Q60" s="3" t="str">
        <f t="shared" si="19"/>
        <v>155-Terni</v>
      </c>
      <c r="R60">
        <f t="shared" si="8"/>
        <v>777.77777777777851</v>
      </c>
      <c r="S60">
        <f t="shared" si="9"/>
        <v>0</v>
      </c>
      <c r="T60">
        <f t="shared" si="10"/>
        <v>569.67213114754077</v>
      </c>
      <c r="U60">
        <f t="shared" si="11"/>
        <v>106.82819383260123</v>
      </c>
      <c r="V60">
        <f t="shared" si="12"/>
        <v>260.39431719339251</v>
      </c>
      <c r="W60">
        <f t="shared" si="13"/>
        <v>914.38356164383561</v>
      </c>
      <c r="X60">
        <f t="shared" si="14"/>
        <v>508.04289544236792</v>
      </c>
      <c r="Y60">
        <f t="shared" si="15"/>
        <v>994.01197604790423</v>
      </c>
      <c r="Z60">
        <f t="shared" si="16"/>
        <v>644.81707317073278</v>
      </c>
      <c r="AA60">
        <f t="shared" si="17"/>
        <v>420.18244013682857</v>
      </c>
      <c r="AB60">
        <f t="shared" si="20"/>
        <v>519.61103663929828</v>
      </c>
      <c r="AD60">
        <f t="shared" si="18"/>
        <v>81</v>
      </c>
      <c r="AF60">
        <v>55</v>
      </c>
      <c r="AG60" t="str">
        <v>139-Ravenna</v>
      </c>
      <c r="AL60">
        <v>55</v>
      </c>
      <c r="AM60" t="s">
        <v>70</v>
      </c>
    </row>
    <row r="61" spans="2:39" x14ac:dyDescent="0.25">
      <c r="B61" s="1" t="s">
        <v>84</v>
      </c>
      <c r="C61" s="4">
        <v>2.8181818181818099</v>
      </c>
      <c r="D61" s="4">
        <v>222</v>
      </c>
      <c r="E61" s="4">
        <v>8.3000000000000007</v>
      </c>
      <c r="F61" s="4">
        <v>72.454545454545396</v>
      </c>
      <c r="G61" s="4">
        <v>5.6699604743082999</v>
      </c>
      <c r="H61" s="4">
        <v>4.5454545454545396</v>
      </c>
      <c r="I61" s="4">
        <v>125.72727272727199</v>
      </c>
      <c r="J61" s="4">
        <v>1.72727272727272</v>
      </c>
      <c r="K61" s="4">
        <v>4.9090909090909003</v>
      </c>
      <c r="L61" s="4">
        <v>207.272727272727</v>
      </c>
      <c r="M61" s="4"/>
      <c r="P61">
        <f t="shared" si="7"/>
        <v>41</v>
      </c>
      <c r="Q61" s="3" t="str">
        <f t="shared" si="19"/>
        <v>156-Viterbo</v>
      </c>
      <c r="R61">
        <f t="shared" si="8"/>
        <v>617.28395061728497</v>
      </c>
      <c r="S61">
        <f t="shared" si="9"/>
        <v>347.07903780068727</v>
      </c>
      <c r="T61">
        <f t="shared" si="10"/>
        <v>684.42622950819703</v>
      </c>
      <c r="U61">
        <f t="shared" si="11"/>
        <v>442.7312775330401</v>
      </c>
      <c r="V61">
        <f t="shared" si="12"/>
        <v>399.65207306466112</v>
      </c>
      <c r="W61">
        <f t="shared" si="13"/>
        <v>828.76712328767121</v>
      </c>
      <c r="X61">
        <f t="shared" si="14"/>
        <v>552.27882037534414</v>
      </c>
      <c r="Y61">
        <f t="shared" si="15"/>
        <v>962.07584830339329</v>
      </c>
      <c r="Z61">
        <f t="shared" si="16"/>
        <v>917.68292682926835</v>
      </c>
      <c r="AA61">
        <f t="shared" si="17"/>
        <v>331.24287343215519</v>
      </c>
      <c r="AB61">
        <f t="shared" si="20"/>
        <v>608.32201607517038</v>
      </c>
      <c r="AD61">
        <f t="shared" si="18"/>
        <v>41</v>
      </c>
      <c r="AF61">
        <v>56</v>
      </c>
      <c r="AG61" t="str">
        <v>166-L'Aquila</v>
      </c>
      <c r="AL61">
        <v>56</v>
      </c>
      <c r="AM61" t="s">
        <v>100</v>
      </c>
    </row>
    <row r="62" spans="2:39" x14ac:dyDescent="0.25">
      <c r="B62" s="1" t="s">
        <v>39</v>
      </c>
      <c r="C62" s="4">
        <v>0.81818181818181801</v>
      </c>
      <c r="D62" s="4">
        <v>249</v>
      </c>
      <c r="E62" s="4">
        <v>7.94</v>
      </c>
      <c r="F62" s="4">
        <v>80.545454545454504</v>
      </c>
      <c r="G62" s="4">
        <v>4.2408596837944597</v>
      </c>
      <c r="H62" s="4">
        <v>2.8181818181818099</v>
      </c>
      <c r="I62" s="4">
        <v>145.18181818181799</v>
      </c>
      <c r="J62" s="4">
        <v>0.27272727272727199</v>
      </c>
      <c r="K62" s="4">
        <v>11.090909090908999</v>
      </c>
      <c r="L62" s="4">
        <v>203</v>
      </c>
      <c r="M62" s="4"/>
      <c r="P62">
        <f t="shared" si="7"/>
        <v>65</v>
      </c>
      <c r="Q62" s="3" t="str">
        <f t="shared" si="19"/>
        <v>157-Rieti</v>
      </c>
      <c r="R62">
        <f t="shared" si="8"/>
        <v>888.8888888888888</v>
      </c>
      <c r="S62">
        <f t="shared" si="9"/>
        <v>254.29553264604809</v>
      </c>
      <c r="T62">
        <f t="shared" si="10"/>
        <v>536.88524590163945</v>
      </c>
      <c r="U62">
        <f t="shared" si="11"/>
        <v>344.71365638766548</v>
      </c>
      <c r="V62">
        <f t="shared" si="12"/>
        <v>231.92229631777533</v>
      </c>
      <c r="W62">
        <f t="shared" si="13"/>
        <v>893.83561643835628</v>
      </c>
      <c r="X62">
        <f t="shared" si="14"/>
        <v>265.41554959785572</v>
      </c>
      <c r="Y62">
        <f t="shared" si="15"/>
        <v>994.01197604790423</v>
      </c>
      <c r="Z62">
        <f t="shared" si="16"/>
        <v>814.02439024390378</v>
      </c>
      <c r="AA62">
        <f t="shared" si="17"/>
        <v>358.03876852907467</v>
      </c>
      <c r="AB62">
        <f t="shared" si="20"/>
        <v>558.20319209991112</v>
      </c>
      <c r="AD62">
        <f t="shared" si="18"/>
        <v>65</v>
      </c>
      <c r="AF62">
        <v>57</v>
      </c>
      <c r="AG62" t="str">
        <v>147-Pistoia</v>
      </c>
      <c r="AL62">
        <v>57</v>
      </c>
      <c r="AM62" t="s">
        <v>26</v>
      </c>
    </row>
    <row r="63" spans="2:39" x14ac:dyDescent="0.25">
      <c r="B63" s="1" t="s">
        <v>101</v>
      </c>
      <c r="C63" s="4">
        <v>1.5454545454545401</v>
      </c>
      <c r="D63" s="4">
        <v>257</v>
      </c>
      <c r="E63" s="4">
        <v>8.59</v>
      </c>
      <c r="F63" s="4">
        <v>84.181818181818102</v>
      </c>
      <c r="G63" s="4">
        <v>5.6749011857707501</v>
      </c>
      <c r="H63" s="4">
        <v>0.90909090909090895</v>
      </c>
      <c r="I63" s="4">
        <v>118</v>
      </c>
      <c r="J63" s="4">
        <v>0.54545454545454497</v>
      </c>
      <c r="K63" s="4">
        <v>6.5454545454545396</v>
      </c>
      <c r="L63" s="4">
        <v>175.363636363636</v>
      </c>
      <c r="M63" s="4"/>
      <c r="P63">
        <f t="shared" si="7"/>
        <v>17</v>
      </c>
      <c r="Q63" s="3" t="str">
        <f t="shared" si="19"/>
        <v>158-Roma</v>
      </c>
      <c r="R63">
        <f t="shared" si="8"/>
        <v>790.12345679012412</v>
      </c>
      <c r="S63">
        <f t="shared" si="9"/>
        <v>226.80412371134017</v>
      </c>
      <c r="T63">
        <f t="shared" si="10"/>
        <v>803.27868852459005</v>
      </c>
      <c r="U63">
        <f t="shared" si="11"/>
        <v>300.66079295154259</v>
      </c>
      <c r="V63">
        <f t="shared" si="12"/>
        <v>400.23195129023372</v>
      </c>
      <c r="W63">
        <f t="shared" si="13"/>
        <v>965.7534246575342</v>
      </c>
      <c r="X63">
        <f t="shared" si="14"/>
        <v>666.21983914208965</v>
      </c>
      <c r="Y63">
        <f t="shared" si="15"/>
        <v>988.02395209580845</v>
      </c>
      <c r="Z63">
        <f t="shared" si="16"/>
        <v>890.2439024390244</v>
      </c>
      <c r="AA63">
        <f t="shared" si="17"/>
        <v>531.35689851767381</v>
      </c>
      <c r="AB63">
        <f t="shared" si="20"/>
        <v>656.26970301199594</v>
      </c>
      <c r="AD63">
        <f t="shared" si="18"/>
        <v>17</v>
      </c>
      <c r="AF63">
        <v>58</v>
      </c>
      <c r="AG63" t="str">
        <v>200-Prato</v>
      </c>
      <c r="AL63">
        <v>58</v>
      </c>
      <c r="AM63" t="s">
        <v>102</v>
      </c>
    </row>
    <row r="64" spans="2:39" x14ac:dyDescent="0.25">
      <c r="B64" s="1" t="s">
        <v>75</v>
      </c>
      <c r="C64" s="4">
        <v>1.8181818181818099</v>
      </c>
      <c r="D64" s="4">
        <v>251</v>
      </c>
      <c r="E64" s="4">
        <v>8.61</v>
      </c>
      <c r="F64" s="4">
        <v>98</v>
      </c>
      <c r="G64" s="4">
        <v>5.8796936758893201</v>
      </c>
      <c r="H64" s="4">
        <v>0</v>
      </c>
      <c r="I64" s="4">
        <v>131.90909090909</v>
      </c>
      <c r="J64" s="4">
        <v>0.72727272727272696</v>
      </c>
      <c r="K64" s="4">
        <v>2.1818181818181799</v>
      </c>
      <c r="L64" s="4">
        <v>192.81818181818099</v>
      </c>
      <c r="M64" s="4"/>
      <c r="P64">
        <f t="shared" si="7"/>
        <v>33</v>
      </c>
      <c r="Q64" s="3" t="str">
        <f t="shared" si="19"/>
        <v>159-Latina</v>
      </c>
      <c r="R64">
        <f t="shared" si="8"/>
        <v>753.0864197530874</v>
      </c>
      <c r="S64">
        <f t="shared" si="9"/>
        <v>247.42268041237114</v>
      </c>
      <c r="T64">
        <f t="shared" si="10"/>
        <v>811.4754098360653</v>
      </c>
      <c r="U64">
        <f t="shared" si="11"/>
        <v>133.25991189427299</v>
      </c>
      <c r="V64">
        <f t="shared" si="12"/>
        <v>424.26790374021869</v>
      </c>
      <c r="W64">
        <f t="shared" si="13"/>
        <v>1000</v>
      </c>
      <c r="X64">
        <f t="shared" si="14"/>
        <v>461.12600536194179</v>
      </c>
      <c r="Y64">
        <f t="shared" si="15"/>
        <v>984.03193612774453</v>
      </c>
      <c r="Z64">
        <f t="shared" si="16"/>
        <v>963.41463414634143</v>
      </c>
      <c r="AA64">
        <f t="shared" si="17"/>
        <v>421.89281641961549</v>
      </c>
      <c r="AB64">
        <f t="shared" si="20"/>
        <v>619.99777176916587</v>
      </c>
      <c r="AD64">
        <f t="shared" si="18"/>
        <v>33</v>
      </c>
      <c r="AF64">
        <v>59</v>
      </c>
      <c r="AG64" t="str">
        <v>140-Forlì-Cesena</v>
      </c>
      <c r="AL64">
        <v>59</v>
      </c>
      <c r="AM64" t="s">
        <v>57</v>
      </c>
    </row>
    <row r="65" spans="2:39" x14ac:dyDescent="0.25">
      <c r="B65" s="1" t="s">
        <v>95</v>
      </c>
      <c r="C65" s="4">
        <v>1.5454545454545401</v>
      </c>
      <c r="D65" s="4">
        <v>218</v>
      </c>
      <c r="E65" s="4">
        <v>8.16</v>
      </c>
      <c r="F65" s="4">
        <v>71.454545454545396</v>
      </c>
      <c r="G65" s="4">
        <v>3.31398221343873</v>
      </c>
      <c r="H65" s="4">
        <v>3</v>
      </c>
      <c r="I65" s="4">
        <v>141.363636363636</v>
      </c>
      <c r="J65" s="4">
        <v>0.36363636363636298</v>
      </c>
      <c r="K65" s="4">
        <v>12.1818181818181</v>
      </c>
      <c r="L65" s="4">
        <v>190.363636363636</v>
      </c>
      <c r="M65" s="4"/>
      <c r="P65">
        <f t="shared" si="7"/>
        <v>53</v>
      </c>
      <c r="Q65" s="3" t="str">
        <f t="shared" si="19"/>
        <v>160-Frosinone</v>
      </c>
      <c r="R65">
        <f t="shared" si="8"/>
        <v>790.12345679012412</v>
      </c>
      <c r="S65">
        <f t="shared" si="9"/>
        <v>360.82474226804129</v>
      </c>
      <c r="T65">
        <f t="shared" si="10"/>
        <v>627.04918032786884</v>
      </c>
      <c r="U65">
        <f t="shared" si="11"/>
        <v>454.84581497797393</v>
      </c>
      <c r="V65">
        <f t="shared" si="12"/>
        <v>123.13714120034895</v>
      </c>
      <c r="W65">
        <f t="shared" si="13"/>
        <v>886.98630136986276</v>
      </c>
      <c r="X65">
        <f t="shared" si="14"/>
        <v>321.71581769437307</v>
      </c>
      <c r="Y65">
        <f t="shared" si="15"/>
        <v>992.01596806387226</v>
      </c>
      <c r="Z65">
        <f t="shared" si="16"/>
        <v>795.73170731707444</v>
      </c>
      <c r="AA65">
        <f t="shared" si="17"/>
        <v>437.28620296465249</v>
      </c>
      <c r="AB65">
        <f t="shared" si="20"/>
        <v>578.9716332974192</v>
      </c>
      <c r="AD65">
        <f t="shared" si="18"/>
        <v>53</v>
      </c>
      <c r="AF65">
        <v>60</v>
      </c>
      <c r="AG65" t="str">
        <v>191-Nuoro</v>
      </c>
      <c r="AL65">
        <v>60</v>
      </c>
      <c r="AM65" t="s">
        <v>38</v>
      </c>
    </row>
    <row r="66" spans="2:39" x14ac:dyDescent="0.25">
      <c r="B66" s="1" t="s">
        <v>29</v>
      </c>
      <c r="C66" s="4">
        <v>4.5454545454545396</v>
      </c>
      <c r="D66" s="4">
        <v>310</v>
      </c>
      <c r="E66" s="4">
        <v>7.93</v>
      </c>
      <c r="F66" s="4">
        <v>107.09090909090899</v>
      </c>
      <c r="G66" s="4">
        <v>4.1623023715415002</v>
      </c>
      <c r="H66" s="4">
        <v>0.45454545454545398</v>
      </c>
      <c r="I66" s="4">
        <v>144.90909090909</v>
      </c>
      <c r="J66" s="4">
        <v>0.45454545454545398</v>
      </c>
      <c r="K66" s="4">
        <v>10</v>
      </c>
      <c r="L66" s="4">
        <v>202.72727272727201</v>
      </c>
      <c r="M66" s="4"/>
      <c r="P66">
        <f t="shared" si="7"/>
        <v>99</v>
      </c>
      <c r="Q66" s="3" t="str">
        <f t="shared" si="19"/>
        <v>161-Caserta</v>
      </c>
      <c r="R66">
        <f t="shared" si="8"/>
        <v>382.71604938271651</v>
      </c>
      <c r="S66">
        <f t="shared" si="9"/>
        <v>44.673539518900299</v>
      </c>
      <c r="T66">
        <f t="shared" si="10"/>
        <v>532.78688524590143</v>
      </c>
      <c r="U66">
        <f t="shared" si="11"/>
        <v>23.127753303965882</v>
      </c>
      <c r="V66">
        <f t="shared" si="12"/>
        <v>222.70223253117101</v>
      </c>
      <c r="W66">
        <f t="shared" si="13"/>
        <v>982.87671232876721</v>
      </c>
      <c r="X66">
        <f t="shared" si="14"/>
        <v>269.43699731904604</v>
      </c>
      <c r="Y66">
        <f t="shared" si="15"/>
        <v>990.0199600798403</v>
      </c>
      <c r="Z66">
        <f t="shared" si="16"/>
        <v>832.31707317073153</v>
      </c>
      <c r="AA66">
        <f t="shared" si="17"/>
        <v>359.74914481186136</v>
      </c>
      <c r="AB66">
        <f t="shared" si="20"/>
        <v>464.04063476929014</v>
      </c>
      <c r="AD66">
        <f t="shared" si="18"/>
        <v>99</v>
      </c>
      <c r="AF66">
        <v>61</v>
      </c>
      <c r="AG66" t="str">
        <v>148-Firenze</v>
      </c>
      <c r="AL66">
        <v>61</v>
      </c>
      <c r="AM66" t="s">
        <v>41</v>
      </c>
    </row>
    <row r="67" spans="2:39" x14ac:dyDescent="0.25">
      <c r="B67" s="1" t="s">
        <v>88</v>
      </c>
      <c r="C67" s="4">
        <v>1</v>
      </c>
      <c r="D67" s="4">
        <v>287</v>
      </c>
      <c r="E67" s="4">
        <v>7.62</v>
      </c>
      <c r="F67" s="4">
        <v>93.727272727272705</v>
      </c>
      <c r="G67" s="4">
        <v>4.6988636363636296</v>
      </c>
      <c r="H67" s="4">
        <v>3.4545454545454501</v>
      </c>
      <c r="I67" s="4">
        <v>148.272727272727</v>
      </c>
      <c r="J67" s="4">
        <v>0.36363636363636298</v>
      </c>
      <c r="K67" s="4">
        <v>9.8181818181818095</v>
      </c>
      <c r="L67" s="4">
        <v>221.45454545454501</v>
      </c>
      <c r="M67" s="4"/>
      <c r="P67">
        <f t="shared" si="7"/>
        <v>86</v>
      </c>
      <c r="Q67" s="3" t="str">
        <f t="shared" si="19"/>
        <v>162-Benevento</v>
      </c>
      <c r="R67">
        <f t="shared" si="8"/>
        <v>864.19753086419746</v>
      </c>
      <c r="S67">
        <f t="shared" si="9"/>
        <v>123.71134020618557</v>
      </c>
      <c r="T67">
        <f t="shared" si="10"/>
        <v>405.73770491803282</v>
      </c>
      <c r="U67">
        <f t="shared" si="11"/>
        <v>185.02202643171816</v>
      </c>
      <c r="V67">
        <f t="shared" si="12"/>
        <v>285.67700782835868</v>
      </c>
      <c r="W67">
        <f t="shared" si="13"/>
        <v>869.86301369863008</v>
      </c>
      <c r="X67">
        <f t="shared" si="14"/>
        <v>219.83914209115451</v>
      </c>
      <c r="Y67">
        <f t="shared" si="15"/>
        <v>992.01596806387226</v>
      </c>
      <c r="Z67">
        <f t="shared" si="16"/>
        <v>835.36585365853671</v>
      </c>
      <c r="AA67">
        <f t="shared" si="17"/>
        <v>242.30330672748147</v>
      </c>
      <c r="AB67">
        <f t="shared" si="20"/>
        <v>502.37328944881676</v>
      </c>
      <c r="AD67">
        <f t="shared" si="18"/>
        <v>86</v>
      </c>
      <c r="AF67">
        <v>62</v>
      </c>
      <c r="AG67" t="str">
        <v>207-Sud Sardegna</v>
      </c>
      <c r="AL67">
        <v>62</v>
      </c>
      <c r="AM67" t="s">
        <v>103</v>
      </c>
    </row>
    <row r="68" spans="2:39" x14ac:dyDescent="0.25">
      <c r="B68" s="1" t="s">
        <v>104</v>
      </c>
      <c r="C68" s="4">
        <v>3.9090909090908998</v>
      </c>
      <c r="D68" s="4">
        <v>136</v>
      </c>
      <c r="E68" s="4">
        <v>8.2899999999999991</v>
      </c>
      <c r="F68" s="4">
        <v>78.363636363636303</v>
      </c>
      <c r="G68" s="4">
        <v>5.6022727272727204</v>
      </c>
      <c r="H68" s="4">
        <v>0.36363636363636298</v>
      </c>
      <c r="I68" s="4">
        <v>136.09090909090901</v>
      </c>
      <c r="J68" s="4">
        <v>3</v>
      </c>
      <c r="K68" s="4">
        <v>2.63636363636363</v>
      </c>
      <c r="L68" s="4">
        <v>203.363636363636</v>
      </c>
      <c r="M68" s="4"/>
      <c r="P68">
        <f t="shared" si="7"/>
        <v>35</v>
      </c>
      <c r="Q68" s="3" t="str">
        <f t="shared" si="19"/>
        <v>163-Napoli</v>
      </c>
      <c r="R68">
        <f t="shared" si="8"/>
        <v>469.13580246913676</v>
      </c>
      <c r="S68">
        <f t="shared" si="9"/>
        <v>642.61168384879716</v>
      </c>
      <c r="T68">
        <f t="shared" si="10"/>
        <v>680.32786885245855</v>
      </c>
      <c r="U68">
        <f t="shared" si="11"/>
        <v>371.14537444933973</v>
      </c>
      <c r="V68">
        <f t="shared" si="12"/>
        <v>391.70774137431522</v>
      </c>
      <c r="W68">
        <f t="shared" si="13"/>
        <v>986.30136986301363</v>
      </c>
      <c r="X68">
        <f t="shared" si="14"/>
        <v>399.46380697050853</v>
      </c>
      <c r="Y68">
        <f t="shared" si="15"/>
        <v>934.13173652694604</v>
      </c>
      <c r="Z68">
        <f t="shared" si="16"/>
        <v>955.79268292682934</v>
      </c>
      <c r="AA68">
        <f t="shared" si="17"/>
        <v>355.75826681870058</v>
      </c>
      <c r="AB68">
        <f t="shared" si="20"/>
        <v>618.63763341000447</v>
      </c>
      <c r="AD68">
        <f t="shared" si="18"/>
        <v>35</v>
      </c>
      <c r="AF68">
        <v>63</v>
      </c>
      <c r="AG68" t="str">
        <v>178-Cosenza</v>
      </c>
      <c r="AL68">
        <v>63</v>
      </c>
      <c r="AM68" t="s">
        <v>99</v>
      </c>
    </row>
    <row r="69" spans="2:39" x14ac:dyDescent="0.25">
      <c r="B69" s="1" t="s">
        <v>105</v>
      </c>
      <c r="C69" s="4">
        <v>2.3636363636363602</v>
      </c>
      <c r="D69" s="4">
        <v>157</v>
      </c>
      <c r="E69" s="4">
        <v>7.49</v>
      </c>
      <c r="F69" s="4">
        <v>63.909090909090899</v>
      </c>
      <c r="G69" s="4">
        <v>4.45874505928853</v>
      </c>
      <c r="H69" s="4">
        <v>6.3636363636363598</v>
      </c>
      <c r="I69" s="4">
        <v>157.09090909090901</v>
      </c>
      <c r="J69" s="4">
        <v>0.63636363636363602</v>
      </c>
      <c r="K69" s="4">
        <v>0.63636363636363602</v>
      </c>
      <c r="L69" s="4">
        <v>239.272727272727</v>
      </c>
      <c r="M69" s="4"/>
      <c r="P69">
        <f t="shared" si="7"/>
        <v>75</v>
      </c>
      <c r="Q69" s="3" t="str">
        <f t="shared" si="19"/>
        <v>164-Avellino</v>
      </c>
      <c r="R69">
        <f t="shared" si="8"/>
        <v>679.0123456790127</v>
      </c>
      <c r="S69">
        <f t="shared" si="9"/>
        <v>570.44673539518897</v>
      </c>
      <c r="T69">
        <f t="shared" si="10"/>
        <v>352.45901639344265</v>
      </c>
      <c r="U69">
        <f t="shared" si="11"/>
        <v>546.25550660792931</v>
      </c>
      <c r="V69">
        <f t="shared" si="12"/>
        <v>257.49492606552849</v>
      </c>
      <c r="W69">
        <f t="shared" si="13"/>
        <v>760.27397260273938</v>
      </c>
      <c r="X69">
        <f t="shared" si="14"/>
        <v>89.812332439676794</v>
      </c>
      <c r="Y69">
        <f t="shared" si="15"/>
        <v>986.02794411177638</v>
      </c>
      <c r="Z69">
        <f t="shared" si="16"/>
        <v>989.32926829268297</v>
      </c>
      <c r="AA69">
        <f t="shared" si="17"/>
        <v>130.55872291904291</v>
      </c>
      <c r="AB69">
        <f t="shared" si="20"/>
        <v>536.16707705070212</v>
      </c>
      <c r="AD69">
        <f t="shared" si="18"/>
        <v>75</v>
      </c>
      <c r="AF69">
        <v>64</v>
      </c>
      <c r="AG69" t="str">
        <v>196-Biella</v>
      </c>
      <c r="AL69">
        <v>64</v>
      </c>
      <c r="AM69" t="s">
        <v>32</v>
      </c>
    </row>
    <row r="70" spans="2:39" x14ac:dyDescent="0.25">
      <c r="B70" s="1" t="s">
        <v>47</v>
      </c>
      <c r="C70" s="4">
        <v>3.0909090909090899</v>
      </c>
      <c r="D70" s="4">
        <v>104</v>
      </c>
      <c r="E70" s="4">
        <v>8.2200000000000006</v>
      </c>
      <c r="F70" s="4">
        <v>73.272727272727195</v>
      </c>
      <c r="G70" s="4">
        <v>4.5906620553359598</v>
      </c>
      <c r="H70" s="4">
        <v>0.18181818181818099</v>
      </c>
      <c r="I70" s="4">
        <v>140</v>
      </c>
      <c r="J70" s="4">
        <v>1.8181818181818099</v>
      </c>
      <c r="K70" s="4">
        <v>1.63636363636363</v>
      </c>
      <c r="L70" s="4">
        <v>214.54545454545399</v>
      </c>
      <c r="M70" s="4"/>
      <c r="P70">
        <f t="shared" si="7"/>
        <v>31</v>
      </c>
      <c r="Q70" s="3" t="str">
        <f t="shared" ref="Q70:Q101" si="21">B70</f>
        <v>165-Salerno</v>
      </c>
      <c r="R70">
        <f t="shared" si="8"/>
        <v>580.24691358024688</v>
      </c>
      <c r="S70">
        <f t="shared" si="9"/>
        <v>752.57731958762884</v>
      </c>
      <c r="T70">
        <f t="shared" si="10"/>
        <v>651.63934426229525</v>
      </c>
      <c r="U70">
        <f t="shared" si="11"/>
        <v>432.81938325991251</v>
      </c>
      <c r="V70">
        <f t="shared" si="12"/>
        <v>272.97767468831779</v>
      </c>
      <c r="W70">
        <f t="shared" si="13"/>
        <v>993.15068493150682</v>
      </c>
      <c r="X70">
        <f t="shared" si="14"/>
        <v>341.82305630026588</v>
      </c>
      <c r="Y70">
        <f t="shared" si="15"/>
        <v>960.07984031936144</v>
      </c>
      <c r="Z70">
        <f t="shared" si="16"/>
        <v>972.56097560975616</v>
      </c>
      <c r="AA70">
        <f t="shared" si="17"/>
        <v>285.63283922463137</v>
      </c>
      <c r="AB70">
        <f t="shared" ref="AB70:AB101" si="22">AVERAGE(R70:AA70)</f>
        <v>624.35080317639233</v>
      </c>
      <c r="AD70">
        <f t="shared" si="18"/>
        <v>31</v>
      </c>
      <c r="AF70">
        <v>65</v>
      </c>
      <c r="AG70" t="str">
        <v>157-Rieti</v>
      </c>
      <c r="AL70">
        <v>65</v>
      </c>
      <c r="AM70" t="s">
        <v>82</v>
      </c>
    </row>
    <row r="71" spans="2:39" x14ac:dyDescent="0.25">
      <c r="B71" s="1" t="s">
        <v>99</v>
      </c>
      <c r="C71" s="4">
        <v>0</v>
      </c>
      <c r="D71" s="4">
        <v>172</v>
      </c>
      <c r="E71" s="4">
        <v>7.63</v>
      </c>
      <c r="F71" s="4">
        <v>56.363636363636303</v>
      </c>
      <c r="G71" s="4">
        <v>4.1615612648221303</v>
      </c>
      <c r="H71" s="4">
        <v>16.181818181818102</v>
      </c>
      <c r="I71" s="4">
        <v>131.90909090909</v>
      </c>
      <c r="J71" s="4">
        <v>0.72727272727272696</v>
      </c>
      <c r="K71" s="4">
        <v>6.3636363636363598</v>
      </c>
      <c r="L71" s="4">
        <v>226.18181818181799</v>
      </c>
      <c r="M71" s="4"/>
      <c r="P71">
        <f t="shared" ref="P71:P112" si="23">_xlfn.RANK.EQ(AB71,$AB$6:$AB$112,0)</f>
        <v>56</v>
      </c>
      <c r="Q71" s="3" t="str">
        <f t="shared" si="21"/>
        <v>166-L'Aquila</v>
      </c>
      <c r="R71">
        <f t="shared" ref="R71:R112" si="24">IF(C$1="P",(C71-C$3)/(C$2-C$3)*1000,(1-(C71-C$3)/(C$2-C$3))*1000)</f>
        <v>1000</v>
      </c>
      <c r="S71">
        <f t="shared" ref="S71:S112" si="25">IF(D$1="P",(D71-D$3)/(D$2-D$3)*1000,(1-(D71-D$3)/(D$2-D$3))*1000)</f>
        <v>518.90034364261157</v>
      </c>
      <c r="T71">
        <f t="shared" ref="T71:T112" si="26">IF(E$1="P",(E71-E$3)/(E$2-E$3)*1000,(1-(E71-E$3)/(E$2-E$3))*1000)</f>
        <v>409.83606557377044</v>
      </c>
      <c r="U71">
        <f t="shared" ref="U71:U112" si="27">IF(F$1="P",(F71-F$3)/(F$2-F$3)*1000,(1-(F71-F$3)/(F$2-F$3))*1000)</f>
        <v>637.66519823788576</v>
      </c>
      <c r="V71">
        <f t="shared" ref="V71:V112" si="28">IF(G$1="P",(G71-G$3)/(G$2-G$3)*1000,(1-(G71-G$3)/(G$2-G$3))*1000)</f>
        <v>222.61525079733482</v>
      </c>
      <c r="W71">
        <f t="shared" ref="W71:W112" si="29">IF(H$1="P",(H71-H$3)/(H$2-H$3)*1000,(1-(H71-H$3)/(H$2-H$3))*1000)</f>
        <v>390.41095890411157</v>
      </c>
      <c r="X71">
        <f t="shared" ref="X71:X112" si="30">IF(I$1="P",(I71-I$3)/(I$2-I$3)*1000,(1-(I71-I$3)/(I$2-I$3))*1000)</f>
        <v>461.12600536194179</v>
      </c>
      <c r="Y71">
        <f t="shared" ref="Y71:Y112" si="31">IF(J$1="P",(J71-J$3)/(J$2-J$3)*1000,(1-(J71-J$3)/(J$2-J$3))*1000)</f>
        <v>984.03193612774453</v>
      </c>
      <c r="Z71">
        <f t="shared" ref="Z71:Z112" si="32">IF(K$1="P",(K71-K$3)/(K$2-K$3)*1000,(1-(K71-K$3)/(K$2-K$3))*1000)</f>
        <v>893.29268292682923</v>
      </c>
      <c r="AA71">
        <f t="shared" ref="AA71:AA112" si="33">IF(L$1="P",(L71-L$3)/(L$2-L$3)*1000,(1-(L71-L$3)/(L$2-L$3))*1000)</f>
        <v>212.65678449258829</v>
      </c>
      <c r="AB71">
        <f t="shared" si="22"/>
        <v>573.05352260648181</v>
      </c>
      <c r="AD71">
        <f t="shared" ref="AD71:AD112" si="34">_xlfn.RANK.EQ(AB71,$AB$6:$AB$112,0)</f>
        <v>56</v>
      </c>
      <c r="AF71">
        <v>66</v>
      </c>
      <c r="AG71" t="str">
        <v>170-Campobasso</v>
      </c>
      <c r="AL71">
        <v>66</v>
      </c>
      <c r="AM71" t="s">
        <v>89</v>
      </c>
    </row>
    <row r="72" spans="2:39" x14ac:dyDescent="0.25">
      <c r="B72" s="1" t="s">
        <v>92</v>
      </c>
      <c r="C72" s="4">
        <v>1</v>
      </c>
      <c r="D72" s="4">
        <v>212</v>
      </c>
      <c r="E72" s="4">
        <v>7.88</v>
      </c>
      <c r="F72" s="4">
        <v>82.272727272727195</v>
      </c>
      <c r="G72" s="4">
        <v>4.7082509881422903</v>
      </c>
      <c r="H72" s="4">
        <v>4.5454545454545396</v>
      </c>
      <c r="I72" s="4">
        <v>138.81818181818099</v>
      </c>
      <c r="J72" s="4">
        <v>0.90909090909090895</v>
      </c>
      <c r="K72" s="4">
        <v>1.0909090909090899</v>
      </c>
      <c r="L72" s="4">
        <v>175.45454545454501</v>
      </c>
      <c r="M72" s="4"/>
      <c r="P72">
        <f t="shared" si="23"/>
        <v>45</v>
      </c>
      <c r="Q72" s="3" t="str">
        <f t="shared" si="21"/>
        <v>167-Teramo</v>
      </c>
      <c r="R72">
        <f t="shared" si="24"/>
        <v>864.19753086419746</v>
      </c>
      <c r="S72">
        <f t="shared" si="25"/>
        <v>381.44329896907215</v>
      </c>
      <c r="T72">
        <f t="shared" si="26"/>
        <v>512.29508196721304</v>
      </c>
      <c r="U72">
        <f t="shared" si="27"/>
        <v>323.78854625550736</v>
      </c>
      <c r="V72">
        <f t="shared" si="28"/>
        <v>286.7787764569473</v>
      </c>
      <c r="W72">
        <f t="shared" si="29"/>
        <v>828.76712328767121</v>
      </c>
      <c r="X72">
        <f t="shared" si="30"/>
        <v>359.24932975872326</v>
      </c>
      <c r="Y72">
        <f t="shared" si="31"/>
        <v>980.03992015968072</v>
      </c>
      <c r="Z72">
        <f t="shared" si="32"/>
        <v>981.70731707317077</v>
      </c>
      <c r="AA72">
        <f t="shared" si="33"/>
        <v>530.78677309008015</v>
      </c>
      <c r="AB72">
        <f t="shared" si="22"/>
        <v>604.90536978822638</v>
      </c>
      <c r="AD72">
        <f t="shared" si="34"/>
        <v>45</v>
      </c>
      <c r="AF72">
        <v>67</v>
      </c>
      <c r="AG72" t="str">
        <v>101-Torino</v>
      </c>
      <c r="AL72">
        <v>67</v>
      </c>
      <c r="AM72" t="s">
        <v>97</v>
      </c>
    </row>
    <row r="73" spans="2:39" x14ac:dyDescent="0.25">
      <c r="B73" s="1" t="s">
        <v>102</v>
      </c>
      <c r="C73" s="4">
        <v>1.36363636363636</v>
      </c>
      <c r="D73" s="4">
        <v>54</v>
      </c>
      <c r="E73" s="4">
        <v>8.25</v>
      </c>
      <c r="F73" s="4">
        <v>48.181818181818102</v>
      </c>
      <c r="G73" s="4">
        <v>6.3712944664031603</v>
      </c>
      <c r="H73" s="4">
        <v>2.5454545454545401</v>
      </c>
      <c r="I73" s="4">
        <v>121.363636363636</v>
      </c>
      <c r="J73" s="4">
        <v>2.2727272727272698</v>
      </c>
      <c r="K73" s="4">
        <v>11.818181818181801</v>
      </c>
      <c r="L73" s="4">
        <v>172.636363636363</v>
      </c>
      <c r="M73" s="4"/>
      <c r="P73">
        <f t="shared" si="23"/>
        <v>3</v>
      </c>
      <c r="Q73" s="3" t="str">
        <f t="shared" si="21"/>
        <v>168-Pescara</v>
      </c>
      <c r="R73">
        <f t="shared" si="24"/>
        <v>814.81481481481524</v>
      </c>
      <c r="S73">
        <f t="shared" si="25"/>
        <v>924.39862542955336</v>
      </c>
      <c r="T73">
        <f t="shared" si="26"/>
        <v>663.93442622950818</v>
      </c>
      <c r="U73">
        <f t="shared" si="27"/>
        <v>736.78414096916356</v>
      </c>
      <c r="V73">
        <f t="shared" si="28"/>
        <v>481.96578718469669</v>
      </c>
      <c r="W73">
        <f t="shared" si="29"/>
        <v>904.109589041096</v>
      </c>
      <c r="X73">
        <f t="shared" si="30"/>
        <v>616.62198391421271</v>
      </c>
      <c r="Y73">
        <f t="shared" si="31"/>
        <v>950.09980039920163</v>
      </c>
      <c r="Z73">
        <f t="shared" si="32"/>
        <v>801.82926829268308</v>
      </c>
      <c r="AA73">
        <f t="shared" si="33"/>
        <v>548.46066134549767</v>
      </c>
      <c r="AB73">
        <f t="shared" si="22"/>
        <v>744.3019097620429</v>
      </c>
      <c r="AD73">
        <f t="shared" si="34"/>
        <v>3</v>
      </c>
      <c r="AF73">
        <v>68</v>
      </c>
      <c r="AG73" t="str">
        <v>130-Udine</v>
      </c>
      <c r="AL73">
        <v>68</v>
      </c>
      <c r="AM73" t="s">
        <v>106</v>
      </c>
    </row>
    <row r="74" spans="2:39" x14ac:dyDescent="0.25">
      <c r="B74" s="1" t="s">
        <v>107</v>
      </c>
      <c r="C74" s="4">
        <v>1.1818181818181801</v>
      </c>
      <c r="D74" s="4">
        <v>124</v>
      </c>
      <c r="E74" s="4">
        <v>8.08</v>
      </c>
      <c r="F74" s="4">
        <v>62.454545454545404</v>
      </c>
      <c r="G74" s="4">
        <v>5.3737648221343797</v>
      </c>
      <c r="H74" s="4">
        <v>5.3636363636363598</v>
      </c>
      <c r="I74" s="4">
        <v>129.81818181818099</v>
      </c>
      <c r="J74" s="4">
        <v>0.90909090909090895</v>
      </c>
      <c r="K74" s="4">
        <v>2.2727272727272698</v>
      </c>
      <c r="L74" s="4">
        <v>161.09090909090901</v>
      </c>
      <c r="M74" s="4"/>
      <c r="P74">
        <f t="shared" si="23"/>
        <v>10</v>
      </c>
      <c r="Q74" s="3" t="str">
        <f t="shared" si="21"/>
        <v>169-Chieti</v>
      </c>
      <c r="R74">
        <f t="shared" si="24"/>
        <v>839.50617283950635</v>
      </c>
      <c r="S74">
        <f t="shared" si="25"/>
        <v>683.84879725085909</v>
      </c>
      <c r="T74">
        <f t="shared" si="26"/>
        <v>594.26229508196718</v>
      </c>
      <c r="U74">
        <f t="shared" si="27"/>
        <v>563.87665198237926</v>
      </c>
      <c r="V74">
        <f t="shared" si="28"/>
        <v>364.88837344158071</v>
      </c>
      <c r="W74">
        <f t="shared" si="29"/>
        <v>797.94520547945183</v>
      </c>
      <c r="X74">
        <f t="shared" si="30"/>
        <v>491.95710455765106</v>
      </c>
      <c r="Y74">
        <f t="shared" si="31"/>
        <v>980.03992015968072</v>
      </c>
      <c r="Z74">
        <f t="shared" si="32"/>
        <v>961.89024390243901</v>
      </c>
      <c r="AA74">
        <f t="shared" si="33"/>
        <v>620.86659064994092</v>
      </c>
      <c r="AB74">
        <f t="shared" si="22"/>
        <v>689.90813553454564</v>
      </c>
      <c r="AD74">
        <f t="shared" si="34"/>
        <v>10</v>
      </c>
      <c r="AF74">
        <v>69</v>
      </c>
      <c r="AG74" t="str">
        <v>122-Trento</v>
      </c>
      <c r="AL74">
        <v>69</v>
      </c>
      <c r="AM74" t="s">
        <v>104</v>
      </c>
    </row>
    <row r="75" spans="2:39" x14ac:dyDescent="0.25">
      <c r="B75" s="1" t="s">
        <v>108</v>
      </c>
      <c r="C75" s="4">
        <v>1.4545454545454499</v>
      </c>
      <c r="D75" s="4">
        <v>135</v>
      </c>
      <c r="E75" s="4">
        <v>7.37</v>
      </c>
      <c r="F75" s="4">
        <v>44.181818181818102</v>
      </c>
      <c r="G75" s="4">
        <v>7.2959486166007901</v>
      </c>
      <c r="H75" s="4">
        <v>22.363636363636299</v>
      </c>
      <c r="I75" s="4">
        <v>146.72727272727201</v>
      </c>
      <c r="J75" s="4">
        <v>5.1818181818181799</v>
      </c>
      <c r="K75" s="4">
        <v>1.36363636363636</v>
      </c>
      <c r="L75" s="4">
        <v>231.18181818181799</v>
      </c>
      <c r="M75" s="4"/>
      <c r="P75">
        <f t="shared" si="23"/>
        <v>66</v>
      </c>
      <c r="Q75" s="3" t="str">
        <f t="shared" si="21"/>
        <v>170-Campobasso</v>
      </c>
      <c r="R75">
        <f t="shared" si="24"/>
        <v>802.46913580246962</v>
      </c>
      <c r="S75">
        <f t="shared" si="25"/>
        <v>646.04810996563572</v>
      </c>
      <c r="T75">
        <f t="shared" si="26"/>
        <v>303.27868852459022</v>
      </c>
      <c r="U75">
        <f t="shared" si="27"/>
        <v>785.24229074889922</v>
      </c>
      <c r="V75">
        <f t="shared" si="28"/>
        <v>590.48999710061582</v>
      </c>
      <c r="W75">
        <f t="shared" si="29"/>
        <v>157.53424657534342</v>
      </c>
      <c r="X75">
        <f t="shared" si="30"/>
        <v>242.62734584451218</v>
      </c>
      <c r="Y75">
        <f t="shared" si="31"/>
        <v>886.22754491017952</v>
      </c>
      <c r="Z75">
        <f t="shared" si="32"/>
        <v>977.13414634146341</v>
      </c>
      <c r="AA75">
        <f t="shared" si="33"/>
        <v>181.29988597491453</v>
      </c>
      <c r="AB75">
        <f t="shared" si="22"/>
        <v>557.23513917886237</v>
      </c>
      <c r="AD75">
        <f t="shared" si="34"/>
        <v>66</v>
      </c>
      <c r="AF75">
        <v>70</v>
      </c>
      <c r="AG75" t="str">
        <v>146-Lucca</v>
      </c>
      <c r="AL75">
        <v>70</v>
      </c>
      <c r="AM75" t="s">
        <v>91</v>
      </c>
    </row>
    <row r="76" spans="2:39" x14ac:dyDescent="0.25">
      <c r="B76" s="1" t="s">
        <v>109</v>
      </c>
      <c r="C76" s="4">
        <v>1.1818181818181801</v>
      </c>
      <c r="D76" s="4">
        <v>264</v>
      </c>
      <c r="E76" s="4">
        <v>8.06</v>
      </c>
      <c r="F76" s="4">
        <v>82.909090909090907</v>
      </c>
      <c r="G76" s="4">
        <v>6.30607707509881</v>
      </c>
      <c r="H76" s="4">
        <v>2.4545454545454501</v>
      </c>
      <c r="I76" s="4">
        <v>127.54545454545401</v>
      </c>
      <c r="J76" s="4">
        <v>2.2727272727272698</v>
      </c>
      <c r="K76" s="4">
        <v>11.090909090908999</v>
      </c>
      <c r="L76" s="4">
        <v>141.18181818181799</v>
      </c>
      <c r="M76" s="4"/>
      <c r="P76">
        <f t="shared" si="23"/>
        <v>28</v>
      </c>
      <c r="Q76" s="3" t="str">
        <f t="shared" si="21"/>
        <v>171-Foggia</v>
      </c>
      <c r="R76">
        <f t="shared" si="24"/>
        <v>839.50617283950635</v>
      </c>
      <c r="S76">
        <f t="shared" si="25"/>
        <v>202.74914089347072</v>
      </c>
      <c r="T76">
        <f t="shared" si="26"/>
        <v>586.06557377049194</v>
      </c>
      <c r="U76">
        <f t="shared" si="27"/>
        <v>316.07929515418488</v>
      </c>
      <c r="V76">
        <f t="shared" si="28"/>
        <v>474.31139460713763</v>
      </c>
      <c r="W76">
        <f t="shared" si="29"/>
        <v>907.53424657534242</v>
      </c>
      <c r="X76">
        <f t="shared" si="30"/>
        <v>525.46916890081036</v>
      </c>
      <c r="Y76">
        <f t="shared" si="31"/>
        <v>950.09980039920163</v>
      </c>
      <c r="Z76">
        <f t="shared" si="32"/>
        <v>814.02439024390378</v>
      </c>
      <c r="AA76">
        <f t="shared" si="33"/>
        <v>745.7240592930425</v>
      </c>
      <c r="AB76">
        <f t="shared" si="22"/>
        <v>636.15632426770935</v>
      </c>
      <c r="AD76">
        <f t="shared" si="34"/>
        <v>28</v>
      </c>
      <c r="AF76">
        <v>71</v>
      </c>
      <c r="AG76" t="str">
        <v>202-Vibo Valentia</v>
      </c>
      <c r="AL76">
        <v>71</v>
      </c>
      <c r="AM76" t="s">
        <v>52</v>
      </c>
    </row>
    <row r="77" spans="2:39" x14ac:dyDescent="0.25">
      <c r="B77" s="1" t="s">
        <v>110</v>
      </c>
      <c r="C77" s="4">
        <v>0.90909090909090895</v>
      </c>
      <c r="D77" s="4">
        <v>124</v>
      </c>
      <c r="E77" s="4">
        <v>8.4499999999999993</v>
      </c>
      <c r="F77" s="4">
        <v>62.454545454545404</v>
      </c>
      <c r="G77" s="4">
        <v>7.1941699604742997</v>
      </c>
      <c r="H77" s="4">
        <v>0.90909090909090895</v>
      </c>
      <c r="I77" s="4">
        <v>118.363636363636</v>
      </c>
      <c r="J77" s="4">
        <v>4.7272727272727204</v>
      </c>
      <c r="K77" s="4">
        <v>5.1818181818181799</v>
      </c>
      <c r="L77" s="4">
        <v>151.81818181818099</v>
      </c>
      <c r="M77" s="4"/>
      <c r="P77">
        <f t="shared" si="23"/>
        <v>2</v>
      </c>
      <c r="Q77" s="3" t="str">
        <f t="shared" si="21"/>
        <v>172-Bari</v>
      </c>
      <c r="R77">
        <f t="shared" si="24"/>
        <v>876.54320987654307</v>
      </c>
      <c r="S77">
        <f t="shared" si="25"/>
        <v>683.84879725085909</v>
      </c>
      <c r="T77">
        <f t="shared" si="26"/>
        <v>745.90163934426187</v>
      </c>
      <c r="U77">
        <f t="shared" si="27"/>
        <v>563.87665198237926</v>
      </c>
      <c r="V77">
        <f t="shared" si="28"/>
        <v>578.54450565381842</v>
      </c>
      <c r="W77">
        <f t="shared" si="29"/>
        <v>965.7534246575342</v>
      </c>
      <c r="X77">
        <f t="shared" si="30"/>
        <v>660.8579088471887</v>
      </c>
      <c r="Y77">
        <f t="shared" si="31"/>
        <v>896.20758483033933</v>
      </c>
      <c r="Z77">
        <f t="shared" si="32"/>
        <v>913.10975609756099</v>
      </c>
      <c r="AA77">
        <f t="shared" si="33"/>
        <v>679.01938426454046</v>
      </c>
      <c r="AB77">
        <f t="shared" si="22"/>
        <v>756.36628628050255</v>
      </c>
      <c r="AD77">
        <f t="shared" si="34"/>
        <v>2</v>
      </c>
      <c r="AF77">
        <v>72</v>
      </c>
      <c r="AG77" t="str">
        <v>112-Varese</v>
      </c>
      <c r="AL77">
        <v>72</v>
      </c>
      <c r="AM77" t="s">
        <v>76</v>
      </c>
    </row>
    <row r="78" spans="2:39" x14ac:dyDescent="0.25">
      <c r="B78" s="1" t="s">
        <v>112</v>
      </c>
      <c r="C78" s="4">
        <v>2.8181818181818099</v>
      </c>
      <c r="D78" s="4">
        <v>272</v>
      </c>
      <c r="E78" s="4">
        <v>8.39</v>
      </c>
      <c r="F78" s="4">
        <v>92.545454545454504</v>
      </c>
      <c r="G78" s="4">
        <v>6.7870553359683798</v>
      </c>
      <c r="H78" s="4">
        <v>0.63636363636363602</v>
      </c>
      <c r="I78" s="4">
        <v>116.272727272727</v>
      </c>
      <c r="J78" s="4">
        <v>6.2727272727272698</v>
      </c>
      <c r="K78" s="4">
        <v>11</v>
      </c>
      <c r="L78" s="4">
        <v>163.72727272727201</v>
      </c>
      <c r="M78" s="4"/>
      <c r="P78">
        <f t="shared" si="23"/>
        <v>34</v>
      </c>
      <c r="Q78" s="3" t="str">
        <f t="shared" si="21"/>
        <v>173-Taranto</v>
      </c>
      <c r="R78">
        <f t="shared" si="24"/>
        <v>617.28395061728497</v>
      </c>
      <c r="S78">
        <f t="shared" si="25"/>
        <v>175.25773195876292</v>
      </c>
      <c r="T78">
        <f t="shared" si="26"/>
        <v>721.31147540983625</v>
      </c>
      <c r="U78">
        <f t="shared" si="27"/>
        <v>199.33920704845855</v>
      </c>
      <c r="V78">
        <f t="shared" si="28"/>
        <v>530.76253986663426</v>
      </c>
      <c r="W78">
        <f t="shared" si="29"/>
        <v>976.02739726027403</v>
      </c>
      <c r="X78">
        <f t="shared" si="30"/>
        <v>691.68900804289797</v>
      </c>
      <c r="Y78">
        <f t="shared" si="31"/>
        <v>862.27544910179631</v>
      </c>
      <c r="Z78">
        <f t="shared" si="32"/>
        <v>815.54878048780472</v>
      </c>
      <c r="AA78">
        <f t="shared" si="33"/>
        <v>604.33295324971687</v>
      </c>
      <c r="AB78">
        <f t="shared" si="22"/>
        <v>619.38284930434679</v>
      </c>
      <c r="AD78">
        <f t="shared" si="34"/>
        <v>34</v>
      </c>
      <c r="AF78">
        <v>73</v>
      </c>
      <c r="AG78" t="str">
        <v>193-Pordenone</v>
      </c>
      <c r="AL78">
        <v>73</v>
      </c>
      <c r="AM78" t="s">
        <v>111</v>
      </c>
    </row>
    <row r="79" spans="2:39" x14ac:dyDescent="0.25">
      <c r="B79" s="1" t="s">
        <v>113</v>
      </c>
      <c r="C79" s="4">
        <v>1.63636363636363</v>
      </c>
      <c r="D79" s="4">
        <v>103</v>
      </c>
      <c r="E79" s="4">
        <v>8.49</v>
      </c>
      <c r="F79" s="4">
        <v>69.909090909090907</v>
      </c>
      <c r="G79" s="4">
        <v>8.5459486166007892</v>
      </c>
      <c r="H79" s="4">
        <v>0.63636363636363602</v>
      </c>
      <c r="I79" s="4">
        <v>116.09090909090899</v>
      </c>
      <c r="J79" s="4">
        <v>8.4545454545454497</v>
      </c>
      <c r="K79" s="4">
        <v>10.636363636363599</v>
      </c>
      <c r="L79" s="4">
        <v>196.72727272727201</v>
      </c>
      <c r="M79" s="4"/>
      <c r="P79">
        <f t="shared" si="23"/>
        <v>6</v>
      </c>
      <c r="Q79" s="3" t="str">
        <f t="shared" si="21"/>
        <v>174-Brindisi</v>
      </c>
      <c r="R79">
        <f t="shared" si="24"/>
        <v>777.77777777777851</v>
      </c>
      <c r="S79">
        <f t="shared" si="25"/>
        <v>756.01374570446728</v>
      </c>
      <c r="T79">
        <f t="shared" si="26"/>
        <v>762.29508196721304</v>
      </c>
      <c r="U79">
        <f t="shared" si="27"/>
        <v>473.5682819383257</v>
      </c>
      <c r="V79">
        <f t="shared" si="28"/>
        <v>737.19918817049256</v>
      </c>
      <c r="W79">
        <f t="shared" si="29"/>
        <v>976.02739726027403</v>
      </c>
      <c r="X79">
        <f t="shared" si="30"/>
        <v>694.36997319034845</v>
      </c>
      <c r="Y79">
        <f t="shared" si="31"/>
        <v>814.37125748502979</v>
      </c>
      <c r="Z79">
        <f t="shared" si="32"/>
        <v>821.64634146341518</v>
      </c>
      <c r="AA79">
        <f t="shared" si="33"/>
        <v>397.37742303306987</v>
      </c>
      <c r="AB79">
        <f t="shared" si="22"/>
        <v>721.06464679904161</v>
      </c>
      <c r="AD79">
        <f t="shared" si="34"/>
        <v>6</v>
      </c>
      <c r="AF79">
        <v>74</v>
      </c>
      <c r="AG79" t="str">
        <v>126-Treviso</v>
      </c>
      <c r="AL79">
        <v>74</v>
      </c>
      <c r="AM79" t="s">
        <v>113</v>
      </c>
    </row>
    <row r="80" spans="2:39" x14ac:dyDescent="0.25">
      <c r="B80" s="1" t="s">
        <v>114</v>
      </c>
      <c r="C80" s="4">
        <v>2.5454545454545401</v>
      </c>
      <c r="D80" s="4">
        <v>247</v>
      </c>
      <c r="E80" s="4">
        <v>8.34</v>
      </c>
      <c r="F80" s="4">
        <v>89.181818181818102</v>
      </c>
      <c r="G80" s="4">
        <v>6.76729249011857</v>
      </c>
      <c r="H80" s="4">
        <v>0.54545454545454497</v>
      </c>
      <c r="I80" s="4">
        <v>127.90909090909</v>
      </c>
      <c r="J80" s="4">
        <v>6.1818181818181799</v>
      </c>
      <c r="K80" s="4">
        <v>25.636363636363601</v>
      </c>
      <c r="L80" s="4">
        <v>179.636363636363</v>
      </c>
      <c r="M80" s="4"/>
      <c r="P80">
        <f t="shared" si="23"/>
        <v>52</v>
      </c>
      <c r="Q80" s="3" t="str">
        <f t="shared" si="21"/>
        <v>175-Lecce</v>
      </c>
      <c r="R80">
        <f t="shared" si="24"/>
        <v>654.32098765432158</v>
      </c>
      <c r="S80">
        <f t="shared" si="25"/>
        <v>261.16838487972507</v>
      </c>
      <c r="T80">
        <f t="shared" si="26"/>
        <v>700.8196721311474</v>
      </c>
      <c r="U80">
        <f t="shared" si="27"/>
        <v>240.08810572687301</v>
      </c>
      <c r="V80">
        <f t="shared" si="28"/>
        <v>528.44302696434283</v>
      </c>
      <c r="W80">
        <f t="shared" si="29"/>
        <v>979.45205479452056</v>
      </c>
      <c r="X80">
        <f t="shared" si="30"/>
        <v>520.10723860590974</v>
      </c>
      <c r="Y80">
        <f t="shared" si="31"/>
        <v>864.27145708582827</v>
      </c>
      <c r="Z80">
        <f t="shared" si="32"/>
        <v>570.12195121951243</v>
      </c>
      <c r="AA80">
        <f t="shared" si="33"/>
        <v>504.56100342075428</v>
      </c>
      <c r="AB80">
        <f t="shared" si="22"/>
        <v>582.33538824829338</v>
      </c>
      <c r="AD80">
        <f t="shared" si="34"/>
        <v>52</v>
      </c>
      <c r="AF80">
        <v>75</v>
      </c>
      <c r="AG80" t="str">
        <v>164-Avellino</v>
      </c>
      <c r="AL80">
        <v>75</v>
      </c>
      <c r="AM80" t="s">
        <v>105</v>
      </c>
    </row>
    <row r="81" spans="2:39" x14ac:dyDescent="0.25">
      <c r="B81" s="1" t="s">
        <v>106</v>
      </c>
      <c r="C81" s="4">
        <v>0.63636363636363602</v>
      </c>
      <c r="D81" s="4">
        <v>123</v>
      </c>
      <c r="E81" s="4">
        <v>7.32</v>
      </c>
      <c r="F81" s="4">
        <v>35.454545454545404</v>
      </c>
      <c r="G81" s="4">
        <v>5.9565217391304301</v>
      </c>
      <c r="H81" s="4">
        <v>17</v>
      </c>
      <c r="I81" s="4">
        <v>138</v>
      </c>
      <c r="J81" s="4">
        <v>2.5454545454545401</v>
      </c>
      <c r="K81" s="4">
        <v>0.45454545454545398</v>
      </c>
      <c r="L81" s="4">
        <v>215.45454545454501</v>
      </c>
      <c r="M81" s="4"/>
      <c r="P81">
        <f t="shared" si="23"/>
        <v>37</v>
      </c>
      <c r="Q81" s="3" t="str">
        <f t="shared" si="21"/>
        <v>176-Potenza</v>
      </c>
      <c r="R81">
        <f t="shared" si="24"/>
        <v>913.58024691358025</v>
      </c>
      <c r="S81">
        <f t="shared" si="25"/>
        <v>687.28522336769754</v>
      </c>
      <c r="T81">
        <f t="shared" si="26"/>
        <v>282.78688524590171</v>
      </c>
      <c r="U81">
        <f t="shared" si="27"/>
        <v>890.96916299559473</v>
      </c>
      <c r="V81">
        <f t="shared" si="28"/>
        <v>433.28501014787349</v>
      </c>
      <c r="W81">
        <f t="shared" si="29"/>
        <v>359.58904109588929</v>
      </c>
      <c r="X81">
        <f t="shared" si="30"/>
        <v>371.31367292224991</v>
      </c>
      <c r="Y81">
        <f t="shared" si="31"/>
        <v>944.11177644710585</v>
      </c>
      <c r="Z81">
        <f t="shared" si="32"/>
        <v>992.3780487804878</v>
      </c>
      <c r="AA81">
        <f t="shared" si="33"/>
        <v>279.93158494868999</v>
      </c>
      <c r="AB81">
        <f t="shared" si="22"/>
        <v>615.52306528650706</v>
      </c>
      <c r="AD81">
        <f t="shared" si="34"/>
        <v>37</v>
      </c>
      <c r="AF81">
        <v>76</v>
      </c>
      <c r="AG81" t="str">
        <v>137-Bologna</v>
      </c>
      <c r="AL81">
        <v>76</v>
      </c>
      <c r="AM81" t="s">
        <v>115</v>
      </c>
    </row>
    <row r="82" spans="2:39" x14ac:dyDescent="0.25">
      <c r="B82" s="1" t="s">
        <v>74</v>
      </c>
      <c r="C82" s="4">
        <v>2.5454545454545401</v>
      </c>
      <c r="D82" s="4">
        <v>253</v>
      </c>
      <c r="E82" s="4">
        <v>8.09</v>
      </c>
      <c r="F82" s="4">
        <v>72</v>
      </c>
      <c r="G82" s="4">
        <v>5.7314723320158096</v>
      </c>
      <c r="H82" s="4">
        <v>4.6363636363636296</v>
      </c>
      <c r="I82" s="4">
        <v>128.54545454545399</v>
      </c>
      <c r="J82" s="4">
        <v>1.36363636363636</v>
      </c>
      <c r="K82" s="4">
        <v>9.4545454545454497</v>
      </c>
      <c r="L82" s="4">
        <v>170.45454545454501</v>
      </c>
      <c r="M82" s="4"/>
      <c r="P82">
        <f t="shared" si="23"/>
        <v>43</v>
      </c>
      <c r="Q82" s="3" t="str">
        <f t="shared" si="21"/>
        <v>177-Matera</v>
      </c>
      <c r="R82">
        <f t="shared" si="24"/>
        <v>654.32098765432158</v>
      </c>
      <c r="S82">
        <f t="shared" si="25"/>
        <v>240.54982817869418</v>
      </c>
      <c r="T82">
        <f t="shared" si="26"/>
        <v>598.36065573770486</v>
      </c>
      <c r="U82">
        <f t="shared" si="27"/>
        <v>448.23788546255474</v>
      </c>
      <c r="V82">
        <f t="shared" si="28"/>
        <v>406.87155697304047</v>
      </c>
      <c r="W82">
        <f t="shared" si="29"/>
        <v>825.34246575342468</v>
      </c>
      <c r="X82">
        <f t="shared" si="30"/>
        <v>510.72386058981857</v>
      </c>
      <c r="Y82">
        <f t="shared" si="31"/>
        <v>970.05988023952102</v>
      </c>
      <c r="Z82">
        <f t="shared" si="32"/>
        <v>841.46341463414626</v>
      </c>
      <c r="AA82">
        <f t="shared" si="33"/>
        <v>562.14367160775407</v>
      </c>
      <c r="AB82">
        <f t="shared" si="22"/>
        <v>605.80742068309803</v>
      </c>
      <c r="AD82">
        <f t="shared" si="34"/>
        <v>43</v>
      </c>
      <c r="AF82">
        <v>77</v>
      </c>
      <c r="AG82" t="str">
        <v>128-Padova</v>
      </c>
      <c r="AL82">
        <v>77</v>
      </c>
      <c r="AM82" t="s">
        <v>66</v>
      </c>
    </row>
    <row r="83" spans="2:39" x14ac:dyDescent="0.25">
      <c r="B83" s="1" t="s">
        <v>81</v>
      </c>
      <c r="C83" s="4">
        <v>1.8181818181818099</v>
      </c>
      <c r="D83" s="4">
        <v>298</v>
      </c>
      <c r="E83" s="4">
        <v>8.23</v>
      </c>
      <c r="F83" s="4">
        <v>104.90909090909</v>
      </c>
      <c r="G83" s="4">
        <v>4.4068675889328004</v>
      </c>
      <c r="H83" s="4">
        <v>1.0909090909090899</v>
      </c>
      <c r="I83" s="4">
        <v>140.272727272727</v>
      </c>
      <c r="J83" s="4">
        <v>0.18181818181818099</v>
      </c>
      <c r="K83" s="4">
        <v>0.45454545454545398</v>
      </c>
      <c r="L83" s="4">
        <v>174.54545454545399</v>
      </c>
      <c r="M83" s="4"/>
      <c r="P83">
        <f t="shared" si="23"/>
        <v>63</v>
      </c>
      <c r="Q83" s="3" t="str">
        <f t="shared" si="21"/>
        <v>178-Cosenza</v>
      </c>
      <c r="R83">
        <f t="shared" si="24"/>
        <v>753.0864197530874</v>
      </c>
      <c r="S83">
        <f t="shared" si="25"/>
        <v>85.910652920962221</v>
      </c>
      <c r="T83">
        <f t="shared" si="26"/>
        <v>655.73770491803282</v>
      </c>
      <c r="U83">
        <f t="shared" si="27"/>
        <v>49.559471365649756</v>
      </c>
      <c r="V83">
        <f t="shared" si="28"/>
        <v>251.40620469701602</v>
      </c>
      <c r="W83">
        <f t="shared" si="29"/>
        <v>958.90410958904101</v>
      </c>
      <c r="X83">
        <f t="shared" si="30"/>
        <v>337.80160857909038</v>
      </c>
      <c r="Y83">
        <f t="shared" si="31"/>
        <v>996.00798403193619</v>
      </c>
      <c r="Z83">
        <f t="shared" si="32"/>
        <v>992.3780487804878</v>
      </c>
      <c r="AA83">
        <f t="shared" si="33"/>
        <v>536.48802736602158</v>
      </c>
      <c r="AB83">
        <f t="shared" si="22"/>
        <v>561.7280232001325</v>
      </c>
      <c r="AD83">
        <f t="shared" si="34"/>
        <v>63</v>
      </c>
      <c r="AF83">
        <v>78</v>
      </c>
      <c r="AG83" t="str">
        <v>194-Isernia</v>
      </c>
      <c r="AL83">
        <v>78</v>
      </c>
      <c r="AM83" t="s">
        <v>43</v>
      </c>
    </row>
    <row r="84" spans="2:39" x14ac:dyDescent="0.25">
      <c r="B84" s="1" t="s">
        <v>59</v>
      </c>
      <c r="C84" s="4">
        <v>3.1818181818181799</v>
      </c>
      <c r="D84" s="4">
        <v>210</v>
      </c>
      <c r="E84" s="4">
        <v>8.5399999999999991</v>
      </c>
      <c r="F84" s="4">
        <v>88.090909090909093</v>
      </c>
      <c r="G84" s="4">
        <v>7.8233695652173898</v>
      </c>
      <c r="H84" s="4">
        <v>0.36363636363636298</v>
      </c>
      <c r="I84" s="4">
        <v>137.272727272727</v>
      </c>
      <c r="J84" s="4">
        <v>2</v>
      </c>
      <c r="K84" s="4">
        <v>0.45454545454545398</v>
      </c>
      <c r="L84" s="4">
        <v>169.54545454545399</v>
      </c>
      <c r="M84" s="4"/>
      <c r="P84">
        <f t="shared" si="23"/>
        <v>21</v>
      </c>
      <c r="Q84" s="3" t="str">
        <f t="shared" si="21"/>
        <v>179-Catanzaro</v>
      </c>
      <c r="R84">
        <f t="shared" si="24"/>
        <v>567.90123456790127</v>
      </c>
      <c r="S84">
        <f t="shared" si="25"/>
        <v>388.3161512027491</v>
      </c>
      <c r="T84">
        <f t="shared" si="26"/>
        <v>782.7868852459012</v>
      </c>
      <c r="U84">
        <f t="shared" si="27"/>
        <v>253.303964757709</v>
      </c>
      <c r="V84">
        <f t="shared" si="28"/>
        <v>652.39199768049446</v>
      </c>
      <c r="W84">
        <f t="shared" si="29"/>
        <v>986.30136986301363</v>
      </c>
      <c r="X84">
        <f t="shared" si="30"/>
        <v>382.03753351206626</v>
      </c>
      <c r="Y84">
        <f t="shared" si="31"/>
        <v>956.0878243512974</v>
      </c>
      <c r="Z84">
        <f t="shared" si="32"/>
        <v>992.3780487804878</v>
      </c>
      <c r="AA84">
        <f t="shared" si="33"/>
        <v>567.8449258836954</v>
      </c>
      <c r="AB84">
        <f t="shared" si="22"/>
        <v>652.93499358453153</v>
      </c>
      <c r="AD84">
        <f t="shared" si="34"/>
        <v>21</v>
      </c>
      <c r="AF84">
        <v>79</v>
      </c>
      <c r="AG84" t="str">
        <v>124-Vicenza</v>
      </c>
      <c r="AL84">
        <v>79</v>
      </c>
      <c r="AM84" t="s">
        <v>109</v>
      </c>
    </row>
    <row r="85" spans="2:39" x14ac:dyDescent="0.25">
      <c r="B85" s="1" t="s">
        <v>78</v>
      </c>
      <c r="C85" s="4">
        <v>2.9090909090908998</v>
      </c>
      <c r="D85" s="4">
        <v>243</v>
      </c>
      <c r="E85" s="4">
        <v>8.4499999999999993</v>
      </c>
      <c r="F85" s="4">
        <v>104.54545454545401</v>
      </c>
      <c r="G85" s="4">
        <v>7.7581521739130404</v>
      </c>
      <c r="H85" s="4">
        <v>0</v>
      </c>
      <c r="I85" s="4">
        <v>149.45454545454501</v>
      </c>
      <c r="J85" s="4">
        <v>3.72727272727272</v>
      </c>
      <c r="K85" s="4">
        <v>0.54545454545454497</v>
      </c>
      <c r="L85" s="4">
        <v>189.81818181818099</v>
      </c>
      <c r="M85" s="4"/>
      <c r="P85">
        <f t="shared" si="23"/>
        <v>48</v>
      </c>
      <c r="Q85" s="3" t="str">
        <f t="shared" si="21"/>
        <v>180-Reggio Calabria</v>
      </c>
      <c r="R85">
        <f t="shared" si="24"/>
        <v>604.93827160493925</v>
      </c>
      <c r="S85">
        <f t="shared" si="25"/>
        <v>274.91408934707908</v>
      </c>
      <c r="T85">
        <f t="shared" si="26"/>
        <v>745.90163934426187</v>
      </c>
      <c r="U85">
        <f t="shared" si="27"/>
        <v>53.964757709257569</v>
      </c>
      <c r="V85">
        <f t="shared" si="28"/>
        <v>644.7376051029355</v>
      </c>
      <c r="W85">
        <f t="shared" si="29"/>
        <v>1000</v>
      </c>
      <c r="X85">
        <f t="shared" si="30"/>
        <v>202.41286863271179</v>
      </c>
      <c r="Y85">
        <f t="shared" si="31"/>
        <v>918.16367265469069</v>
      </c>
      <c r="Z85">
        <f t="shared" si="32"/>
        <v>990.85365853658539</v>
      </c>
      <c r="AA85">
        <f t="shared" si="33"/>
        <v>440.70695553021977</v>
      </c>
      <c r="AB85">
        <f t="shared" si="22"/>
        <v>587.65935184626801</v>
      </c>
      <c r="AD85">
        <f t="shared" si="34"/>
        <v>48</v>
      </c>
      <c r="AF85">
        <v>80</v>
      </c>
      <c r="AG85" t="str">
        <v>114-Sondrio</v>
      </c>
      <c r="AL85">
        <v>80</v>
      </c>
      <c r="AM85" t="s">
        <v>60</v>
      </c>
    </row>
    <row r="86" spans="2:39" x14ac:dyDescent="0.25">
      <c r="B86" s="1" t="s">
        <v>117</v>
      </c>
      <c r="C86" s="4">
        <v>2.0909090909090899</v>
      </c>
      <c r="D86" s="4">
        <v>156</v>
      </c>
      <c r="E86" s="4">
        <v>8.73</v>
      </c>
      <c r="F86" s="4">
        <v>92.090909090909093</v>
      </c>
      <c r="G86" s="4">
        <v>7.7151679841897201</v>
      </c>
      <c r="H86" s="4">
        <v>0</v>
      </c>
      <c r="I86" s="4">
        <v>125.454545454545</v>
      </c>
      <c r="J86" s="4">
        <v>5.7272727272727204</v>
      </c>
      <c r="K86" s="4">
        <v>1.5454545454545401</v>
      </c>
      <c r="L86" s="4">
        <v>236.45454545454501</v>
      </c>
      <c r="M86" s="4"/>
      <c r="P86">
        <f t="shared" si="23"/>
        <v>19</v>
      </c>
      <c r="Q86" s="3" t="str">
        <f t="shared" si="21"/>
        <v>181-Trapani</v>
      </c>
      <c r="R86">
        <f t="shared" si="24"/>
        <v>716.04938271604931</v>
      </c>
      <c r="S86">
        <f t="shared" si="25"/>
        <v>573.88316151202741</v>
      </c>
      <c r="T86">
        <f t="shared" si="26"/>
        <v>860.65573770491812</v>
      </c>
      <c r="U86">
        <f t="shared" si="27"/>
        <v>204.84581497797339</v>
      </c>
      <c r="V86">
        <f t="shared" si="28"/>
        <v>639.69266454045362</v>
      </c>
      <c r="W86">
        <f t="shared" si="29"/>
        <v>1000</v>
      </c>
      <c r="X86">
        <f t="shared" si="30"/>
        <v>556.30026809651963</v>
      </c>
      <c r="Y86">
        <f t="shared" si="31"/>
        <v>874.25149700598809</v>
      </c>
      <c r="Z86">
        <f t="shared" si="32"/>
        <v>974.08536585365857</v>
      </c>
      <c r="AA86">
        <f t="shared" si="33"/>
        <v>148.23261117446006</v>
      </c>
      <c r="AB86">
        <f t="shared" si="22"/>
        <v>654.79965035820487</v>
      </c>
      <c r="AD86">
        <f t="shared" si="34"/>
        <v>19</v>
      </c>
      <c r="AF86">
        <v>81</v>
      </c>
      <c r="AG86" t="str">
        <v>155-Terni</v>
      </c>
      <c r="AL86">
        <v>81</v>
      </c>
      <c r="AM86" t="s">
        <v>110</v>
      </c>
    </row>
    <row r="87" spans="2:39" x14ac:dyDescent="0.25">
      <c r="B87" s="1" t="s">
        <v>96</v>
      </c>
      <c r="C87" s="4">
        <v>1.8181818181818099</v>
      </c>
      <c r="D87" s="4">
        <v>160</v>
      </c>
      <c r="E87" s="4">
        <v>8.57</v>
      </c>
      <c r="F87" s="4">
        <v>97.545454545454504</v>
      </c>
      <c r="G87" s="4">
        <v>5.8959980237154097</v>
      </c>
      <c r="H87" s="4">
        <v>0</v>
      </c>
      <c r="I87" s="4">
        <v>130.54545454545399</v>
      </c>
      <c r="J87" s="4">
        <v>3.3636363636363602</v>
      </c>
      <c r="K87" s="4">
        <v>0.81818181818181801</v>
      </c>
      <c r="L87" s="4">
        <v>204.18181818181799</v>
      </c>
      <c r="M87" s="4"/>
      <c r="P87">
        <f t="shared" si="23"/>
        <v>24</v>
      </c>
      <c r="Q87" s="3" t="str">
        <f t="shared" si="21"/>
        <v>182-Palermo</v>
      </c>
      <c r="R87">
        <f t="shared" si="24"/>
        <v>753.0864197530874</v>
      </c>
      <c r="S87">
        <f t="shared" si="25"/>
        <v>560.13745704467351</v>
      </c>
      <c r="T87">
        <f t="shared" si="26"/>
        <v>795.08196721311469</v>
      </c>
      <c r="U87">
        <f t="shared" si="27"/>
        <v>138.76651982378897</v>
      </c>
      <c r="V87">
        <f t="shared" si="28"/>
        <v>426.18150188460868</v>
      </c>
      <c r="W87">
        <f t="shared" si="29"/>
        <v>1000</v>
      </c>
      <c r="X87">
        <f t="shared" si="30"/>
        <v>481.2332439678346</v>
      </c>
      <c r="Y87">
        <f t="shared" si="31"/>
        <v>926.14770459081842</v>
      </c>
      <c r="Z87">
        <f t="shared" si="32"/>
        <v>986.28048780487813</v>
      </c>
      <c r="AA87">
        <f t="shared" si="33"/>
        <v>350.62713797035292</v>
      </c>
      <c r="AB87">
        <f t="shared" si="22"/>
        <v>641.75424400531585</v>
      </c>
      <c r="AD87">
        <f t="shared" si="34"/>
        <v>24</v>
      </c>
      <c r="AF87">
        <v>82</v>
      </c>
      <c r="AG87" t="str">
        <v>123-Verona</v>
      </c>
      <c r="AL87">
        <v>82</v>
      </c>
      <c r="AM87" t="s">
        <v>117</v>
      </c>
    </row>
    <row r="88" spans="2:39" x14ac:dyDescent="0.25">
      <c r="B88" s="1" t="s">
        <v>118</v>
      </c>
      <c r="C88" s="4">
        <v>2.3636363636363602</v>
      </c>
      <c r="D88" s="4">
        <v>141</v>
      </c>
      <c r="E88" s="4">
        <v>8.39</v>
      </c>
      <c r="F88" s="4">
        <v>88.818181818181799</v>
      </c>
      <c r="G88" s="4">
        <v>6.3816699604742997</v>
      </c>
      <c r="H88" s="4">
        <v>0</v>
      </c>
      <c r="I88" s="4">
        <v>151.54545454545399</v>
      </c>
      <c r="J88" s="4">
        <v>5.0909090909090899</v>
      </c>
      <c r="K88" s="4">
        <v>0.54545454545454497</v>
      </c>
      <c r="L88" s="4">
        <v>239.81818181818099</v>
      </c>
      <c r="M88" s="4"/>
      <c r="P88">
        <f t="shared" si="23"/>
        <v>47</v>
      </c>
      <c r="Q88" s="3" t="str">
        <f t="shared" si="21"/>
        <v>183-Messina</v>
      </c>
      <c r="R88">
        <f t="shared" si="24"/>
        <v>679.0123456790127</v>
      </c>
      <c r="S88">
        <f t="shared" si="25"/>
        <v>625.42955326460481</v>
      </c>
      <c r="T88">
        <f t="shared" si="26"/>
        <v>721.31147540983625</v>
      </c>
      <c r="U88">
        <f t="shared" si="27"/>
        <v>244.49339207048459</v>
      </c>
      <c r="V88">
        <f t="shared" si="28"/>
        <v>483.18353145839842</v>
      </c>
      <c r="W88">
        <f t="shared" si="29"/>
        <v>1000</v>
      </c>
      <c r="X88">
        <f t="shared" si="30"/>
        <v>171.58176943700298</v>
      </c>
      <c r="Y88">
        <f t="shared" si="31"/>
        <v>888.22355289421148</v>
      </c>
      <c r="Z88">
        <f t="shared" si="32"/>
        <v>990.85365853658539</v>
      </c>
      <c r="AA88">
        <f t="shared" si="33"/>
        <v>127.13797035348196</v>
      </c>
      <c r="AB88">
        <f t="shared" si="22"/>
        <v>593.12272491036197</v>
      </c>
      <c r="AD88">
        <f t="shared" si="34"/>
        <v>47</v>
      </c>
      <c r="AF88">
        <v>83</v>
      </c>
      <c r="AG88" t="str">
        <v>116-Bergamo</v>
      </c>
      <c r="AL88">
        <v>83</v>
      </c>
      <c r="AM88" t="s">
        <v>107</v>
      </c>
    </row>
    <row r="89" spans="2:39" x14ac:dyDescent="0.25">
      <c r="B89" s="1" t="s">
        <v>48</v>
      </c>
      <c r="C89" s="4">
        <v>2.9090909090908998</v>
      </c>
      <c r="D89" s="4">
        <v>243</v>
      </c>
      <c r="E89" s="4">
        <v>9.07</v>
      </c>
      <c r="F89" s="4">
        <v>95.181818181818102</v>
      </c>
      <c r="G89" s="4">
        <v>6.7010869565217304</v>
      </c>
      <c r="H89" s="4">
        <v>0</v>
      </c>
      <c r="I89" s="4">
        <v>117.363636363636</v>
      </c>
      <c r="J89" s="4">
        <v>1.4545454545454499</v>
      </c>
      <c r="K89" s="4">
        <v>0.18181818181818099</v>
      </c>
      <c r="L89" s="4">
        <v>198.54545454545399</v>
      </c>
      <c r="M89" s="4"/>
      <c r="P89">
        <f t="shared" si="23"/>
        <v>16</v>
      </c>
      <c r="Q89" s="3" t="str">
        <f t="shared" si="21"/>
        <v>184-Agrigento</v>
      </c>
      <c r="R89">
        <f t="shared" si="24"/>
        <v>604.93827160493925</v>
      </c>
      <c r="S89">
        <f t="shared" si="25"/>
        <v>274.91408934707908</v>
      </c>
      <c r="T89">
        <f t="shared" si="26"/>
        <v>1000</v>
      </c>
      <c r="U89">
        <f t="shared" si="27"/>
        <v>167.40088105726957</v>
      </c>
      <c r="V89">
        <f t="shared" si="28"/>
        <v>520.67265874166935</v>
      </c>
      <c r="W89">
        <f t="shared" si="29"/>
        <v>1000</v>
      </c>
      <c r="X89">
        <f t="shared" si="30"/>
        <v>675.60321715818077</v>
      </c>
      <c r="Y89">
        <f t="shared" si="31"/>
        <v>968.06387225548906</v>
      </c>
      <c r="Z89">
        <f t="shared" si="32"/>
        <v>996.95121951219517</v>
      </c>
      <c r="AA89">
        <f t="shared" si="33"/>
        <v>385.97491448118745</v>
      </c>
      <c r="AB89">
        <f t="shared" si="22"/>
        <v>659.45191241580096</v>
      </c>
      <c r="AD89">
        <f t="shared" si="34"/>
        <v>16</v>
      </c>
      <c r="AF89">
        <v>84</v>
      </c>
      <c r="AG89" t="str">
        <v>136-Modena</v>
      </c>
      <c r="AL89">
        <v>84</v>
      </c>
      <c r="AM89" t="s">
        <v>119</v>
      </c>
    </row>
    <row r="90" spans="2:39" x14ac:dyDescent="0.25">
      <c r="B90" s="1" t="s">
        <v>115</v>
      </c>
      <c r="C90" s="4">
        <v>1.63636363636363</v>
      </c>
      <c r="D90" s="4">
        <v>261</v>
      </c>
      <c r="E90" s="4">
        <v>8.39</v>
      </c>
      <c r="F90" s="4">
        <v>75.545454545454504</v>
      </c>
      <c r="G90" s="4">
        <v>8.9281126482213402</v>
      </c>
      <c r="H90" s="4">
        <v>2.0909090909090899</v>
      </c>
      <c r="I90" s="4">
        <v>131.363636363636</v>
      </c>
      <c r="J90" s="4">
        <v>21.545454545454501</v>
      </c>
      <c r="K90" s="4">
        <v>2.72727272727272</v>
      </c>
      <c r="L90" s="4">
        <v>204.363636363636</v>
      </c>
      <c r="M90" s="4"/>
      <c r="P90">
        <f t="shared" si="23"/>
        <v>38</v>
      </c>
      <c r="Q90" s="3" t="str">
        <f t="shared" si="21"/>
        <v>185-Caltanissetta</v>
      </c>
      <c r="R90">
        <f t="shared" si="24"/>
        <v>777.77777777777851</v>
      </c>
      <c r="S90">
        <f t="shared" si="25"/>
        <v>213.05841924398626</v>
      </c>
      <c r="T90">
        <f t="shared" si="26"/>
        <v>721.31147540983625</v>
      </c>
      <c r="U90">
        <f t="shared" si="27"/>
        <v>405.28634361233509</v>
      </c>
      <c r="V90">
        <f t="shared" si="28"/>
        <v>782.05276891853578</v>
      </c>
      <c r="W90">
        <f t="shared" si="29"/>
        <v>921.23287671232868</v>
      </c>
      <c r="X90">
        <f t="shared" si="30"/>
        <v>469.16890080429283</v>
      </c>
      <c r="Y90">
        <f t="shared" si="31"/>
        <v>526.94610778443166</v>
      </c>
      <c r="Z90">
        <f t="shared" si="32"/>
        <v>954.26829268292693</v>
      </c>
      <c r="AA90">
        <f t="shared" si="33"/>
        <v>349.48688711516587</v>
      </c>
      <c r="AB90">
        <f t="shared" si="22"/>
        <v>612.05898500616172</v>
      </c>
      <c r="AD90">
        <f t="shared" si="34"/>
        <v>38</v>
      </c>
      <c r="AF90">
        <v>85</v>
      </c>
      <c r="AG90" t="str">
        <v>117-Brescia</v>
      </c>
      <c r="AL90">
        <v>85</v>
      </c>
      <c r="AM90" t="s">
        <v>83</v>
      </c>
    </row>
    <row r="91" spans="2:39" x14ac:dyDescent="0.25">
      <c r="B91" s="1" t="s">
        <v>62</v>
      </c>
      <c r="C91" s="4">
        <v>1.72727272727272</v>
      </c>
      <c r="D91" s="4">
        <v>111</v>
      </c>
      <c r="E91" s="4">
        <v>8.3000000000000007</v>
      </c>
      <c r="F91" s="4">
        <v>26.4545454545454</v>
      </c>
      <c r="G91" s="4">
        <v>9.0088932806324102</v>
      </c>
      <c r="H91" s="4">
        <v>12.636363636363599</v>
      </c>
      <c r="I91" s="4">
        <v>139.90909090909</v>
      </c>
      <c r="J91" s="4">
        <v>17.818181818181799</v>
      </c>
      <c r="K91" s="4">
        <v>2.4545454545454501</v>
      </c>
      <c r="L91" s="4">
        <v>201.636363636363</v>
      </c>
      <c r="M91" s="4"/>
      <c r="P91">
        <f t="shared" si="23"/>
        <v>14</v>
      </c>
      <c r="Q91" s="3" t="str">
        <f t="shared" si="21"/>
        <v>186-Enna</v>
      </c>
      <c r="R91">
        <f t="shared" si="24"/>
        <v>765.4320987654329</v>
      </c>
      <c r="S91">
        <f t="shared" si="25"/>
        <v>728.52233676975948</v>
      </c>
      <c r="T91">
        <f t="shared" si="26"/>
        <v>684.42622950819703</v>
      </c>
      <c r="U91">
        <f t="shared" si="27"/>
        <v>1000</v>
      </c>
      <c r="V91">
        <f t="shared" si="28"/>
        <v>791.53377790664865</v>
      </c>
      <c r="W91">
        <f t="shared" si="29"/>
        <v>523.97260273972665</v>
      </c>
      <c r="X91">
        <f t="shared" si="30"/>
        <v>343.16353887400584</v>
      </c>
      <c r="Y91">
        <f t="shared" si="31"/>
        <v>608.78243512974052</v>
      </c>
      <c r="Z91">
        <f t="shared" si="32"/>
        <v>958.84146341463418</v>
      </c>
      <c r="AA91">
        <f t="shared" si="33"/>
        <v>366.59064994298961</v>
      </c>
      <c r="AB91">
        <f t="shared" si="22"/>
        <v>677.12651330511346</v>
      </c>
      <c r="AD91">
        <f t="shared" si="34"/>
        <v>14</v>
      </c>
      <c r="AF91">
        <v>86</v>
      </c>
      <c r="AG91" t="str">
        <v>162-Benevento</v>
      </c>
      <c r="AL91">
        <v>86</v>
      </c>
      <c r="AM91" t="s">
        <v>93</v>
      </c>
    </row>
    <row r="92" spans="2:39" x14ac:dyDescent="0.25">
      <c r="B92" s="1" t="s">
        <v>90</v>
      </c>
      <c r="C92" s="4">
        <v>3.1818181818181799</v>
      </c>
      <c r="D92" s="4">
        <v>209</v>
      </c>
      <c r="E92" s="4">
        <v>8.8000000000000007</v>
      </c>
      <c r="F92" s="4">
        <v>78</v>
      </c>
      <c r="G92" s="4">
        <v>4.7546936758893201</v>
      </c>
      <c r="H92" s="4">
        <v>0</v>
      </c>
      <c r="I92" s="4">
        <v>126.90909090909</v>
      </c>
      <c r="J92" s="4">
        <v>0.63636363636363602</v>
      </c>
      <c r="K92" s="4">
        <v>2.4545454545454501</v>
      </c>
      <c r="L92" s="4">
        <v>100.636363636363</v>
      </c>
      <c r="M92" s="4"/>
      <c r="P92">
        <f t="shared" si="23"/>
        <v>8</v>
      </c>
      <c r="Q92" s="3" t="str">
        <f t="shared" si="21"/>
        <v>187-Catania</v>
      </c>
      <c r="R92">
        <f t="shared" si="24"/>
        <v>567.90123456790127</v>
      </c>
      <c r="S92">
        <f t="shared" si="25"/>
        <v>391.75257731958766</v>
      </c>
      <c r="T92">
        <f t="shared" si="26"/>
        <v>889.3442622950821</v>
      </c>
      <c r="U92">
        <f t="shared" si="27"/>
        <v>375.55066079295131</v>
      </c>
      <c r="V92">
        <f t="shared" si="28"/>
        <v>292.22963177732936</v>
      </c>
      <c r="W92">
        <f t="shared" si="29"/>
        <v>1000</v>
      </c>
      <c r="X92">
        <f t="shared" si="30"/>
        <v>534.8525469169017</v>
      </c>
      <c r="Y92">
        <f t="shared" si="31"/>
        <v>986.02794411177638</v>
      </c>
      <c r="Z92">
        <f t="shared" si="32"/>
        <v>958.84146341463418</v>
      </c>
      <c r="AA92">
        <f t="shared" si="33"/>
        <v>1000</v>
      </c>
      <c r="AB92">
        <f t="shared" si="22"/>
        <v>699.65003211961641</v>
      </c>
      <c r="AD92">
        <f t="shared" si="34"/>
        <v>8</v>
      </c>
      <c r="AF92">
        <v>87</v>
      </c>
      <c r="AG92" t="str">
        <v>204-Monza e Brianza</v>
      </c>
      <c r="AL92">
        <v>87</v>
      </c>
      <c r="AM92" t="s">
        <v>118</v>
      </c>
    </row>
    <row r="93" spans="2:39" x14ac:dyDescent="0.25">
      <c r="B93" s="1" t="s">
        <v>98</v>
      </c>
      <c r="C93" s="4">
        <v>4.5454545454545396</v>
      </c>
      <c r="D93" s="4">
        <v>271</v>
      </c>
      <c r="E93" s="4">
        <v>8.57</v>
      </c>
      <c r="F93" s="4">
        <v>87.363636363636303</v>
      </c>
      <c r="G93" s="4">
        <v>8.5570652173912993</v>
      </c>
      <c r="H93" s="4">
        <v>0.63636363636363602</v>
      </c>
      <c r="I93" s="4">
        <v>141</v>
      </c>
      <c r="J93" s="4">
        <v>43.272727272727202</v>
      </c>
      <c r="K93" s="4">
        <v>2.2727272727272698</v>
      </c>
      <c r="L93" s="4">
        <v>204.90909090909</v>
      </c>
      <c r="M93" s="4"/>
      <c r="P93">
        <f t="shared" si="23"/>
        <v>88</v>
      </c>
      <c r="Q93" s="3" t="str">
        <f t="shared" si="21"/>
        <v>188-Ragusa</v>
      </c>
      <c r="R93">
        <f t="shared" si="24"/>
        <v>382.71604938271651</v>
      </c>
      <c r="S93">
        <f t="shared" si="25"/>
        <v>178.69415807560139</v>
      </c>
      <c r="T93">
        <f t="shared" si="26"/>
        <v>795.08196721311469</v>
      </c>
      <c r="U93">
        <f t="shared" si="27"/>
        <v>262.11453744493451</v>
      </c>
      <c r="V93">
        <f t="shared" si="28"/>
        <v>738.50391417803064</v>
      </c>
      <c r="W93">
        <f t="shared" si="29"/>
        <v>976.02739726027403</v>
      </c>
      <c r="X93">
        <f t="shared" si="30"/>
        <v>327.07774798927392</v>
      </c>
      <c r="Y93">
        <f t="shared" si="31"/>
        <v>49.900199600798942</v>
      </c>
      <c r="Z93">
        <f t="shared" si="32"/>
        <v>961.89024390243901</v>
      </c>
      <c r="AA93">
        <f t="shared" si="33"/>
        <v>346.0661345496049</v>
      </c>
      <c r="AB93">
        <f t="shared" si="22"/>
        <v>501.80723495967879</v>
      </c>
      <c r="AD93">
        <f t="shared" si="34"/>
        <v>88</v>
      </c>
      <c r="AF93">
        <v>88</v>
      </c>
      <c r="AG93" t="str">
        <v>188-Ragusa</v>
      </c>
      <c r="AL93">
        <v>88</v>
      </c>
      <c r="AM93" t="s">
        <v>114</v>
      </c>
    </row>
    <row r="94" spans="2:39" x14ac:dyDescent="0.25">
      <c r="B94" s="1" t="s">
        <v>119</v>
      </c>
      <c r="C94" s="4">
        <v>4.1818181818181799</v>
      </c>
      <c r="D94" s="4">
        <v>275</v>
      </c>
      <c r="E94" s="4">
        <v>9.01</v>
      </c>
      <c r="F94" s="4">
        <v>109</v>
      </c>
      <c r="G94" s="4">
        <v>6.5864624505928804</v>
      </c>
      <c r="H94" s="4">
        <v>0</v>
      </c>
      <c r="I94" s="4">
        <v>125.363636363636</v>
      </c>
      <c r="J94" s="4">
        <v>2.4545454545454501</v>
      </c>
      <c r="K94" s="4">
        <v>0.90909090909090895</v>
      </c>
      <c r="L94" s="4">
        <v>173.18181818181799</v>
      </c>
      <c r="M94" s="4"/>
      <c r="P94">
        <f t="shared" si="23"/>
        <v>39</v>
      </c>
      <c r="Q94" s="3" t="str">
        <f t="shared" si="21"/>
        <v>189-Siracusa</v>
      </c>
      <c r="R94">
        <f t="shared" si="24"/>
        <v>432.09876543209867</v>
      </c>
      <c r="S94">
        <f t="shared" si="25"/>
        <v>164.94845360824741</v>
      </c>
      <c r="T94">
        <f t="shared" si="26"/>
        <v>975.40983606557347</v>
      </c>
      <c r="U94">
        <f t="shared" si="27"/>
        <v>0</v>
      </c>
      <c r="V94">
        <f t="shared" si="28"/>
        <v>507.21948390838469</v>
      </c>
      <c r="W94">
        <f t="shared" si="29"/>
        <v>1000</v>
      </c>
      <c r="X94">
        <f t="shared" si="30"/>
        <v>557.64075067024476</v>
      </c>
      <c r="Y94">
        <f t="shared" si="31"/>
        <v>946.1077844311377</v>
      </c>
      <c r="Z94">
        <f t="shared" si="32"/>
        <v>984.7560975609756</v>
      </c>
      <c r="AA94">
        <f t="shared" si="33"/>
        <v>545.03990877993044</v>
      </c>
      <c r="AB94">
        <f t="shared" si="22"/>
        <v>611.32210804565932</v>
      </c>
      <c r="AD94">
        <f t="shared" si="34"/>
        <v>39</v>
      </c>
      <c r="AF94">
        <v>89</v>
      </c>
      <c r="AG94" t="str">
        <v>113-Como</v>
      </c>
      <c r="AL94">
        <v>89</v>
      </c>
      <c r="AM94" t="s">
        <v>120</v>
      </c>
    </row>
    <row r="95" spans="2:39" x14ac:dyDescent="0.25">
      <c r="B95" s="1" t="s">
        <v>121</v>
      </c>
      <c r="C95" s="4">
        <v>1.0909090909090899</v>
      </c>
      <c r="D95" s="4">
        <v>192</v>
      </c>
      <c r="E95" s="4">
        <v>8.2200000000000006</v>
      </c>
      <c r="F95" s="4">
        <v>82.181818181818102</v>
      </c>
      <c r="G95" s="4">
        <v>7.1020256916996001</v>
      </c>
      <c r="H95" s="4">
        <v>0.27272727272727199</v>
      </c>
      <c r="I95" s="4">
        <v>121.636363636363</v>
      </c>
      <c r="J95" s="4">
        <v>9.1818181818181799</v>
      </c>
      <c r="K95" s="4">
        <v>1.9090909090909001</v>
      </c>
      <c r="L95" s="4">
        <v>205.45454545454501</v>
      </c>
      <c r="M95" s="4"/>
      <c r="P95">
        <f t="shared" si="23"/>
        <v>18</v>
      </c>
      <c r="Q95" s="3" t="str">
        <f t="shared" si="21"/>
        <v>190-Sassari</v>
      </c>
      <c r="R95">
        <f t="shared" si="24"/>
        <v>851.85185185185185</v>
      </c>
      <c r="S95">
        <f t="shared" si="25"/>
        <v>450.17182130584189</v>
      </c>
      <c r="T95">
        <f t="shared" si="26"/>
        <v>651.63934426229525</v>
      </c>
      <c r="U95">
        <f t="shared" si="27"/>
        <v>324.88986784141036</v>
      </c>
      <c r="V95">
        <f t="shared" si="28"/>
        <v>567.72977674688934</v>
      </c>
      <c r="W95">
        <f t="shared" si="29"/>
        <v>989.72602739726028</v>
      </c>
      <c r="X95">
        <f t="shared" si="30"/>
        <v>612.60053619303721</v>
      </c>
      <c r="Y95">
        <f t="shared" si="31"/>
        <v>798.4031936127742</v>
      </c>
      <c r="Z95">
        <f t="shared" si="32"/>
        <v>967.98780487804891</v>
      </c>
      <c r="AA95">
        <f t="shared" si="33"/>
        <v>342.64538198403761</v>
      </c>
      <c r="AB95">
        <f t="shared" si="22"/>
        <v>655.76456060734472</v>
      </c>
      <c r="AD95">
        <f t="shared" si="34"/>
        <v>18</v>
      </c>
      <c r="AF95">
        <v>90</v>
      </c>
      <c r="AG95" t="str">
        <v>135-Reggio Emilia</v>
      </c>
      <c r="AL95">
        <v>90</v>
      </c>
      <c r="AM95" t="s">
        <v>19</v>
      </c>
    </row>
    <row r="96" spans="2:39" x14ac:dyDescent="0.25">
      <c r="B96" s="1" t="s">
        <v>80</v>
      </c>
      <c r="C96" s="4">
        <v>1.63636363636363</v>
      </c>
      <c r="D96" s="4">
        <v>218</v>
      </c>
      <c r="E96" s="4">
        <v>7.7</v>
      </c>
      <c r="F96" s="4">
        <v>68.090909090909093</v>
      </c>
      <c r="G96" s="4">
        <v>6.0331027667984101</v>
      </c>
      <c r="H96" s="4">
        <v>5.8181818181818103</v>
      </c>
      <c r="I96" s="4">
        <v>149.272727272727</v>
      </c>
      <c r="J96" s="4">
        <v>8.9090909090908994</v>
      </c>
      <c r="K96" s="4">
        <v>1.63636363636363</v>
      </c>
      <c r="L96" s="4">
        <v>193.90909090909</v>
      </c>
      <c r="M96" s="4"/>
      <c r="P96">
        <f t="shared" si="23"/>
        <v>60</v>
      </c>
      <c r="Q96" s="3" t="str">
        <f t="shared" si="21"/>
        <v>191-Nuoro</v>
      </c>
      <c r="R96">
        <f t="shared" si="24"/>
        <v>777.77777777777851</v>
      </c>
      <c r="S96">
        <f t="shared" si="25"/>
        <v>360.82474226804129</v>
      </c>
      <c r="T96">
        <f t="shared" si="26"/>
        <v>438.52459016393448</v>
      </c>
      <c r="U96">
        <f t="shared" si="27"/>
        <v>495.59471365638728</v>
      </c>
      <c r="V96">
        <f t="shared" si="28"/>
        <v>442.27312264424887</v>
      </c>
      <c r="W96">
        <f t="shared" si="29"/>
        <v>780.82191780821904</v>
      </c>
      <c r="X96">
        <f t="shared" si="30"/>
        <v>205.09383378016244</v>
      </c>
      <c r="Y96">
        <f t="shared" si="31"/>
        <v>804.3912175648702</v>
      </c>
      <c r="Z96">
        <f t="shared" si="32"/>
        <v>972.56097560975616</v>
      </c>
      <c r="AA96">
        <f t="shared" si="33"/>
        <v>415.05131128848728</v>
      </c>
      <c r="AB96">
        <f t="shared" si="22"/>
        <v>569.29142025618853</v>
      </c>
      <c r="AD96">
        <f t="shared" si="34"/>
        <v>60</v>
      </c>
      <c r="AF96">
        <v>91</v>
      </c>
      <c r="AG96" t="str">
        <v>203-Verbano-Cusio-Ossola</v>
      </c>
      <c r="AL96">
        <v>91</v>
      </c>
      <c r="AM96" t="s">
        <v>116</v>
      </c>
    </row>
    <row r="97" spans="2:39" x14ac:dyDescent="0.25">
      <c r="B97" s="1" t="s">
        <v>116</v>
      </c>
      <c r="C97" s="4">
        <v>1.5454545454545401</v>
      </c>
      <c r="D97" s="4">
        <v>221</v>
      </c>
      <c r="E97" s="4">
        <v>8.49</v>
      </c>
      <c r="F97" s="4">
        <v>84.636363636363598</v>
      </c>
      <c r="G97" s="4">
        <v>6.9367588932806301</v>
      </c>
      <c r="H97" s="4">
        <v>0</v>
      </c>
      <c r="I97" s="4">
        <v>109.90909090909</v>
      </c>
      <c r="J97" s="4">
        <v>5.4545454545454497</v>
      </c>
      <c r="K97" s="4">
        <v>6.7272727272727204</v>
      </c>
      <c r="L97" s="4">
        <v>181.636363636363</v>
      </c>
      <c r="M97" s="4"/>
      <c r="P97">
        <f t="shared" si="23"/>
        <v>12</v>
      </c>
      <c r="Q97" s="3" t="str">
        <f t="shared" si="21"/>
        <v>192-Cagliari</v>
      </c>
      <c r="R97">
        <f t="shared" si="24"/>
        <v>790.12345679012412</v>
      </c>
      <c r="S97">
        <f t="shared" si="25"/>
        <v>350.51546391752572</v>
      </c>
      <c r="T97">
        <f t="shared" si="26"/>
        <v>762.29508196721304</v>
      </c>
      <c r="U97">
        <f t="shared" si="27"/>
        <v>295.15418502202675</v>
      </c>
      <c r="V97">
        <f t="shared" si="28"/>
        <v>548.33285010148484</v>
      </c>
      <c r="W97">
        <f t="shared" si="29"/>
        <v>1000</v>
      </c>
      <c r="X97">
        <f t="shared" si="30"/>
        <v>785.52278820376546</v>
      </c>
      <c r="Y97">
        <f t="shared" si="31"/>
        <v>880.23952095808374</v>
      </c>
      <c r="Z97">
        <f t="shared" si="32"/>
        <v>887.19512195121956</v>
      </c>
      <c r="AA97">
        <f t="shared" si="33"/>
        <v>492.01824401368475</v>
      </c>
      <c r="AB97">
        <f t="shared" si="22"/>
        <v>679.13967129251273</v>
      </c>
      <c r="AD97">
        <f t="shared" si="34"/>
        <v>12</v>
      </c>
      <c r="AF97">
        <v>92</v>
      </c>
      <c r="AG97" t="str">
        <v>129-Rovigo</v>
      </c>
      <c r="AL97">
        <v>92</v>
      </c>
      <c r="AM97" t="s">
        <v>46</v>
      </c>
    </row>
    <row r="98" spans="2:39" x14ac:dyDescent="0.25">
      <c r="B98" s="1" t="s">
        <v>53</v>
      </c>
      <c r="C98" s="4">
        <v>4.1818181818181799</v>
      </c>
      <c r="D98" s="4">
        <v>186</v>
      </c>
      <c r="E98" s="4">
        <v>7.45</v>
      </c>
      <c r="F98" s="4">
        <v>71.272727272727195</v>
      </c>
      <c r="G98" s="4">
        <v>4.0508893280632403</v>
      </c>
      <c r="H98" s="4">
        <v>6.2727272727272698</v>
      </c>
      <c r="I98" s="4">
        <v>149.54545454545399</v>
      </c>
      <c r="J98" s="4">
        <v>9.0909090909090898E-2</v>
      </c>
      <c r="K98" s="4">
        <v>12</v>
      </c>
      <c r="L98" s="4">
        <v>139.272727272727</v>
      </c>
      <c r="M98" s="4"/>
      <c r="P98">
        <f t="shared" si="23"/>
        <v>73</v>
      </c>
      <c r="Q98" s="3" t="str">
        <f t="shared" si="21"/>
        <v>193-Pordenone</v>
      </c>
      <c r="R98">
        <f t="shared" si="24"/>
        <v>432.09876543209867</v>
      </c>
      <c r="S98">
        <f t="shared" si="25"/>
        <v>470.79037800687286</v>
      </c>
      <c r="T98">
        <f t="shared" si="26"/>
        <v>336.06557377049182</v>
      </c>
      <c r="U98">
        <f t="shared" si="27"/>
        <v>457.04845814978034</v>
      </c>
      <c r="V98">
        <f t="shared" si="28"/>
        <v>209.62597854450814</v>
      </c>
      <c r="W98">
        <f t="shared" si="29"/>
        <v>763.69863013698603</v>
      </c>
      <c r="X98">
        <f t="shared" si="30"/>
        <v>201.07238605898692</v>
      </c>
      <c r="Y98">
        <f t="shared" si="31"/>
        <v>998.00399201596804</v>
      </c>
      <c r="Z98">
        <f t="shared" si="32"/>
        <v>798.78048780487791</v>
      </c>
      <c r="AA98">
        <f t="shared" si="33"/>
        <v>757.69669327251859</v>
      </c>
      <c r="AB98">
        <f t="shared" si="22"/>
        <v>542.48813431930898</v>
      </c>
      <c r="AD98">
        <f t="shared" si="34"/>
        <v>73</v>
      </c>
      <c r="AF98">
        <v>93</v>
      </c>
      <c r="AG98" t="str">
        <v>115-Milano</v>
      </c>
      <c r="AL98">
        <v>93</v>
      </c>
      <c r="AM98" t="s">
        <v>87</v>
      </c>
    </row>
    <row r="99" spans="2:39" x14ac:dyDescent="0.25">
      <c r="B99" s="1" t="s">
        <v>120</v>
      </c>
      <c r="C99" s="4">
        <v>2.2727272727272698</v>
      </c>
      <c r="D99" s="4">
        <v>176</v>
      </c>
      <c r="E99" s="4">
        <v>7.33</v>
      </c>
      <c r="F99" s="4">
        <v>61.454545454545404</v>
      </c>
      <c r="G99" s="4">
        <v>4.3231225296442597</v>
      </c>
      <c r="H99" s="4">
        <v>7.0909090909090899</v>
      </c>
      <c r="I99" s="4">
        <v>160.363636363636</v>
      </c>
      <c r="J99" s="4">
        <v>1</v>
      </c>
      <c r="K99" s="4">
        <v>1</v>
      </c>
      <c r="L99" s="4">
        <v>226.45454545454501</v>
      </c>
      <c r="M99" s="4"/>
      <c r="P99">
        <f t="shared" si="23"/>
        <v>78</v>
      </c>
      <c r="Q99" s="3" t="str">
        <f t="shared" si="21"/>
        <v>194-Isernia</v>
      </c>
      <c r="R99">
        <f t="shared" si="24"/>
        <v>691.3580246913582</v>
      </c>
      <c r="S99">
        <f t="shared" si="25"/>
        <v>505.15463917525773</v>
      </c>
      <c r="T99">
        <f t="shared" si="26"/>
        <v>286.88524590163939</v>
      </c>
      <c r="U99">
        <f t="shared" si="27"/>
        <v>575.99118942731309</v>
      </c>
      <c r="V99">
        <f t="shared" si="28"/>
        <v>241.57726877355944</v>
      </c>
      <c r="W99">
        <f t="shared" si="29"/>
        <v>732.87671232876676</v>
      </c>
      <c r="X99">
        <f t="shared" si="30"/>
        <v>41.554959785525256</v>
      </c>
      <c r="Y99">
        <f t="shared" si="31"/>
        <v>978.04391217564864</v>
      </c>
      <c r="Z99">
        <f t="shared" si="32"/>
        <v>983.23170731707319</v>
      </c>
      <c r="AA99">
        <f t="shared" si="33"/>
        <v>210.94640820980771</v>
      </c>
      <c r="AB99">
        <f t="shared" si="22"/>
        <v>524.76200677859492</v>
      </c>
      <c r="AD99">
        <f t="shared" si="34"/>
        <v>78</v>
      </c>
      <c r="AF99">
        <v>94</v>
      </c>
      <c r="AG99" t="str">
        <v>197-Lecco</v>
      </c>
      <c r="AL99">
        <v>94</v>
      </c>
      <c r="AM99" t="s">
        <v>71</v>
      </c>
    </row>
    <row r="100" spans="2:39" x14ac:dyDescent="0.25">
      <c r="B100" s="1" t="s">
        <v>122</v>
      </c>
      <c r="C100" s="4">
        <v>0.72727272727272696</v>
      </c>
      <c r="D100" s="4">
        <v>217</v>
      </c>
      <c r="E100" s="4">
        <v>8.2100000000000009</v>
      </c>
      <c r="F100" s="4">
        <v>90.545454545454504</v>
      </c>
      <c r="G100" s="4">
        <v>7.9416996047430803</v>
      </c>
      <c r="H100" s="4">
        <v>0</v>
      </c>
      <c r="I100" s="4">
        <v>115.09090909090899</v>
      </c>
      <c r="J100" s="4">
        <v>9.9090909090908994</v>
      </c>
      <c r="K100" s="4">
        <v>7.6363636363636296</v>
      </c>
      <c r="L100" s="4">
        <v>216.45454545454501</v>
      </c>
      <c r="M100" s="4"/>
      <c r="P100">
        <f t="shared" si="23"/>
        <v>23</v>
      </c>
      <c r="Q100" s="3" t="str">
        <f t="shared" si="21"/>
        <v>195-Oristano</v>
      </c>
      <c r="R100">
        <f t="shared" si="24"/>
        <v>901.23456790123453</v>
      </c>
      <c r="S100">
        <f t="shared" si="25"/>
        <v>364.26116838487974</v>
      </c>
      <c r="T100">
        <f t="shared" si="26"/>
        <v>647.54098360655769</v>
      </c>
      <c r="U100">
        <f t="shared" si="27"/>
        <v>223.56828193832635</v>
      </c>
      <c r="V100">
        <f t="shared" si="28"/>
        <v>666.28008118295895</v>
      </c>
      <c r="W100">
        <f t="shared" si="29"/>
        <v>1000</v>
      </c>
      <c r="X100">
        <f t="shared" si="30"/>
        <v>709.11528150134041</v>
      </c>
      <c r="Y100">
        <f t="shared" si="31"/>
        <v>782.43512974051896</v>
      </c>
      <c r="Z100">
        <f t="shared" si="32"/>
        <v>871.95121951219517</v>
      </c>
      <c r="AA100">
        <f t="shared" si="33"/>
        <v>273.66020524515523</v>
      </c>
      <c r="AB100">
        <f t="shared" si="22"/>
        <v>644.00469190131673</v>
      </c>
      <c r="AD100">
        <f t="shared" si="34"/>
        <v>23</v>
      </c>
      <c r="AF100">
        <v>95</v>
      </c>
      <c r="AG100" t="str">
        <v>134-Parma</v>
      </c>
      <c r="AL100">
        <v>95</v>
      </c>
      <c r="AM100" t="s">
        <v>79</v>
      </c>
    </row>
    <row r="101" spans="2:39" x14ac:dyDescent="0.25">
      <c r="B101" s="1" t="s">
        <v>111</v>
      </c>
      <c r="C101" s="4">
        <v>3.63636363636363</v>
      </c>
      <c r="D101" s="4">
        <v>85</v>
      </c>
      <c r="E101" s="4">
        <v>7.16</v>
      </c>
      <c r="F101" s="4">
        <v>44.272727272727202</v>
      </c>
      <c r="G101" s="4">
        <v>3.7527173913043401</v>
      </c>
      <c r="H101" s="4">
        <v>15.4545454545454</v>
      </c>
      <c r="I101" s="4">
        <v>151</v>
      </c>
      <c r="J101" s="4">
        <v>0.36363636363636298</v>
      </c>
      <c r="K101" s="4">
        <v>0.63636363636363602</v>
      </c>
      <c r="L101" s="4">
        <v>177.54545454545399</v>
      </c>
      <c r="M101" s="4"/>
      <c r="P101">
        <f t="shared" si="23"/>
        <v>64</v>
      </c>
      <c r="Q101" s="3" t="str">
        <f t="shared" si="21"/>
        <v>196-Biella</v>
      </c>
      <c r="R101">
        <f t="shared" si="24"/>
        <v>506.17283950617343</v>
      </c>
      <c r="S101">
        <f t="shared" si="25"/>
        <v>817.86941580756013</v>
      </c>
      <c r="T101">
        <f t="shared" si="26"/>
        <v>217.21311475409843</v>
      </c>
      <c r="U101">
        <f t="shared" si="27"/>
        <v>784.14096916299593</v>
      </c>
      <c r="V101">
        <f t="shared" si="28"/>
        <v>174.63032763119875</v>
      </c>
      <c r="W101">
        <f t="shared" si="29"/>
        <v>417.80821917808333</v>
      </c>
      <c r="X101">
        <f t="shared" si="30"/>
        <v>179.62466487935401</v>
      </c>
      <c r="Y101">
        <f t="shared" si="31"/>
        <v>992.01596806387226</v>
      </c>
      <c r="Z101">
        <f t="shared" si="32"/>
        <v>989.32926829268297</v>
      </c>
      <c r="AA101">
        <f t="shared" si="33"/>
        <v>517.6738882554173</v>
      </c>
      <c r="AB101">
        <f t="shared" si="22"/>
        <v>559.64786755314367</v>
      </c>
      <c r="AD101">
        <f t="shared" si="34"/>
        <v>64</v>
      </c>
      <c r="AF101">
        <v>96</v>
      </c>
      <c r="AG101" t="str">
        <v>103-Novara</v>
      </c>
      <c r="AL101">
        <v>96</v>
      </c>
      <c r="AM101" t="s">
        <v>94</v>
      </c>
    </row>
    <row r="102" spans="2:39" x14ac:dyDescent="0.25">
      <c r="B102" s="1" t="s">
        <v>56</v>
      </c>
      <c r="C102" s="4">
        <v>5.6363636363636296</v>
      </c>
      <c r="D102" s="4">
        <v>91</v>
      </c>
      <c r="E102" s="4">
        <v>6.96</v>
      </c>
      <c r="F102" s="4">
        <v>57.545454545454497</v>
      </c>
      <c r="G102" s="4">
        <v>3.16724308300395</v>
      </c>
      <c r="H102" s="4">
        <v>10.7272727272727</v>
      </c>
      <c r="I102" s="4">
        <v>162</v>
      </c>
      <c r="J102" s="4">
        <v>0.81818181818181801</v>
      </c>
      <c r="K102" s="4">
        <v>0.81818181818181801</v>
      </c>
      <c r="L102" s="4">
        <v>210.636363636363</v>
      </c>
      <c r="M102" s="4"/>
      <c r="P102">
        <f t="shared" si="23"/>
        <v>94</v>
      </c>
      <c r="Q102" s="3" t="str">
        <f t="shared" ref="Q102:Q112" si="35">B102</f>
        <v>197-Lecco</v>
      </c>
      <c r="R102">
        <f t="shared" si="24"/>
        <v>234.56790123456838</v>
      </c>
      <c r="S102">
        <f t="shared" si="25"/>
        <v>797.25085910652922</v>
      </c>
      <c r="T102">
        <f t="shared" si="26"/>
        <v>135.24590163934428</v>
      </c>
      <c r="U102">
        <f t="shared" si="27"/>
        <v>623.34801762114557</v>
      </c>
      <c r="V102">
        <f t="shared" si="28"/>
        <v>105.91475790084195</v>
      </c>
      <c r="W102">
        <f t="shared" si="29"/>
        <v>595.89041095890445</v>
      </c>
      <c r="X102">
        <f t="shared" si="30"/>
        <v>17.426273458442164</v>
      </c>
      <c r="Y102">
        <f t="shared" si="31"/>
        <v>982.03592814371257</v>
      </c>
      <c r="Z102">
        <f t="shared" si="32"/>
        <v>986.28048780487813</v>
      </c>
      <c r="AA102">
        <f t="shared" si="33"/>
        <v>310.14823261117687</v>
      </c>
      <c r="AB102">
        <f t="shared" ref="AB102:AB133" si="36">AVERAGE(R102:AA102)</f>
        <v>478.81087704795448</v>
      </c>
      <c r="AD102">
        <f t="shared" si="34"/>
        <v>94</v>
      </c>
      <c r="AF102">
        <v>97</v>
      </c>
      <c r="AG102" t="str">
        <v>102-Vercelli</v>
      </c>
      <c r="AL102">
        <v>97</v>
      </c>
      <c r="AM102" t="s">
        <v>108</v>
      </c>
    </row>
    <row r="103" spans="2:39" x14ac:dyDescent="0.25">
      <c r="B103" s="1" t="s">
        <v>103</v>
      </c>
      <c r="C103" s="4">
        <v>1.36363636363636</v>
      </c>
      <c r="D103" s="4">
        <v>213</v>
      </c>
      <c r="E103" s="4">
        <v>7.54</v>
      </c>
      <c r="F103" s="4">
        <v>71.636363636363598</v>
      </c>
      <c r="G103" s="4">
        <v>4.95874505928853</v>
      </c>
      <c r="H103" s="4">
        <v>21.272727272727199</v>
      </c>
      <c r="I103" s="4">
        <v>131.54545454545399</v>
      </c>
      <c r="J103" s="4">
        <v>0.54545454545454497</v>
      </c>
      <c r="K103" s="4">
        <v>54</v>
      </c>
      <c r="L103" s="4">
        <v>193</v>
      </c>
      <c r="M103" s="4"/>
      <c r="P103">
        <f t="shared" si="23"/>
        <v>103</v>
      </c>
      <c r="Q103" s="3" t="str">
        <f t="shared" si="35"/>
        <v>198-Lodi</v>
      </c>
      <c r="R103">
        <f t="shared" si="24"/>
        <v>814.81481481481524</v>
      </c>
      <c r="S103">
        <f t="shared" si="25"/>
        <v>378.00687285223364</v>
      </c>
      <c r="T103">
        <f t="shared" si="26"/>
        <v>372.95081967213116</v>
      </c>
      <c r="U103">
        <f t="shared" si="27"/>
        <v>452.64317180616752</v>
      </c>
      <c r="V103">
        <f t="shared" si="28"/>
        <v>316.17860249347927</v>
      </c>
      <c r="W103">
        <f t="shared" si="29"/>
        <v>198.63013698630283</v>
      </c>
      <c r="X103">
        <f t="shared" si="30"/>
        <v>466.48793565684264</v>
      </c>
      <c r="Y103">
        <f t="shared" si="31"/>
        <v>988.02395209580845</v>
      </c>
      <c r="Z103">
        <f t="shared" si="32"/>
        <v>94.51219512195064</v>
      </c>
      <c r="AA103">
        <f t="shared" si="33"/>
        <v>420.75256556442218</v>
      </c>
      <c r="AB103">
        <f t="shared" si="36"/>
        <v>450.30010670641531</v>
      </c>
      <c r="AD103">
        <f t="shared" si="34"/>
        <v>103</v>
      </c>
      <c r="AF103">
        <v>98</v>
      </c>
      <c r="AG103" t="str">
        <v>138-Ferrara</v>
      </c>
      <c r="AL103">
        <v>98</v>
      </c>
      <c r="AM103" t="s">
        <v>121</v>
      </c>
    </row>
    <row r="104" spans="2:39" x14ac:dyDescent="0.25">
      <c r="B104" s="1" t="s">
        <v>123</v>
      </c>
      <c r="C104" s="4">
        <v>1.72727272727272</v>
      </c>
      <c r="D104" s="4">
        <v>61</v>
      </c>
      <c r="E104" s="4">
        <v>7.88</v>
      </c>
      <c r="F104" s="4">
        <v>49.181818181818102</v>
      </c>
      <c r="G104" s="4">
        <v>5.4644268774703502</v>
      </c>
      <c r="H104" s="4">
        <v>7.0909090909090899</v>
      </c>
      <c r="I104" s="4">
        <v>126.181818181818</v>
      </c>
      <c r="J104" s="4">
        <v>2.4545454545454501</v>
      </c>
      <c r="K104" s="4">
        <v>28.727272727272702</v>
      </c>
      <c r="L104" s="4">
        <v>177.72727272727201</v>
      </c>
      <c r="M104" s="4"/>
      <c r="P104">
        <f t="shared" si="23"/>
        <v>20</v>
      </c>
      <c r="Q104" s="3" t="str">
        <f t="shared" si="35"/>
        <v>199-Rimini</v>
      </c>
      <c r="R104">
        <f t="shared" si="24"/>
        <v>765.4320987654329</v>
      </c>
      <c r="S104">
        <f t="shared" si="25"/>
        <v>900.34364261168389</v>
      </c>
      <c r="T104">
        <f t="shared" si="26"/>
        <v>512.29508196721304</v>
      </c>
      <c r="U104">
        <f t="shared" si="27"/>
        <v>724.66960352422961</v>
      </c>
      <c r="V104">
        <f t="shared" si="28"/>
        <v>375.52913888083884</v>
      </c>
      <c r="W104">
        <f t="shared" si="29"/>
        <v>732.87671232876676</v>
      </c>
      <c r="X104">
        <f t="shared" si="30"/>
        <v>545.57640750670328</v>
      </c>
      <c r="Y104">
        <f t="shared" si="31"/>
        <v>946.1077844311377</v>
      </c>
      <c r="Z104">
        <f t="shared" si="32"/>
        <v>518.29268292682934</v>
      </c>
      <c r="AA104">
        <f t="shared" si="33"/>
        <v>516.5336374002303</v>
      </c>
      <c r="AB104">
        <f t="shared" si="36"/>
        <v>653.76567903430646</v>
      </c>
      <c r="AD104">
        <f t="shared" si="34"/>
        <v>20</v>
      </c>
      <c r="AF104">
        <v>99</v>
      </c>
      <c r="AG104" t="str">
        <v>161-Caserta</v>
      </c>
      <c r="AL104">
        <v>99</v>
      </c>
      <c r="AM104" t="s">
        <v>123</v>
      </c>
    </row>
    <row r="105" spans="2:39" x14ac:dyDescent="0.25">
      <c r="B105" s="1" t="s">
        <v>40</v>
      </c>
      <c r="C105" s="4">
        <v>1.27272727272727</v>
      </c>
      <c r="D105" s="4">
        <v>251</v>
      </c>
      <c r="E105" s="4">
        <v>7.63</v>
      </c>
      <c r="F105" s="4">
        <v>76.363636363636303</v>
      </c>
      <c r="G105" s="4">
        <v>4.85276679841897</v>
      </c>
      <c r="H105" s="4">
        <v>4.5454545454545396</v>
      </c>
      <c r="I105" s="4">
        <v>128.272727272727</v>
      </c>
      <c r="J105" s="4">
        <v>1</v>
      </c>
      <c r="K105" s="4">
        <v>16.909090909090899</v>
      </c>
      <c r="L105" s="4">
        <v>182.636363636363</v>
      </c>
      <c r="M105" s="4"/>
      <c r="P105">
        <f t="shared" si="23"/>
        <v>58</v>
      </c>
      <c r="Q105" s="3" t="str">
        <f t="shared" si="35"/>
        <v>200-Prato</v>
      </c>
      <c r="R105">
        <f t="shared" si="24"/>
        <v>827.16049382716085</v>
      </c>
      <c r="S105">
        <f t="shared" si="25"/>
        <v>247.42268041237114</v>
      </c>
      <c r="T105">
        <f t="shared" si="26"/>
        <v>409.83606557377044</v>
      </c>
      <c r="U105">
        <f t="shared" si="27"/>
        <v>395.3744493392075</v>
      </c>
      <c r="V105">
        <f t="shared" si="28"/>
        <v>303.74021455494687</v>
      </c>
      <c r="W105">
        <f t="shared" si="29"/>
        <v>828.76712328767121</v>
      </c>
      <c r="X105">
        <f t="shared" si="30"/>
        <v>514.74530831099423</v>
      </c>
      <c r="Y105">
        <f t="shared" si="31"/>
        <v>978.04391217564864</v>
      </c>
      <c r="Z105">
        <f t="shared" si="32"/>
        <v>716.46341463414626</v>
      </c>
      <c r="AA105">
        <f t="shared" si="33"/>
        <v>485.74686431015004</v>
      </c>
      <c r="AB105" s="9">
        <f t="shared" si="36"/>
        <v>570.73005264260678</v>
      </c>
      <c r="AD105">
        <f t="shared" si="34"/>
        <v>58</v>
      </c>
      <c r="AF105">
        <v>100</v>
      </c>
      <c r="AG105" t="str">
        <v>120-Mantova</v>
      </c>
      <c r="AL105">
        <v>100</v>
      </c>
      <c r="AM105" t="s">
        <v>122</v>
      </c>
    </row>
    <row r="106" spans="2:39" x14ac:dyDescent="0.25">
      <c r="B106" s="1" t="s">
        <v>100</v>
      </c>
      <c r="C106" s="4">
        <v>3.1818181818181799</v>
      </c>
      <c r="D106" s="4">
        <v>227</v>
      </c>
      <c r="E106" s="4">
        <v>8.8800000000000008</v>
      </c>
      <c r="F106" s="4">
        <v>84.272727272727195</v>
      </c>
      <c r="G106" s="4">
        <v>7.2860671936758896</v>
      </c>
      <c r="H106" s="4">
        <v>0.72727272727272696</v>
      </c>
      <c r="I106" s="4">
        <v>123.818181818181</v>
      </c>
      <c r="J106" s="4">
        <v>6.4545454545454497</v>
      </c>
      <c r="K106" s="4">
        <v>3.5454545454545401</v>
      </c>
      <c r="L106" s="4">
        <v>143.54545454545399</v>
      </c>
      <c r="M106" s="4"/>
      <c r="P106">
        <f t="shared" si="23"/>
        <v>11</v>
      </c>
      <c r="Q106" s="3" t="str">
        <f t="shared" si="35"/>
        <v>201-Crotone</v>
      </c>
      <c r="R106">
        <f t="shared" si="24"/>
        <v>567.90123456790127</v>
      </c>
      <c r="S106">
        <f t="shared" si="25"/>
        <v>329.89690721649487</v>
      </c>
      <c r="T106">
        <f t="shared" si="26"/>
        <v>922.13114754098376</v>
      </c>
      <c r="U106">
        <f t="shared" si="27"/>
        <v>299.55947136563952</v>
      </c>
      <c r="V106">
        <f t="shared" si="28"/>
        <v>589.33024064947062</v>
      </c>
      <c r="W106">
        <f t="shared" si="29"/>
        <v>972.60273972602738</v>
      </c>
      <c r="X106">
        <f t="shared" si="30"/>
        <v>580.42895442360282</v>
      </c>
      <c r="Y106">
        <f t="shared" si="31"/>
        <v>858.2834331337325</v>
      </c>
      <c r="Z106">
        <f t="shared" si="32"/>
        <v>940.54878048780483</v>
      </c>
      <c r="AA106">
        <f t="shared" si="33"/>
        <v>730.90079817559911</v>
      </c>
      <c r="AB106">
        <f t="shared" si="36"/>
        <v>679.15837072872569</v>
      </c>
      <c r="AD106">
        <f t="shared" si="34"/>
        <v>11</v>
      </c>
      <c r="AF106">
        <v>101</v>
      </c>
      <c r="AG106" t="str">
        <v>105-Asti</v>
      </c>
      <c r="AL106">
        <v>101</v>
      </c>
      <c r="AM106" t="s">
        <v>86</v>
      </c>
    </row>
    <row r="107" spans="2:39" x14ac:dyDescent="0.25">
      <c r="B107" s="1" t="s">
        <v>51</v>
      </c>
      <c r="C107" s="4">
        <v>1.5454545454545401</v>
      </c>
      <c r="D107" s="4">
        <v>140</v>
      </c>
      <c r="E107" s="4">
        <v>7.97</v>
      </c>
      <c r="F107" s="4">
        <v>69.181818181818102</v>
      </c>
      <c r="G107" s="4">
        <v>7.2524703557312202</v>
      </c>
      <c r="H107" s="4">
        <v>2.2727272727272698</v>
      </c>
      <c r="I107" s="4">
        <v>153</v>
      </c>
      <c r="J107" s="4">
        <v>26.4545454545454</v>
      </c>
      <c r="K107" s="4">
        <v>1</v>
      </c>
      <c r="L107" s="4">
        <v>260.09090909090901</v>
      </c>
      <c r="M107" s="4"/>
      <c r="P107">
        <f t="shared" si="23"/>
        <v>71</v>
      </c>
      <c r="Q107" s="3" t="str">
        <f t="shared" si="35"/>
        <v>202-Vibo Valentia</v>
      </c>
      <c r="R107">
        <f t="shared" si="24"/>
        <v>790.12345679012412</v>
      </c>
      <c r="S107">
        <f t="shared" si="25"/>
        <v>628.86597938144325</v>
      </c>
      <c r="T107">
        <f t="shared" si="26"/>
        <v>549.18032786885226</v>
      </c>
      <c r="U107">
        <f t="shared" si="27"/>
        <v>482.3788546255513</v>
      </c>
      <c r="V107">
        <f t="shared" si="28"/>
        <v>585.38706871557599</v>
      </c>
      <c r="W107">
        <f t="shared" si="29"/>
        <v>914.38356164383561</v>
      </c>
      <c r="X107">
        <f t="shared" si="30"/>
        <v>150.1340482573701</v>
      </c>
      <c r="Y107">
        <f t="shared" si="31"/>
        <v>419.16167664670712</v>
      </c>
      <c r="Z107">
        <f t="shared" si="32"/>
        <v>983.23170731707319</v>
      </c>
      <c r="AA107">
        <f t="shared" si="33"/>
        <v>0</v>
      </c>
      <c r="AB107">
        <f t="shared" si="36"/>
        <v>550.28466812465331</v>
      </c>
      <c r="AD107">
        <f t="shared" si="34"/>
        <v>71</v>
      </c>
      <c r="AF107">
        <v>102</v>
      </c>
      <c r="AG107" t="str">
        <v>119-Cremona</v>
      </c>
      <c r="AL107">
        <v>102</v>
      </c>
      <c r="AM107" t="s">
        <v>67</v>
      </c>
    </row>
    <row r="108" spans="2:39" x14ac:dyDescent="0.25">
      <c r="B108" s="1" t="s">
        <v>69</v>
      </c>
      <c r="C108" s="4">
        <v>7.3636363636363598</v>
      </c>
      <c r="D108" s="4">
        <v>111</v>
      </c>
      <c r="E108" s="4">
        <v>7.09</v>
      </c>
      <c r="F108" s="4">
        <v>56</v>
      </c>
      <c r="G108" s="4">
        <v>3.6474802371541499</v>
      </c>
      <c r="H108" s="4">
        <v>9.5454545454545396</v>
      </c>
      <c r="I108" s="4">
        <v>163.18181818181799</v>
      </c>
      <c r="J108" s="4">
        <v>0.54545454545454497</v>
      </c>
      <c r="K108" s="4">
        <v>2.9090909090908998</v>
      </c>
      <c r="L108" s="4">
        <v>177.272727272727</v>
      </c>
      <c r="M108" s="4"/>
      <c r="P108">
        <f t="shared" si="23"/>
        <v>91</v>
      </c>
      <c r="Q108" s="3" t="str">
        <f t="shared" si="35"/>
        <v>203-Verbano-Cusio-Ossola</v>
      </c>
      <c r="R108">
        <f t="shared" si="24"/>
        <v>0</v>
      </c>
      <c r="S108">
        <f t="shared" si="25"/>
        <v>728.52233676975948</v>
      </c>
      <c r="T108">
        <f t="shared" si="26"/>
        <v>188.52459016393439</v>
      </c>
      <c r="U108">
        <f t="shared" si="27"/>
        <v>642.07048458149745</v>
      </c>
      <c r="V108">
        <f t="shared" si="28"/>
        <v>162.27892142650248</v>
      </c>
      <c r="W108">
        <f t="shared" si="29"/>
        <v>640.41095890410918</v>
      </c>
      <c r="X108">
        <f t="shared" si="30"/>
        <v>0</v>
      </c>
      <c r="Y108">
        <f t="shared" si="31"/>
        <v>988.02395209580845</v>
      </c>
      <c r="Z108">
        <f t="shared" si="32"/>
        <v>951.21951219512209</v>
      </c>
      <c r="AA108">
        <f t="shared" si="33"/>
        <v>519.38426453819784</v>
      </c>
      <c r="AB108">
        <f t="shared" si="36"/>
        <v>482.04350206749314</v>
      </c>
      <c r="AD108">
        <f t="shared" si="34"/>
        <v>91</v>
      </c>
      <c r="AF108">
        <v>103</v>
      </c>
      <c r="AG108" t="str">
        <v>198-Lodi</v>
      </c>
      <c r="AL108">
        <v>103</v>
      </c>
      <c r="AM108" t="s">
        <v>36</v>
      </c>
    </row>
    <row r="109" spans="2:39" x14ac:dyDescent="0.25">
      <c r="B109" s="1" t="s">
        <v>85</v>
      </c>
      <c r="C109" s="4">
        <v>3.1818181818181799</v>
      </c>
      <c r="D109" s="4">
        <v>170</v>
      </c>
      <c r="E109" s="4">
        <v>7.45</v>
      </c>
      <c r="F109" s="4">
        <v>65.818181818181799</v>
      </c>
      <c r="G109" s="4">
        <v>4.5923913043478199</v>
      </c>
      <c r="H109" s="4">
        <v>12.7272727272727</v>
      </c>
      <c r="I109" s="4">
        <v>141.363636363636</v>
      </c>
      <c r="J109" s="4">
        <v>0.90909090909090895</v>
      </c>
      <c r="K109" s="4">
        <v>27.090909090909001</v>
      </c>
      <c r="L109" s="4">
        <v>192.45454545454501</v>
      </c>
      <c r="M109" s="4"/>
      <c r="P109">
        <f t="shared" si="23"/>
        <v>87</v>
      </c>
      <c r="Q109" s="3" t="str">
        <f t="shared" si="35"/>
        <v>204-Monza e Brianza</v>
      </c>
      <c r="R109">
        <f t="shared" si="24"/>
        <v>567.90123456790127</v>
      </c>
      <c r="S109">
        <f t="shared" si="25"/>
        <v>525.7731958762887</v>
      </c>
      <c r="T109">
        <f t="shared" si="26"/>
        <v>336.06557377049182</v>
      </c>
      <c r="U109">
        <f t="shared" si="27"/>
        <v>523.12775330396471</v>
      </c>
      <c r="V109">
        <f t="shared" si="28"/>
        <v>273.1806320672685</v>
      </c>
      <c r="W109">
        <f t="shared" si="29"/>
        <v>520.54794520547966</v>
      </c>
      <c r="X109">
        <f t="shared" si="30"/>
        <v>321.71581769437307</v>
      </c>
      <c r="Y109">
        <f t="shared" si="31"/>
        <v>980.03992015968072</v>
      </c>
      <c r="Z109">
        <f t="shared" si="32"/>
        <v>545.73170731707444</v>
      </c>
      <c r="AA109">
        <f t="shared" si="33"/>
        <v>424.17331812998935</v>
      </c>
      <c r="AB109">
        <f t="shared" si="36"/>
        <v>501.82570980925129</v>
      </c>
      <c r="AD109">
        <f t="shared" si="34"/>
        <v>87</v>
      </c>
      <c r="AF109">
        <v>104</v>
      </c>
      <c r="AG109" t="str">
        <v>133-Piacenza</v>
      </c>
      <c r="AL109">
        <v>104</v>
      </c>
      <c r="AM109" t="s">
        <v>112</v>
      </c>
    </row>
    <row r="110" spans="2:39" x14ac:dyDescent="0.25">
      <c r="B110" s="1" t="s">
        <v>77</v>
      </c>
      <c r="C110" s="4">
        <v>1.1818181818181801</v>
      </c>
      <c r="D110" s="4">
        <v>212</v>
      </c>
      <c r="E110" s="4">
        <v>7.83</v>
      </c>
      <c r="F110" s="4">
        <v>75.818181818181799</v>
      </c>
      <c r="G110" s="4">
        <v>6.0951086956521703</v>
      </c>
      <c r="H110" s="4">
        <v>7.1818181818181799</v>
      </c>
      <c r="I110" s="4">
        <v>133.54545454545399</v>
      </c>
      <c r="J110" s="4">
        <v>1.5454545454545401</v>
      </c>
      <c r="K110" s="4">
        <v>3.63636363636363</v>
      </c>
      <c r="L110" s="4">
        <v>185.636363636363</v>
      </c>
      <c r="M110" s="4"/>
      <c r="P110">
        <f t="shared" si="23"/>
        <v>40</v>
      </c>
      <c r="Q110" s="3" t="str">
        <f t="shared" si="35"/>
        <v>205-Fermo</v>
      </c>
      <c r="R110">
        <f t="shared" si="24"/>
        <v>839.50617283950635</v>
      </c>
      <c r="S110">
        <f t="shared" si="25"/>
        <v>381.44329896907215</v>
      </c>
      <c r="T110">
        <f t="shared" si="26"/>
        <v>491.80327868852459</v>
      </c>
      <c r="U110">
        <f t="shared" si="27"/>
        <v>401.98237885462549</v>
      </c>
      <c r="V110">
        <f t="shared" si="28"/>
        <v>449.55059437518611</v>
      </c>
      <c r="W110">
        <f t="shared" si="29"/>
        <v>729.45205479452022</v>
      </c>
      <c r="X110">
        <f t="shared" si="30"/>
        <v>436.99731903485872</v>
      </c>
      <c r="Y110">
        <f t="shared" si="31"/>
        <v>966.06786427145721</v>
      </c>
      <c r="Z110">
        <f t="shared" si="32"/>
        <v>939.02439024390253</v>
      </c>
      <c r="AA110">
        <f t="shared" si="33"/>
        <v>466.93272519954576</v>
      </c>
      <c r="AB110">
        <f t="shared" si="36"/>
        <v>610.2760077271198</v>
      </c>
      <c r="AD110">
        <f t="shared" si="34"/>
        <v>40</v>
      </c>
      <c r="AF110">
        <v>105</v>
      </c>
      <c r="AG110" t="str">
        <v>118-Pavia</v>
      </c>
      <c r="AL110">
        <v>105</v>
      </c>
      <c r="AM110" t="s">
        <v>101</v>
      </c>
    </row>
    <row r="111" spans="2:39" x14ac:dyDescent="0.25">
      <c r="B111" s="1" t="s">
        <v>124</v>
      </c>
      <c r="C111" s="4">
        <v>0.90909090909090895</v>
      </c>
      <c r="D111" s="4">
        <v>161</v>
      </c>
      <c r="E111" s="4">
        <v>8.44</v>
      </c>
      <c r="F111" s="4">
        <v>70.636363636363612</v>
      </c>
      <c r="G111" s="4">
        <v>7.376811594202894</v>
      </c>
      <c r="H111" s="4">
        <v>1.4545454545454499</v>
      </c>
      <c r="I111" s="4">
        <v>119.45454545454534</v>
      </c>
      <c r="J111" s="4">
        <v>5.3333333333333295</v>
      </c>
      <c r="K111" s="4">
        <v>4.9393939393939332</v>
      </c>
      <c r="L111" s="4">
        <v>144.78787878787833</v>
      </c>
      <c r="M111" s="4"/>
      <c r="P111">
        <f t="shared" si="23"/>
        <v>5</v>
      </c>
      <c r="Q111" s="3" t="str">
        <f t="shared" si="35"/>
        <v>206-Barletta-Andria-Trani</v>
      </c>
      <c r="R111">
        <f t="shared" si="24"/>
        <v>876.54320987654307</v>
      </c>
      <c r="S111">
        <f t="shared" si="25"/>
        <v>556.70103092783506</v>
      </c>
      <c r="T111">
        <f t="shared" si="26"/>
        <v>741.80327868852441</v>
      </c>
      <c r="U111">
        <f t="shared" si="27"/>
        <v>464.75770925110129</v>
      </c>
      <c r="V111">
        <f t="shared" si="28"/>
        <v>599.98067072582069</v>
      </c>
      <c r="W111">
        <f t="shared" si="29"/>
        <v>945.20547945205487</v>
      </c>
      <c r="X111">
        <f t="shared" si="30"/>
        <v>644.77211796246661</v>
      </c>
      <c r="Y111">
        <f t="shared" si="31"/>
        <v>882.90086493679314</v>
      </c>
      <c r="Z111">
        <f t="shared" si="32"/>
        <v>917.17479674796755</v>
      </c>
      <c r="AA111">
        <f t="shared" si="33"/>
        <v>723.10908399847949</v>
      </c>
      <c r="AB111">
        <f t="shared" si="36"/>
        <v>735.29482425675872</v>
      </c>
      <c r="AD111">
        <f t="shared" si="34"/>
        <v>5</v>
      </c>
      <c r="AF111">
        <v>106</v>
      </c>
      <c r="AG111" t="str">
        <v>106-Alessandria</v>
      </c>
      <c r="AL111">
        <v>106</v>
      </c>
      <c r="AM111" t="s">
        <v>124</v>
      </c>
    </row>
    <row r="112" spans="2:39" x14ac:dyDescent="0.25">
      <c r="B112" s="1" t="s">
        <v>125</v>
      </c>
      <c r="C112" s="4">
        <v>1.4545454545454499</v>
      </c>
      <c r="D112" s="4">
        <v>303</v>
      </c>
      <c r="E112" s="4">
        <v>8.2200000000000006</v>
      </c>
      <c r="F112" s="4">
        <v>106.454545454545</v>
      </c>
      <c r="G112" s="4">
        <v>6.68107707509881</v>
      </c>
      <c r="H112" s="4">
        <v>0</v>
      </c>
      <c r="I112" s="4">
        <v>120.363636363636</v>
      </c>
      <c r="J112" s="4">
        <v>6.2727272727272698</v>
      </c>
      <c r="K112" s="4">
        <v>12.636363636363599</v>
      </c>
      <c r="L112" s="4">
        <v>210.09090909090901</v>
      </c>
      <c r="M112" s="4"/>
      <c r="P112">
        <f t="shared" si="23"/>
        <v>62</v>
      </c>
      <c r="Q112" s="3" t="str">
        <f t="shared" si="35"/>
        <v>207-Sud Sardegna</v>
      </c>
      <c r="R112">
        <f t="shared" si="24"/>
        <v>802.46913580246962</v>
      </c>
      <c r="S112">
        <f t="shared" si="25"/>
        <v>68.728522336769743</v>
      </c>
      <c r="T112">
        <f t="shared" si="26"/>
        <v>651.63934426229525</v>
      </c>
      <c r="U112">
        <f t="shared" si="27"/>
        <v>30.8370044052918</v>
      </c>
      <c r="V112">
        <f t="shared" si="28"/>
        <v>518.32415192810072</v>
      </c>
      <c r="W112">
        <f t="shared" si="29"/>
        <v>1000</v>
      </c>
      <c r="X112">
        <f t="shared" si="30"/>
        <v>631.36729222520466</v>
      </c>
      <c r="Y112">
        <f t="shared" si="31"/>
        <v>862.27544910179631</v>
      </c>
      <c r="Z112">
        <f t="shared" si="32"/>
        <v>788.10975609756144</v>
      </c>
      <c r="AA112">
        <f t="shared" si="33"/>
        <v>313.56898517673784</v>
      </c>
      <c r="AB112">
        <f t="shared" si="36"/>
        <v>566.73196413362268</v>
      </c>
      <c r="AD112">
        <f t="shared" si="34"/>
        <v>62</v>
      </c>
      <c r="AF112">
        <v>107</v>
      </c>
      <c r="AG112" t="str">
        <v>125-Belluno</v>
      </c>
      <c r="AL112">
        <v>107</v>
      </c>
      <c r="AM112" t="s">
        <v>125</v>
      </c>
    </row>
  </sheetData>
  <sortState xmlns:xlrd2="http://schemas.microsoft.com/office/spreadsheetml/2017/richdata2" ref="B6:L112">
    <sortCondition ref="B6:B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12EA-2A67-4302-B1B3-486621813C91}">
  <dimension ref="A1:V405"/>
  <sheetViews>
    <sheetView workbookViewId="0">
      <selection activeCell="L1" sqref="L1:V108"/>
    </sheetView>
  </sheetViews>
  <sheetFormatPr defaultRowHeight="15" x14ac:dyDescent="0.25"/>
  <cols>
    <col min="12" max="12" width="35.85546875" customWidth="1"/>
    <col min="13" max="13" width="9.140625" customWidth="1"/>
  </cols>
  <sheetData>
    <row r="1" spans="1:22" x14ac:dyDescent="0.25">
      <c r="A1" t="s">
        <v>126</v>
      </c>
      <c r="B1" t="s">
        <v>127</v>
      </c>
      <c r="C1" t="s">
        <v>128</v>
      </c>
      <c r="K1" t="s">
        <v>16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</row>
    <row r="2" spans="1:22" x14ac:dyDescent="0.25">
      <c r="A2" t="s">
        <v>129</v>
      </c>
      <c r="B2" t="s">
        <v>129</v>
      </c>
      <c r="C2" t="s">
        <v>19</v>
      </c>
      <c r="K2" t="s">
        <v>216</v>
      </c>
      <c r="L2" t="str">
        <f t="shared" ref="L2:L33" si="0">VLOOKUP(K2,A:C,3,FALSE)</f>
        <v>184-Agrigento</v>
      </c>
      <c r="M2">
        <v>2.9090909090908998</v>
      </c>
      <c r="N2">
        <v>243</v>
      </c>
      <c r="O2">
        <v>9.07</v>
      </c>
      <c r="P2">
        <v>95.181818181818102</v>
      </c>
      <c r="Q2">
        <v>6.7010869565217304</v>
      </c>
      <c r="R2">
        <v>0</v>
      </c>
      <c r="S2">
        <v>117.363636363636</v>
      </c>
      <c r="T2">
        <v>1.4545454545454499</v>
      </c>
      <c r="U2">
        <v>0.18181818181818099</v>
      </c>
      <c r="V2">
        <v>198.54545454545399</v>
      </c>
    </row>
    <row r="3" spans="1:22" x14ac:dyDescent="0.25">
      <c r="A3" t="s">
        <v>130</v>
      </c>
      <c r="B3" t="s">
        <v>130</v>
      </c>
      <c r="C3" t="s">
        <v>21</v>
      </c>
      <c r="K3" t="s">
        <v>134</v>
      </c>
      <c r="L3" t="str">
        <f t="shared" si="0"/>
        <v>106-Alessandria</v>
      </c>
      <c r="M3">
        <v>1.63636363636363</v>
      </c>
      <c r="N3">
        <v>210</v>
      </c>
      <c r="O3">
        <v>7.48</v>
      </c>
      <c r="P3">
        <v>67.818181818181799</v>
      </c>
      <c r="Q3">
        <v>4.2364130434782599</v>
      </c>
      <c r="R3">
        <v>22.727272727272702</v>
      </c>
      <c r="S3">
        <v>124.636363636363</v>
      </c>
      <c r="T3">
        <v>0.90909090909090895</v>
      </c>
      <c r="U3">
        <v>57.181818181818102</v>
      </c>
      <c r="V3">
        <v>200.09090909090901</v>
      </c>
    </row>
    <row r="4" spans="1:22" x14ac:dyDescent="0.25">
      <c r="A4" t="s">
        <v>131</v>
      </c>
      <c r="B4" t="s">
        <v>131</v>
      </c>
      <c r="C4" t="s">
        <v>23</v>
      </c>
      <c r="K4" t="s">
        <v>173</v>
      </c>
      <c r="L4" t="str">
        <f t="shared" si="0"/>
        <v>142-Ancona</v>
      </c>
      <c r="M4">
        <v>1.4545454545454499</v>
      </c>
      <c r="N4">
        <v>75</v>
      </c>
      <c r="O4">
        <v>7.98</v>
      </c>
      <c r="P4">
        <v>51.727272727272698</v>
      </c>
      <c r="Q4">
        <v>7.3544960474308301</v>
      </c>
      <c r="R4">
        <v>3</v>
      </c>
      <c r="S4">
        <v>126.363636363636</v>
      </c>
      <c r="T4">
        <v>3.4545454545454501</v>
      </c>
      <c r="U4">
        <v>22.727272727272702</v>
      </c>
      <c r="V4">
        <v>181.636363636363</v>
      </c>
    </row>
    <row r="5" spans="1:22" x14ac:dyDescent="0.25">
      <c r="A5" t="s">
        <v>132</v>
      </c>
      <c r="B5" t="s">
        <v>132</v>
      </c>
      <c r="C5" t="s">
        <v>25</v>
      </c>
      <c r="K5" t="s">
        <v>136</v>
      </c>
      <c r="L5" t="str">
        <f t="shared" si="0"/>
        <v>107-Aosta</v>
      </c>
      <c r="M5">
        <v>0.18181818181818099</v>
      </c>
      <c r="N5">
        <v>153</v>
      </c>
      <c r="O5">
        <v>7.82</v>
      </c>
      <c r="P5">
        <v>66.272727272727195</v>
      </c>
      <c r="Q5">
        <v>3.9698616600790499</v>
      </c>
      <c r="R5">
        <v>18.818181818181799</v>
      </c>
      <c r="S5">
        <v>119.818181818181</v>
      </c>
      <c r="T5">
        <v>0.27272727272727199</v>
      </c>
      <c r="U5">
        <v>0</v>
      </c>
      <c r="V5">
        <v>151.54545454545399</v>
      </c>
    </row>
    <row r="6" spans="1:22" x14ac:dyDescent="0.25">
      <c r="A6" t="s">
        <v>133</v>
      </c>
      <c r="B6" t="s">
        <v>133</v>
      </c>
      <c r="C6" t="s">
        <v>26</v>
      </c>
      <c r="K6" t="s">
        <v>182</v>
      </c>
      <c r="L6" t="str">
        <f t="shared" si="0"/>
        <v>151-Arezzo</v>
      </c>
      <c r="M6">
        <v>1.36363636363636</v>
      </c>
      <c r="N6">
        <v>257</v>
      </c>
      <c r="O6">
        <v>7.83</v>
      </c>
      <c r="P6">
        <v>73.818181818181799</v>
      </c>
      <c r="Q6">
        <v>4.9253952569169899</v>
      </c>
      <c r="R6">
        <v>4.3636363636363598</v>
      </c>
      <c r="S6">
        <v>130.18181818181799</v>
      </c>
      <c r="T6">
        <v>0.27272727272727199</v>
      </c>
      <c r="U6">
        <v>9.6363636363636296</v>
      </c>
      <c r="V6">
        <v>190.45454545454501</v>
      </c>
    </row>
    <row r="7" spans="1:22" x14ac:dyDescent="0.25">
      <c r="A7" t="s">
        <v>134</v>
      </c>
      <c r="B7" t="s">
        <v>134</v>
      </c>
      <c r="C7" t="s">
        <v>28</v>
      </c>
      <c r="K7" t="s">
        <v>541</v>
      </c>
      <c r="L7" t="str">
        <f t="shared" si="0"/>
        <v>144-Ascoli Piceno</v>
      </c>
      <c r="M7">
        <v>1.1818181818181801</v>
      </c>
      <c r="N7">
        <v>211</v>
      </c>
      <c r="O7">
        <v>7.78</v>
      </c>
      <c r="P7">
        <v>82.727272727272705</v>
      </c>
      <c r="Q7">
        <v>5.3290513833992099</v>
      </c>
      <c r="R7">
        <v>5.1818181818181799</v>
      </c>
      <c r="S7">
        <v>137.54545454545399</v>
      </c>
      <c r="T7">
        <v>0.90909090909090895</v>
      </c>
      <c r="U7">
        <v>5.6363636363636296</v>
      </c>
      <c r="V7">
        <v>191.45454545454501</v>
      </c>
    </row>
    <row r="8" spans="1:22" x14ac:dyDescent="0.25">
      <c r="A8" t="s">
        <v>135</v>
      </c>
      <c r="B8" t="s">
        <v>136</v>
      </c>
      <c r="C8" t="s">
        <v>30</v>
      </c>
      <c r="K8" t="s">
        <v>133</v>
      </c>
      <c r="L8" t="str">
        <f t="shared" si="0"/>
        <v>105-Asti</v>
      </c>
      <c r="M8">
        <v>1.36363636363636</v>
      </c>
      <c r="N8">
        <v>193</v>
      </c>
      <c r="O8">
        <v>7.44</v>
      </c>
      <c r="P8">
        <v>66.363636363636303</v>
      </c>
      <c r="Q8">
        <v>3.5390316205533598</v>
      </c>
      <c r="R8">
        <v>18.090909090909001</v>
      </c>
      <c r="S8">
        <v>121.90909090909</v>
      </c>
      <c r="T8">
        <v>0.27272727272727199</v>
      </c>
      <c r="U8">
        <v>50.909090909090899</v>
      </c>
      <c r="V8">
        <v>211.90909090909</v>
      </c>
    </row>
    <row r="9" spans="1:22" x14ac:dyDescent="0.25">
      <c r="A9" t="s">
        <v>137</v>
      </c>
      <c r="B9" t="s">
        <v>137</v>
      </c>
      <c r="C9" t="s">
        <v>32</v>
      </c>
      <c r="K9" t="s">
        <v>195</v>
      </c>
      <c r="L9" t="str">
        <f t="shared" si="0"/>
        <v>164-Avellino</v>
      </c>
      <c r="M9">
        <v>2.3636363636363602</v>
      </c>
      <c r="N9">
        <v>157</v>
      </c>
      <c r="O9">
        <v>7.49</v>
      </c>
      <c r="P9">
        <v>63.909090909090899</v>
      </c>
      <c r="Q9">
        <v>4.45874505928853</v>
      </c>
      <c r="R9">
        <v>6.3636363636363598</v>
      </c>
      <c r="S9">
        <v>157.09090909090901</v>
      </c>
      <c r="T9">
        <v>0.63636363636363602</v>
      </c>
      <c r="U9">
        <v>0.63636363636363602</v>
      </c>
      <c r="V9">
        <v>239.272727272727</v>
      </c>
    </row>
    <row r="10" spans="1:22" x14ac:dyDescent="0.25">
      <c r="A10" t="s">
        <v>138</v>
      </c>
      <c r="B10" t="s">
        <v>138</v>
      </c>
      <c r="C10" t="s">
        <v>35</v>
      </c>
      <c r="K10" t="s">
        <v>203</v>
      </c>
      <c r="L10" t="str">
        <f t="shared" si="0"/>
        <v>172-Bari</v>
      </c>
      <c r="M10">
        <v>0.90909090909090895</v>
      </c>
      <c r="N10">
        <v>124</v>
      </c>
      <c r="O10">
        <v>8.4499999999999993</v>
      </c>
      <c r="P10">
        <v>62.454545454545404</v>
      </c>
      <c r="Q10">
        <v>7.1941699604742997</v>
      </c>
      <c r="R10">
        <v>0.90909090909090895</v>
      </c>
      <c r="S10">
        <v>118.363636363636</v>
      </c>
      <c r="T10">
        <v>4.7272727272727204</v>
      </c>
      <c r="U10">
        <v>5.1818181818181799</v>
      </c>
      <c r="V10">
        <v>151.81818181818099</v>
      </c>
    </row>
    <row r="11" spans="1:22" x14ac:dyDescent="0.25">
      <c r="A11" t="s">
        <v>139</v>
      </c>
      <c r="B11" t="s">
        <v>139</v>
      </c>
      <c r="C11" t="s">
        <v>36</v>
      </c>
      <c r="K11" t="s">
        <v>239</v>
      </c>
      <c r="L11" t="str">
        <f t="shared" si="0"/>
        <v>206-Barletta-Andria-Trani</v>
      </c>
      <c r="M11">
        <v>0.90909090909090895</v>
      </c>
      <c r="N11">
        <v>161</v>
      </c>
      <c r="O11">
        <v>8.44</v>
      </c>
      <c r="P11">
        <v>70.636363636363612</v>
      </c>
      <c r="Q11">
        <v>7.376811594202894</v>
      </c>
      <c r="R11">
        <v>1.4545454545454499</v>
      </c>
      <c r="S11">
        <v>119.45454545454534</v>
      </c>
      <c r="T11">
        <v>5.3333333333333295</v>
      </c>
      <c r="U11">
        <v>4.9393939393939332</v>
      </c>
      <c r="V11">
        <v>144.78787878787833</v>
      </c>
    </row>
    <row r="12" spans="1:22" x14ac:dyDescent="0.25">
      <c r="A12" t="s">
        <v>140</v>
      </c>
      <c r="B12" t="s">
        <v>140</v>
      </c>
      <c r="C12" t="s">
        <v>38</v>
      </c>
      <c r="K12" t="s">
        <v>155</v>
      </c>
      <c r="L12" t="str">
        <f t="shared" si="0"/>
        <v>125-Belluno</v>
      </c>
      <c r="M12">
        <v>3.0909090909090899</v>
      </c>
      <c r="N12">
        <v>86</v>
      </c>
      <c r="O12">
        <v>6.63</v>
      </c>
      <c r="P12">
        <v>56.454545454545404</v>
      </c>
      <c r="Q12">
        <v>3.4654150197628399</v>
      </c>
      <c r="R12">
        <v>26.545454545454501</v>
      </c>
      <c r="S12">
        <v>162.636363636363</v>
      </c>
      <c r="T12">
        <v>9.0909090909090898E-2</v>
      </c>
      <c r="U12">
        <v>10.636363636363599</v>
      </c>
      <c r="V12">
        <v>240.09090909090901</v>
      </c>
    </row>
    <row r="13" spans="1:22" x14ac:dyDescent="0.25">
      <c r="A13" t="s">
        <v>141</v>
      </c>
      <c r="B13" t="s">
        <v>141</v>
      </c>
      <c r="C13" t="s">
        <v>41</v>
      </c>
      <c r="K13" t="s">
        <v>193</v>
      </c>
      <c r="L13" t="str">
        <f t="shared" si="0"/>
        <v>162-Benevento</v>
      </c>
      <c r="M13">
        <v>1</v>
      </c>
      <c r="N13">
        <v>287</v>
      </c>
      <c r="O13">
        <v>7.62</v>
      </c>
      <c r="P13">
        <v>93.727272727272705</v>
      </c>
      <c r="Q13">
        <v>4.6988636363636296</v>
      </c>
      <c r="R13">
        <v>3.4545454545454501</v>
      </c>
      <c r="S13">
        <v>148.272727272727</v>
      </c>
      <c r="T13">
        <v>0.36363636363636298</v>
      </c>
      <c r="U13">
        <v>9.8181818181818095</v>
      </c>
      <c r="V13">
        <v>221.45454545454501</v>
      </c>
    </row>
    <row r="14" spans="1:22" x14ac:dyDescent="0.25">
      <c r="A14" t="s">
        <v>142</v>
      </c>
      <c r="B14" t="s">
        <v>142</v>
      </c>
      <c r="C14" t="s">
        <v>43</v>
      </c>
      <c r="K14" t="s">
        <v>145</v>
      </c>
      <c r="L14" t="str">
        <f t="shared" si="0"/>
        <v>116-Bergamo</v>
      </c>
      <c r="M14">
        <v>4.2727272727272698</v>
      </c>
      <c r="N14">
        <v>157</v>
      </c>
      <c r="O14">
        <v>7.27</v>
      </c>
      <c r="P14">
        <v>61.727272727272698</v>
      </c>
      <c r="Q14">
        <v>4.2070158102766797</v>
      </c>
      <c r="R14">
        <v>12.1818181818181</v>
      </c>
      <c r="S14">
        <v>147.636363636363</v>
      </c>
      <c r="T14">
        <v>0.45454545454545398</v>
      </c>
      <c r="U14">
        <v>4.6363636363636296</v>
      </c>
      <c r="V14">
        <v>192.18181818181799</v>
      </c>
    </row>
    <row r="15" spans="1:22" x14ac:dyDescent="0.25">
      <c r="A15" t="s">
        <v>143</v>
      </c>
      <c r="B15" t="s">
        <v>143</v>
      </c>
      <c r="C15" t="s">
        <v>44</v>
      </c>
      <c r="K15" t="s">
        <v>228</v>
      </c>
      <c r="L15" t="str">
        <f t="shared" si="0"/>
        <v>196-Biella</v>
      </c>
      <c r="M15">
        <v>3.63636363636363</v>
      </c>
      <c r="N15">
        <v>85</v>
      </c>
      <c r="O15">
        <v>7.16</v>
      </c>
      <c r="P15">
        <v>44.272727272727202</v>
      </c>
      <c r="Q15">
        <v>3.7527173913043401</v>
      </c>
      <c r="R15">
        <v>15.4545454545454</v>
      </c>
      <c r="S15">
        <v>151</v>
      </c>
      <c r="T15">
        <v>0.36363636363636298</v>
      </c>
      <c r="U15">
        <v>0.63636363636363602</v>
      </c>
      <c r="V15">
        <v>177.54545454545399</v>
      </c>
    </row>
    <row r="16" spans="1:22" x14ac:dyDescent="0.25">
      <c r="A16" t="s">
        <v>144</v>
      </c>
      <c r="B16" t="s">
        <v>144</v>
      </c>
      <c r="C16" t="s">
        <v>46</v>
      </c>
      <c r="K16" t="s">
        <v>168</v>
      </c>
      <c r="L16" t="str">
        <f t="shared" si="0"/>
        <v>137-Bologna</v>
      </c>
      <c r="M16">
        <v>1.1818181818181801</v>
      </c>
      <c r="N16">
        <v>259</v>
      </c>
      <c r="O16">
        <v>7.76</v>
      </c>
      <c r="P16">
        <v>83.454545454545396</v>
      </c>
      <c r="Q16">
        <v>5.1195652173913002</v>
      </c>
      <c r="R16">
        <v>14.272727272727201</v>
      </c>
      <c r="S16">
        <v>123.818181818181</v>
      </c>
      <c r="T16">
        <v>9.0909090909090898E-2</v>
      </c>
      <c r="U16">
        <v>27.4545454545454</v>
      </c>
      <c r="V16">
        <v>163.72727272727201</v>
      </c>
    </row>
    <row r="17" spans="1:22" x14ac:dyDescent="0.25">
      <c r="A17" t="s">
        <v>145</v>
      </c>
      <c r="B17" t="s">
        <v>145</v>
      </c>
      <c r="C17" t="s">
        <v>49</v>
      </c>
      <c r="K17" t="s">
        <v>151</v>
      </c>
      <c r="L17" t="str">
        <f t="shared" si="0"/>
        <v>121-Bolzano</v>
      </c>
      <c r="M17">
        <v>0.72727272727272696</v>
      </c>
      <c r="N17">
        <v>161</v>
      </c>
      <c r="O17">
        <v>7.7</v>
      </c>
      <c r="P17">
        <v>61</v>
      </c>
      <c r="Q17">
        <v>2.2648221343873498</v>
      </c>
      <c r="R17">
        <v>14.818181818181801</v>
      </c>
      <c r="S17">
        <v>128.54545454545399</v>
      </c>
      <c r="T17">
        <v>0</v>
      </c>
      <c r="U17">
        <v>9.0909090909090898E-2</v>
      </c>
      <c r="V17">
        <v>128.09090909090901</v>
      </c>
    </row>
    <row r="18" spans="1:22" x14ac:dyDescent="0.25">
      <c r="A18" t="s">
        <v>146</v>
      </c>
      <c r="B18" t="s">
        <v>146</v>
      </c>
      <c r="C18" t="s">
        <v>34</v>
      </c>
      <c r="K18" t="s">
        <v>146</v>
      </c>
      <c r="L18" t="str">
        <f t="shared" si="0"/>
        <v>117-Brescia</v>
      </c>
      <c r="M18">
        <v>2.5454545454545401</v>
      </c>
      <c r="N18">
        <v>195</v>
      </c>
      <c r="O18">
        <v>7.29</v>
      </c>
      <c r="P18">
        <v>67.181818181818102</v>
      </c>
      <c r="Q18">
        <v>3.6704545454545401</v>
      </c>
      <c r="R18">
        <v>11.363636363636299</v>
      </c>
      <c r="S18">
        <v>145.81818181818099</v>
      </c>
      <c r="T18">
        <v>0.27272727272727199</v>
      </c>
      <c r="U18">
        <v>20.363636363636299</v>
      </c>
      <c r="V18">
        <v>171.09090909090901</v>
      </c>
    </row>
    <row r="19" spans="1:22" x14ac:dyDescent="0.25">
      <c r="A19" t="s">
        <v>147</v>
      </c>
      <c r="B19" t="s">
        <v>147</v>
      </c>
      <c r="C19" t="s">
        <v>52</v>
      </c>
      <c r="K19" t="s">
        <v>205</v>
      </c>
      <c r="L19" t="str">
        <f t="shared" si="0"/>
        <v>174-Brindisi</v>
      </c>
      <c r="M19">
        <v>1.63636363636363</v>
      </c>
      <c r="N19">
        <v>103</v>
      </c>
      <c r="O19">
        <v>8.49</v>
      </c>
      <c r="P19">
        <v>69.909090909090907</v>
      </c>
      <c r="Q19">
        <v>8.5459486166007892</v>
      </c>
      <c r="R19">
        <v>0.63636363636363602</v>
      </c>
      <c r="S19">
        <v>116.09090909090899</v>
      </c>
      <c r="T19">
        <v>8.4545454545454497</v>
      </c>
      <c r="U19">
        <v>10.636363636363599</v>
      </c>
      <c r="V19">
        <v>196.72727272727201</v>
      </c>
    </row>
    <row r="20" spans="1:22" x14ac:dyDescent="0.25">
      <c r="A20" t="s">
        <v>148</v>
      </c>
      <c r="B20" t="s">
        <v>148</v>
      </c>
      <c r="C20" t="s">
        <v>27</v>
      </c>
      <c r="K20" t="s">
        <v>224</v>
      </c>
      <c r="L20" t="str">
        <f t="shared" si="0"/>
        <v>192-Cagliari</v>
      </c>
      <c r="M20">
        <v>1.5454545454545401</v>
      </c>
      <c r="N20">
        <v>221</v>
      </c>
      <c r="O20">
        <v>8.49</v>
      </c>
      <c r="P20">
        <v>84.636363636363598</v>
      </c>
      <c r="Q20">
        <v>6.9367588932806301</v>
      </c>
      <c r="R20">
        <v>0</v>
      </c>
      <c r="S20">
        <v>109.90909090909</v>
      </c>
      <c r="T20">
        <v>5.4545454545454497</v>
      </c>
      <c r="U20">
        <v>6.7272727272727204</v>
      </c>
      <c r="V20">
        <v>181.636363636363</v>
      </c>
    </row>
    <row r="21" spans="1:22" x14ac:dyDescent="0.25">
      <c r="A21" t="s">
        <v>149</v>
      </c>
      <c r="B21" t="s">
        <v>149</v>
      </c>
      <c r="C21" t="s">
        <v>54</v>
      </c>
      <c r="K21" t="s">
        <v>217</v>
      </c>
      <c r="L21" t="str">
        <f t="shared" si="0"/>
        <v>185-Caltanissetta</v>
      </c>
      <c r="M21">
        <v>1.63636363636363</v>
      </c>
      <c r="N21">
        <v>261</v>
      </c>
      <c r="O21">
        <v>8.39</v>
      </c>
      <c r="P21">
        <v>75.545454545454504</v>
      </c>
      <c r="Q21">
        <v>8.9281126482213402</v>
      </c>
      <c r="R21">
        <v>2.0909090909090899</v>
      </c>
      <c r="S21">
        <v>131.363636363636</v>
      </c>
      <c r="T21">
        <v>21.545454545454501</v>
      </c>
      <c r="U21">
        <v>2.72727272727272</v>
      </c>
      <c r="V21">
        <v>204.363636363636</v>
      </c>
    </row>
    <row r="22" spans="1:22" x14ac:dyDescent="0.25">
      <c r="A22" t="s">
        <v>150</v>
      </c>
      <c r="B22" t="s">
        <v>151</v>
      </c>
      <c r="C22" t="s">
        <v>57</v>
      </c>
      <c r="K22" t="s">
        <v>201</v>
      </c>
      <c r="L22" t="str">
        <f t="shared" si="0"/>
        <v>170-Campobasso</v>
      </c>
      <c r="M22">
        <v>1.4545454545454499</v>
      </c>
      <c r="N22">
        <v>135</v>
      </c>
      <c r="O22">
        <v>7.37</v>
      </c>
      <c r="P22">
        <v>44.181818181818102</v>
      </c>
      <c r="Q22">
        <v>7.2959486166007901</v>
      </c>
      <c r="R22">
        <v>22.363636363636299</v>
      </c>
      <c r="S22">
        <v>146.72727272727201</v>
      </c>
      <c r="T22">
        <v>5.1818181818181799</v>
      </c>
      <c r="U22">
        <v>1.36363636363636</v>
      </c>
      <c r="V22">
        <v>231.18181818181799</v>
      </c>
    </row>
    <row r="23" spans="1:22" x14ac:dyDescent="0.25">
      <c r="A23" t="s">
        <v>152</v>
      </c>
      <c r="B23" t="s">
        <v>152</v>
      </c>
      <c r="C23" t="s">
        <v>31</v>
      </c>
      <c r="K23" t="s">
        <v>240</v>
      </c>
      <c r="L23" t="str">
        <f t="shared" si="0"/>
        <v>207-Sud Sardegna</v>
      </c>
      <c r="M23">
        <v>1.4545454545454499</v>
      </c>
      <c r="N23">
        <v>303</v>
      </c>
      <c r="O23">
        <v>8.2200000000000006</v>
      </c>
      <c r="P23">
        <v>106.454545454545</v>
      </c>
      <c r="Q23">
        <v>6.68107707509881</v>
      </c>
      <c r="R23">
        <v>0</v>
      </c>
      <c r="S23">
        <v>120.363636363636</v>
      </c>
      <c r="T23">
        <v>6.2727272727272698</v>
      </c>
      <c r="U23">
        <v>12.636363636363599</v>
      </c>
      <c r="V23">
        <v>210.09090909090901</v>
      </c>
    </row>
    <row r="24" spans="1:22" x14ac:dyDescent="0.25">
      <c r="A24" t="s">
        <v>153</v>
      </c>
      <c r="B24" t="s">
        <v>153</v>
      </c>
      <c r="C24" t="s">
        <v>60</v>
      </c>
      <c r="K24" t="s">
        <v>192</v>
      </c>
      <c r="L24" t="str">
        <f t="shared" si="0"/>
        <v>161-Caserta</v>
      </c>
      <c r="M24">
        <v>4.5454545454545396</v>
      </c>
      <c r="N24">
        <v>310</v>
      </c>
      <c r="O24">
        <v>7.93</v>
      </c>
      <c r="P24">
        <v>107.09090909090899</v>
      </c>
      <c r="Q24">
        <v>4.1623023715415002</v>
      </c>
      <c r="R24">
        <v>0.45454545454545398</v>
      </c>
      <c r="S24">
        <v>144.90909090909</v>
      </c>
      <c r="T24">
        <v>0.45454545454545398</v>
      </c>
      <c r="U24">
        <v>10</v>
      </c>
      <c r="V24">
        <v>202.72727272727201</v>
      </c>
    </row>
    <row r="25" spans="1:22" x14ac:dyDescent="0.25">
      <c r="A25" t="s">
        <v>154</v>
      </c>
      <c r="B25" t="s">
        <v>154</v>
      </c>
      <c r="C25" t="s">
        <v>63</v>
      </c>
      <c r="K25" t="s">
        <v>219</v>
      </c>
      <c r="L25" t="str">
        <f t="shared" si="0"/>
        <v>187-Catania</v>
      </c>
      <c r="M25">
        <v>3.1818181818181799</v>
      </c>
      <c r="N25">
        <v>209</v>
      </c>
      <c r="O25">
        <v>8.8000000000000007</v>
      </c>
      <c r="P25">
        <v>78</v>
      </c>
      <c r="Q25">
        <v>4.7546936758893201</v>
      </c>
      <c r="R25">
        <v>0</v>
      </c>
      <c r="S25">
        <v>126.90909090909</v>
      </c>
      <c r="T25">
        <v>0.63636363636363602</v>
      </c>
      <c r="U25">
        <v>2.4545454545454501</v>
      </c>
      <c r="V25">
        <v>100.636363636363</v>
      </c>
    </row>
    <row r="26" spans="1:22" x14ac:dyDescent="0.25">
      <c r="A26" t="s">
        <v>155</v>
      </c>
      <c r="B26" t="s">
        <v>155</v>
      </c>
      <c r="C26" t="s">
        <v>64</v>
      </c>
      <c r="K26" t="s">
        <v>210</v>
      </c>
      <c r="L26" t="str">
        <f t="shared" si="0"/>
        <v>179-Catanzaro</v>
      </c>
      <c r="M26">
        <v>3.1818181818181799</v>
      </c>
      <c r="N26">
        <v>210</v>
      </c>
      <c r="O26">
        <v>8.5399999999999991</v>
      </c>
      <c r="P26">
        <v>88.090909090909093</v>
      </c>
      <c r="Q26">
        <v>7.8233695652173898</v>
      </c>
      <c r="R26">
        <v>0.36363636363636298</v>
      </c>
      <c r="S26">
        <v>137.272727272727</v>
      </c>
      <c r="T26">
        <v>2</v>
      </c>
      <c r="U26">
        <v>0.45454545454545398</v>
      </c>
      <c r="V26">
        <v>169.54545454545399</v>
      </c>
    </row>
    <row r="27" spans="1:22" x14ac:dyDescent="0.25">
      <c r="A27" t="s">
        <v>156</v>
      </c>
      <c r="B27" t="s">
        <v>156</v>
      </c>
      <c r="C27" t="s">
        <v>66</v>
      </c>
      <c r="K27" t="s">
        <v>200</v>
      </c>
      <c r="L27" t="str">
        <f t="shared" si="0"/>
        <v>169-Chieti</v>
      </c>
      <c r="M27">
        <v>1.1818181818181801</v>
      </c>
      <c r="N27">
        <v>124</v>
      </c>
      <c r="O27">
        <v>8.08</v>
      </c>
      <c r="P27">
        <v>62.454545454545404</v>
      </c>
      <c r="Q27">
        <v>5.3737648221343797</v>
      </c>
      <c r="R27">
        <v>5.3636363636363598</v>
      </c>
      <c r="S27">
        <v>129.81818181818099</v>
      </c>
      <c r="T27">
        <v>0.90909090909090895</v>
      </c>
      <c r="U27">
        <v>2.2727272727272698</v>
      </c>
      <c r="V27">
        <v>161.09090909090901</v>
      </c>
    </row>
    <row r="28" spans="1:22" x14ac:dyDescent="0.25">
      <c r="A28" t="s">
        <v>157</v>
      </c>
      <c r="B28" t="s">
        <v>157</v>
      </c>
      <c r="C28" t="s">
        <v>67</v>
      </c>
      <c r="K28" t="s">
        <v>142</v>
      </c>
      <c r="L28" t="str">
        <f t="shared" si="0"/>
        <v>113-Como</v>
      </c>
      <c r="M28">
        <v>5.6363636363636296</v>
      </c>
      <c r="N28">
        <v>128</v>
      </c>
      <c r="O28">
        <v>7.16</v>
      </c>
      <c r="P28">
        <v>59.909090909090899</v>
      </c>
      <c r="Q28">
        <v>3.4165019762845801</v>
      </c>
      <c r="R28">
        <v>10.4545454545454</v>
      </c>
      <c r="S28">
        <v>152.81818181818099</v>
      </c>
      <c r="T28">
        <v>1.0909090909090899</v>
      </c>
      <c r="U28">
        <v>0.54545454545454497</v>
      </c>
      <c r="V28">
        <v>201.09090909090901</v>
      </c>
    </row>
    <row r="29" spans="1:22" x14ac:dyDescent="0.25">
      <c r="A29" t="s">
        <v>158</v>
      </c>
      <c r="B29" t="s">
        <v>158</v>
      </c>
      <c r="C29" t="s">
        <v>68</v>
      </c>
      <c r="K29" t="s">
        <v>209</v>
      </c>
      <c r="L29" t="str">
        <f t="shared" si="0"/>
        <v>178-Cosenza</v>
      </c>
      <c r="M29">
        <v>1.8181818181818099</v>
      </c>
      <c r="N29">
        <v>298</v>
      </c>
      <c r="O29">
        <v>8.23</v>
      </c>
      <c r="P29">
        <v>104.90909090909</v>
      </c>
      <c r="Q29">
        <v>4.4068675889328004</v>
      </c>
      <c r="R29">
        <v>1.0909090909090899</v>
      </c>
      <c r="S29">
        <v>140.272727272727</v>
      </c>
      <c r="T29">
        <v>0.18181818181818099</v>
      </c>
      <c r="U29">
        <v>0.45454545454545398</v>
      </c>
      <c r="V29">
        <v>174.54545454545399</v>
      </c>
    </row>
    <row r="30" spans="1:22" x14ac:dyDescent="0.25">
      <c r="A30" t="s">
        <v>159</v>
      </c>
      <c r="B30" t="s">
        <v>159</v>
      </c>
      <c r="C30" t="s">
        <v>70</v>
      </c>
      <c r="K30" t="s">
        <v>148</v>
      </c>
      <c r="L30" t="str">
        <f t="shared" si="0"/>
        <v>119-Cremona</v>
      </c>
      <c r="M30">
        <v>1.63636363636363</v>
      </c>
      <c r="N30">
        <v>233</v>
      </c>
      <c r="O30">
        <v>7.55</v>
      </c>
      <c r="P30">
        <v>76</v>
      </c>
      <c r="Q30">
        <v>4.6143774703557296</v>
      </c>
      <c r="R30">
        <v>19.090909090909001</v>
      </c>
      <c r="S30">
        <v>132.72727272727201</v>
      </c>
      <c r="T30">
        <v>0.45454545454545398</v>
      </c>
      <c r="U30">
        <v>49.454545454545404</v>
      </c>
      <c r="V30">
        <v>170.72727272727201</v>
      </c>
    </row>
    <row r="31" spans="1:22" x14ac:dyDescent="0.25">
      <c r="A31" t="s">
        <v>160</v>
      </c>
      <c r="B31" t="s">
        <v>160</v>
      </c>
      <c r="C31" t="s">
        <v>71</v>
      </c>
      <c r="K31" t="s">
        <v>233</v>
      </c>
      <c r="L31" t="str">
        <f t="shared" si="0"/>
        <v>201-Crotone</v>
      </c>
      <c r="M31">
        <v>3.1818181818181799</v>
      </c>
      <c r="N31">
        <v>227</v>
      </c>
      <c r="O31">
        <v>8.8800000000000008</v>
      </c>
      <c r="P31">
        <v>84.272727272727195</v>
      </c>
      <c r="Q31">
        <v>7.2860671936758896</v>
      </c>
      <c r="R31">
        <v>0.72727272727272696</v>
      </c>
      <c r="S31">
        <v>123.818181818181</v>
      </c>
      <c r="T31">
        <v>6.4545454545454497</v>
      </c>
      <c r="U31">
        <v>3.5454545454545401</v>
      </c>
      <c r="V31">
        <v>143.54545454545399</v>
      </c>
    </row>
    <row r="32" spans="1:22" x14ac:dyDescent="0.25">
      <c r="A32" t="s">
        <v>161</v>
      </c>
      <c r="B32" t="s">
        <v>161</v>
      </c>
      <c r="C32" t="s">
        <v>42</v>
      </c>
      <c r="K32" t="s">
        <v>132</v>
      </c>
      <c r="L32" t="str">
        <f t="shared" si="0"/>
        <v>104-Cuneo</v>
      </c>
      <c r="M32">
        <v>1.63636363636363</v>
      </c>
      <c r="N32">
        <v>111</v>
      </c>
      <c r="O32">
        <v>7.54</v>
      </c>
      <c r="P32">
        <v>46.636363636363598</v>
      </c>
      <c r="Q32">
        <v>4.57188735177865</v>
      </c>
      <c r="R32">
        <v>24.909090909090899</v>
      </c>
      <c r="S32">
        <v>126.636363636363</v>
      </c>
      <c r="T32">
        <v>0.36363636363636298</v>
      </c>
      <c r="U32">
        <v>1.4545454545454499</v>
      </c>
      <c r="V32">
        <v>175.72727272727201</v>
      </c>
    </row>
    <row r="33" spans="1:22" x14ac:dyDescent="0.25">
      <c r="A33" t="s">
        <v>162</v>
      </c>
      <c r="B33" t="s">
        <v>162</v>
      </c>
      <c r="C33" t="s">
        <v>65</v>
      </c>
      <c r="K33" t="s">
        <v>218</v>
      </c>
      <c r="L33" t="str">
        <f t="shared" si="0"/>
        <v>186-Enna</v>
      </c>
      <c r="M33">
        <v>1.72727272727272</v>
      </c>
      <c r="N33">
        <v>111</v>
      </c>
      <c r="O33">
        <v>8.3000000000000007</v>
      </c>
      <c r="P33">
        <v>26.4545454545454</v>
      </c>
      <c r="Q33">
        <v>9.0088932806324102</v>
      </c>
      <c r="R33">
        <v>12.636363636363599</v>
      </c>
      <c r="S33">
        <v>139.90909090909</v>
      </c>
      <c r="T33">
        <v>17.818181818181799</v>
      </c>
      <c r="U33">
        <v>2.4545454545454501</v>
      </c>
      <c r="V33">
        <v>201.636363636363</v>
      </c>
    </row>
    <row r="34" spans="1:22" x14ac:dyDescent="0.25">
      <c r="A34" t="s">
        <v>163</v>
      </c>
      <c r="B34" t="s">
        <v>163</v>
      </c>
      <c r="C34" t="s">
        <v>20</v>
      </c>
      <c r="K34" t="s">
        <v>238</v>
      </c>
      <c r="L34" t="str">
        <f t="shared" ref="L34:L65" si="1">VLOOKUP(K34,A:C,3,FALSE)</f>
        <v>205-Fermo</v>
      </c>
      <c r="M34">
        <v>1.1818181818181801</v>
      </c>
      <c r="N34">
        <v>212</v>
      </c>
      <c r="O34">
        <v>7.83</v>
      </c>
      <c r="P34">
        <v>75.818181818181799</v>
      </c>
      <c r="Q34">
        <v>6.0951086956521703</v>
      </c>
      <c r="R34">
        <v>7.1818181818181799</v>
      </c>
      <c r="S34">
        <v>133.54545454545399</v>
      </c>
      <c r="T34">
        <v>1.5454545454545401</v>
      </c>
      <c r="U34">
        <v>3.63636363636363</v>
      </c>
      <c r="V34">
        <v>185.636363636363</v>
      </c>
    </row>
    <row r="35" spans="1:22" x14ac:dyDescent="0.25">
      <c r="A35" t="s">
        <v>164</v>
      </c>
      <c r="B35" t="s">
        <v>164</v>
      </c>
      <c r="C35" t="s">
        <v>45</v>
      </c>
      <c r="K35" t="s">
        <v>169</v>
      </c>
      <c r="L35" t="str">
        <f t="shared" si="1"/>
        <v>138-Ferrara</v>
      </c>
      <c r="M35">
        <v>0.90909090909090895</v>
      </c>
      <c r="N35">
        <v>261</v>
      </c>
      <c r="O35">
        <v>7.7</v>
      </c>
      <c r="P35">
        <v>83.454545454545396</v>
      </c>
      <c r="Q35">
        <v>4.9132905138339904</v>
      </c>
      <c r="R35">
        <v>15.4545454545454</v>
      </c>
      <c r="S35">
        <v>127.818181818181</v>
      </c>
      <c r="T35">
        <v>0.18181818181818099</v>
      </c>
      <c r="U35">
        <v>59.636363636363598</v>
      </c>
      <c r="V35">
        <v>160.45454545454501</v>
      </c>
    </row>
    <row r="36" spans="1:22" x14ac:dyDescent="0.25">
      <c r="A36" t="s">
        <v>165</v>
      </c>
      <c r="B36" t="s">
        <v>166</v>
      </c>
      <c r="C36" t="s">
        <v>76</v>
      </c>
      <c r="K36" t="s">
        <v>179</v>
      </c>
      <c r="L36" t="str">
        <f t="shared" si="1"/>
        <v>148-Firenze</v>
      </c>
      <c r="M36">
        <v>1</v>
      </c>
      <c r="N36">
        <v>273</v>
      </c>
      <c r="O36">
        <v>7.71</v>
      </c>
      <c r="P36">
        <v>85.363636363636303</v>
      </c>
      <c r="Q36">
        <v>4.7611166007905101</v>
      </c>
      <c r="R36">
        <v>2.8181818181818099</v>
      </c>
      <c r="S36">
        <v>125.818181818181</v>
      </c>
      <c r="T36">
        <v>0.54545454545454497</v>
      </c>
      <c r="U36">
        <v>17.181818181818102</v>
      </c>
      <c r="V36">
        <v>182.18181818181799</v>
      </c>
    </row>
    <row r="37" spans="1:22" x14ac:dyDescent="0.25">
      <c r="A37" t="s">
        <v>167</v>
      </c>
      <c r="B37" t="s">
        <v>167</v>
      </c>
      <c r="C37" t="s">
        <v>37</v>
      </c>
      <c r="K37" t="s">
        <v>202</v>
      </c>
      <c r="L37" t="str">
        <f t="shared" si="1"/>
        <v>171-Foggia</v>
      </c>
      <c r="M37">
        <v>1.1818181818181801</v>
      </c>
      <c r="N37">
        <v>264</v>
      </c>
      <c r="O37">
        <v>8.06</v>
      </c>
      <c r="P37">
        <v>82.909090909090907</v>
      </c>
      <c r="Q37">
        <v>6.30607707509881</v>
      </c>
      <c r="R37">
        <v>2.4545454545454501</v>
      </c>
      <c r="S37">
        <v>127.54545454545401</v>
      </c>
      <c r="T37">
        <v>2.2727272727272698</v>
      </c>
      <c r="U37">
        <v>11.090909090908999</v>
      </c>
      <c r="V37">
        <v>141.18181818181799</v>
      </c>
    </row>
    <row r="38" spans="1:22" x14ac:dyDescent="0.25">
      <c r="A38" t="s">
        <v>168</v>
      </c>
      <c r="B38" t="s">
        <v>168</v>
      </c>
      <c r="C38" t="s">
        <v>73</v>
      </c>
      <c r="K38" t="s">
        <v>171</v>
      </c>
      <c r="L38" t="str">
        <f t="shared" si="1"/>
        <v>140-Forlì-Cesena</v>
      </c>
      <c r="M38">
        <v>1.36363636363636</v>
      </c>
      <c r="N38">
        <v>203</v>
      </c>
      <c r="O38">
        <v>7.7649999999999997</v>
      </c>
      <c r="P38">
        <v>69.863636363636346</v>
      </c>
      <c r="Q38">
        <v>5.1867588932806301</v>
      </c>
      <c r="R38">
        <v>10.909090909090899</v>
      </c>
      <c r="S38">
        <v>127.95454545454501</v>
      </c>
      <c r="T38">
        <v>1.0909090909090899</v>
      </c>
      <c r="U38">
        <v>28.363636363636303</v>
      </c>
      <c r="V38">
        <v>168.36363636363598</v>
      </c>
    </row>
    <row r="39" spans="1:22" x14ac:dyDescent="0.25">
      <c r="A39" t="s">
        <v>169</v>
      </c>
      <c r="B39" t="s">
        <v>169</v>
      </c>
      <c r="C39" t="s">
        <v>22</v>
      </c>
      <c r="K39" t="s">
        <v>191</v>
      </c>
      <c r="L39" t="str">
        <f t="shared" si="1"/>
        <v>160-Frosinone</v>
      </c>
      <c r="M39">
        <v>1.5454545454545401</v>
      </c>
      <c r="N39">
        <v>218</v>
      </c>
      <c r="O39">
        <v>8.16</v>
      </c>
      <c r="P39">
        <v>71.454545454545396</v>
      </c>
      <c r="Q39">
        <v>3.31398221343873</v>
      </c>
      <c r="R39">
        <v>3</v>
      </c>
      <c r="S39">
        <v>141.363636363636</v>
      </c>
      <c r="T39">
        <v>0.36363636363636298</v>
      </c>
      <c r="U39">
        <v>12.1818181818181</v>
      </c>
      <c r="V39">
        <v>190.363636363636</v>
      </c>
    </row>
    <row r="40" spans="1:22" x14ac:dyDescent="0.25">
      <c r="A40" t="s">
        <v>170</v>
      </c>
      <c r="B40" t="s">
        <v>170</v>
      </c>
      <c r="C40" t="s">
        <v>24</v>
      </c>
      <c r="K40" t="s">
        <v>139</v>
      </c>
      <c r="L40" t="str">
        <f t="shared" si="1"/>
        <v>110-Genova</v>
      </c>
      <c r="M40">
        <v>4.7272727272727204</v>
      </c>
      <c r="N40">
        <v>32</v>
      </c>
      <c r="O40">
        <v>7.5</v>
      </c>
      <c r="P40">
        <v>42.818181818181799</v>
      </c>
      <c r="Q40">
        <v>6.1136363636363598</v>
      </c>
      <c r="R40">
        <v>2.72727272727272</v>
      </c>
      <c r="S40">
        <v>132.81818181818099</v>
      </c>
      <c r="T40">
        <v>4.4545454545454497</v>
      </c>
      <c r="U40">
        <v>1.4545454545454499</v>
      </c>
      <c r="V40">
        <v>215.72727272727201</v>
      </c>
    </row>
    <row r="41" spans="1:22" x14ac:dyDescent="0.25">
      <c r="A41" t="s">
        <v>171</v>
      </c>
      <c r="B41" t="s">
        <v>171</v>
      </c>
      <c r="C41" t="s">
        <v>33</v>
      </c>
      <c r="K41" t="s">
        <v>161</v>
      </c>
      <c r="L41" t="str">
        <f t="shared" si="1"/>
        <v>131-Gorizia</v>
      </c>
      <c r="M41">
        <v>3.5454545454545401</v>
      </c>
      <c r="N41">
        <v>184</v>
      </c>
      <c r="O41">
        <v>7.63</v>
      </c>
      <c r="P41">
        <v>69.545454545454504</v>
      </c>
      <c r="Q41">
        <v>5.11067193675889</v>
      </c>
      <c r="R41">
        <v>7.6363636363636296</v>
      </c>
      <c r="S41">
        <v>146.363636363636</v>
      </c>
      <c r="T41">
        <v>1.27272727272727</v>
      </c>
      <c r="U41">
        <v>8.2727272727272698</v>
      </c>
      <c r="V41">
        <v>140.18181818181799</v>
      </c>
    </row>
    <row r="42" spans="1:22" x14ac:dyDescent="0.25">
      <c r="A42" t="s">
        <v>172</v>
      </c>
      <c r="B42" t="s">
        <v>172</v>
      </c>
      <c r="C42" t="s">
        <v>79</v>
      </c>
      <c r="K42" t="s">
        <v>184</v>
      </c>
      <c r="L42" t="str">
        <f t="shared" si="1"/>
        <v>153-Grosseto</v>
      </c>
      <c r="M42">
        <v>1.1818181818181801</v>
      </c>
      <c r="N42">
        <v>298</v>
      </c>
      <c r="O42">
        <v>8.6999999999999993</v>
      </c>
      <c r="P42">
        <v>98.272727272727195</v>
      </c>
      <c r="Q42">
        <v>6.29965415019762</v>
      </c>
      <c r="R42">
        <v>1.1818181818181801</v>
      </c>
      <c r="S42">
        <v>110.636363636363</v>
      </c>
      <c r="T42">
        <v>2.0909090909090899</v>
      </c>
      <c r="U42">
        <v>1.36363636363636</v>
      </c>
      <c r="V42">
        <v>168.18181818181799</v>
      </c>
    </row>
    <row r="43" spans="1:22" x14ac:dyDescent="0.25">
      <c r="A43" t="s">
        <v>173</v>
      </c>
      <c r="B43" t="s">
        <v>173</v>
      </c>
      <c r="C43" t="s">
        <v>82</v>
      </c>
      <c r="K43" t="s">
        <v>137</v>
      </c>
      <c r="L43" t="str">
        <f t="shared" si="1"/>
        <v>108-Imperia</v>
      </c>
      <c r="M43">
        <v>2</v>
      </c>
      <c r="N43">
        <v>34</v>
      </c>
      <c r="O43">
        <v>8.3800000000000008</v>
      </c>
      <c r="P43">
        <v>49.727272727272698</v>
      </c>
      <c r="Q43">
        <v>5.4446640316205501</v>
      </c>
      <c r="R43">
        <v>0.72727272727272696</v>
      </c>
      <c r="S43">
        <v>95.363636363636303</v>
      </c>
      <c r="T43">
        <v>4.6363636363636296</v>
      </c>
      <c r="U43">
        <v>0.72727272727272696</v>
      </c>
      <c r="V43">
        <v>186.272727272727</v>
      </c>
    </row>
    <row r="44" spans="1:22" x14ac:dyDescent="0.25">
      <c r="A44" t="s">
        <v>174</v>
      </c>
      <c r="B44" t="s">
        <v>174</v>
      </c>
      <c r="C44" t="s">
        <v>83</v>
      </c>
      <c r="K44" t="s">
        <v>226</v>
      </c>
      <c r="L44" t="str">
        <f t="shared" si="1"/>
        <v>194-Isernia</v>
      </c>
      <c r="M44">
        <v>2.2727272727272698</v>
      </c>
      <c r="N44">
        <v>176</v>
      </c>
      <c r="O44">
        <v>7.33</v>
      </c>
      <c r="P44">
        <v>61.454545454545404</v>
      </c>
      <c r="Q44">
        <v>4.3231225296442597</v>
      </c>
      <c r="R44">
        <v>7.0909090909090899</v>
      </c>
      <c r="S44">
        <v>160.363636363636</v>
      </c>
      <c r="T44">
        <v>1</v>
      </c>
      <c r="U44">
        <v>1</v>
      </c>
      <c r="V44">
        <v>226.45454545454501</v>
      </c>
    </row>
    <row r="45" spans="1:22" x14ac:dyDescent="0.25">
      <c r="A45" t="s">
        <v>175</v>
      </c>
      <c r="B45" t="s">
        <v>175</v>
      </c>
      <c r="C45" t="s">
        <v>55</v>
      </c>
      <c r="K45" t="s">
        <v>197</v>
      </c>
      <c r="L45" t="str">
        <f t="shared" si="1"/>
        <v>166-L'Aquila</v>
      </c>
      <c r="M45">
        <v>0</v>
      </c>
      <c r="N45">
        <v>172</v>
      </c>
      <c r="O45">
        <v>7.63</v>
      </c>
      <c r="P45">
        <v>56.363636363636303</v>
      </c>
      <c r="Q45">
        <v>4.1615612648221303</v>
      </c>
      <c r="R45">
        <v>16.181818181818102</v>
      </c>
      <c r="S45">
        <v>131.90909090909</v>
      </c>
      <c r="T45">
        <v>0.72727272727272696</v>
      </c>
      <c r="U45">
        <v>6.3636363636363598</v>
      </c>
      <c r="V45">
        <v>226.18181818181799</v>
      </c>
    </row>
    <row r="46" spans="1:22" x14ac:dyDescent="0.25">
      <c r="A46" t="s">
        <v>176</v>
      </c>
      <c r="B46" t="s">
        <v>176</v>
      </c>
      <c r="C46" t="s">
        <v>86</v>
      </c>
      <c r="K46" t="s">
        <v>140</v>
      </c>
      <c r="L46" t="str">
        <f t="shared" si="1"/>
        <v>111-La Spezia</v>
      </c>
      <c r="M46">
        <v>3.4545454545454501</v>
      </c>
      <c r="N46">
        <v>150</v>
      </c>
      <c r="O46">
        <v>7.65</v>
      </c>
      <c r="P46">
        <v>78.454545454545396</v>
      </c>
      <c r="Q46">
        <v>5.3174407114624502</v>
      </c>
      <c r="R46">
        <v>1.4545454545454499</v>
      </c>
      <c r="S46">
        <v>138.90909090909</v>
      </c>
      <c r="T46">
        <v>1.9090909090909001</v>
      </c>
      <c r="U46">
        <v>1.4545454545454499</v>
      </c>
      <c r="V46">
        <v>207.81818181818099</v>
      </c>
    </row>
    <row r="47" spans="1:22" x14ac:dyDescent="0.25">
      <c r="A47" t="s">
        <v>177</v>
      </c>
      <c r="B47" t="s">
        <v>177</v>
      </c>
      <c r="C47" t="s">
        <v>87</v>
      </c>
      <c r="K47" t="s">
        <v>190</v>
      </c>
      <c r="L47" t="str">
        <f t="shared" si="1"/>
        <v>159-Latina</v>
      </c>
      <c r="M47">
        <v>1.8181818181818099</v>
      </c>
      <c r="N47">
        <v>251</v>
      </c>
      <c r="O47">
        <v>8.61</v>
      </c>
      <c r="P47">
        <v>98</v>
      </c>
      <c r="Q47">
        <v>5.8796936758893201</v>
      </c>
      <c r="R47">
        <v>0</v>
      </c>
      <c r="S47">
        <v>131.90909090909</v>
      </c>
      <c r="T47">
        <v>0.72727272727272696</v>
      </c>
      <c r="U47">
        <v>2.1818181818181799</v>
      </c>
      <c r="V47">
        <v>192.81818181818099</v>
      </c>
    </row>
    <row r="48" spans="1:22" x14ac:dyDescent="0.25">
      <c r="A48" t="s">
        <v>178</v>
      </c>
      <c r="B48" t="s">
        <v>178</v>
      </c>
      <c r="C48" t="s">
        <v>61</v>
      </c>
      <c r="K48" t="s">
        <v>206</v>
      </c>
      <c r="L48" t="str">
        <f t="shared" si="1"/>
        <v>175-Lecce</v>
      </c>
      <c r="M48">
        <v>2.5454545454545401</v>
      </c>
      <c r="N48">
        <v>247</v>
      </c>
      <c r="O48">
        <v>8.34</v>
      </c>
      <c r="P48">
        <v>89.181818181818102</v>
      </c>
      <c r="Q48">
        <v>6.76729249011857</v>
      </c>
      <c r="R48">
        <v>0.54545454545454497</v>
      </c>
      <c r="S48">
        <v>127.90909090909</v>
      </c>
      <c r="T48">
        <v>6.1818181818181799</v>
      </c>
      <c r="U48">
        <v>25.636363636363601</v>
      </c>
      <c r="V48">
        <v>179.636363636363</v>
      </c>
    </row>
    <row r="49" spans="1:22" x14ac:dyDescent="0.25">
      <c r="A49" t="s">
        <v>179</v>
      </c>
      <c r="B49" t="s">
        <v>179</v>
      </c>
      <c r="C49" t="s">
        <v>89</v>
      </c>
      <c r="K49" t="s">
        <v>229</v>
      </c>
      <c r="L49" t="str">
        <f t="shared" si="1"/>
        <v>197-Lecco</v>
      </c>
      <c r="M49">
        <v>5.6363636363636296</v>
      </c>
      <c r="N49">
        <v>91</v>
      </c>
      <c r="O49">
        <v>6.96</v>
      </c>
      <c r="P49">
        <v>57.545454545454497</v>
      </c>
      <c r="Q49">
        <v>3.16724308300395</v>
      </c>
      <c r="R49">
        <v>10.7272727272727</v>
      </c>
      <c r="S49">
        <v>162</v>
      </c>
      <c r="T49">
        <v>0.81818181818181801</v>
      </c>
      <c r="U49">
        <v>0.81818181818181801</v>
      </c>
      <c r="V49">
        <v>210.636363636363</v>
      </c>
    </row>
    <row r="50" spans="1:22" x14ac:dyDescent="0.25">
      <c r="A50" t="s">
        <v>180</v>
      </c>
      <c r="B50" t="s">
        <v>180</v>
      </c>
      <c r="C50" t="s">
        <v>91</v>
      </c>
      <c r="K50" t="s">
        <v>180</v>
      </c>
      <c r="L50" t="str">
        <f t="shared" si="1"/>
        <v>149-Livorno</v>
      </c>
      <c r="M50">
        <v>2.5454545454545401</v>
      </c>
      <c r="N50">
        <v>38</v>
      </c>
      <c r="O50">
        <v>8.42</v>
      </c>
      <c r="P50">
        <v>48.181818181818102</v>
      </c>
      <c r="Q50">
        <v>6.7705039525691699</v>
      </c>
      <c r="R50">
        <v>1.1818181818181801</v>
      </c>
      <c r="S50">
        <v>122.90909090909</v>
      </c>
      <c r="T50">
        <v>4</v>
      </c>
      <c r="U50">
        <v>2.1818181818181799</v>
      </c>
      <c r="V50">
        <v>204.54545454545399</v>
      </c>
    </row>
    <row r="51" spans="1:22" x14ac:dyDescent="0.25">
      <c r="A51" t="s">
        <v>181</v>
      </c>
      <c r="B51" t="s">
        <v>181</v>
      </c>
      <c r="C51" t="s">
        <v>93</v>
      </c>
      <c r="K51" t="s">
        <v>230</v>
      </c>
      <c r="L51" t="str">
        <f t="shared" si="1"/>
        <v>198-Lodi</v>
      </c>
      <c r="M51">
        <v>1.36363636363636</v>
      </c>
      <c r="N51">
        <v>213</v>
      </c>
      <c r="O51">
        <v>7.54</v>
      </c>
      <c r="P51">
        <v>71.636363636363598</v>
      </c>
      <c r="Q51">
        <v>4.95874505928853</v>
      </c>
      <c r="R51">
        <v>21.272727272727199</v>
      </c>
      <c r="S51">
        <v>131.54545454545399</v>
      </c>
      <c r="T51">
        <v>0.54545454545454497</v>
      </c>
      <c r="U51">
        <v>54</v>
      </c>
      <c r="V51">
        <v>193</v>
      </c>
    </row>
    <row r="52" spans="1:22" x14ac:dyDescent="0.25">
      <c r="A52" t="s">
        <v>182</v>
      </c>
      <c r="B52" t="s">
        <v>182</v>
      </c>
      <c r="C52" t="s">
        <v>72</v>
      </c>
      <c r="K52" t="s">
        <v>177</v>
      </c>
      <c r="L52" t="str">
        <f t="shared" si="1"/>
        <v>146-Lucca</v>
      </c>
      <c r="M52">
        <v>2.63636363636363</v>
      </c>
      <c r="N52">
        <v>236</v>
      </c>
      <c r="O52">
        <v>7.78</v>
      </c>
      <c r="P52">
        <v>82.363636363636303</v>
      </c>
      <c r="Q52">
        <v>4.2630928853754897</v>
      </c>
      <c r="R52">
        <v>2.1818181818181799</v>
      </c>
      <c r="S52">
        <v>135.81818181818099</v>
      </c>
      <c r="T52">
        <v>0.18181818181818099</v>
      </c>
      <c r="U52">
        <v>9.9090909090908994</v>
      </c>
      <c r="V52">
        <v>192</v>
      </c>
    </row>
    <row r="53" spans="1:22" x14ac:dyDescent="0.25">
      <c r="A53" t="s">
        <v>183</v>
      </c>
      <c r="B53" t="s">
        <v>183</v>
      </c>
      <c r="C53" t="s">
        <v>94</v>
      </c>
      <c r="K53" t="s">
        <v>174</v>
      </c>
      <c r="L53" t="str">
        <f t="shared" si="1"/>
        <v>143-Macerata</v>
      </c>
      <c r="M53">
        <v>1.1818181818181801</v>
      </c>
      <c r="N53">
        <v>218</v>
      </c>
      <c r="O53">
        <v>7.79</v>
      </c>
      <c r="P53">
        <v>75.909090909090907</v>
      </c>
      <c r="Q53">
        <v>6.1361166007905101</v>
      </c>
      <c r="R53">
        <v>7.1818181818181799</v>
      </c>
      <c r="S53">
        <v>136.45454545454501</v>
      </c>
      <c r="T53">
        <v>1.72727272727272</v>
      </c>
      <c r="U53">
        <v>3.8181818181818099</v>
      </c>
      <c r="V53">
        <v>180.636363636363</v>
      </c>
    </row>
    <row r="54" spans="1:22" x14ac:dyDescent="0.25">
      <c r="A54" t="s">
        <v>184</v>
      </c>
      <c r="B54" t="s">
        <v>184</v>
      </c>
      <c r="C54" t="s">
        <v>50</v>
      </c>
      <c r="K54" t="s">
        <v>149</v>
      </c>
      <c r="L54" t="str">
        <f t="shared" si="1"/>
        <v>120-Mantova</v>
      </c>
      <c r="M54">
        <v>1.8181818181818099</v>
      </c>
      <c r="N54">
        <v>241</v>
      </c>
      <c r="O54">
        <v>7.62</v>
      </c>
      <c r="P54">
        <v>76.090909090909093</v>
      </c>
      <c r="Q54">
        <v>4.1877470355731203</v>
      </c>
      <c r="R54">
        <v>16.909090909090899</v>
      </c>
      <c r="S54">
        <v>130.81818181818099</v>
      </c>
      <c r="T54">
        <v>0.54545454545454497</v>
      </c>
      <c r="U54">
        <v>51.090909090909001</v>
      </c>
      <c r="V54">
        <v>164.90909090909</v>
      </c>
    </row>
    <row r="55" spans="1:22" x14ac:dyDescent="0.25">
      <c r="A55" t="s">
        <v>185</v>
      </c>
      <c r="B55" t="s">
        <v>185</v>
      </c>
      <c r="C55" t="s">
        <v>97</v>
      </c>
      <c r="K55" t="s">
        <v>176</v>
      </c>
      <c r="L55" t="str">
        <f t="shared" si="1"/>
        <v>145-Massa-Carrara</v>
      </c>
      <c r="M55">
        <v>3.4545454545454501</v>
      </c>
      <c r="N55">
        <v>143.5</v>
      </c>
      <c r="O55">
        <v>7.97</v>
      </c>
      <c r="P55">
        <v>80.5</v>
      </c>
      <c r="Q55">
        <v>5.1726778656126404</v>
      </c>
      <c r="R55">
        <v>1.3636363636363602</v>
      </c>
      <c r="S55">
        <v>135.86363636363549</v>
      </c>
      <c r="T55">
        <v>1.0454545454545445</v>
      </c>
      <c r="U55">
        <v>1.8181818181818099</v>
      </c>
      <c r="V55">
        <v>198.40909090909048</v>
      </c>
    </row>
    <row r="56" spans="1:22" x14ac:dyDescent="0.25">
      <c r="A56" t="s">
        <v>186</v>
      </c>
      <c r="B56" t="s">
        <v>186</v>
      </c>
      <c r="C56" t="s">
        <v>58</v>
      </c>
      <c r="K56" t="s">
        <v>208</v>
      </c>
      <c r="L56" t="str">
        <f t="shared" si="1"/>
        <v>177-Matera</v>
      </c>
      <c r="M56">
        <v>2.5454545454545401</v>
      </c>
      <c r="N56">
        <v>253</v>
      </c>
      <c r="O56">
        <v>8.09</v>
      </c>
      <c r="P56">
        <v>72</v>
      </c>
      <c r="Q56">
        <v>5.7314723320158096</v>
      </c>
      <c r="R56">
        <v>4.6363636363636296</v>
      </c>
      <c r="S56">
        <v>128.54545454545399</v>
      </c>
      <c r="T56">
        <v>1.36363636363636</v>
      </c>
      <c r="U56">
        <v>9.4545454545454497</v>
      </c>
      <c r="V56">
        <v>170.45454545454501</v>
      </c>
    </row>
    <row r="57" spans="1:22" x14ac:dyDescent="0.25">
      <c r="A57" t="s">
        <v>187</v>
      </c>
      <c r="B57" t="s">
        <v>187</v>
      </c>
      <c r="C57" t="s">
        <v>84</v>
      </c>
      <c r="K57" t="s">
        <v>215</v>
      </c>
      <c r="L57" t="str">
        <f t="shared" si="1"/>
        <v>183-Messina</v>
      </c>
      <c r="M57">
        <v>2.3636363636363602</v>
      </c>
      <c r="N57">
        <v>141</v>
      </c>
      <c r="O57">
        <v>8.39</v>
      </c>
      <c r="P57">
        <v>88.818181818181799</v>
      </c>
      <c r="Q57">
        <v>6.3816699604742997</v>
      </c>
      <c r="R57">
        <v>0</v>
      </c>
      <c r="S57">
        <v>151.54545454545399</v>
      </c>
      <c r="T57">
        <v>5.0909090909090899</v>
      </c>
      <c r="U57">
        <v>0.54545454545454497</v>
      </c>
      <c r="V57">
        <v>239.81818181818099</v>
      </c>
    </row>
    <row r="58" spans="1:22" x14ac:dyDescent="0.25">
      <c r="A58" t="s">
        <v>188</v>
      </c>
      <c r="B58" t="s">
        <v>188</v>
      </c>
      <c r="C58" t="s">
        <v>39</v>
      </c>
      <c r="K58" t="s">
        <v>144</v>
      </c>
      <c r="L58" t="str">
        <f t="shared" si="1"/>
        <v>115-Milano</v>
      </c>
      <c r="M58">
        <v>2.4545454545454501</v>
      </c>
      <c r="N58">
        <v>199</v>
      </c>
      <c r="O58">
        <v>7.43</v>
      </c>
      <c r="P58">
        <v>69.272727272727195</v>
      </c>
      <c r="Q58">
        <v>4.0736166007905101</v>
      </c>
      <c r="R58">
        <v>9.5454545454545396</v>
      </c>
      <c r="S58">
        <v>136.636363636363</v>
      </c>
      <c r="T58">
        <v>0.72727272727272696</v>
      </c>
      <c r="U58">
        <v>46.363636363636303</v>
      </c>
      <c r="V58">
        <v>189.18181818181799</v>
      </c>
    </row>
    <row r="59" spans="1:22" x14ac:dyDescent="0.25">
      <c r="A59" t="s">
        <v>189</v>
      </c>
      <c r="B59" t="s">
        <v>189</v>
      </c>
      <c r="C59" t="s">
        <v>101</v>
      </c>
      <c r="K59" t="s">
        <v>167</v>
      </c>
      <c r="L59" t="str">
        <f t="shared" si="1"/>
        <v>136-Modena</v>
      </c>
      <c r="M59">
        <v>1.5454545454545401</v>
      </c>
      <c r="N59">
        <v>256</v>
      </c>
      <c r="O59">
        <v>7.7</v>
      </c>
      <c r="P59">
        <v>83.272727272727195</v>
      </c>
      <c r="Q59">
        <v>4.79817193675889</v>
      </c>
      <c r="R59">
        <v>14.909090909090899</v>
      </c>
      <c r="S59">
        <v>125.09090909090899</v>
      </c>
      <c r="T59">
        <v>0.18181818181818099</v>
      </c>
      <c r="U59">
        <v>30.4545454545454</v>
      </c>
      <c r="V59">
        <v>166.81818181818099</v>
      </c>
    </row>
    <row r="60" spans="1:22" x14ac:dyDescent="0.25">
      <c r="A60" t="s">
        <v>190</v>
      </c>
      <c r="B60" t="s">
        <v>190</v>
      </c>
      <c r="C60" t="s">
        <v>75</v>
      </c>
      <c r="K60" t="s">
        <v>237</v>
      </c>
      <c r="L60" t="str">
        <f t="shared" si="1"/>
        <v>204-Monza e Brianza</v>
      </c>
      <c r="M60">
        <v>3.1818181818181799</v>
      </c>
      <c r="N60">
        <v>170</v>
      </c>
      <c r="O60">
        <v>7.45</v>
      </c>
      <c r="P60">
        <v>65.818181818181799</v>
      </c>
      <c r="Q60">
        <v>4.5923913043478199</v>
      </c>
      <c r="R60">
        <v>12.7272727272727</v>
      </c>
      <c r="S60">
        <v>141.363636363636</v>
      </c>
      <c r="T60">
        <v>0.90909090909090895</v>
      </c>
      <c r="U60">
        <v>27.090909090909001</v>
      </c>
      <c r="V60">
        <v>192.45454545454501</v>
      </c>
    </row>
    <row r="61" spans="1:22" x14ac:dyDescent="0.25">
      <c r="A61" t="s">
        <v>191</v>
      </c>
      <c r="B61" t="s">
        <v>191</v>
      </c>
      <c r="C61" t="s">
        <v>95</v>
      </c>
      <c r="K61" t="s">
        <v>194</v>
      </c>
      <c r="L61" t="str">
        <f t="shared" si="1"/>
        <v>163-Napoli</v>
      </c>
      <c r="M61">
        <v>3.9090909090908998</v>
      </c>
      <c r="N61">
        <v>136</v>
      </c>
      <c r="O61">
        <v>8.2899999999999991</v>
      </c>
      <c r="P61">
        <v>78.363636363636303</v>
      </c>
      <c r="Q61">
        <v>5.6022727272727204</v>
      </c>
      <c r="R61">
        <v>0.36363636363636298</v>
      </c>
      <c r="S61">
        <v>136.09090909090901</v>
      </c>
      <c r="T61">
        <v>3</v>
      </c>
      <c r="U61">
        <v>2.63636363636363</v>
      </c>
      <c r="V61">
        <v>203.363636363636</v>
      </c>
    </row>
    <row r="62" spans="1:22" x14ac:dyDescent="0.25">
      <c r="A62" t="s">
        <v>192</v>
      </c>
      <c r="B62" t="s">
        <v>192</v>
      </c>
      <c r="C62" t="s">
        <v>29</v>
      </c>
      <c r="K62" t="s">
        <v>131</v>
      </c>
      <c r="L62" t="str">
        <f t="shared" si="1"/>
        <v>103-Novara</v>
      </c>
      <c r="M62">
        <v>3.0909090909090899</v>
      </c>
      <c r="N62">
        <v>171</v>
      </c>
      <c r="O62">
        <v>7.45</v>
      </c>
      <c r="P62">
        <v>65.818181818181799</v>
      </c>
      <c r="Q62">
        <v>5.0476778656126404</v>
      </c>
      <c r="R62">
        <v>17</v>
      </c>
      <c r="S62">
        <v>137.363636363636</v>
      </c>
      <c r="T62">
        <v>0.81818181818181801</v>
      </c>
      <c r="U62">
        <v>41.727272727272698</v>
      </c>
      <c r="V62">
        <v>194.45454545454501</v>
      </c>
    </row>
    <row r="63" spans="1:22" x14ac:dyDescent="0.25">
      <c r="A63" t="s">
        <v>193</v>
      </c>
      <c r="B63" t="s">
        <v>193</v>
      </c>
      <c r="C63" t="s">
        <v>88</v>
      </c>
      <c r="K63" t="s">
        <v>223</v>
      </c>
      <c r="L63" t="str">
        <f t="shared" si="1"/>
        <v>191-Nuoro</v>
      </c>
      <c r="M63">
        <v>1.63636363636363</v>
      </c>
      <c r="N63">
        <v>218</v>
      </c>
      <c r="O63">
        <v>7.7</v>
      </c>
      <c r="P63">
        <v>68.090909090909093</v>
      </c>
      <c r="Q63">
        <v>6.0331027667984101</v>
      </c>
      <c r="R63">
        <v>5.8181818181818103</v>
      </c>
      <c r="S63">
        <v>149.272727272727</v>
      </c>
      <c r="T63">
        <v>8.9090909090908994</v>
      </c>
      <c r="U63">
        <v>1.63636363636363</v>
      </c>
      <c r="V63">
        <v>193.90909090909</v>
      </c>
    </row>
    <row r="64" spans="1:22" x14ac:dyDescent="0.25">
      <c r="A64" t="s">
        <v>194</v>
      </c>
      <c r="B64" t="s">
        <v>194</v>
      </c>
      <c r="C64" t="s">
        <v>104</v>
      </c>
      <c r="K64" t="s">
        <v>227</v>
      </c>
      <c r="L64" t="str">
        <f t="shared" si="1"/>
        <v>195-Oristano</v>
      </c>
      <c r="M64">
        <v>0.72727272727272696</v>
      </c>
      <c r="N64">
        <v>217</v>
      </c>
      <c r="O64">
        <v>8.2100000000000009</v>
      </c>
      <c r="P64">
        <v>90.545454545454504</v>
      </c>
      <c r="Q64">
        <v>7.9416996047430803</v>
      </c>
      <c r="R64">
        <v>0</v>
      </c>
      <c r="S64">
        <v>115.09090909090899</v>
      </c>
      <c r="T64">
        <v>9.9090909090908994</v>
      </c>
      <c r="U64">
        <v>7.6363636363636296</v>
      </c>
      <c r="V64">
        <v>216.45454545454501</v>
      </c>
    </row>
    <row r="65" spans="1:22" x14ac:dyDescent="0.25">
      <c r="A65" t="s">
        <v>195</v>
      </c>
      <c r="B65" t="s">
        <v>195</v>
      </c>
      <c r="C65" t="s">
        <v>105</v>
      </c>
      <c r="K65" t="s">
        <v>158</v>
      </c>
      <c r="L65" t="str">
        <f t="shared" si="1"/>
        <v>128-Padova</v>
      </c>
      <c r="M65">
        <v>2.2727272727272698</v>
      </c>
      <c r="N65">
        <v>194</v>
      </c>
      <c r="O65">
        <v>7.77</v>
      </c>
      <c r="P65">
        <v>70.090909090909093</v>
      </c>
      <c r="Q65">
        <v>4.8784584980237096</v>
      </c>
      <c r="R65">
        <v>12.7272727272727</v>
      </c>
      <c r="S65">
        <v>131.81818181818099</v>
      </c>
      <c r="T65">
        <v>0.27272727272727199</v>
      </c>
      <c r="U65">
        <v>39.454545454545404</v>
      </c>
      <c r="V65">
        <v>164.636363636363</v>
      </c>
    </row>
    <row r="66" spans="1:22" x14ac:dyDescent="0.25">
      <c r="A66" t="s">
        <v>196</v>
      </c>
      <c r="B66" t="s">
        <v>196</v>
      </c>
      <c r="C66" t="s">
        <v>47</v>
      </c>
      <c r="K66" t="s">
        <v>214</v>
      </c>
      <c r="L66" t="str">
        <f t="shared" ref="L66:L97" si="2">VLOOKUP(K66,A:C,3,FALSE)</f>
        <v>182-Palermo</v>
      </c>
      <c r="M66">
        <v>1.8181818181818099</v>
      </c>
      <c r="N66">
        <v>160</v>
      </c>
      <c r="O66">
        <v>8.57</v>
      </c>
      <c r="P66">
        <v>97.545454545454504</v>
      </c>
      <c r="Q66">
        <v>5.8959980237154097</v>
      </c>
      <c r="R66">
        <v>0</v>
      </c>
      <c r="S66">
        <v>130.54545454545399</v>
      </c>
      <c r="T66">
        <v>3.3636363636363602</v>
      </c>
      <c r="U66">
        <v>0.81818181818181801</v>
      </c>
      <c r="V66">
        <v>204.18181818181799</v>
      </c>
    </row>
    <row r="67" spans="1:22" x14ac:dyDescent="0.25">
      <c r="A67" t="s">
        <v>197</v>
      </c>
      <c r="B67" t="s">
        <v>197</v>
      </c>
      <c r="C67" t="s">
        <v>99</v>
      </c>
      <c r="K67" t="s">
        <v>164</v>
      </c>
      <c r="L67" t="str">
        <f t="shared" si="2"/>
        <v>134-Parma</v>
      </c>
      <c r="M67">
        <v>0.81818181818181801</v>
      </c>
      <c r="N67">
        <v>255</v>
      </c>
      <c r="O67">
        <v>7.69</v>
      </c>
      <c r="P67">
        <v>84.454545454545396</v>
      </c>
      <c r="Q67">
        <v>4.6541501976284501</v>
      </c>
      <c r="R67">
        <v>20.909090909090899</v>
      </c>
      <c r="S67">
        <v>128.09090909090901</v>
      </c>
      <c r="T67">
        <v>9.0909090909090898E-2</v>
      </c>
      <c r="U67">
        <v>39.636363636363598</v>
      </c>
      <c r="V67">
        <v>174.09090909090901</v>
      </c>
    </row>
    <row r="68" spans="1:22" x14ac:dyDescent="0.25">
      <c r="A68" t="s">
        <v>198</v>
      </c>
      <c r="B68" t="s">
        <v>198</v>
      </c>
      <c r="C68" t="s">
        <v>92</v>
      </c>
      <c r="K68" t="s">
        <v>147</v>
      </c>
      <c r="L68" t="str">
        <f t="shared" si="2"/>
        <v>118-Pavia</v>
      </c>
      <c r="M68">
        <v>1.5454545454545401</v>
      </c>
      <c r="N68">
        <v>201</v>
      </c>
      <c r="O68">
        <v>7.49</v>
      </c>
      <c r="P68">
        <v>67.727272727272705</v>
      </c>
      <c r="Q68">
        <v>4.4295948616600702</v>
      </c>
      <c r="R68">
        <v>23.909090909090899</v>
      </c>
      <c r="S68">
        <v>130.18181818181799</v>
      </c>
      <c r="T68">
        <v>0.45454545454545398</v>
      </c>
      <c r="U68">
        <v>59.454545454545404</v>
      </c>
      <c r="V68">
        <v>184.636363636363</v>
      </c>
    </row>
    <row r="69" spans="1:22" x14ac:dyDescent="0.25">
      <c r="A69" t="s">
        <v>199</v>
      </c>
      <c r="B69" t="s">
        <v>199</v>
      </c>
      <c r="C69" t="s">
        <v>102</v>
      </c>
      <c r="K69" t="s">
        <v>185</v>
      </c>
      <c r="L69" t="str">
        <f t="shared" si="2"/>
        <v>154-Perugia</v>
      </c>
      <c r="M69">
        <v>0.81818181818181801</v>
      </c>
      <c r="N69">
        <v>167</v>
      </c>
      <c r="O69">
        <v>8.0500000000000007</v>
      </c>
      <c r="P69">
        <v>42.909090909090899</v>
      </c>
      <c r="Q69">
        <v>10.785079051383301</v>
      </c>
      <c r="R69">
        <v>10.4545454545454</v>
      </c>
      <c r="S69">
        <v>126.272727272727</v>
      </c>
      <c r="T69">
        <v>45.545454545454497</v>
      </c>
      <c r="U69">
        <v>6.4545454545454497</v>
      </c>
      <c r="V69">
        <v>201.45454545454501</v>
      </c>
    </row>
    <row r="70" spans="1:22" x14ac:dyDescent="0.25">
      <c r="A70" t="s">
        <v>200</v>
      </c>
      <c r="B70" t="s">
        <v>200</v>
      </c>
      <c r="C70" t="s">
        <v>107</v>
      </c>
      <c r="K70" t="s">
        <v>172</v>
      </c>
      <c r="L70" t="str">
        <f t="shared" si="2"/>
        <v>141-Pesaro e Urbino</v>
      </c>
      <c r="M70">
        <v>1.5454545454545401</v>
      </c>
      <c r="N70">
        <v>80</v>
      </c>
      <c r="O70">
        <v>7.8849999999999998</v>
      </c>
      <c r="P70">
        <v>40.636363636363598</v>
      </c>
      <c r="Q70">
        <v>9.3989624505928404</v>
      </c>
      <c r="R70">
        <v>11.045454545454509</v>
      </c>
      <c r="S70">
        <v>127.772727272727</v>
      </c>
      <c r="T70">
        <v>33.454545454545425</v>
      </c>
      <c r="U70">
        <v>14.454545454545435</v>
      </c>
      <c r="V70">
        <v>189.8181818181815</v>
      </c>
    </row>
    <row r="71" spans="1:22" x14ac:dyDescent="0.25">
      <c r="A71" t="s">
        <v>201</v>
      </c>
      <c r="B71" t="s">
        <v>201</v>
      </c>
      <c r="C71" t="s">
        <v>108</v>
      </c>
      <c r="K71" t="s">
        <v>199</v>
      </c>
      <c r="L71" t="str">
        <f t="shared" si="2"/>
        <v>168-Pescara</v>
      </c>
      <c r="M71">
        <v>1.36363636363636</v>
      </c>
      <c r="N71">
        <v>54</v>
      </c>
      <c r="O71">
        <v>8.25</v>
      </c>
      <c r="P71">
        <v>48.181818181818102</v>
      </c>
      <c r="Q71">
        <v>6.3712944664031603</v>
      </c>
      <c r="R71">
        <v>2.5454545454545401</v>
      </c>
      <c r="S71">
        <v>121.363636363636</v>
      </c>
      <c r="T71">
        <v>2.2727272727272698</v>
      </c>
      <c r="U71">
        <v>11.818181818181801</v>
      </c>
      <c r="V71">
        <v>172.636363636363</v>
      </c>
    </row>
    <row r="72" spans="1:22" x14ac:dyDescent="0.25">
      <c r="A72" t="s">
        <v>202</v>
      </c>
      <c r="B72" t="s">
        <v>202</v>
      </c>
      <c r="C72" t="s">
        <v>109</v>
      </c>
      <c r="K72" t="s">
        <v>163</v>
      </c>
      <c r="L72" t="str">
        <f t="shared" si="2"/>
        <v>133-Piacenza</v>
      </c>
      <c r="M72">
        <v>1.0909090909090899</v>
      </c>
      <c r="N72">
        <v>233</v>
      </c>
      <c r="O72">
        <v>7.64</v>
      </c>
      <c r="P72">
        <v>78.636363636363598</v>
      </c>
      <c r="Q72">
        <v>4.1084486166007901</v>
      </c>
      <c r="R72">
        <v>24.4545454545454</v>
      </c>
      <c r="S72">
        <v>126.90909090909</v>
      </c>
      <c r="T72">
        <v>0</v>
      </c>
      <c r="U72">
        <v>44.545454545454497</v>
      </c>
      <c r="V72">
        <v>185.09090909090901</v>
      </c>
    </row>
    <row r="73" spans="1:22" x14ac:dyDescent="0.25">
      <c r="A73" t="s">
        <v>203</v>
      </c>
      <c r="B73" t="s">
        <v>203</v>
      </c>
      <c r="C73" t="s">
        <v>110</v>
      </c>
      <c r="K73" t="s">
        <v>181</v>
      </c>
      <c r="L73" t="str">
        <f t="shared" si="2"/>
        <v>150-Pisa</v>
      </c>
      <c r="M73">
        <v>1.72727272727272</v>
      </c>
      <c r="N73">
        <v>184</v>
      </c>
      <c r="O73">
        <v>8.07</v>
      </c>
      <c r="P73">
        <v>73.272727272727195</v>
      </c>
      <c r="Q73">
        <v>4.85671936758893</v>
      </c>
      <c r="R73">
        <v>1.4545454545454499</v>
      </c>
      <c r="S73">
        <v>123.636363636363</v>
      </c>
      <c r="T73">
        <v>0.63636363636363602</v>
      </c>
      <c r="U73">
        <v>9.2727272727272698</v>
      </c>
      <c r="V73">
        <v>196.90909090909</v>
      </c>
    </row>
    <row r="74" spans="1:22" x14ac:dyDescent="0.25">
      <c r="A74" t="s">
        <v>204</v>
      </c>
      <c r="B74" t="s">
        <v>204</v>
      </c>
      <c r="C74" t="s">
        <v>112</v>
      </c>
      <c r="K74" t="s">
        <v>178</v>
      </c>
      <c r="L74" t="str">
        <f t="shared" si="2"/>
        <v>147-Pistoia</v>
      </c>
      <c r="M74">
        <v>1.0909090909090899</v>
      </c>
      <c r="N74">
        <v>236</v>
      </c>
      <c r="O74">
        <v>7.62</v>
      </c>
      <c r="P74">
        <v>71.272727272727195</v>
      </c>
      <c r="Q74">
        <v>4.6904644268774698</v>
      </c>
      <c r="R74">
        <v>5.1818181818181799</v>
      </c>
      <c r="S74">
        <v>133.363636363636</v>
      </c>
      <c r="T74">
        <v>1.0909090909090899</v>
      </c>
      <c r="U74">
        <v>16.181818181818102</v>
      </c>
      <c r="V74">
        <v>183.72727272727201</v>
      </c>
    </row>
    <row r="75" spans="1:22" x14ac:dyDescent="0.25">
      <c r="A75" t="s">
        <v>205</v>
      </c>
      <c r="B75" t="s">
        <v>205</v>
      </c>
      <c r="C75" t="s">
        <v>113</v>
      </c>
      <c r="K75" t="s">
        <v>225</v>
      </c>
      <c r="L75" t="str">
        <f t="shared" si="2"/>
        <v>193-Pordenone</v>
      </c>
      <c r="M75">
        <v>4.1818181818181799</v>
      </c>
      <c r="N75">
        <v>186</v>
      </c>
      <c r="O75">
        <v>7.45</v>
      </c>
      <c r="P75">
        <v>71.272727272727195</v>
      </c>
      <c r="Q75">
        <v>4.0508893280632403</v>
      </c>
      <c r="R75">
        <v>6.2727272727272698</v>
      </c>
      <c r="S75">
        <v>149.54545454545399</v>
      </c>
      <c r="T75">
        <v>9.0909090909090898E-2</v>
      </c>
      <c r="U75">
        <v>12</v>
      </c>
      <c r="V75">
        <v>139.272727272727</v>
      </c>
    </row>
    <row r="76" spans="1:22" x14ac:dyDescent="0.25">
      <c r="A76" t="s">
        <v>206</v>
      </c>
      <c r="B76" t="s">
        <v>206</v>
      </c>
      <c r="C76" t="s">
        <v>114</v>
      </c>
      <c r="K76" t="s">
        <v>207</v>
      </c>
      <c r="L76" t="str">
        <f t="shared" si="2"/>
        <v>176-Potenza</v>
      </c>
      <c r="M76">
        <v>0.63636363636363602</v>
      </c>
      <c r="N76">
        <v>123</v>
      </c>
      <c r="O76">
        <v>7.32</v>
      </c>
      <c r="P76">
        <v>35.454545454545404</v>
      </c>
      <c r="Q76">
        <v>5.9565217391304301</v>
      </c>
      <c r="R76">
        <v>17</v>
      </c>
      <c r="S76">
        <v>138</v>
      </c>
      <c r="T76">
        <v>2.5454545454545401</v>
      </c>
      <c r="U76">
        <v>0.45454545454545398</v>
      </c>
      <c r="V76">
        <v>215.45454545454501</v>
      </c>
    </row>
    <row r="77" spans="1:22" x14ac:dyDescent="0.25">
      <c r="A77" t="s">
        <v>207</v>
      </c>
      <c r="B77" t="s">
        <v>207</v>
      </c>
      <c r="C77" t="s">
        <v>106</v>
      </c>
      <c r="K77" t="s">
        <v>232</v>
      </c>
      <c r="L77" t="str">
        <f t="shared" si="2"/>
        <v>200-Prato</v>
      </c>
      <c r="M77">
        <v>1.27272727272727</v>
      </c>
      <c r="N77">
        <v>251</v>
      </c>
      <c r="O77">
        <v>7.63</v>
      </c>
      <c r="P77">
        <v>76.363636363636303</v>
      </c>
      <c r="Q77">
        <v>4.85276679841897</v>
      </c>
      <c r="R77">
        <v>4.5454545454545396</v>
      </c>
      <c r="S77">
        <v>128.272727272727</v>
      </c>
      <c r="T77">
        <v>1</v>
      </c>
      <c r="U77">
        <v>16.909090909090899</v>
      </c>
      <c r="V77">
        <v>182.636363636363</v>
      </c>
    </row>
    <row r="78" spans="1:22" x14ac:dyDescent="0.25">
      <c r="A78" t="s">
        <v>208</v>
      </c>
      <c r="B78" t="s">
        <v>208</v>
      </c>
      <c r="C78" t="s">
        <v>74</v>
      </c>
      <c r="K78" t="s">
        <v>220</v>
      </c>
      <c r="L78" t="str">
        <f t="shared" si="2"/>
        <v>188-Ragusa</v>
      </c>
      <c r="M78">
        <v>4.5454545454545396</v>
      </c>
      <c r="N78">
        <v>271</v>
      </c>
      <c r="O78">
        <v>8.57</v>
      </c>
      <c r="P78">
        <v>87.363636363636303</v>
      </c>
      <c r="Q78">
        <v>8.5570652173912993</v>
      </c>
      <c r="R78">
        <v>0.63636363636363602</v>
      </c>
      <c r="S78">
        <v>141</v>
      </c>
      <c r="T78">
        <v>43.272727272727202</v>
      </c>
      <c r="U78">
        <v>2.2727272727272698</v>
      </c>
      <c r="V78">
        <v>204.90909090909</v>
      </c>
    </row>
    <row r="79" spans="1:22" x14ac:dyDescent="0.25">
      <c r="A79" t="s">
        <v>209</v>
      </c>
      <c r="B79" t="s">
        <v>209</v>
      </c>
      <c r="C79" t="s">
        <v>81</v>
      </c>
      <c r="K79" t="s">
        <v>170</v>
      </c>
      <c r="L79" t="str">
        <f t="shared" si="2"/>
        <v>139-Ravenna</v>
      </c>
      <c r="M79">
        <v>1.36363636363636</v>
      </c>
      <c r="N79">
        <v>184</v>
      </c>
      <c r="O79">
        <v>7.93</v>
      </c>
      <c r="P79">
        <v>71</v>
      </c>
      <c r="Q79">
        <v>6.3609189723320103</v>
      </c>
      <c r="R79">
        <v>10.818181818181801</v>
      </c>
      <c r="S79">
        <v>127.272727272727</v>
      </c>
      <c r="T79">
        <v>1.4545454545454499</v>
      </c>
      <c r="U79">
        <v>42.545454545454497</v>
      </c>
      <c r="V79">
        <v>165.81818181818099</v>
      </c>
    </row>
    <row r="80" spans="1:22" x14ac:dyDescent="0.25">
      <c r="A80" t="s">
        <v>210</v>
      </c>
      <c r="B80" t="s">
        <v>210</v>
      </c>
      <c r="C80" t="s">
        <v>59</v>
      </c>
      <c r="K80" t="s">
        <v>212</v>
      </c>
      <c r="L80" t="str">
        <f t="shared" si="2"/>
        <v>180-Reggio Calabria</v>
      </c>
      <c r="M80">
        <v>2.9090909090908998</v>
      </c>
      <c r="N80">
        <v>243</v>
      </c>
      <c r="O80">
        <v>8.4499999999999993</v>
      </c>
      <c r="P80">
        <v>104.54545454545401</v>
      </c>
      <c r="Q80">
        <v>7.7581521739130404</v>
      </c>
      <c r="R80">
        <v>0</v>
      </c>
      <c r="S80">
        <v>149.45454545454501</v>
      </c>
      <c r="T80">
        <v>3.72727272727272</v>
      </c>
      <c r="U80">
        <v>0.54545454545454497</v>
      </c>
      <c r="V80">
        <v>189.81818181818099</v>
      </c>
    </row>
    <row r="81" spans="1:22" x14ac:dyDescent="0.25">
      <c r="A81" t="s">
        <v>211</v>
      </c>
      <c r="B81" t="s">
        <v>212</v>
      </c>
      <c r="C81" t="s">
        <v>78</v>
      </c>
      <c r="K81" t="s">
        <v>166</v>
      </c>
      <c r="L81" t="str">
        <f t="shared" si="2"/>
        <v>135-Reggio Emilia</v>
      </c>
      <c r="M81">
        <v>2.0909090909090899</v>
      </c>
      <c r="N81">
        <v>256</v>
      </c>
      <c r="O81">
        <v>7.72</v>
      </c>
      <c r="P81">
        <v>81.727272727272705</v>
      </c>
      <c r="Q81">
        <v>3.9313241106719299</v>
      </c>
      <c r="R81">
        <v>17.181818181818102</v>
      </c>
      <c r="S81">
        <v>125.181818181818</v>
      </c>
      <c r="T81">
        <v>9.0909090909090898E-2</v>
      </c>
      <c r="U81">
        <v>36.818181818181799</v>
      </c>
      <c r="V81">
        <v>160</v>
      </c>
    </row>
    <row r="82" spans="1:22" x14ac:dyDescent="0.25">
      <c r="A82" t="s">
        <v>213</v>
      </c>
      <c r="B82" t="s">
        <v>213</v>
      </c>
      <c r="C82" t="s">
        <v>117</v>
      </c>
      <c r="K82" t="s">
        <v>188</v>
      </c>
      <c r="L82" t="str">
        <f t="shared" si="2"/>
        <v>157-Rieti</v>
      </c>
      <c r="M82">
        <v>0.81818181818181801</v>
      </c>
      <c r="N82">
        <v>249</v>
      </c>
      <c r="O82">
        <v>7.94</v>
      </c>
      <c r="P82">
        <v>80.545454545454504</v>
      </c>
      <c r="Q82">
        <v>4.2408596837944597</v>
      </c>
      <c r="R82">
        <v>2.8181818181818099</v>
      </c>
      <c r="S82">
        <v>145.18181818181799</v>
      </c>
      <c r="T82">
        <v>0.27272727272727199</v>
      </c>
      <c r="U82">
        <v>11.090909090908999</v>
      </c>
      <c r="V82">
        <v>203</v>
      </c>
    </row>
    <row r="83" spans="1:22" x14ac:dyDescent="0.25">
      <c r="A83" t="s">
        <v>214</v>
      </c>
      <c r="B83" t="s">
        <v>214</v>
      </c>
      <c r="C83" t="s">
        <v>96</v>
      </c>
      <c r="K83" t="s">
        <v>231</v>
      </c>
      <c r="L83" t="str">
        <f t="shared" si="2"/>
        <v>199-Rimini</v>
      </c>
      <c r="M83">
        <v>1.72727272727272</v>
      </c>
      <c r="N83">
        <v>61</v>
      </c>
      <c r="O83">
        <v>7.88</v>
      </c>
      <c r="P83">
        <v>49.181818181818102</v>
      </c>
      <c r="Q83">
        <v>5.4644268774703502</v>
      </c>
      <c r="R83">
        <v>7.0909090909090899</v>
      </c>
      <c r="S83">
        <v>126.181818181818</v>
      </c>
      <c r="T83">
        <v>2.4545454545454501</v>
      </c>
      <c r="U83">
        <v>28.727272727272702</v>
      </c>
      <c r="V83">
        <v>177.72727272727201</v>
      </c>
    </row>
    <row r="84" spans="1:22" x14ac:dyDescent="0.25">
      <c r="A84" t="s">
        <v>215</v>
      </c>
      <c r="B84" t="s">
        <v>215</v>
      </c>
      <c r="C84" t="s">
        <v>118</v>
      </c>
      <c r="K84" t="s">
        <v>189</v>
      </c>
      <c r="L84" t="str">
        <f t="shared" si="2"/>
        <v>158-Roma</v>
      </c>
      <c r="M84">
        <v>1.5454545454545401</v>
      </c>
      <c r="N84">
        <v>257</v>
      </c>
      <c r="O84">
        <v>8.59</v>
      </c>
      <c r="P84">
        <v>84.181818181818102</v>
      </c>
      <c r="Q84">
        <v>5.6749011857707501</v>
      </c>
      <c r="R84">
        <v>0.90909090909090895</v>
      </c>
      <c r="S84">
        <v>118</v>
      </c>
      <c r="T84">
        <v>0.54545454545454497</v>
      </c>
      <c r="U84">
        <v>6.5454545454545396</v>
      </c>
      <c r="V84">
        <v>175.363636363636</v>
      </c>
    </row>
    <row r="85" spans="1:22" x14ac:dyDescent="0.25">
      <c r="A85" t="s">
        <v>216</v>
      </c>
      <c r="B85" t="s">
        <v>216</v>
      </c>
      <c r="C85" t="s">
        <v>48</v>
      </c>
      <c r="K85" t="s">
        <v>159</v>
      </c>
      <c r="L85" t="str">
        <f t="shared" si="2"/>
        <v>129-Rovigo</v>
      </c>
      <c r="M85">
        <v>1.36363636363636</v>
      </c>
      <c r="N85">
        <v>227</v>
      </c>
      <c r="O85">
        <v>7.74</v>
      </c>
      <c r="P85">
        <v>76.727272727272705</v>
      </c>
      <c r="Q85">
        <v>5.2924901185770699</v>
      </c>
      <c r="R85">
        <v>18.090909090909001</v>
      </c>
      <c r="S85">
        <v>125.181818181818</v>
      </c>
      <c r="T85">
        <v>0.36363636363636298</v>
      </c>
      <c r="U85">
        <v>59.545454545454497</v>
      </c>
      <c r="V85">
        <v>167.72727272727201</v>
      </c>
    </row>
    <row r="86" spans="1:22" x14ac:dyDescent="0.25">
      <c r="A86" t="s">
        <v>217</v>
      </c>
      <c r="B86" t="s">
        <v>217</v>
      </c>
      <c r="C86" t="s">
        <v>115</v>
      </c>
      <c r="K86" t="s">
        <v>196</v>
      </c>
      <c r="L86" t="str">
        <f t="shared" si="2"/>
        <v>165-Salerno</v>
      </c>
      <c r="M86">
        <v>3.0909090909090899</v>
      </c>
      <c r="N86">
        <v>104</v>
      </c>
      <c r="O86">
        <v>8.2200000000000006</v>
      </c>
      <c r="P86">
        <v>73.272727272727195</v>
      </c>
      <c r="Q86">
        <v>4.5906620553359598</v>
      </c>
      <c r="R86">
        <v>0.18181818181818099</v>
      </c>
      <c r="S86">
        <v>140</v>
      </c>
      <c r="T86">
        <v>1.8181818181818099</v>
      </c>
      <c r="U86">
        <v>1.63636363636363</v>
      </c>
      <c r="V86">
        <v>214.54545454545399</v>
      </c>
    </row>
    <row r="87" spans="1:22" x14ac:dyDescent="0.25">
      <c r="A87" t="s">
        <v>218</v>
      </c>
      <c r="B87" t="s">
        <v>218</v>
      </c>
      <c r="C87" t="s">
        <v>62</v>
      </c>
      <c r="K87" t="s">
        <v>222</v>
      </c>
      <c r="L87" t="str">
        <f t="shared" si="2"/>
        <v>190-Sassari</v>
      </c>
      <c r="M87">
        <v>1.0909090909090899</v>
      </c>
      <c r="N87">
        <v>192</v>
      </c>
      <c r="O87">
        <v>8.2200000000000006</v>
      </c>
      <c r="P87">
        <v>82.181818181818102</v>
      </c>
      <c r="Q87">
        <v>7.1020256916996001</v>
      </c>
      <c r="R87">
        <v>0.27272727272727199</v>
      </c>
      <c r="S87">
        <v>121.636363636363</v>
      </c>
      <c r="T87">
        <v>9.1818181818181799</v>
      </c>
      <c r="U87">
        <v>1.9090909090909001</v>
      </c>
      <c r="V87">
        <v>205.45454545454501</v>
      </c>
    </row>
    <row r="88" spans="1:22" x14ac:dyDescent="0.25">
      <c r="A88" t="s">
        <v>219</v>
      </c>
      <c r="B88" t="s">
        <v>219</v>
      </c>
      <c r="C88" t="s">
        <v>90</v>
      </c>
      <c r="K88" t="s">
        <v>138</v>
      </c>
      <c r="L88" t="str">
        <f t="shared" si="2"/>
        <v>109-Savona</v>
      </c>
      <c r="M88">
        <v>3.9090909090908998</v>
      </c>
      <c r="N88">
        <v>33</v>
      </c>
      <c r="O88">
        <v>7.61</v>
      </c>
      <c r="P88">
        <v>46.545454545454497</v>
      </c>
      <c r="Q88">
        <v>6.8280632411067197</v>
      </c>
      <c r="R88">
        <v>2.5454545454545401</v>
      </c>
      <c r="S88">
        <v>122.363636363636</v>
      </c>
      <c r="T88">
        <v>8.8181818181818095</v>
      </c>
      <c r="U88">
        <v>1.27272727272727</v>
      </c>
      <c r="V88">
        <v>208.54545454545399</v>
      </c>
    </row>
    <row r="89" spans="1:22" x14ac:dyDescent="0.25">
      <c r="A89" t="s">
        <v>220</v>
      </c>
      <c r="B89" t="s">
        <v>220</v>
      </c>
      <c r="C89" t="s">
        <v>98</v>
      </c>
      <c r="K89" t="s">
        <v>183</v>
      </c>
      <c r="L89" t="str">
        <f t="shared" si="2"/>
        <v>152-Siena</v>
      </c>
      <c r="M89">
        <v>1.36363636363636</v>
      </c>
      <c r="N89">
        <v>203</v>
      </c>
      <c r="O89">
        <v>7.96</v>
      </c>
      <c r="P89">
        <v>54.272727272727202</v>
      </c>
      <c r="Q89">
        <v>5.1299407114624502</v>
      </c>
      <c r="R89">
        <v>5.1818181818181799</v>
      </c>
      <c r="S89">
        <v>127.90909090909</v>
      </c>
      <c r="T89">
        <v>0.36363636363636298</v>
      </c>
      <c r="U89">
        <v>7.6363636363636296</v>
      </c>
      <c r="V89">
        <v>190.81818181818099</v>
      </c>
    </row>
    <row r="90" spans="1:22" x14ac:dyDescent="0.25">
      <c r="A90" t="s">
        <v>221</v>
      </c>
      <c r="B90" t="s">
        <v>221</v>
      </c>
      <c r="C90" t="s">
        <v>119</v>
      </c>
      <c r="K90" t="s">
        <v>221</v>
      </c>
      <c r="L90" t="str">
        <f t="shared" si="2"/>
        <v>189-Siracusa</v>
      </c>
      <c r="M90">
        <v>4.1818181818181799</v>
      </c>
      <c r="N90">
        <v>275</v>
      </c>
      <c r="O90">
        <v>9.01</v>
      </c>
      <c r="P90">
        <v>109</v>
      </c>
      <c r="Q90">
        <v>6.5864624505928804</v>
      </c>
      <c r="R90">
        <v>0</v>
      </c>
      <c r="S90">
        <v>125.363636363636</v>
      </c>
      <c r="T90">
        <v>2.4545454545454501</v>
      </c>
      <c r="U90">
        <v>0.90909090909090895</v>
      </c>
      <c r="V90">
        <v>173.18181818181799</v>
      </c>
    </row>
    <row r="91" spans="1:22" x14ac:dyDescent="0.25">
      <c r="A91" t="s">
        <v>222</v>
      </c>
      <c r="B91" t="s">
        <v>222</v>
      </c>
      <c r="C91" t="s">
        <v>121</v>
      </c>
      <c r="K91" t="s">
        <v>143</v>
      </c>
      <c r="L91" t="str">
        <f t="shared" si="2"/>
        <v>114-Sondrio</v>
      </c>
      <c r="M91">
        <v>1.27272727272727</v>
      </c>
      <c r="N91">
        <v>132</v>
      </c>
      <c r="O91">
        <v>7.05</v>
      </c>
      <c r="P91">
        <v>63.363636363636303</v>
      </c>
      <c r="Q91">
        <v>2.5681818181818099</v>
      </c>
      <c r="R91">
        <v>14.4545454545454</v>
      </c>
      <c r="S91">
        <v>155.72727272727201</v>
      </c>
      <c r="T91">
        <v>0</v>
      </c>
      <c r="U91">
        <v>0.18181818181818099</v>
      </c>
      <c r="V91">
        <v>195.363636363636</v>
      </c>
    </row>
    <row r="92" spans="1:22" x14ac:dyDescent="0.25">
      <c r="A92" t="s">
        <v>223</v>
      </c>
      <c r="B92" t="s">
        <v>223</v>
      </c>
      <c r="C92" t="s">
        <v>80</v>
      </c>
      <c r="K92" t="s">
        <v>204</v>
      </c>
      <c r="L92" t="str">
        <f t="shared" si="2"/>
        <v>173-Taranto</v>
      </c>
      <c r="M92">
        <v>2.8181818181818099</v>
      </c>
      <c r="N92">
        <v>272</v>
      </c>
      <c r="O92">
        <v>8.39</v>
      </c>
      <c r="P92">
        <v>92.545454545454504</v>
      </c>
      <c r="Q92">
        <v>6.7870553359683798</v>
      </c>
      <c r="R92">
        <v>0.63636363636363602</v>
      </c>
      <c r="S92">
        <v>116.272727272727</v>
      </c>
      <c r="T92">
        <v>6.2727272727272698</v>
      </c>
      <c r="U92">
        <v>11</v>
      </c>
      <c r="V92">
        <v>163.72727272727201</v>
      </c>
    </row>
    <row r="93" spans="1:22" x14ac:dyDescent="0.25">
      <c r="A93" t="s">
        <v>224</v>
      </c>
      <c r="B93" t="s">
        <v>224</v>
      </c>
      <c r="C93" t="s">
        <v>116</v>
      </c>
      <c r="K93" t="s">
        <v>198</v>
      </c>
      <c r="L93" t="str">
        <f t="shared" si="2"/>
        <v>167-Teramo</v>
      </c>
      <c r="M93">
        <v>1</v>
      </c>
      <c r="N93">
        <v>212</v>
      </c>
      <c r="O93">
        <v>7.88</v>
      </c>
      <c r="P93">
        <v>82.272727272727195</v>
      </c>
      <c r="Q93">
        <v>4.7082509881422903</v>
      </c>
      <c r="R93">
        <v>4.5454545454545396</v>
      </c>
      <c r="S93">
        <v>138.81818181818099</v>
      </c>
      <c r="T93">
        <v>0.90909090909090895</v>
      </c>
      <c r="U93">
        <v>1.0909090909090899</v>
      </c>
      <c r="V93">
        <v>175.45454545454501</v>
      </c>
    </row>
    <row r="94" spans="1:22" x14ac:dyDescent="0.25">
      <c r="A94" t="s">
        <v>225</v>
      </c>
      <c r="B94" t="s">
        <v>225</v>
      </c>
      <c r="C94" t="s">
        <v>53</v>
      </c>
      <c r="K94" t="s">
        <v>186</v>
      </c>
      <c r="L94" t="str">
        <f t="shared" si="2"/>
        <v>155-Terni</v>
      </c>
      <c r="M94">
        <v>1.63636363636363</v>
      </c>
      <c r="N94">
        <v>323</v>
      </c>
      <c r="O94">
        <v>8.02</v>
      </c>
      <c r="P94">
        <v>100.181818181818</v>
      </c>
      <c r="Q94">
        <v>4.4834486166007901</v>
      </c>
      <c r="R94">
        <v>2.2727272727272698</v>
      </c>
      <c r="S94">
        <v>128.72727272727201</v>
      </c>
      <c r="T94">
        <v>0.27272727272727199</v>
      </c>
      <c r="U94">
        <v>21.181818181818102</v>
      </c>
      <c r="V94">
        <v>193.09090909090901</v>
      </c>
    </row>
    <row r="95" spans="1:22" x14ac:dyDescent="0.25">
      <c r="A95" t="s">
        <v>226</v>
      </c>
      <c r="B95" t="s">
        <v>226</v>
      </c>
      <c r="C95" t="s">
        <v>120</v>
      </c>
      <c r="K95" t="s">
        <v>129</v>
      </c>
      <c r="L95" t="str">
        <f t="shared" si="2"/>
        <v>101-Torino</v>
      </c>
      <c r="M95">
        <v>2.2727272727272698</v>
      </c>
      <c r="N95">
        <v>165</v>
      </c>
      <c r="O95">
        <v>7.51</v>
      </c>
      <c r="P95">
        <v>59.727272727272698</v>
      </c>
      <c r="Q95">
        <v>2.9582509881422898</v>
      </c>
      <c r="R95">
        <v>13.636363636363599</v>
      </c>
      <c r="S95">
        <v>129.363636363636</v>
      </c>
      <c r="T95">
        <v>9.0909090909090898E-2</v>
      </c>
      <c r="U95">
        <v>8.3636363636363598</v>
      </c>
      <c r="V95">
        <v>187.363636363636</v>
      </c>
    </row>
    <row r="96" spans="1:22" x14ac:dyDescent="0.25">
      <c r="A96" t="s">
        <v>227</v>
      </c>
      <c r="B96" t="s">
        <v>227</v>
      </c>
      <c r="C96" t="s">
        <v>122</v>
      </c>
      <c r="K96" t="s">
        <v>213</v>
      </c>
      <c r="L96" t="str">
        <f t="shared" si="2"/>
        <v>181-Trapani</v>
      </c>
      <c r="M96">
        <v>2.0909090909090899</v>
      </c>
      <c r="N96">
        <v>156</v>
      </c>
      <c r="O96">
        <v>8.73</v>
      </c>
      <c r="P96">
        <v>92.090909090909093</v>
      </c>
      <c r="Q96">
        <v>7.7151679841897201</v>
      </c>
      <c r="R96">
        <v>0</v>
      </c>
      <c r="S96">
        <v>125.454545454545</v>
      </c>
      <c r="T96">
        <v>5.7272727272727204</v>
      </c>
      <c r="U96">
        <v>1.5454545454545401</v>
      </c>
      <c r="V96">
        <v>236.45454545454501</v>
      </c>
    </row>
    <row r="97" spans="1:22" x14ac:dyDescent="0.25">
      <c r="A97" t="s">
        <v>228</v>
      </c>
      <c r="B97" t="s">
        <v>228</v>
      </c>
      <c r="C97" t="s">
        <v>111</v>
      </c>
      <c r="K97" t="s">
        <v>152</v>
      </c>
      <c r="L97" t="str">
        <f t="shared" si="2"/>
        <v>122-Trento</v>
      </c>
      <c r="M97">
        <v>1.72727272727272</v>
      </c>
      <c r="N97">
        <v>199</v>
      </c>
      <c r="O97">
        <v>7.66</v>
      </c>
      <c r="P97">
        <v>74.454545454545396</v>
      </c>
      <c r="Q97">
        <v>2.2729743083003902</v>
      </c>
      <c r="R97">
        <v>14.090909090908999</v>
      </c>
      <c r="S97">
        <v>132.09090909090901</v>
      </c>
      <c r="T97">
        <v>0</v>
      </c>
      <c r="U97">
        <v>9.0909090909090898E-2</v>
      </c>
      <c r="V97">
        <v>165.45454545454501</v>
      </c>
    </row>
    <row r="98" spans="1:22" x14ac:dyDescent="0.25">
      <c r="A98" t="s">
        <v>229</v>
      </c>
      <c r="B98" t="s">
        <v>229</v>
      </c>
      <c r="C98" t="s">
        <v>56</v>
      </c>
      <c r="K98" t="s">
        <v>156</v>
      </c>
      <c r="L98" t="str">
        <f t="shared" ref="L98:L129" si="3">VLOOKUP(K98,A:C,3,FALSE)</f>
        <v>126-Treviso</v>
      </c>
      <c r="M98">
        <v>2.8181818181818099</v>
      </c>
      <c r="N98">
        <v>200</v>
      </c>
      <c r="O98">
        <v>7.62</v>
      </c>
      <c r="P98">
        <v>73.363636363636303</v>
      </c>
      <c r="Q98">
        <v>5.0264328063241104</v>
      </c>
      <c r="R98">
        <v>7.7272727272727204</v>
      </c>
      <c r="S98">
        <v>144.636363636363</v>
      </c>
      <c r="T98">
        <v>0.54545454545454497</v>
      </c>
      <c r="U98">
        <v>23.4545454545454</v>
      </c>
      <c r="V98">
        <v>158.09090909090901</v>
      </c>
    </row>
    <row r="99" spans="1:22" x14ac:dyDescent="0.25">
      <c r="A99" t="s">
        <v>230</v>
      </c>
      <c r="B99" t="s">
        <v>230</v>
      </c>
      <c r="C99" t="s">
        <v>103</v>
      </c>
      <c r="K99" t="s">
        <v>162</v>
      </c>
      <c r="L99" t="str">
        <f t="shared" si="3"/>
        <v>132-Trieste</v>
      </c>
      <c r="M99">
        <v>1.63636363636363</v>
      </c>
      <c r="N99">
        <v>71</v>
      </c>
      <c r="O99">
        <v>7.83</v>
      </c>
      <c r="P99">
        <v>41.090909090909001</v>
      </c>
      <c r="Q99">
        <v>8.5138339920948596</v>
      </c>
      <c r="R99">
        <v>5</v>
      </c>
      <c r="S99">
        <v>133.45454545454501</v>
      </c>
      <c r="T99">
        <v>18.272727272727199</v>
      </c>
      <c r="U99">
        <v>10</v>
      </c>
      <c r="V99">
        <v>136.45454545454501</v>
      </c>
    </row>
    <row r="100" spans="1:22" x14ac:dyDescent="0.25">
      <c r="A100" t="s">
        <v>231</v>
      </c>
      <c r="B100" t="s">
        <v>231</v>
      </c>
      <c r="C100" t="s">
        <v>123</v>
      </c>
      <c r="K100" t="s">
        <v>160</v>
      </c>
      <c r="L100" t="str">
        <f t="shared" si="3"/>
        <v>130-Udine</v>
      </c>
      <c r="M100">
        <v>4.6363636363636296</v>
      </c>
      <c r="N100">
        <v>176</v>
      </c>
      <c r="O100">
        <v>7.47</v>
      </c>
      <c r="P100">
        <v>66.090909090909093</v>
      </c>
      <c r="Q100">
        <v>4.0721343873517704</v>
      </c>
      <c r="R100">
        <v>6</v>
      </c>
      <c r="S100">
        <v>150</v>
      </c>
      <c r="T100">
        <v>0</v>
      </c>
      <c r="U100">
        <v>7.4545454545454497</v>
      </c>
      <c r="V100">
        <v>137.09090909090901</v>
      </c>
    </row>
    <row r="101" spans="1:22" x14ac:dyDescent="0.25">
      <c r="A101" t="s">
        <v>232</v>
      </c>
      <c r="B101" t="s">
        <v>232</v>
      </c>
      <c r="C101" t="s">
        <v>40</v>
      </c>
      <c r="K101" t="s">
        <v>141</v>
      </c>
      <c r="L101" t="str">
        <f t="shared" si="3"/>
        <v>112-Varese</v>
      </c>
      <c r="M101">
        <v>5.5454545454545396</v>
      </c>
      <c r="N101">
        <v>81</v>
      </c>
      <c r="O101">
        <v>7.31</v>
      </c>
      <c r="P101">
        <v>39.727272727272698</v>
      </c>
      <c r="Q101">
        <v>3.7660573122529599</v>
      </c>
      <c r="R101">
        <v>16.636363636363601</v>
      </c>
      <c r="S101">
        <v>146.81818181818099</v>
      </c>
      <c r="T101">
        <v>1</v>
      </c>
      <c r="U101">
        <v>1.4545454545454499</v>
      </c>
      <c r="V101">
        <v>181.636363636363</v>
      </c>
    </row>
    <row r="102" spans="1:22" x14ac:dyDescent="0.25">
      <c r="A102" t="s">
        <v>233</v>
      </c>
      <c r="B102" t="s">
        <v>233</v>
      </c>
      <c r="C102" t="s">
        <v>100</v>
      </c>
      <c r="K102" t="s">
        <v>157</v>
      </c>
      <c r="L102" t="str">
        <f t="shared" si="3"/>
        <v>127-Venezia</v>
      </c>
      <c r="M102">
        <v>2.1818181818181799</v>
      </c>
      <c r="N102">
        <v>78</v>
      </c>
      <c r="O102">
        <v>7.86</v>
      </c>
      <c r="P102">
        <v>47.454545454545404</v>
      </c>
      <c r="Q102">
        <v>6.0311264822134296</v>
      </c>
      <c r="R102">
        <v>9.5454545454545396</v>
      </c>
      <c r="S102">
        <v>133.81818181818099</v>
      </c>
      <c r="T102">
        <v>0.90909090909090895</v>
      </c>
      <c r="U102">
        <v>41</v>
      </c>
      <c r="V102">
        <v>168.90909090909</v>
      </c>
    </row>
    <row r="103" spans="1:22" x14ac:dyDescent="0.25">
      <c r="A103" t="s">
        <v>234</v>
      </c>
      <c r="B103" t="s">
        <v>234</v>
      </c>
      <c r="C103" t="s">
        <v>51</v>
      </c>
      <c r="K103" t="s">
        <v>235</v>
      </c>
      <c r="L103" t="str">
        <f t="shared" si="3"/>
        <v>203-Verbano-Cusio-Ossola</v>
      </c>
      <c r="M103">
        <v>7.3636363636363598</v>
      </c>
      <c r="N103">
        <v>111</v>
      </c>
      <c r="O103">
        <v>7.09</v>
      </c>
      <c r="P103">
        <v>56</v>
      </c>
      <c r="Q103">
        <v>3.6474802371541499</v>
      </c>
      <c r="R103">
        <v>9.5454545454545396</v>
      </c>
      <c r="S103">
        <v>163.18181818181799</v>
      </c>
      <c r="T103">
        <v>0.54545454545454497</v>
      </c>
      <c r="U103">
        <v>2.9090909090908998</v>
      </c>
      <c r="V103">
        <v>177.272727272727</v>
      </c>
    </row>
    <row r="104" spans="1:22" x14ac:dyDescent="0.25">
      <c r="A104" t="s">
        <v>235</v>
      </c>
      <c r="B104" t="s">
        <v>235</v>
      </c>
      <c r="C104" t="s">
        <v>69</v>
      </c>
      <c r="K104" t="s">
        <v>130</v>
      </c>
      <c r="L104" t="str">
        <f t="shared" si="3"/>
        <v>102-Vercelli</v>
      </c>
      <c r="M104">
        <v>1.72727272727272</v>
      </c>
      <c r="N104">
        <v>180</v>
      </c>
      <c r="O104">
        <v>7.47</v>
      </c>
      <c r="P104">
        <v>63.636363636363598</v>
      </c>
      <c r="Q104">
        <v>4.4772727272727204</v>
      </c>
      <c r="R104">
        <v>19</v>
      </c>
      <c r="S104">
        <v>127.54545454545401</v>
      </c>
      <c r="T104">
        <v>0.63636363636363602</v>
      </c>
      <c r="U104">
        <v>49.909090909090899</v>
      </c>
      <c r="V104">
        <v>205.18181818181799</v>
      </c>
    </row>
    <row r="105" spans="1:22" x14ac:dyDescent="0.25">
      <c r="A105" t="s">
        <v>236</v>
      </c>
      <c r="B105" t="s">
        <v>237</v>
      </c>
      <c r="C105" t="s">
        <v>85</v>
      </c>
      <c r="K105" t="s">
        <v>153</v>
      </c>
      <c r="L105" t="str">
        <f t="shared" si="3"/>
        <v>123-Verona</v>
      </c>
      <c r="M105">
        <v>1.9090909090909001</v>
      </c>
      <c r="N105">
        <v>224</v>
      </c>
      <c r="O105">
        <v>7.63</v>
      </c>
      <c r="P105">
        <v>73.181818181818102</v>
      </c>
      <c r="Q105">
        <v>4.3381916996047396</v>
      </c>
      <c r="R105">
        <v>13.272727272727201</v>
      </c>
      <c r="S105">
        <v>139.363636363636</v>
      </c>
      <c r="T105">
        <v>0</v>
      </c>
      <c r="U105">
        <v>30.636363636363601</v>
      </c>
      <c r="V105">
        <v>150.363636363636</v>
      </c>
    </row>
    <row r="106" spans="1:22" x14ac:dyDescent="0.25">
      <c r="A106" t="s">
        <v>238</v>
      </c>
      <c r="B106" t="s">
        <v>238</v>
      </c>
      <c r="C106" t="s">
        <v>77</v>
      </c>
      <c r="K106" t="s">
        <v>234</v>
      </c>
      <c r="L106" t="str">
        <f t="shared" si="3"/>
        <v>202-Vibo Valentia</v>
      </c>
      <c r="M106">
        <v>1.5454545454545401</v>
      </c>
      <c r="N106">
        <v>140</v>
      </c>
      <c r="O106">
        <v>7.97</v>
      </c>
      <c r="P106">
        <v>69.181818181818102</v>
      </c>
      <c r="Q106">
        <v>7.2524703557312202</v>
      </c>
      <c r="R106">
        <v>2.2727272727272698</v>
      </c>
      <c r="S106">
        <v>153</v>
      </c>
      <c r="T106">
        <v>26.4545454545454</v>
      </c>
      <c r="U106">
        <v>1</v>
      </c>
      <c r="V106">
        <v>260.09090909090901</v>
      </c>
    </row>
    <row r="107" spans="1:22" x14ac:dyDescent="0.25">
      <c r="A107" t="s">
        <v>239</v>
      </c>
      <c r="B107" t="s">
        <v>239</v>
      </c>
      <c r="C107" t="s">
        <v>124</v>
      </c>
      <c r="K107" t="s">
        <v>154</v>
      </c>
      <c r="L107" t="str">
        <f t="shared" si="3"/>
        <v>124-Vicenza</v>
      </c>
      <c r="M107">
        <v>2.5454545454545401</v>
      </c>
      <c r="N107">
        <v>198</v>
      </c>
      <c r="O107">
        <v>7.57</v>
      </c>
      <c r="P107">
        <v>71.818181818181799</v>
      </c>
      <c r="Q107">
        <v>3.37697628458498</v>
      </c>
      <c r="R107">
        <v>10.4545454545454</v>
      </c>
      <c r="S107">
        <v>138.636363636363</v>
      </c>
      <c r="T107">
        <v>0</v>
      </c>
      <c r="U107">
        <v>23.4545454545454</v>
      </c>
      <c r="V107">
        <v>165.09090909090901</v>
      </c>
    </row>
    <row r="108" spans="1:22" x14ac:dyDescent="0.25">
      <c r="A108" t="s">
        <v>240</v>
      </c>
      <c r="B108" t="s">
        <v>240</v>
      </c>
      <c r="C108" t="s">
        <v>125</v>
      </c>
      <c r="K108" t="s">
        <v>187</v>
      </c>
      <c r="L108" t="str">
        <f t="shared" si="3"/>
        <v>156-Viterbo</v>
      </c>
      <c r="M108">
        <v>2.8181818181818099</v>
      </c>
      <c r="N108">
        <v>222</v>
      </c>
      <c r="O108">
        <v>8.3000000000000007</v>
      </c>
      <c r="P108">
        <v>72.454545454545396</v>
      </c>
      <c r="Q108">
        <v>5.6699604743082999</v>
      </c>
      <c r="R108">
        <v>4.5454545454545396</v>
      </c>
      <c r="S108">
        <v>125.72727272727199</v>
      </c>
      <c r="T108">
        <v>1.72727272727272</v>
      </c>
      <c r="U108">
        <v>4.9090909090909003</v>
      </c>
      <c r="V108">
        <v>207.272727272727</v>
      </c>
    </row>
    <row r="109" spans="1:22" x14ac:dyDescent="0.25">
      <c r="A109" t="s">
        <v>151</v>
      </c>
      <c r="B109" t="s">
        <v>151</v>
      </c>
      <c r="C109" t="s">
        <v>57</v>
      </c>
    </row>
    <row r="110" spans="1:22" x14ac:dyDescent="0.25">
      <c r="A110" t="s">
        <v>136</v>
      </c>
      <c r="B110" t="s">
        <v>136</v>
      </c>
      <c r="C110" t="s">
        <v>30</v>
      </c>
    </row>
    <row r="111" spans="1:22" x14ac:dyDescent="0.25">
      <c r="A111" t="s">
        <v>237</v>
      </c>
      <c r="B111" t="s">
        <v>237</v>
      </c>
      <c r="C111" t="s">
        <v>85</v>
      </c>
    </row>
    <row r="112" spans="1:22" x14ac:dyDescent="0.25">
      <c r="A112" t="s">
        <v>166</v>
      </c>
      <c r="B112" t="s">
        <v>166</v>
      </c>
      <c r="C112" t="s">
        <v>76</v>
      </c>
    </row>
    <row r="113" spans="1:3" x14ac:dyDescent="0.25">
      <c r="A113" t="s">
        <v>212</v>
      </c>
      <c r="B113" t="s">
        <v>212</v>
      </c>
      <c r="C113" t="s">
        <v>78</v>
      </c>
    </row>
    <row r="114" spans="1:3" x14ac:dyDescent="0.25">
      <c r="A114" t="s">
        <v>241</v>
      </c>
      <c r="B114" t="s">
        <v>237</v>
      </c>
      <c r="C114" t="s">
        <v>85</v>
      </c>
    </row>
    <row r="115" spans="1:3" x14ac:dyDescent="0.25">
      <c r="A115" t="s">
        <v>242</v>
      </c>
      <c r="B115" t="s">
        <v>237</v>
      </c>
      <c r="C115" t="s">
        <v>85</v>
      </c>
    </row>
    <row r="116" spans="1:3" x14ac:dyDescent="0.25">
      <c r="A116" t="s">
        <v>243</v>
      </c>
      <c r="B116" t="s">
        <v>235</v>
      </c>
      <c r="C116" t="s">
        <v>69</v>
      </c>
    </row>
    <row r="117" spans="1:3" x14ac:dyDescent="0.25">
      <c r="A117" t="s">
        <v>244</v>
      </c>
      <c r="B117" t="s">
        <v>239</v>
      </c>
      <c r="C117" t="s">
        <v>124</v>
      </c>
    </row>
    <row r="118" spans="1:3" x14ac:dyDescent="0.25">
      <c r="A118" t="s">
        <v>245</v>
      </c>
      <c r="B118" t="s">
        <v>171</v>
      </c>
      <c r="C118" t="s">
        <v>33</v>
      </c>
    </row>
    <row r="119" spans="1:3" x14ac:dyDescent="0.25">
      <c r="A119" t="s">
        <v>246</v>
      </c>
      <c r="B119" t="s">
        <v>172</v>
      </c>
      <c r="C119" t="s">
        <v>79</v>
      </c>
    </row>
    <row r="120" spans="1:3" x14ac:dyDescent="0.25">
      <c r="A120" t="s">
        <v>247</v>
      </c>
      <c r="B120" t="s">
        <v>176</v>
      </c>
      <c r="C120" t="s">
        <v>86</v>
      </c>
    </row>
    <row r="121" spans="1:3" x14ac:dyDescent="0.25">
      <c r="A121" t="s">
        <v>248</v>
      </c>
      <c r="B121" t="s">
        <v>176</v>
      </c>
      <c r="C121" t="s">
        <v>86</v>
      </c>
    </row>
    <row r="122" spans="1:3" x14ac:dyDescent="0.25">
      <c r="A122" t="s">
        <v>249</v>
      </c>
      <c r="B122" t="s">
        <v>171</v>
      </c>
      <c r="C122" t="s">
        <v>33</v>
      </c>
    </row>
    <row r="123" spans="1:3" x14ac:dyDescent="0.25">
      <c r="A123" t="s">
        <v>250</v>
      </c>
      <c r="B123" t="s">
        <v>235</v>
      </c>
      <c r="C123" t="s">
        <v>69</v>
      </c>
    </row>
    <row r="124" spans="1:3" x14ac:dyDescent="0.25">
      <c r="A124" t="s">
        <v>251</v>
      </c>
      <c r="B124" t="s">
        <v>172</v>
      </c>
      <c r="C124" t="s">
        <v>79</v>
      </c>
    </row>
    <row r="125" spans="1:3" x14ac:dyDescent="0.25">
      <c r="A125" t="s">
        <v>252</v>
      </c>
      <c r="B125" t="s">
        <v>171</v>
      </c>
      <c r="C125" t="s">
        <v>33</v>
      </c>
    </row>
    <row r="126" spans="1:3" x14ac:dyDescent="0.25">
      <c r="A126" t="s">
        <v>253</v>
      </c>
      <c r="B126" t="s">
        <v>237</v>
      </c>
      <c r="C126" t="s">
        <v>85</v>
      </c>
    </row>
    <row r="127" spans="1:3" x14ac:dyDescent="0.25">
      <c r="A127" t="s">
        <v>254</v>
      </c>
      <c r="B127" t="s">
        <v>172</v>
      </c>
      <c r="C127" t="s">
        <v>79</v>
      </c>
    </row>
    <row r="128" spans="1:3" x14ac:dyDescent="0.25">
      <c r="A128" t="s">
        <v>255</v>
      </c>
      <c r="B128" t="s">
        <v>171</v>
      </c>
      <c r="C128" t="s">
        <v>33</v>
      </c>
    </row>
    <row r="129" spans="1:3" x14ac:dyDescent="0.25">
      <c r="A129" t="s">
        <v>256</v>
      </c>
      <c r="B129" t="s">
        <v>197</v>
      </c>
      <c r="C129" t="s">
        <v>99</v>
      </c>
    </row>
    <row r="130" spans="1:3" x14ac:dyDescent="0.25">
      <c r="A130" t="s">
        <v>257</v>
      </c>
      <c r="B130" t="s">
        <v>200</v>
      </c>
      <c r="C130" t="s">
        <v>107</v>
      </c>
    </row>
    <row r="131" spans="1:3" x14ac:dyDescent="0.25">
      <c r="A131" t="s">
        <v>258</v>
      </c>
      <c r="B131" t="s">
        <v>199</v>
      </c>
      <c r="C131" t="s">
        <v>102</v>
      </c>
    </row>
    <row r="132" spans="1:3" x14ac:dyDescent="0.25">
      <c r="A132" t="s">
        <v>259</v>
      </c>
      <c r="B132" t="s">
        <v>198</v>
      </c>
      <c r="C132" t="s">
        <v>92</v>
      </c>
    </row>
    <row r="133" spans="1:3" x14ac:dyDescent="0.25">
      <c r="A133" t="s">
        <v>260</v>
      </c>
      <c r="B133" t="s">
        <v>208</v>
      </c>
      <c r="C133" t="s">
        <v>74</v>
      </c>
    </row>
    <row r="134" spans="1:3" x14ac:dyDescent="0.25">
      <c r="A134" t="s">
        <v>261</v>
      </c>
      <c r="B134" t="s">
        <v>207</v>
      </c>
      <c r="C134" t="s">
        <v>106</v>
      </c>
    </row>
    <row r="135" spans="1:3" x14ac:dyDescent="0.25">
      <c r="A135" t="s">
        <v>262</v>
      </c>
      <c r="B135" t="s">
        <v>234</v>
      </c>
      <c r="C135" t="s">
        <v>51</v>
      </c>
    </row>
    <row r="136" spans="1:3" x14ac:dyDescent="0.25">
      <c r="A136" t="s">
        <v>263</v>
      </c>
      <c r="B136" t="s">
        <v>212</v>
      </c>
      <c r="C136" t="s">
        <v>78</v>
      </c>
    </row>
    <row r="137" spans="1:3" x14ac:dyDescent="0.25">
      <c r="A137" t="s">
        <v>264</v>
      </c>
      <c r="B137" t="s">
        <v>233</v>
      </c>
      <c r="C137" t="s">
        <v>100</v>
      </c>
    </row>
    <row r="138" spans="1:3" x14ac:dyDescent="0.25">
      <c r="A138" t="s">
        <v>265</v>
      </c>
      <c r="B138" t="s">
        <v>209</v>
      </c>
      <c r="C138" t="s">
        <v>81</v>
      </c>
    </row>
    <row r="139" spans="1:3" x14ac:dyDescent="0.25">
      <c r="A139" t="s">
        <v>266</v>
      </c>
      <c r="B139" t="s">
        <v>210</v>
      </c>
      <c r="C139" t="s">
        <v>59</v>
      </c>
    </row>
    <row r="140" spans="1:3" x14ac:dyDescent="0.25">
      <c r="A140" t="s">
        <v>267</v>
      </c>
      <c r="B140" t="s">
        <v>196</v>
      </c>
      <c r="C140" t="s">
        <v>47</v>
      </c>
    </row>
    <row r="141" spans="1:3" x14ac:dyDescent="0.25">
      <c r="A141" t="s">
        <v>268</v>
      </c>
      <c r="B141" t="s">
        <v>194</v>
      </c>
      <c r="C141" t="s">
        <v>104</v>
      </c>
    </row>
    <row r="142" spans="1:3" x14ac:dyDescent="0.25">
      <c r="A142" t="s">
        <v>269</v>
      </c>
      <c r="B142" t="s">
        <v>192</v>
      </c>
      <c r="C142" t="s">
        <v>29</v>
      </c>
    </row>
    <row r="143" spans="1:3" x14ac:dyDescent="0.25">
      <c r="A143" t="s">
        <v>270</v>
      </c>
      <c r="B143" t="s">
        <v>193</v>
      </c>
      <c r="C143" t="s">
        <v>88</v>
      </c>
    </row>
    <row r="144" spans="1:3" x14ac:dyDescent="0.25">
      <c r="A144" t="s">
        <v>271</v>
      </c>
      <c r="B144" t="s">
        <v>195</v>
      </c>
      <c r="C144" t="s">
        <v>105</v>
      </c>
    </row>
    <row r="145" spans="1:3" x14ac:dyDescent="0.25">
      <c r="A145" t="s">
        <v>272</v>
      </c>
      <c r="B145" t="s">
        <v>231</v>
      </c>
      <c r="C145" t="s">
        <v>123</v>
      </c>
    </row>
    <row r="146" spans="1:3" x14ac:dyDescent="0.25">
      <c r="A146" t="s">
        <v>273</v>
      </c>
      <c r="B146" t="s">
        <v>166</v>
      </c>
      <c r="C146" t="s">
        <v>76</v>
      </c>
    </row>
    <row r="147" spans="1:3" x14ac:dyDescent="0.25">
      <c r="A147" t="s">
        <v>274</v>
      </c>
      <c r="B147" t="s">
        <v>170</v>
      </c>
      <c r="C147" t="s">
        <v>24</v>
      </c>
    </row>
    <row r="148" spans="1:3" x14ac:dyDescent="0.25">
      <c r="A148" t="s">
        <v>275</v>
      </c>
      <c r="B148" t="s">
        <v>163</v>
      </c>
      <c r="C148" t="s">
        <v>20</v>
      </c>
    </row>
    <row r="149" spans="1:3" x14ac:dyDescent="0.25">
      <c r="A149" t="s">
        <v>276</v>
      </c>
      <c r="B149" t="s">
        <v>164</v>
      </c>
      <c r="C149" t="s">
        <v>45</v>
      </c>
    </row>
    <row r="150" spans="1:3" x14ac:dyDescent="0.25">
      <c r="A150" t="s">
        <v>277</v>
      </c>
      <c r="B150" t="s">
        <v>167</v>
      </c>
      <c r="C150" t="s">
        <v>37</v>
      </c>
    </row>
    <row r="151" spans="1:3" x14ac:dyDescent="0.25">
      <c r="A151" t="s">
        <v>278</v>
      </c>
      <c r="B151" t="s">
        <v>171</v>
      </c>
      <c r="C151" t="s">
        <v>33</v>
      </c>
    </row>
    <row r="152" spans="1:3" x14ac:dyDescent="0.25">
      <c r="A152" t="s">
        <v>279</v>
      </c>
      <c r="B152" t="s">
        <v>169</v>
      </c>
      <c r="C152" t="s">
        <v>22</v>
      </c>
    </row>
    <row r="153" spans="1:3" x14ac:dyDescent="0.25">
      <c r="A153" t="s">
        <v>280</v>
      </c>
      <c r="B153" t="s">
        <v>168</v>
      </c>
      <c r="C153" t="s">
        <v>73</v>
      </c>
    </row>
    <row r="154" spans="1:3" x14ac:dyDescent="0.25">
      <c r="A154" t="s">
        <v>281</v>
      </c>
      <c r="B154" t="s">
        <v>160</v>
      </c>
      <c r="C154" t="s">
        <v>71</v>
      </c>
    </row>
    <row r="155" spans="1:3" x14ac:dyDescent="0.25">
      <c r="A155" t="s">
        <v>282</v>
      </c>
      <c r="B155" t="s">
        <v>162</v>
      </c>
      <c r="C155" t="s">
        <v>65</v>
      </c>
    </row>
    <row r="156" spans="1:3" x14ac:dyDescent="0.25">
      <c r="A156" t="s">
        <v>283</v>
      </c>
      <c r="B156" t="s">
        <v>225</v>
      </c>
      <c r="C156" t="s">
        <v>53</v>
      </c>
    </row>
    <row r="157" spans="1:3" x14ac:dyDescent="0.25">
      <c r="A157" t="s">
        <v>284</v>
      </c>
      <c r="B157" t="s">
        <v>161</v>
      </c>
      <c r="C157" t="s">
        <v>42</v>
      </c>
    </row>
    <row r="158" spans="1:3" x14ac:dyDescent="0.25">
      <c r="A158" t="s">
        <v>285</v>
      </c>
      <c r="B158" t="s">
        <v>187</v>
      </c>
      <c r="C158" t="s">
        <v>84</v>
      </c>
    </row>
    <row r="159" spans="1:3" x14ac:dyDescent="0.25">
      <c r="A159" t="s">
        <v>189</v>
      </c>
      <c r="B159" t="s">
        <v>189</v>
      </c>
      <c r="C159" t="s">
        <v>101</v>
      </c>
    </row>
    <row r="160" spans="1:3" x14ac:dyDescent="0.25">
      <c r="A160" t="s">
        <v>286</v>
      </c>
      <c r="B160" t="s">
        <v>188</v>
      </c>
      <c r="C160" t="s">
        <v>39</v>
      </c>
    </row>
    <row r="161" spans="1:3" x14ac:dyDescent="0.25">
      <c r="A161" t="s">
        <v>287</v>
      </c>
      <c r="B161" t="s">
        <v>190</v>
      </c>
      <c r="C161" t="s">
        <v>75</v>
      </c>
    </row>
    <row r="162" spans="1:3" x14ac:dyDescent="0.25">
      <c r="A162" t="s">
        <v>288</v>
      </c>
      <c r="B162" t="s">
        <v>191</v>
      </c>
      <c r="C162" t="s">
        <v>95</v>
      </c>
    </row>
    <row r="163" spans="1:3" x14ac:dyDescent="0.25">
      <c r="A163" t="s">
        <v>289</v>
      </c>
      <c r="B163" t="s">
        <v>139</v>
      </c>
      <c r="C163" t="s">
        <v>36</v>
      </c>
    </row>
    <row r="164" spans="1:3" x14ac:dyDescent="0.25">
      <c r="A164" t="s">
        <v>290</v>
      </c>
      <c r="B164" t="s">
        <v>137</v>
      </c>
      <c r="C164" t="s">
        <v>32</v>
      </c>
    </row>
    <row r="165" spans="1:3" x14ac:dyDescent="0.25">
      <c r="A165" t="s">
        <v>291</v>
      </c>
      <c r="B165" t="s">
        <v>140</v>
      </c>
      <c r="C165" t="s">
        <v>38</v>
      </c>
    </row>
    <row r="166" spans="1:3" x14ac:dyDescent="0.25">
      <c r="A166" t="s">
        <v>292</v>
      </c>
      <c r="B166" t="s">
        <v>138</v>
      </c>
      <c r="C166" t="s">
        <v>35</v>
      </c>
    </row>
    <row r="167" spans="1:3" x14ac:dyDescent="0.25">
      <c r="A167" t="s">
        <v>293</v>
      </c>
      <c r="B167" t="s">
        <v>144</v>
      </c>
      <c r="C167" t="s">
        <v>46</v>
      </c>
    </row>
    <row r="168" spans="1:3" x14ac:dyDescent="0.25">
      <c r="A168" t="s">
        <v>294</v>
      </c>
      <c r="B168" t="s">
        <v>147</v>
      </c>
      <c r="C168" t="s">
        <v>52</v>
      </c>
    </row>
    <row r="169" spans="1:3" x14ac:dyDescent="0.25">
      <c r="A169" t="s">
        <v>295</v>
      </c>
      <c r="B169" t="s">
        <v>143</v>
      </c>
      <c r="C169" t="s">
        <v>44</v>
      </c>
    </row>
    <row r="170" spans="1:3" x14ac:dyDescent="0.25">
      <c r="A170" t="s">
        <v>296</v>
      </c>
      <c r="B170" t="s">
        <v>141</v>
      </c>
      <c r="C170" t="s">
        <v>41</v>
      </c>
    </row>
    <row r="171" spans="1:3" x14ac:dyDescent="0.25">
      <c r="A171" t="s">
        <v>297</v>
      </c>
      <c r="B171" t="s">
        <v>237</v>
      </c>
      <c r="C171" t="s">
        <v>85</v>
      </c>
    </row>
    <row r="172" spans="1:3" x14ac:dyDescent="0.25">
      <c r="A172" t="s">
        <v>298</v>
      </c>
      <c r="B172" t="s">
        <v>149</v>
      </c>
      <c r="C172" t="s">
        <v>54</v>
      </c>
    </row>
    <row r="173" spans="1:3" x14ac:dyDescent="0.25">
      <c r="A173" t="s">
        <v>299</v>
      </c>
      <c r="B173" t="s">
        <v>230</v>
      </c>
      <c r="C173" t="s">
        <v>103</v>
      </c>
    </row>
    <row r="174" spans="1:3" x14ac:dyDescent="0.25">
      <c r="A174" t="s">
        <v>300</v>
      </c>
      <c r="B174" t="s">
        <v>229</v>
      </c>
      <c r="C174" t="s">
        <v>56</v>
      </c>
    </row>
    <row r="175" spans="1:3" x14ac:dyDescent="0.25">
      <c r="A175" t="s">
        <v>301</v>
      </c>
      <c r="B175" t="s">
        <v>148</v>
      </c>
      <c r="C175" t="s">
        <v>27</v>
      </c>
    </row>
    <row r="176" spans="1:3" x14ac:dyDescent="0.25">
      <c r="A176" t="s">
        <v>302</v>
      </c>
      <c r="B176" t="s">
        <v>142</v>
      </c>
      <c r="C176" t="s">
        <v>43</v>
      </c>
    </row>
    <row r="177" spans="1:3" x14ac:dyDescent="0.25">
      <c r="A177" t="s">
        <v>303</v>
      </c>
      <c r="B177" t="s">
        <v>146</v>
      </c>
      <c r="C177" t="s">
        <v>34</v>
      </c>
    </row>
    <row r="178" spans="1:3" x14ac:dyDescent="0.25">
      <c r="A178" t="s">
        <v>304</v>
      </c>
      <c r="B178" t="s">
        <v>145</v>
      </c>
      <c r="C178" t="s">
        <v>49</v>
      </c>
    </row>
    <row r="179" spans="1:3" x14ac:dyDescent="0.25">
      <c r="A179" t="s">
        <v>305</v>
      </c>
      <c r="B179" t="s">
        <v>238</v>
      </c>
      <c r="C179" t="s">
        <v>77</v>
      </c>
    </row>
    <row r="180" spans="1:3" x14ac:dyDescent="0.25">
      <c r="A180" t="s">
        <v>306</v>
      </c>
      <c r="B180" t="s">
        <v>172</v>
      </c>
      <c r="C180" t="s">
        <v>79</v>
      </c>
    </row>
    <row r="181" spans="1:3" x14ac:dyDescent="0.25">
      <c r="A181" t="s">
        <v>307</v>
      </c>
      <c r="B181" t="s">
        <v>174</v>
      </c>
      <c r="C181" t="s">
        <v>83</v>
      </c>
    </row>
    <row r="182" spans="1:3" x14ac:dyDescent="0.25">
      <c r="A182" t="s">
        <v>308</v>
      </c>
      <c r="B182" t="s">
        <v>175</v>
      </c>
      <c r="C182" t="s">
        <v>55</v>
      </c>
    </row>
    <row r="183" spans="1:3" x14ac:dyDescent="0.25">
      <c r="A183" t="s">
        <v>309</v>
      </c>
      <c r="B183" t="s">
        <v>173</v>
      </c>
      <c r="C183" t="s">
        <v>82</v>
      </c>
    </row>
    <row r="184" spans="1:3" x14ac:dyDescent="0.25">
      <c r="A184" t="s">
        <v>310</v>
      </c>
      <c r="B184" t="s">
        <v>201</v>
      </c>
      <c r="C184" t="s">
        <v>108</v>
      </c>
    </row>
    <row r="185" spans="1:3" x14ac:dyDescent="0.25">
      <c r="A185" t="s">
        <v>311</v>
      </c>
      <c r="B185" t="s">
        <v>226</v>
      </c>
      <c r="C185" t="s">
        <v>120</v>
      </c>
    </row>
    <row r="186" spans="1:3" x14ac:dyDescent="0.25">
      <c r="A186" t="s">
        <v>312</v>
      </c>
      <c r="B186" t="s">
        <v>130</v>
      </c>
      <c r="C186" t="s">
        <v>21</v>
      </c>
    </row>
    <row r="187" spans="1:3" x14ac:dyDescent="0.25">
      <c r="A187" t="s">
        <v>313</v>
      </c>
      <c r="B187" t="s">
        <v>235</v>
      </c>
      <c r="C187" t="s">
        <v>69</v>
      </c>
    </row>
    <row r="188" spans="1:3" x14ac:dyDescent="0.25">
      <c r="A188" t="s">
        <v>314</v>
      </c>
      <c r="B188" t="s">
        <v>129</v>
      </c>
      <c r="C188" t="s">
        <v>19</v>
      </c>
    </row>
    <row r="189" spans="1:3" x14ac:dyDescent="0.25">
      <c r="A189" t="s">
        <v>315</v>
      </c>
      <c r="B189" t="s">
        <v>131</v>
      </c>
      <c r="C189" t="s">
        <v>23</v>
      </c>
    </row>
    <row r="190" spans="1:3" x14ac:dyDescent="0.25">
      <c r="A190" t="s">
        <v>316</v>
      </c>
      <c r="B190" t="s">
        <v>132</v>
      </c>
      <c r="C190" t="s">
        <v>25</v>
      </c>
    </row>
    <row r="191" spans="1:3" x14ac:dyDescent="0.25">
      <c r="A191" t="s">
        <v>317</v>
      </c>
      <c r="B191" t="s">
        <v>228</v>
      </c>
      <c r="C191" t="s">
        <v>111</v>
      </c>
    </row>
    <row r="192" spans="1:3" x14ac:dyDescent="0.25">
      <c r="A192" t="s">
        <v>318</v>
      </c>
      <c r="B192" t="s">
        <v>133</v>
      </c>
      <c r="C192" t="s">
        <v>26</v>
      </c>
    </row>
    <row r="193" spans="1:3" x14ac:dyDescent="0.25">
      <c r="A193" t="s">
        <v>319</v>
      </c>
      <c r="B193" t="s">
        <v>134</v>
      </c>
      <c r="C193" t="s">
        <v>28</v>
      </c>
    </row>
    <row r="194" spans="1:3" x14ac:dyDescent="0.25">
      <c r="A194" t="s">
        <v>320</v>
      </c>
      <c r="B194" t="s">
        <v>239</v>
      </c>
      <c r="C194" t="s">
        <v>124</v>
      </c>
    </row>
    <row r="195" spans="1:3" x14ac:dyDescent="0.25">
      <c r="A195" t="s">
        <v>321</v>
      </c>
      <c r="B195" t="s">
        <v>204</v>
      </c>
      <c r="C195" t="s">
        <v>112</v>
      </c>
    </row>
    <row r="196" spans="1:3" x14ac:dyDescent="0.25">
      <c r="A196" t="s">
        <v>322</v>
      </c>
      <c r="B196" t="s">
        <v>206</v>
      </c>
      <c r="C196" t="s">
        <v>114</v>
      </c>
    </row>
    <row r="197" spans="1:3" x14ac:dyDescent="0.25">
      <c r="A197" t="s">
        <v>323</v>
      </c>
      <c r="B197" t="s">
        <v>202</v>
      </c>
      <c r="C197" t="s">
        <v>109</v>
      </c>
    </row>
    <row r="198" spans="1:3" x14ac:dyDescent="0.25">
      <c r="A198" t="s">
        <v>324</v>
      </c>
      <c r="B198" t="s">
        <v>205</v>
      </c>
      <c r="C198" t="s">
        <v>113</v>
      </c>
    </row>
    <row r="199" spans="1:3" x14ac:dyDescent="0.25">
      <c r="A199" t="s">
        <v>325</v>
      </c>
      <c r="B199" t="s">
        <v>203</v>
      </c>
      <c r="C199" t="s">
        <v>110</v>
      </c>
    </row>
    <row r="200" spans="1:3" x14ac:dyDescent="0.25">
      <c r="A200" t="s">
        <v>326</v>
      </c>
      <c r="B200" t="s">
        <v>222</v>
      </c>
      <c r="C200" t="s">
        <v>121</v>
      </c>
    </row>
    <row r="201" spans="1:3" x14ac:dyDescent="0.25">
      <c r="A201" t="s">
        <v>327</v>
      </c>
      <c r="B201" t="s">
        <v>227</v>
      </c>
      <c r="C201" t="s">
        <v>122</v>
      </c>
    </row>
    <row r="202" spans="1:3" x14ac:dyDescent="0.25">
      <c r="A202" t="s">
        <v>328</v>
      </c>
      <c r="B202" t="s">
        <v>223</v>
      </c>
      <c r="C202" t="s">
        <v>80</v>
      </c>
    </row>
    <row r="203" spans="1:3" x14ac:dyDescent="0.25">
      <c r="A203" t="s">
        <v>329</v>
      </c>
      <c r="B203" t="s">
        <v>224</v>
      </c>
      <c r="C203" t="s">
        <v>116</v>
      </c>
    </row>
    <row r="204" spans="1:3" x14ac:dyDescent="0.25">
      <c r="A204" t="s">
        <v>330</v>
      </c>
      <c r="B204" t="s">
        <v>213</v>
      </c>
      <c r="C204" t="s">
        <v>117</v>
      </c>
    </row>
    <row r="205" spans="1:3" x14ac:dyDescent="0.25">
      <c r="A205" t="s">
        <v>331</v>
      </c>
      <c r="B205" t="s">
        <v>221</v>
      </c>
      <c r="C205" t="s">
        <v>119</v>
      </c>
    </row>
    <row r="206" spans="1:3" x14ac:dyDescent="0.25">
      <c r="A206" t="s">
        <v>332</v>
      </c>
      <c r="B206" t="s">
        <v>216</v>
      </c>
      <c r="C206" t="s">
        <v>48</v>
      </c>
    </row>
    <row r="207" spans="1:3" x14ac:dyDescent="0.25">
      <c r="A207" t="s">
        <v>333</v>
      </c>
      <c r="B207" t="s">
        <v>217</v>
      </c>
      <c r="C207" t="s">
        <v>115</v>
      </c>
    </row>
    <row r="208" spans="1:3" x14ac:dyDescent="0.25">
      <c r="A208" t="s">
        <v>334</v>
      </c>
      <c r="B208" t="s">
        <v>219</v>
      </c>
      <c r="C208" t="s">
        <v>90</v>
      </c>
    </row>
    <row r="209" spans="1:3" x14ac:dyDescent="0.25">
      <c r="A209" t="s">
        <v>335</v>
      </c>
      <c r="B209" t="s">
        <v>218</v>
      </c>
      <c r="C209" t="s">
        <v>62</v>
      </c>
    </row>
    <row r="210" spans="1:3" x14ac:dyDescent="0.25">
      <c r="A210" t="s">
        <v>336</v>
      </c>
      <c r="B210" t="s">
        <v>215</v>
      </c>
      <c r="C210" t="s">
        <v>118</v>
      </c>
    </row>
    <row r="211" spans="1:3" x14ac:dyDescent="0.25">
      <c r="A211" t="s">
        <v>337</v>
      </c>
      <c r="B211" t="s">
        <v>214</v>
      </c>
      <c r="C211" t="s">
        <v>96</v>
      </c>
    </row>
    <row r="212" spans="1:3" x14ac:dyDescent="0.25">
      <c r="A212" t="s">
        <v>338</v>
      </c>
      <c r="B212" t="s">
        <v>220</v>
      </c>
      <c r="C212" t="s">
        <v>98</v>
      </c>
    </row>
    <row r="213" spans="1:3" x14ac:dyDescent="0.25">
      <c r="A213" t="s">
        <v>339</v>
      </c>
      <c r="B213" t="s">
        <v>184</v>
      </c>
      <c r="C213" t="s">
        <v>50</v>
      </c>
    </row>
    <row r="214" spans="1:3" x14ac:dyDescent="0.25">
      <c r="A214" t="s">
        <v>340</v>
      </c>
      <c r="B214" t="s">
        <v>183</v>
      </c>
      <c r="C214" t="s">
        <v>94</v>
      </c>
    </row>
    <row r="215" spans="1:3" x14ac:dyDescent="0.25">
      <c r="A215" t="s">
        <v>341</v>
      </c>
      <c r="B215" t="s">
        <v>232</v>
      </c>
      <c r="C215" t="s">
        <v>40</v>
      </c>
    </row>
    <row r="216" spans="1:3" x14ac:dyDescent="0.25">
      <c r="A216" t="s">
        <v>342</v>
      </c>
      <c r="B216" t="s">
        <v>177</v>
      </c>
      <c r="C216" t="s">
        <v>87</v>
      </c>
    </row>
    <row r="217" spans="1:3" x14ac:dyDescent="0.25">
      <c r="A217" t="s">
        <v>343</v>
      </c>
      <c r="B217" t="s">
        <v>180</v>
      </c>
      <c r="C217" t="s">
        <v>91</v>
      </c>
    </row>
    <row r="218" spans="1:3" x14ac:dyDescent="0.25">
      <c r="A218" t="s">
        <v>344</v>
      </c>
      <c r="B218" t="s">
        <v>179</v>
      </c>
      <c r="C218" t="s">
        <v>89</v>
      </c>
    </row>
    <row r="219" spans="1:3" x14ac:dyDescent="0.25">
      <c r="A219" t="s">
        <v>345</v>
      </c>
      <c r="B219" t="s">
        <v>182</v>
      </c>
      <c r="C219" t="s">
        <v>72</v>
      </c>
    </row>
    <row r="220" spans="1:3" x14ac:dyDescent="0.25">
      <c r="A220" t="s">
        <v>346</v>
      </c>
      <c r="B220" t="s">
        <v>181</v>
      </c>
      <c r="C220" t="s">
        <v>93</v>
      </c>
    </row>
    <row r="221" spans="1:3" x14ac:dyDescent="0.25">
      <c r="A221" t="s">
        <v>347</v>
      </c>
      <c r="B221" t="s">
        <v>178</v>
      </c>
      <c r="C221" t="s">
        <v>61</v>
      </c>
    </row>
    <row r="222" spans="1:3" x14ac:dyDescent="0.25">
      <c r="A222" t="s">
        <v>348</v>
      </c>
      <c r="B222" t="s">
        <v>176</v>
      </c>
      <c r="C222" t="s">
        <v>86</v>
      </c>
    </row>
    <row r="223" spans="1:3" x14ac:dyDescent="0.25">
      <c r="A223" t="s">
        <v>349</v>
      </c>
      <c r="B223" t="s">
        <v>152</v>
      </c>
      <c r="C223" t="s">
        <v>31</v>
      </c>
    </row>
    <row r="224" spans="1:3" x14ac:dyDescent="0.25">
      <c r="A224" t="s">
        <v>350</v>
      </c>
      <c r="B224" t="s">
        <v>151</v>
      </c>
      <c r="C224" t="s">
        <v>57</v>
      </c>
    </row>
    <row r="225" spans="1:3" x14ac:dyDescent="0.25">
      <c r="A225" t="s">
        <v>351</v>
      </c>
      <c r="B225" t="s">
        <v>186</v>
      </c>
      <c r="C225" t="s">
        <v>58</v>
      </c>
    </row>
    <row r="226" spans="1:3" x14ac:dyDescent="0.25">
      <c r="A226" t="s">
        <v>352</v>
      </c>
      <c r="B226" t="s">
        <v>185</v>
      </c>
      <c r="C226" t="s">
        <v>97</v>
      </c>
    </row>
    <row r="227" spans="1:3" x14ac:dyDescent="0.25">
      <c r="A227" t="s">
        <v>353</v>
      </c>
      <c r="B227" t="s">
        <v>136</v>
      </c>
      <c r="C227" t="s">
        <v>30</v>
      </c>
    </row>
    <row r="228" spans="1:3" x14ac:dyDescent="0.25">
      <c r="A228" t="s">
        <v>354</v>
      </c>
      <c r="B228" t="s">
        <v>158</v>
      </c>
      <c r="C228" t="s">
        <v>68</v>
      </c>
    </row>
    <row r="229" spans="1:3" x14ac:dyDescent="0.25">
      <c r="A229" t="s">
        <v>355</v>
      </c>
      <c r="B229" t="s">
        <v>154</v>
      </c>
      <c r="C229" t="s">
        <v>63</v>
      </c>
    </row>
    <row r="230" spans="1:3" x14ac:dyDescent="0.25">
      <c r="A230" t="s">
        <v>356</v>
      </c>
      <c r="B230" t="s">
        <v>153</v>
      </c>
      <c r="C230" t="s">
        <v>60</v>
      </c>
    </row>
    <row r="231" spans="1:3" x14ac:dyDescent="0.25">
      <c r="A231" t="s">
        <v>357</v>
      </c>
      <c r="B231" t="s">
        <v>157</v>
      </c>
      <c r="C231" t="s">
        <v>67</v>
      </c>
    </row>
    <row r="232" spans="1:3" x14ac:dyDescent="0.25">
      <c r="A232" t="s">
        <v>358</v>
      </c>
      <c r="B232" t="s">
        <v>156</v>
      </c>
      <c r="C232" t="s">
        <v>66</v>
      </c>
    </row>
    <row r="233" spans="1:3" x14ac:dyDescent="0.25">
      <c r="A233" t="s">
        <v>359</v>
      </c>
      <c r="B233" t="s">
        <v>159</v>
      </c>
      <c r="C233" t="s">
        <v>70</v>
      </c>
    </row>
    <row r="234" spans="1:3" x14ac:dyDescent="0.25">
      <c r="A234" t="s">
        <v>360</v>
      </c>
      <c r="B234" t="s">
        <v>155</v>
      </c>
      <c r="C234" t="s">
        <v>64</v>
      </c>
    </row>
    <row r="235" spans="1:3" x14ac:dyDescent="0.25">
      <c r="A235" t="s">
        <v>361</v>
      </c>
      <c r="B235" t="s">
        <v>240</v>
      </c>
      <c r="C235" t="s">
        <v>125</v>
      </c>
    </row>
    <row r="236" spans="1:3" x14ac:dyDescent="0.25">
      <c r="A236" t="s">
        <v>362</v>
      </c>
      <c r="B236" t="s">
        <v>239</v>
      </c>
      <c r="C236" t="s">
        <v>124</v>
      </c>
    </row>
    <row r="237" spans="1:3" x14ac:dyDescent="0.25">
      <c r="A237" t="s">
        <v>363</v>
      </c>
      <c r="B237" t="s">
        <v>235</v>
      </c>
      <c r="C237" t="s">
        <v>69</v>
      </c>
    </row>
    <row r="238" spans="1:3" x14ac:dyDescent="0.25">
      <c r="A238" t="s">
        <v>364</v>
      </c>
      <c r="B238" t="s">
        <v>189</v>
      </c>
      <c r="C238" t="s">
        <v>101</v>
      </c>
    </row>
    <row r="239" spans="1:3" x14ac:dyDescent="0.25">
      <c r="A239" t="s">
        <v>365</v>
      </c>
      <c r="B239" t="s">
        <v>171</v>
      </c>
      <c r="C239" t="s">
        <v>33</v>
      </c>
    </row>
    <row r="240" spans="1:3" x14ac:dyDescent="0.25">
      <c r="A240" t="s">
        <v>366</v>
      </c>
      <c r="B240" t="s">
        <v>171</v>
      </c>
      <c r="C240" t="s">
        <v>33</v>
      </c>
    </row>
    <row r="241" spans="1:3" x14ac:dyDescent="0.25">
      <c r="A241" t="s">
        <v>367</v>
      </c>
      <c r="B241" t="s">
        <v>172</v>
      </c>
      <c r="C241" t="s">
        <v>79</v>
      </c>
    </row>
    <row r="242" spans="1:3" x14ac:dyDescent="0.25">
      <c r="A242" t="s">
        <v>368</v>
      </c>
      <c r="B242" t="s">
        <v>151</v>
      </c>
      <c r="C242" t="s">
        <v>57</v>
      </c>
    </row>
    <row r="243" spans="1:3" x14ac:dyDescent="0.25">
      <c r="A243" t="s">
        <v>369</v>
      </c>
      <c r="B243" t="s">
        <v>171</v>
      </c>
      <c r="C243" t="s">
        <v>33</v>
      </c>
    </row>
    <row r="244" spans="1:3" x14ac:dyDescent="0.25">
      <c r="A244" t="s">
        <v>370</v>
      </c>
      <c r="B244" t="s">
        <v>235</v>
      </c>
      <c r="C244" t="s">
        <v>69</v>
      </c>
    </row>
    <row r="245" spans="1:3" x14ac:dyDescent="0.25">
      <c r="A245" t="s">
        <v>371</v>
      </c>
      <c r="B245" t="s">
        <v>239</v>
      </c>
      <c r="C245" t="s">
        <v>124</v>
      </c>
    </row>
    <row r="246" spans="1:3" x14ac:dyDescent="0.25">
      <c r="A246" t="s">
        <v>372</v>
      </c>
      <c r="B246" t="s">
        <v>171</v>
      </c>
      <c r="C246" t="s">
        <v>33</v>
      </c>
    </row>
    <row r="247" spans="1:3" x14ac:dyDescent="0.25">
      <c r="A247" t="s">
        <v>373</v>
      </c>
      <c r="B247" t="s">
        <v>171</v>
      </c>
      <c r="C247" t="s">
        <v>33</v>
      </c>
    </row>
    <row r="248" spans="1:3" x14ac:dyDescent="0.25">
      <c r="A248" t="s">
        <v>374</v>
      </c>
      <c r="B248" t="s">
        <v>136</v>
      </c>
      <c r="C248" t="s">
        <v>30</v>
      </c>
    </row>
    <row r="249" spans="1:3" x14ac:dyDescent="0.25">
      <c r="A249" t="s">
        <v>375</v>
      </c>
      <c r="B249" t="s">
        <v>151</v>
      </c>
      <c r="C249" t="s">
        <v>57</v>
      </c>
    </row>
    <row r="250" spans="1:3" x14ac:dyDescent="0.25">
      <c r="A250" t="s">
        <v>376</v>
      </c>
      <c r="B250" t="s">
        <v>152</v>
      </c>
      <c r="C250" t="s">
        <v>31</v>
      </c>
    </row>
    <row r="251" spans="1:3" x14ac:dyDescent="0.25">
      <c r="A251" t="s">
        <v>377</v>
      </c>
      <c r="B251" t="s">
        <v>166</v>
      </c>
      <c r="C251" t="s">
        <v>76</v>
      </c>
    </row>
    <row r="252" spans="1:3" x14ac:dyDescent="0.25">
      <c r="A252" t="s">
        <v>378</v>
      </c>
      <c r="B252" t="s">
        <v>175</v>
      </c>
      <c r="C252" t="s">
        <v>55</v>
      </c>
    </row>
    <row r="253" spans="1:3" x14ac:dyDescent="0.25">
      <c r="A253" t="s">
        <v>379</v>
      </c>
      <c r="B253" t="s">
        <v>212</v>
      </c>
      <c r="C253" t="s">
        <v>78</v>
      </c>
    </row>
    <row r="254" spans="1:3" x14ac:dyDescent="0.25">
      <c r="A254" t="s">
        <v>380</v>
      </c>
      <c r="B254" t="s">
        <v>151</v>
      </c>
      <c r="C254" t="s">
        <v>57</v>
      </c>
    </row>
    <row r="255" spans="1:3" x14ac:dyDescent="0.25">
      <c r="A255" t="s">
        <v>381</v>
      </c>
      <c r="B255" t="s">
        <v>175</v>
      </c>
      <c r="C255" t="s">
        <v>55</v>
      </c>
    </row>
    <row r="256" spans="1:3" x14ac:dyDescent="0.25">
      <c r="A256" t="s">
        <v>382</v>
      </c>
      <c r="B256" t="s">
        <v>140</v>
      </c>
      <c r="C256" t="s">
        <v>38</v>
      </c>
    </row>
    <row r="257" spans="1:3" x14ac:dyDescent="0.25">
      <c r="A257" t="s">
        <v>383</v>
      </c>
      <c r="B257" t="s">
        <v>237</v>
      </c>
      <c r="C257" t="s">
        <v>85</v>
      </c>
    </row>
    <row r="258" spans="1:3" x14ac:dyDescent="0.25">
      <c r="A258" t="s">
        <v>384</v>
      </c>
      <c r="B258" t="s">
        <v>172</v>
      </c>
      <c r="C258" t="s">
        <v>79</v>
      </c>
    </row>
    <row r="259" spans="1:3" x14ac:dyDescent="0.25">
      <c r="A259" t="s">
        <v>385</v>
      </c>
      <c r="B259" t="s">
        <v>212</v>
      </c>
      <c r="C259" t="s">
        <v>78</v>
      </c>
    </row>
    <row r="260" spans="1:3" x14ac:dyDescent="0.25">
      <c r="A260" t="s">
        <v>386</v>
      </c>
      <c r="B260" t="s">
        <v>166</v>
      </c>
      <c r="C260" t="s">
        <v>76</v>
      </c>
    </row>
    <row r="261" spans="1:3" x14ac:dyDescent="0.25">
      <c r="A261" t="s">
        <v>387</v>
      </c>
      <c r="B261" t="s">
        <v>240</v>
      </c>
      <c r="C261" t="s">
        <v>125</v>
      </c>
    </row>
    <row r="262" spans="1:3" x14ac:dyDescent="0.25">
      <c r="A262" t="s">
        <v>388</v>
      </c>
      <c r="B262" t="s">
        <v>136</v>
      </c>
      <c r="C262" t="s">
        <v>30</v>
      </c>
    </row>
    <row r="263" spans="1:3" x14ac:dyDescent="0.25">
      <c r="A263" t="s">
        <v>389</v>
      </c>
      <c r="B263" t="s">
        <v>234</v>
      </c>
      <c r="C263" t="s">
        <v>51</v>
      </c>
    </row>
    <row r="264" spans="1:3" x14ac:dyDescent="0.25">
      <c r="A264" t="s">
        <v>390</v>
      </c>
      <c r="B264" t="s">
        <v>171</v>
      </c>
      <c r="C264" t="s">
        <v>33</v>
      </c>
    </row>
    <row r="265" spans="1:3" x14ac:dyDescent="0.25">
      <c r="A265" t="s">
        <v>391</v>
      </c>
      <c r="B265" t="s">
        <v>239</v>
      </c>
      <c r="C265" t="s">
        <v>124</v>
      </c>
    </row>
    <row r="266" spans="1:3" x14ac:dyDescent="0.25">
      <c r="A266" t="s">
        <v>392</v>
      </c>
      <c r="B266" t="s">
        <v>197</v>
      </c>
      <c r="C266" t="s">
        <v>99</v>
      </c>
    </row>
    <row r="267" spans="1:3" x14ac:dyDescent="0.25">
      <c r="A267" t="s">
        <v>393</v>
      </c>
      <c r="B267" t="s">
        <v>189</v>
      </c>
      <c r="C267" t="s">
        <v>101</v>
      </c>
    </row>
    <row r="268" spans="1:3" x14ac:dyDescent="0.25">
      <c r="A268" t="s">
        <v>394</v>
      </c>
      <c r="B268" t="s">
        <v>239</v>
      </c>
      <c r="C268" t="s">
        <v>124</v>
      </c>
    </row>
    <row r="269" spans="1:3" x14ac:dyDescent="0.25">
      <c r="A269" t="s">
        <v>395</v>
      </c>
      <c r="B269" t="s">
        <v>234</v>
      </c>
      <c r="C269" t="s">
        <v>51</v>
      </c>
    </row>
    <row r="270" spans="1:3" x14ac:dyDescent="0.25">
      <c r="A270" t="s">
        <v>396</v>
      </c>
      <c r="B270" t="s">
        <v>136</v>
      </c>
      <c r="C270" t="s">
        <v>30</v>
      </c>
    </row>
    <row r="271" spans="1:3" x14ac:dyDescent="0.25">
      <c r="A271" t="s">
        <v>397</v>
      </c>
      <c r="B271" t="s">
        <v>151</v>
      </c>
      <c r="C271" t="s">
        <v>57</v>
      </c>
    </row>
    <row r="272" spans="1:3" x14ac:dyDescent="0.25">
      <c r="A272" t="s">
        <v>398</v>
      </c>
      <c r="B272" t="s">
        <v>224</v>
      </c>
      <c r="C272" t="s">
        <v>116</v>
      </c>
    </row>
    <row r="273" spans="1:3" x14ac:dyDescent="0.25">
      <c r="A273" t="s">
        <v>399</v>
      </c>
      <c r="B273" t="s">
        <v>237</v>
      </c>
      <c r="C273" t="s">
        <v>85</v>
      </c>
    </row>
    <row r="274" spans="1:3" x14ac:dyDescent="0.25">
      <c r="A274" t="s">
        <v>400</v>
      </c>
      <c r="B274" t="s">
        <v>212</v>
      </c>
      <c r="C274" t="s">
        <v>78</v>
      </c>
    </row>
    <row r="275" spans="1:3" x14ac:dyDescent="0.25">
      <c r="A275" t="s">
        <v>401</v>
      </c>
      <c r="B275" t="s">
        <v>171</v>
      </c>
      <c r="C275" t="s">
        <v>33</v>
      </c>
    </row>
    <row r="276" spans="1:3" x14ac:dyDescent="0.25">
      <c r="A276" t="s">
        <v>402</v>
      </c>
      <c r="B276" t="s">
        <v>136</v>
      </c>
      <c r="C276" t="s">
        <v>30</v>
      </c>
    </row>
    <row r="277" spans="1:3" x14ac:dyDescent="0.25">
      <c r="A277" t="s">
        <v>403</v>
      </c>
      <c r="C277" t="s">
        <v>19</v>
      </c>
    </row>
    <row r="278" spans="1:3" x14ac:dyDescent="0.25">
      <c r="A278" t="s">
        <v>404</v>
      </c>
      <c r="C278" t="s">
        <v>21</v>
      </c>
    </row>
    <row r="279" spans="1:3" x14ac:dyDescent="0.25">
      <c r="A279" t="s">
        <v>405</v>
      </c>
      <c r="C279" t="s">
        <v>23</v>
      </c>
    </row>
    <row r="280" spans="1:3" x14ac:dyDescent="0.25">
      <c r="A280" t="s">
        <v>406</v>
      </c>
      <c r="C280" t="s">
        <v>25</v>
      </c>
    </row>
    <row r="281" spans="1:3" x14ac:dyDescent="0.25">
      <c r="A281" t="s">
        <v>407</v>
      </c>
      <c r="C281" t="s">
        <v>26</v>
      </c>
    </row>
    <row r="282" spans="1:3" x14ac:dyDescent="0.25">
      <c r="A282" t="s">
        <v>408</v>
      </c>
      <c r="C282" t="s">
        <v>28</v>
      </c>
    </row>
    <row r="283" spans="1:3" x14ac:dyDescent="0.25">
      <c r="A283" t="s">
        <v>409</v>
      </c>
      <c r="C283" t="s">
        <v>30</v>
      </c>
    </row>
    <row r="284" spans="1:3" x14ac:dyDescent="0.25">
      <c r="A284" t="s">
        <v>410</v>
      </c>
      <c r="C284" t="s">
        <v>32</v>
      </c>
    </row>
    <row r="285" spans="1:3" x14ac:dyDescent="0.25">
      <c r="A285" t="s">
        <v>411</v>
      </c>
      <c r="C285" t="s">
        <v>35</v>
      </c>
    </row>
    <row r="286" spans="1:3" x14ac:dyDescent="0.25">
      <c r="A286" t="s">
        <v>412</v>
      </c>
      <c r="C286" t="s">
        <v>36</v>
      </c>
    </row>
    <row r="287" spans="1:3" x14ac:dyDescent="0.25">
      <c r="A287" t="s">
        <v>413</v>
      </c>
      <c r="C287" t="s">
        <v>38</v>
      </c>
    </row>
    <row r="288" spans="1:3" x14ac:dyDescent="0.25">
      <c r="A288" t="s">
        <v>414</v>
      </c>
      <c r="C288" t="s">
        <v>41</v>
      </c>
    </row>
    <row r="289" spans="1:3" x14ac:dyDescent="0.25">
      <c r="A289" t="s">
        <v>415</v>
      </c>
      <c r="C289" t="s">
        <v>43</v>
      </c>
    </row>
    <row r="290" spans="1:3" x14ac:dyDescent="0.25">
      <c r="A290" t="s">
        <v>416</v>
      </c>
      <c r="C290" t="s">
        <v>44</v>
      </c>
    </row>
    <row r="291" spans="1:3" x14ac:dyDescent="0.25">
      <c r="A291" t="s">
        <v>417</v>
      </c>
      <c r="C291" t="s">
        <v>46</v>
      </c>
    </row>
    <row r="292" spans="1:3" x14ac:dyDescent="0.25">
      <c r="A292" t="s">
        <v>418</v>
      </c>
      <c r="C292" t="s">
        <v>49</v>
      </c>
    </row>
    <row r="293" spans="1:3" x14ac:dyDescent="0.25">
      <c r="A293" t="s">
        <v>419</v>
      </c>
      <c r="C293" t="s">
        <v>34</v>
      </c>
    </row>
    <row r="294" spans="1:3" x14ac:dyDescent="0.25">
      <c r="A294" t="s">
        <v>420</v>
      </c>
      <c r="C294" t="s">
        <v>52</v>
      </c>
    </row>
    <row r="295" spans="1:3" x14ac:dyDescent="0.25">
      <c r="A295" t="s">
        <v>421</v>
      </c>
      <c r="C295" t="s">
        <v>27</v>
      </c>
    </row>
    <row r="296" spans="1:3" x14ac:dyDescent="0.25">
      <c r="A296" t="s">
        <v>422</v>
      </c>
      <c r="C296" t="s">
        <v>54</v>
      </c>
    </row>
    <row r="297" spans="1:3" x14ac:dyDescent="0.25">
      <c r="A297" t="s">
        <v>423</v>
      </c>
      <c r="C297" t="s">
        <v>57</v>
      </c>
    </row>
    <row r="298" spans="1:3" x14ac:dyDescent="0.25">
      <c r="A298" t="s">
        <v>424</v>
      </c>
      <c r="C298" t="s">
        <v>31</v>
      </c>
    </row>
    <row r="299" spans="1:3" x14ac:dyDescent="0.25">
      <c r="A299" t="s">
        <v>425</v>
      </c>
      <c r="C299" t="s">
        <v>60</v>
      </c>
    </row>
    <row r="300" spans="1:3" x14ac:dyDescent="0.25">
      <c r="A300" t="s">
        <v>426</v>
      </c>
      <c r="C300" t="s">
        <v>63</v>
      </c>
    </row>
    <row r="301" spans="1:3" x14ac:dyDescent="0.25">
      <c r="A301" t="s">
        <v>427</v>
      </c>
      <c r="C301" t="s">
        <v>64</v>
      </c>
    </row>
    <row r="302" spans="1:3" x14ac:dyDescent="0.25">
      <c r="A302" t="s">
        <v>428</v>
      </c>
      <c r="C302" t="s">
        <v>66</v>
      </c>
    </row>
    <row r="303" spans="1:3" x14ac:dyDescent="0.25">
      <c r="A303" t="s">
        <v>429</v>
      </c>
      <c r="C303" t="s">
        <v>67</v>
      </c>
    </row>
    <row r="304" spans="1:3" x14ac:dyDescent="0.25">
      <c r="A304" t="s">
        <v>430</v>
      </c>
      <c r="C304" t="s">
        <v>68</v>
      </c>
    </row>
    <row r="305" spans="1:3" x14ac:dyDescent="0.25">
      <c r="A305" t="s">
        <v>431</v>
      </c>
      <c r="C305" t="s">
        <v>70</v>
      </c>
    </row>
    <row r="306" spans="1:3" x14ac:dyDescent="0.25">
      <c r="A306" t="s">
        <v>432</v>
      </c>
      <c r="C306" t="s">
        <v>71</v>
      </c>
    </row>
    <row r="307" spans="1:3" x14ac:dyDescent="0.25">
      <c r="A307" t="s">
        <v>433</v>
      </c>
      <c r="C307" t="s">
        <v>42</v>
      </c>
    </row>
    <row r="308" spans="1:3" x14ac:dyDescent="0.25">
      <c r="A308" t="s">
        <v>434</v>
      </c>
      <c r="C308" t="s">
        <v>65</v>
      </c>
    </row>
    <row r="309" spans="1:3" x14ac:dyDescent="0.25">
      <c r="A309" t="s">
        <v>435</v>
      </c>
      <c r="C309" t="s">
        <v>20</v>
      </c>
    </row>
    <row r="310" spans="1:3" x14ac:dyDescent="0.25">
      <c r="A310" t="s">
        <v>436</v>
      </c>
      <c r="C310" t="s">
        <v>45</v>
      </c>
    </row>
    <row r="311" spans="1:3" x14ac:dyDescent="0.25">
      <c r="A311" t="s">
        <v>437</v>
      </c>
      <c r="C311" t="s">
        <v>76</v>
      </c>
    </row>
    <row r="312" spans="1:3" x14ac:dyDescent="0.25">
      <c r="A312" t="s">
        <v>438</v>
      </c>
      <c r="C312" t="s">
        <v>37</v>
      </c>
    </row>
    <row r="313" spans="1:3" x14ac:dyDescent="0.25">
      <c r="A313" t="s">
        <v>439</v>
      </c>
      <c r="C313" t="s">
        <v>73</v>
      </c>
    </row>
    <row r="314" spans="1:3" x14ac:dyDescent="0.25">
      <c r="A314" t="s">
        <v>440</v>
      </c>
      <c r="C314" t="s">
        <v>22</v>
      </c>
    </row>
    <row r="315" spans="1:3" x14ac:dyDescent="0.25">
      <c r="A315" t="s">
        <v>441</v>
      </c>
      <c r="C315" t="s">
        <v>24</v>
      </c>
    </row>
    <row r="316" spans="1:3" x14ac:dyDescent="0.25">
      <c r="A316" t="s">
        <v>442</v>
      </c>
      <c r="C316" t="s">
        <v>33</v>
      </c>
    </row>
    <row r="317" spans="1:3" x14ac:dyDescent="0.25">
      <c r="A317" t="s">
        <v>443</v>
      </c>
      <c r="C317" t="s">
        <v>79</v>
      </c>
    </row>
    <row r="318" spans="1:3" x14ac:dyDescent="0.25">
      <c r="A318" t="s">
        <v>444</v>
      </c>
      <c r="C318" t="s">
        <v>82</v>
      </c>
    </row>
    <row r="319" spans="1:3" x14ac:dyDescent="0.25">
      <c r="A319" t="s">
        <v>445</v>
      </c>
      <c r="C319" t="s">
        <v>83</v>
      </c>
    </row>
    <row r="320" spans="1:3" x14ac:dyDescent="0.25">
      <c r="A320" t="s">
        <v>446</v>
      </c>
      <c r="C320" t="s">
        <v>55</v>
      </c>
    </row>
    <row r="321" spans="1:3" x14ac:dyDescent="0.25">
      <c r="A321" t="s">
        <v>447</v>
      </c>
      <c r="C321" t="s">
        <v>86</v>
      </c>
    </row>
    <row r="322" spans="1:3" x14ac:dyDescent="0.25">
      <c r="A322" t="s">
        <v>448</v>
      </c>
      <c r="C322" t="s">
        <v>87</v>
      </c>
    </row>
    <row r="323" spans="1:3" x14ac:dyDescent="0.25">
      <c r="A323" t="s">
        <v>449</v>
      </c>
      <c r="C323" t="s">
        <v>61</v>
      </c>
    </row>
    <row r="324" spans="1:3" x14ac:dyDescent="0.25">
      <c r="A324" t="s">
        <v>450</v>
      </c>
      <c r="C324" t="s">
        <v>89</v>
      </c>
    </row>
    <row r="325" spans="1:3" x14ac:dyDescent="0.25">
      <c r="A325" t="s">
        <v>451</v>
      </c>
      <c r="C325" t="s">
        <v>91</v>
      </c>
    </row>
    <row r="326" spans="1:3" x14ac:dyDescent="0.25">
      <c r="A326" t="s">
        <v>452</v>
      </c>
      <c r="C326" t="s">
        <v>93</v>
      </c>
    </row>
    <row r="327" spans="1:3" x14ac:dyDescent="0.25">
      <c r="A327" t="s">
        <v>453</v>
      </c>
      <c r="C327" t="s">
        <v>72</v>
      </c>
    </row>
    <row r="328" spans="1:3" x14ac:dyDescent="0.25">
      <c r="A328" t="s">
        <v>454</v>
      </c>
      <c r="C328" t="s">
        <v>94</v>
      </c>
    </row>
    <row r="329" spans="1:3" x14ac:dyDescent="0.25">
      <c r="A329" t="s">
        <v>455</v>
      </c>
      <c r="C329" t="s">
        <v>50</v>
      </c>
    </row>
    <row r="330" spans="1:3" x14ac:dyDescent="0.25">
      <c r="A330" t="s">
        <v>456</v>
      </c>
      <c r="C330" t="s">
        <v>97</v>
      </c>
    </row>
    <row r="331" spans="1:3" x14ac:dyDescent="0.25">
      <c r="A331" t="s">
        <v>457</v>
      </c>
      <c r="C331" t="s">
        <v>58</v>
      </c>
    </row>
    <row r="332" spans="1:3" x14ac:dyDescent="0.25">
      <c r="A332" t="s">
        <v>458</v>
      </c>
      <c r="C332" t="s">
        <v>84</v>
      </c>
    </row>
    <row r="333" spans="1:3" x14ac:dyDescent="0.25">
      <c r="A333" t="s">
        <v>459</v>
      </c>
      <c r="C333" t="s">
        <v>39</v>
      </c>
    </row>
    <row r="334" spans="1:3" x14ac:dyDescent="0.25">
      <c r="A334" t="s">
        <v>460</v>
      </c>
      <c r="C334" t="s">
        <v>101</v>
      </c>
    </row>
    <row r="335" spans="1:3" x14ac:dyDescent="0.25">
      <c r="A335" t="s">
        <v>461</v>
      </c>
      <c r="C335" t="s">
        <v>75</v>
      </c>
    </row>
    <row r="336" spans="1:3" x14ac:dyDescent="0.25">
      <c r="A336" t="s">
        <v>462</v>
      </c>
      <c r="C336" t="s">
        <v>95</v>
      </c>
    </row>
    <row r="337" spans="1:3" x14ac:dyDescent="0.25">
      <c r="A337" t="s">
        <v>463</v>
      </c>
      <c r="C337" t="s">
        <v>29</v>
      </c>
    </row>
    <row r="338" spans="1:3" x14ac:dyDescent="0.25">
      <c r="A338" t="s">
        <v>464</v>
      </c>
      <c r="C338" t="s">
        <v>88</v>
      </c>
    </row>
    <row r="339" spans="1:3" x14ac:dyDescent="0.25">
      <c r="A339" t="s">
        <v>465</v>
      </c>
      <c r="C339" t="s">
        <v>104</v>
      </c>
    </row>
    <row r="340" spans="1:3" x14ac:dyDescent="0.25">
      <c r="A340" t="s">
        <v>466</v>
      </c>
      <c r="C340" t="s">
        <v>105</v>
      </c>
    </row>
    <row r="341" spans="1:3" x14ac:dyDescent="0.25">
      <c r="A341" t="s">
        <v>467</v>
      </c>
      <c r="C341" t="s">
        <v>47</v>
      </c>
    </row>
    <row r="342" spans="1:3" x14ac:dyDescent="0.25">
      <c r="A342" t="s">
        <v>468</v>
      </c>
      <c r="C342" t="s">
        <v>99</v>
      </c>
    </row>
    <row r="343" spans="1:3" x14ac:dyDescent="0.25">
      <c r="A343" t="s">
        <v>469</v>
      </c>
      <c r="C343" t="s">
        <v>92</v>
      </c>
    </row>
    <row r="344" spans="1:3" x14ac:dyDescent="0.25">
      <c r="A344" t="s">
        <v>470</v>
      </c>
      <c r="C344" t="s">
        <v>102</v>
      </c>
    </row>
    <row r="345" spans="1:3" x14ac:dyDescent="0.25">
      <c r="A345" t="s">
        <v>471</v>
      </c>
      <c r="C345" t="s">
        <v>107</v>
      </c>
    </row>
    <row r="346" spans="1:3" x14ac:dyDescent="0.25">
      <c r="A346" t="s">
        <v>472</v>
      </c>
      <c r="C346" t="s">
        <v>108</v>
      </c>
    </row>
    <row r="347" spans="1:3" x14ac:dyDescent="0.25">
      <c r="A347" t="s">
        <v>473</v>
      </c>
      <c r="C347" t="s">
        <v>109</v>
      </c>
    </row>
    <row r="348" spans="1:3" x14ac:dyDescent="0.25">
      <c r="A348" t="s">
        <v>474</v>
      </c>
      <c r="C348" t="s">
        <v>110</v>
      </c>
    </row>
    <row r="349" spans="1:3" x14ac:dyDescent="0.25">
      <c r="A349" t="s">
        <v>475</v>
      </c>
      <c r="C349" t="s">
        <v>112</v>
      </c>
    </row>
    <row r="350" spans="1:3" x14ac:dyDescent="0.25">
      <c r="A350" t="s">
        <v>476</v>
      </c>
      <c r="C350" t="s">
        <v>113</v>
      </c>
    </row>
    <row r="351" spans="1:3" x14ac:dyDescent="0.25">
      <c r="A351" t="s">
        <v>477</v>
      </c>
      <c r="C351" t="s">
        <v>114</v>
      </c>
    </row>
    <row r="352" spans="1:3" x14ac:dyDescent="0.25">
      <c r="A352" t="s">
        <v>478</v>
      </c>
      <c r="C352" t="s">
        <v>106</v>
      </c>
    </row>
    <row r="353" spans="1:3" x14ac:dyDescent="0.25">
      <c r="A353" t="s">
        <v>479</v>
      </c>
      <c r="C353" t="s">
        <v>74</v>
      </c>
    </row>
    <row r="354" spans="1:3" x14ac:dyDescent="0.25">
      <c r="A354" t="s">
        <v>480</v>
      </c>
      <c r="C354" t="s">
        <v>81</v>
      </c>
    </row>
    <row r="355" spans="1:3" x14ac:dyDescent="0.25">
      <c r="A355" t="s">
        <v>481</v>
      </c>
      <c r="C355" t="s">
        <v>59</v>
      </c>
    </row>
    <row r="356" spans="1:3" x14ac:dyDescent="0.25">
      <c r="A356" t="s">
        <v>482</v>
      </c>
      <c r="C356" t="s">
        <v>78</v>
      </c>
    </row>
    <row r="357" spans="1:3" x14ac:dyDescent="0.25">
      <c r="A357" t="s">
        <v>483</v>
      </c>
      <c r="C357" t="s">
        <v>117</v>
      </c>
    </row>
    <row r="358" spans="1:3" x14ac:dyDescent="0.25">
      <c r="A358" t="s">
        <v>484</v>
      </c>
      <c r="C358" t="s">
        <v>96</v>
      </c>
    </row>
    <row r="359" spans="1:3" x14ac:dyDescent="0.25">
      <c r="A359" t="s">
        <v>485</v>
      </c>
      <c r="C359" t="s">
        <v>118</v>
      </c>
    </row>
    <row r="360" spans="1:3" x14ac:dyDescent="0.25">
      <c r="A360" t="s">
        <v>486</v>
      </c>
      <c r="C360" t="s">
        <v>48</v>
      </c>
    </row>
    <row r="361" spans="1:3" x14ac:dyDescent="0.25">
      <c r="A361" t="s">
        <v>487</v>
      </c>
      <c r="C361" t="s">
        <v>115</v>
      </c>
    </row>
    <row r="362" spans="1:3" x14ac:dyDescent="0.25">
      <c r="A362" t="s">
        <v>488</v>
      </c>
      <c r="C362" t="s">
        <v>62</v>
      </c>
    </row>
    <row r="363" spans="1:3" x14ac:dyDescent="0.25">
      <c r="A363" t="s">
        <v>489</v>
      </c>
      <c r="C363" t="s">
        <v>90</v>
      </c>
    </row>
    <row r="364" spans="1:3" x14ac:dyDescent="0.25">
      <c r="A364" t="s">
        <v>490</v>
      </c>
      <c r="C364" t="s">
        <v>98</v>
      </c>
    </row>
    <row r="365" spans="1:3" x14ac:dyDescent="0.25">
      <c r="A365" t="s">
        <v>491</v>
      </c>
      <c r="C365" t="s">
        <v>119</v>
      </c>
    </row>
    <row r="366" spans="1:3" x14ac:dyDescent="0.25">
      <c r="A366" t="s">
        <v>492</v>
      </c>
      <c r="C366" t="s">
        <v>121</v>
      </c>
    </row>
    <row r="367" spans="1:3" x14ac:dyDescent="0.25">
      <c r="A367" t="s">
        <v>493</v>
      </c>
      <c r="C367" t="s">
        <v>80</v>
      </c>
    </row>
    <row r="368" spans="1:3" x14ac:dyDescent="0.25">
      <c r="A368" t="s">
        <v>494</v>
      </c>
      <c r="C368" t="s">
        <v>116</v>
      </c>
    </row>
    <row r="369" spans="1:3" x14ac:dyDescent="0.25">
      <c r="A369" t="s">
        <v>495</v>
      </c>
      <c r="C369" t="s">
        <v>53</v>
      </c>
    </row>
    <row r="370" spans="1:3" x14ac:dyDescent="0.25">
      <c r="A370" t="s">
        <v>496</v>
      </c>
      <c r="C370" t="s">
        <v>120</v>
      </c>
    </row>
    <row r="371" spans="1:3" x14ac:dyDescent="0.25">
      <c r="A371" t="s">
        <v>497</v>
      </c>
      <c r="C371" t="s">
        <v>122</v>
      </c>
    </row>
    <row r="372" spans="1:3" x14ac:dyDescent="0.25">
      <c r="A372" t="s">
        <v>498</v>
      </c>
      <c r="C372" t="s">
        <v>111</v>
      </c>
    </row>
    <row r="373" spans="1:3" x14ac:dyDescent="0.25">
      <c r="A373" t="s">
        <v>499</v>
      </c>
      <c r="C373" t="s">
        <v>56</v>
      </c>
    </row>
    <row r="374" spans="1:3" x14ac:dyDescent="0.25">
      <c r="A374" t="s">
        <v>500</v>
      </c>
      <c r="C374" t="s">
        <v>103</v>
      </c>
    </row>
    <row r="375" spans="1:3" x14ac:dyDescent="0.25">
      <c r="A375" t="s">
        <v>501</v>
      </c>
      <c r="C375" t="s">
        <v>123</v>
      </c>
    </row>
    <row r="376" spans="1:3" x14ac:dyDescent="0.25">
      <c r="A376" t="s">
        <v>502</v>
      </c>
      <c r="C376" t="s">
        <v>40</v>
      </c>
    </row>
    <row r="377" spans="1:3" x14ac:dyDescent="0.25">
      <c r="A377" t="s">
        <v>503</v>
      </c>
      <c r="C377" t="s">
        <v>100</v>
      </c>
    </row>
    <row r="378" spans="1:3" x14ac:dyDescent="0.25">
      <c r="A378" t="s">
        <v>504</v>
      </c>
      <c r="C378" t="s">
        <v>51</v>
      </c>
    </row>
    <row r="379" spans="1:3" x14ac:dyDescent="0.25">
      <c r="A379" t="s">
        <v>505</v>
      </c>
      <c r="C379" t="s">
        <v>69</v>
      </c>
    </row>
    <row r="380" spans="1:3" x14ac:dyDescent="0.25">
      <c r="A380" t="s">
        <v>506</v>
      </c>
      <c r="C380" t="s">
        <v>85</v>
      </c>
    </row>
    <row r="381" spans="1:3" x14ac:dyDescent="0.25">
      <c r="A381" t="s">
        <v>507</v>
      </c>
      <c r="C381" t="s">
        <v>77</v>
      </c>
    </row>
    <row r="382" spans="1:3" x14ac:dyDescent="0.25">
      <c r="A382" t="s">
        <v>508</v>
      </c>
      <c r="C382" t="s">
        <v>124</v>
      </c>
    </row>
    <row r="383" spans="1:3" x14ac:dyDescent="0.25">
      <c r="A383" t="s">
        <v>509</v>
      </c>
      <c r="C383" t="s">
        <v>125</v>
      </c>
    </row>
    <row r="384" spans="1:3" x14ac:dyDescent="0.25">
      <c r="A384" t="s">
        <v>510</v>
      </c>
      <c r="C384" t="s">
        <v>29</v>
      </c>
    </row>
    <row r="385" spans="1:3" x14ac:dyDescent="0.25">
      <c r="A385" t="s">
        <v>511</v>
      </c>
      <c r="C385" t="s">
        <v>30</v>
      </c>
    </row>
    <row r="386" spans="1:3" x14ac:dyDescent="0.25">
      <c r="A386" t="s">
        <v>136</v>
      </c>
      <c r="C386" t="s">
        <v>30</v>
      </c>
    </row>
    <row r="387" spans="1:3" x14ac:dyDescent="0.25">
      <c r="A387" t="s">
        <v>512</v>
      </c>
      <c r="C387" t="s">
        <v>19</v>
      </c>
    </row>
    <row r="388" spans="1:3" x14ac:dyDescent="0.25">
      <c r="A388" t="s">
        <v>513</v>
      </c>
      <c r="C388" t="s">
        <v>124</v>
      </c>
    </row>
    <row r="389" spans="1:3" x14ac:dyDescent="0.25">
      <c r="A389" t="s">
        <v>514</v>
      </c>
      <c r="C389" t="s">
        <v>85</v>
      </c>
    </row>
    <row r="390" spans="1:3" x14ac:dyDescent="0.25">
      <c r="A390" t="s">
        <v>515</v>
      </c>
      <c r="C390" t="s">
        <v>125</v>
      </c>
    </row>
    <row r="391" spans="1:3" x14ac:dyDescent="0.25">
      <c r="A391" t="s">
        <v>516</v>
      </c>
      <c r="C391" t="s">
        <v>76</v>
      </c>
    </row>
    <row r="392" spans="1:3" x14ac:dyDescent="0.25">
      <c r="A392" t="s">
        <v>517</v>
      </c>
      <c r="C392" t="s">
        <v>99</v>
      </c>
    </row>
    <row r="393" spans="1:3" x14ac:dyDescent="0.25">
      <c r="A393" t="s">
        <v>518</v>
      </c>
      <c r="C393" t="s">
        <v>51</v>
      </c>
    </row>
    <row r="394" spans="1:3" x14ac:dyDescent="0.25">
      <c r="A394" t="s">
        <v>519</v>
      </c>
      <c r="C394" t="s">
        <v>38</v>
      </c>
    </row>
    <row r="395" spans="1:3" x14ac:dyDescent="0.25">
      <c r="A395" t="s">
        <v>520</v>
      </c>
      <c r="C395" t="s">
        <v>55</v>
      </c>
    </row>
    <row r="396" spans="1:3" x14ac:dyDescent="0.25">
      <c r="A396" t="s">
        <v>521</v>
      </c>
      <c r="C396" t="s">
        <v>78</v>
      </c>
    </row>
    <row r="397" spans="1:3" x14ac:dyDescent="0.25">
      <c r="A397" t="s">
        <v>522</v>
      </c>
      <c r="B397" t="s">
        <v>133</v>
      </c>
      <c r="C397" t="s">
        <v>26</v>
      </c>
    </row>
    <row r="398" spans="1:3" x14ac:dyDescent="0.25">
      <c r="A398" t="s">
        <v>523</v>
      </c>
      <c r="C398" t="s">
        <v>85</v>
      </c>
    </row>
    <row r="399" spans="1:3" x14ac:dyDescent="0.25">
      <c r="A399" t="s">
        <v>524</v>
      </c>
      <c r="C399" t="s">
        <v>24</v>
      </c>
    </row>
    <row r="400" spans="1:3" x14ac:dyDescent="0.25">
      <c r="A400" t="s">
        <v>525</v>
      </c>
      <c r="C400" t="s">
        <v>112</v>
      </c>
    </row>
    <row r="401" spans="1:3" x14ac:dyDescent="0.25">
      <c r="A401" t="s">
        <v>526</v>
      </c>
      <c r="C401" t="s">
        <v>113</v>
      </c>
    </row>
    <row r="402" spans="1:3" x14ac:dyDescent="0.25">
      <c r="A402" t="s">
        <v>527</v>
      </c>
      <c r="C402" t="s">
        <v>114</v>
      </c>
    </row>
    <row r="403" spans="1:3" x14ac:dyDescent="0.25">
      <c r="A403" t="s">
        <v>528</v>
      </c>
      <c r="C403" t="s">
        <v>125</v>
      </c>
    </row>
    <row r="404" spans="1:3" x14ac:dyDescent="0.25">
      <c r="A404" t="s">
        <v>529</v>
      </c>
      <c r="C404" t="s">
        <v>69</v>
      </c>
    </row>
    <row r="405" spans="1:3" x14ac:dyDescent="0.25">
      <c r="A405" t="s">
        <v>530</v>
      </c>
      <c r="C40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Editoriali</dc:creator>
  <cp:lastModifiedBy>Sistemi Editoriali</cp:lastModifiedBy>
  <dcterms:created xsi:type="dcterms:W3CDTF">2022-07-26T13:26:50Z</dcterms:created>
  <dcterms:modified xsi:type="dcterms:W3CDTF">2022-08-02T14:28:16Z</dcterms:modified>
</cp:coreProperties>
</file>