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202300"/>
  <mc:AlternateContent xmlns:mc="http://schemas.openxmlformats.org/markup-compatibility/2006">
    <mc:Choice Requires="x15">
      <x15ac:absPath xmlns:x15ac="http://schemas.microsoft.com/office/spreadsheetml/2010/11/ac" url="/Users/jacopo/Desktop/EUCASS 2025/BayeSAF/database/alkylbenzenes/"/>
    </mc:Choice>
  </mc:AlternateContent>
  <xr:revisionPtr revIDLastSave="0" documentId="13_ncr:1_{4F60BB2C-01F4-BD4C-8DFC-38C0F13921B2}" xr6:coauthVersionLast="47" xr6:coauthVersionMax="47" xr10:uidLastSave="{00000000-0000-0000-0000-000000000000}"/>
  <bookViews>
    <workbookView xWindow="0" yWindow="800" windowWidth="34560" windowHeight="20500" xr2:uid="{9600ED4B-6385-D44B-AFEB-0E8EF8294246}"/>
  </bookViews>
  <sheets>
    <sheet name="Foglio1" sheetId="1" r:id="rId1"/>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5" i="1" l="1"/>
  <c r="K35" i="1" l="1"/>
  <c r="L35" i="1" s="1"/>
  <c r="K40" i="1"/>
  <c r="L40" i="1" s="1"/>
  <c r="K41" i="1"/>
  <c r="L41" i="1" s="1"/>
  <c r="K42" i="1"/>
  <c r="L42" i="1" s="1"/>
  <c r="K43" i="1"/>
  <c r="L43" i="1" s="1"/>
  <c r="K44" i="1"/>
  <c r="L44" i="1" s="1"/>
  <c r="K45" i="1"/>
  <c r="L45" i="1" s="1"/>
  <c r="K46" i="1"/>
  <c r="L46" i="1" s="1"/>
  <c r="K47" i="1"/>
  <c r="L47" i="1" s="1"/>
  <c r="K48" i="1"/>
  <c r="L48" i="1" s="1"/>
  <c r="K49" i="1"/>
  <c r="L49" i="1" s="1"/>
  <c r="K50" i="1"/>
  <c r="L50" i="1" s="1"/>
  <c r="K51" i="1"/>
  <c r="L51" i="1" s="1"/>
  <c r="K52" i="1"/>
  <c r="L52" i="1" s="1"/>
  <c r="K53" i="1"/>
  <c r="L53" i="1" s="1"/>
  <c r="K54" i="1"/>
  <c r="L54" i="1" s="1"/>
  <c r="K55" i="1"/>
  <c r="L55" i="1" s="1"/>
  <c r="K56" i="1"/>
  <c r="L56" i="1" s="1"/>
  <c r="K57" i="1"/>
  <c r="L57" i="1" s="1"/>
  <c r="K58" i="1"/>
  <c r="L58" i="1" s="1"/>
  <c r="K59" i="1"/>
  <c r="L59" i="1" s="1"/>
  <c r="K60" i="1"/>
  <c r="L60" i="1" s="1"/>
  <c r="K61" i="1"/>
  <c r="L61" i="1" s="1"/>
  <c r="K62" i="1"/>
  <c r="L62" i="1" s="1"/>
  <c r="K63" i="1"/>
  <c r="L63" i="1" s="1"/>
  <c r="K64" i="1"/>
  <c r="L64" i="1" s="1"/>
  <c r="K65" i="1"/>
  <c r="L65" i="1" s="1"/>
  <c r="K66" i="1"/>
  <c r="L66" i="1" s="1"/>
  <c r="K67" i="1"/>
  <c r="L67" i="1" s="1"/>
  <c r="K68" i="1"/>
  <c r="L68" i="1" s="1"/>
  <c r="K69" i="1"/>
  <c r="L69" i="1" s="1"/>
  <c r="K70" i="1"/>
  <c r="L70" i="1" s="1"/>
  <c r="K36" i="1"/>
  <c r="L36" i="1" s="1"/>
  <c r="K37" i="1"/>
  <c r="L37" i="1" s="1"/>
  <c r="K38" i="1"/>
  <c r="L38" i="1" s="1"/>
  <c r="K39" i="1" l="1"/>
  <c r="L39" i="1" s="1"/>
  <c r="F68" i="1"/>
  <c r="F69" i="1"/>
  <c r="F70" i="1"/>
  <c r="F67" i="1"/>
  <c r="F66"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alcChain>
</file>

<file path=xl/sharedStrings.xml><?xml version="1.0" encoding="utf-8"?>
<sst xmlns="http://schemas.openxmlformats.org/spreadsheetml/2006/main" count="208" uniqueCount="177">
  <si>
    <t>Name</t>
  </si>
  <si>
    <t>Formula</t>
  </si>
  <si>
    <t>nC</t>
  </si>
  <si>
    <t>eta_B_star</t>
  </si>
  <si>
    <t>eta_B_star_norm</t>
  </si>
  <si>
    <t>Amu</t>
  </si>
  <si>
    <t>Bmu</t>
  </si>
  <si>
    <t>Cmu</t>
  </si>
  <si>
    <t>Dmu</t>
  </si>
  <si>
    <t>Arho</t>
  </si>
  <si>
    <t>Brho</t>
  </si>
  <si>
    <t>Crho</t>
  </si>
  <si>
    <t>Asat</t>
  </si>
  <si>
    <t>Bsat</t>
  </si>
  <si>
    <t>Csat</t>
  </si>
  <si>
    <t>Dsat</t>
  </si>
  <si>
    <t>Esat</t>
  </si>
  <si>
    <t>Ac</t>
  </si>
  <si>
    <t>Bc</t>
  </si>
  <si>
    <t>Cc</t>
  </si>
  <si>
    <t>Dc</t>
  </si>
  <si>
    <t>Ak</t>
  </si>
  <si>
    <t>Bk</t>
  </si>
  <si>
    <t>Ck</t>
  </si>
  <si>
    <t>benzene</t>
  </si>
  <si>
    <t>C6H6</t>
  </si>
  <si>
    <t>toluene</t>
  </si>
  <si>
    <t>C7H8</t>
  </si>
  <si>
    <t xml:space="preserve">ethylbenzene </t>
  </si>
  <si>
    <t>C8H10</t>
  </si>
  <si>
    <t xml:space="preserve">m-xylene </t>
  </si>
  <si>
    <t xml:space="preserve">o-xylene </t>
  </si>
  <si>
    <t xml:space="preserve">p-xylene </t>
  </si>
  <si>
    <t>cumene</t>
  </si>
  <si>
    <t>C9H12</t>
  </si>
  <si>
    <t xml:space="preserve">p-ethyltoluene </t>
  </si>
  <si>
    <t xml:space="preserve">m-ethyltoluene </t>
  </si>
  <si>
    <t xml:space="preserve">o-ethyltoluene </t>
  </si>
  <si>
    <t xml:space="preserve">mesitylene </t>
  </si>
  <si>
    <t>propylbenzene</t>
  </si>
  <si>
    <t>1,2,3-trimethylbenzene</t>
  </si>
  <si>
    <t>1,2,4-trimethylbenzene</t>
  </si>
  <si>
    <t>tert-butylbenzene</t>
  </si>
  <si>
    <t>C10H14</t>
  </si>
  <si>
    <t>sec-butylbenzene</t>
  </si>
  <si>
    <t>butylbenzene</t>
  </si>
  <si>
    <t>m-cymene</t>
  </si>
  <si>
    <t>p-cymene</t>
  </si>
  <si>
    <t>o-cymene</t>
  </si>
  <si>
    <t>m-diethylbenzene</t>
  </si>
  <si>
    <t>o-diethylbenzene</t>
  </si>
  <si>
    <t>p-diethylbenzene</t>
  </si>
  <si>
    <t>5-ethyl-m-xylene</t>
  </si>
  <si>
    <t>4-ethyl-m-xylene</t>
  </si>
  <si>
    <t>2-ethyl-m-xylene</t>
  </si>
  <si>
    <t>4-ethyl-o-xylene</t>
  </si>
  <si>
    <t>3-ethyl-o-xylene</t>
  </si>
  <si>
    <t>2-ethyl-p-xylene</t>
  </si>
  <si>
    <t>isobutylbenzene</t>
  </si>
  <si>
    <t>1-methyl-3-propylbenzene</t>
  </si>
  <si>
    <t>1-methyl-4-propylbenzene</t>
  </si>
  <si>
    <t>W [g/mol]</t>
  </si>
  <si>
    <t>Tc [K]</t>
  </si>
  <si>
    <t>Pc [bar]</t>
  </si>
  <si>
    <t>Vc [m^3/mol]</t>
  </si>
  <si>
    <t>rhoc [kg/m^3]</t>
  </si>
  <si>
    <t>Zc</t>
  </si>
  <si>
    <t>omega</t>
  </si>
  <si>
    <t>1,2,3,5-tetramethylbenzene</t>
  </si>
  <si>
    <t>1,2,4,5-tetramethylbenzene</t>
  </si>
  <si>
    <t>1,2,3,4-tetramethylbenzene</t>
  </si>
  <si>
    <t>SMILES</t>
  </si>
  <si>
    <t>1-methyl-2-propylbenzene</t>
  </si>
  <si>
    <t>C1=CC=CC=C1</t>
  </si>
  <si>
    <t>CC1=CC=CC=C1</t>
  </si>
  <si>
    <t>CCC1=CC=CC=C1</t>
  </si>
  <si>
    <t>CC(C)C1=CC=CC=C1</t>
  </si>
  <si>
    <t>CC(C)(C)C1=CC=CC=C1</t>
  </si>
  <si>
    <t>Avap</t>
  </si>
  <si>
    <t>Bvap</t>
  </si>
  <si>
    <t>Asigma</t>
  </si>
  <si>
    <t>Bsigma</t>
  </si>
  <si>
    <r>
      <rPr>
        <i/>
        <sz val="12"/>
        <color theme="1"/>
        <rFont val="Times New Roman"/>
        <family val="1"/>
      </rPr>
      <t>Name</t>
    </r>
    <r>
      <rPr>
        <sz val="12"/>
        <color theme="1"/>
        <rFont val="Times New Roman"/>
        <family val="1"/>
      </rPr>
      <t xml:space="preserve"> : name of the organic compound</t>
    </r>
  </si>
  <si>
    <r>
      <rPr>
        <i/>
        <sz val="12"/>
        <color theme="1"/>
        <rFont val="Times New Roman"/>
        <family val="1"/>
      </rPr>
      <t>Formula</t>
    </r>
    <r>
      <rPr>
        <sz val="12"/>
        <color theme="1"/>
        <rFont val="Times New Roman"/>
        <family val="1"/>
      </rPr>
      <t xml:space="preserve"> : chemical formula of the organic compound</t>
    </r>
  </si>
  <si>
    <r>
      <rPr>
        <i/>
        <sz val="12"/>
        <color theme="1"/>
        <rFont val="Times New Roman"/>
        <family val="1"/>
      </rPr>
      <t>SMILES</t>
    </r>
    <r>
      <rPr>
        <sz val="12"/>
        <color theme="1"/>
        <rFont val="Times New Roman"/>
        <family val="1"/>
      </rPr>
      <t xml:space="preserve"> (Simplified Molecular Input Line Entry System) : line notation describing the structure of the organic compound</t>
    </r>
  </si>
  <si>
    <t>nC : number of carbon atoms of the organic compound</t>
  </si>
  <si>
    <r>
      <rPr>
        <i/>
        <sz val="12"/>
        <color theme="1"/>
        <rFont val="Times New Roman"/>
        <family val="1"/>
      </rPr>
      <t>eta_B_star</t>
    </r>
    <r>
      <rPr>
        <sz val="12"/>
        <color theme="1"/>
        <rFont val="Times New Roman"/>
        <family val="1"/>
      </rPr>
      <t xml:space="preserve"> : topochemical index of the organic compound calculated as the product between an extended topochemical atom (ETA) index                      - with      denoting the branching index and      indicating the vertex count [1] - provided by the python wrapper PaDELPy [2] of the PaDEL software [3] as "ETA_EtaP_B_RC" and  the volume of a particular conformer of a molecule based on a grid-encoding of the molecular shape provided by RDKit [4] via "ComputeMolVolume"</t>
    </r>
  </si>
  <si>
    <t xml:space="preserve">eta_B_star_norm: normalized topochemical index of the organic compound calculated as                                                       , with             and             denoting the minimum and maximum values of "eta_B_star" amongst the organic compounds characterized by the same number of carbon atoms "nC", respectively  </t>
  </si>
  <si>
    <r>
      <rPr>
        <i/>
        <sz val="12"/>
        <color theme="1"/>
        <rFont val="Times New Roman"/>
        <family val="1"/>
      </rPr>
      <t>W [g/mol]</t>
    </r>
    <r>
      <rPr>
        <sz val="12"/>
        <color theme="1"/>
        <rFont val="Times New Roman"/>
        <family val="1"/>
      </rPr>
      <t xml:space="preserve"> : molecular weight of the organic compound</t>
    </r>
  </si>
  <si>
    <r>
      <rPr>
        <i/>
        <sz val="12"/>
        <color theme="1"/>
        <rFont val="Times New Roman"/>
        <family val="1"/>
      </rPr>
      <t>Tc [K]</t>
    </r>
    <r>
      <rPr>
        <sz val="12"/>
        <color theme="1"/>
        <rFont val="Times New Roman"/>
        <family val="1"/>
      </rPr>
      <t xml:space="preserve"> : critical temperature of the organic compound</t>
    </r>
  </si>
  <si>
    <r>
      <rPr>
        <i/>
        <sz val="12"/>
        <color theme="1"/>
        <rFont val="Times New Roman"/>
        <family val="1"/>
      </rPr>
      <t>Pc [bar]</t>
    </r>
    <r>
      <rPr>
        <sz val="12"/>
        <color theme="1"/>
        <rFont val="Times New Roman"/>
        <family val="1"/>
      </rPr>
      <t xml:space="preserve"> : critical pressure of the organic compound</t>
    </r>
  </si>
  <si>
    <r>
      <rPr>
        <i/>
        <sz val="12"/>
        <color theme="1"/>
        <rFont val="Times New Roman"/>
        <family val="1"/>
      </rPr>
      <t>Vc [m^3/mol]</t>
    </r>
    <r>
      <rPr>
        <sz val="12"/>
        <color theme="1"/>
        <rFont val="Times New Roman"/>
        <family val="1"/>
      </rPr>
      <t xml:space="preserve"> : critical molar volume of the organic compound</t>
    </r>
  </si>
  <si>
    <r>
      <t>rhoc [kg/m^3]</t>
    </r>
    <r>
      <rPr>
        <sz val="12"/>
        <color rgb="FF000000"/>
        <rFont val="Times New Roman"/>
        <family val="1"/>
      </rPr>
      <t xml:space="preserve"> : critical density of the organic compound</t>
    </r>
  </si>
  <si>
    <r>
      <t>Zc</t>
    </r>
    <r>
      <rPr>
        <sz val="12"/>
        <color rgb="FF000000"/>
        <rFont val="Times New Roman"/>
        <family val="1"/>
      </rPr>
      <t xml:space="preserve"> : critical compressibility factor of the organic compound</t>
    </r>
  </si>
  <si>
    <r>
      <t>omega</t>
    </r>
    <r>
      <rPr>
        <sz val="12"/>
        <color rgb="FF000000"/>
        <rFont val="Times New Roman"/>
        <family val="1"/>
      </rPr>
      <t xml:space="preserve"> : acentric factor of the organic compound</t>
    </r>
  </si>
  <si>
    <t>Polynomial expressions describing thermophysical properties of the organic compounds [5]</t>
  </si>
  <si>
    <r>
      <t xml:space="preserve">Liquid-phase dynamic viscosity :     log10(μ) = Amu + Bmu/T + Cmu*T + Dmu*T^2 </t>
    </r>
    <r>
      <rPr>
        <sz val="12"/>
        <color rgb="FF000000"/>
        <rFont val="Times New Roman"/>
        <family val="1"/>
      </rPr>
      <t xml:space="preserve">    [mPa*s]     with T expressed in [K]</t>
    </r>
  </si>
  <si>
    <r>
      <t xml:space="preserve">Liquid-phase density :     ρ = Arho*[Brho^-(1-T/Tc)^Crho] </t>
    </r>
    <r>
      <rPr>
        <sz val="12"/>
        <color rgb="FF000000"/>
        <rFont val="Times New Roman"/>
        <family val="1"/>
      </rPr>
      <t xml:space="preserve">    [g/cm^3]     with T expressed in [K] and Tc denoting the critical temperature in [K]</t>
    </r>
  </si>
  <si>
    <r>
      <t xml:space="preserve">Vapor pressure:     log10(pSat) = Asat + Bsat/T + Csat*log10(T) + Dsat*T + Esat*T^2 </t>
    </r>
    <r>
      <rPr>
        <sz val="12"/>
        <color rgb="FF000000"/>
        <rFont val="Times New Roman"/>
        <family val="1"/>
      </rPr>
      <t xml:space="preserve">    [mmHg]     with T expressed in [K]</t>
    </r>
  </si>
  <si>
    <r>
      <t xml:space="preserve">Liquid-phase specific heat capacity :     Cp = Ac + Bc*T + Cc*T^2 + Dc*T^3 </t>
    </r>
    <r>
      <rPr>
        <sz val="12"/>
        <color rgb="FF000000"/>
        <rFont val="Times New Roman"/>
        <family val="1"/>
      </rPr>
      <t xml:space="preserve">    [J/mol/K]     with T expressed in [K]</t>
    </r>
  </si>
  <si>
    <r>
      <t>Liquid-phase thermal conductivity :     Cp = Ak + Bk*T + Ck*T^2</t>
    </r>
    <r>
      <rPr>
        <sz val="12"/>
        <color rgb="FF000000"/>
        <rFont val="Times New Roman"/>
        <family val="1"/>
      </rPr>
      <t xml:space="preserve">    [W/m/K]     with T expressed in [K]</t>
    </r>
  </si>
  <si>
    <r>
      <t>Enthalpy of vaporization :     ΔHvap = Avap*(1-T/Tc)^Bvap</t>
    </r>
    <r>
      <rPr>
        <sz val="12"/>
        <color rgb="FF000000"/>
        <rFont val="Times New Roman"/>
        <family val="1"/>
      </rPr>
      <t xml:space="preserve">    [kJ/mol]     with T expressed in [K] and Tc denoting the critical temperature in [K]</t>
    </r>
  </si>
  <si>
    <r>
      <t>Surface tension :     sigma = Asigma*(1-T/Tc)^Bsigma</t>
    </r>
    <r>
      <rPr>
        <sz val="12"/>
        <color rgb="FF000000"/>
        <rFont val="Times New Roman"/>
        <family val="1"/>
      </rPr>
      <t xml:space="preserve">    [mN/m]     with T expressed in [K] and Tc denoting the critical temperature in [K]</t>
    </r>
  </si>
  <si>
    <t>REFERENCES</t>
  </si>
  <si>
    <r>
      <t xml:space="preserve">[1] K. Roy and G. Ghosh, "QSTR with Extended Topochemical Atom Indices. 2. Fish Toxicity of Substituted Benzenes", </t>
    </r>
    <r>
      <rPr>
        <i/>
        <sz val="12"/>
        <color theme="1"/>
        <rFont val="Times New Roman"/>
        <family val="1"/>
      </rPr>
      <t xml:space="preserve">J. Chem. Inf. Comput. Sci. 44 (2), pp. 559-567, 2004. </t>
    </r>
    <r>
      <rPr>
        <sz val="12"/>
        <color theme="1"/>
        <rFont val="Times New Roman"/>
        <family val="1"/>
      </rPr>
      <t xml:space="preserve">DOI: 10.1021/ci0342066. </t>
    </r>
  </si>
  <si>
    <t>[2] T. Kessler. GitHub - ecrl/padelpy: A Python wrapper for PaDEL-Descriptor software. https://github.com/ecrl/padelpy</t>
  </si>
  <si>
    <r>
      <t xml:space="preserve">[3] C.W. Yap, "PaDEL-descriptor: An open source software to calculate molecular descriptors and fingerprints", </t>
    </r>
    <r>
      <rPr>
        <i/>
        <sz val="12"/>
        <color theme="1"/>
        <rFont val="Times New Roman"/>
        <family val="1"/>
      </rPr>
      <t xml:space="preserve">J. Comput. Chem. 32 (7), pp. 1466-1474, 2011. </t>
    </r>
    <r>
      <rPr>
        <sz val="12"/>
        <color theme="1"/>
        <rFont val="Times New Roman"/>
        <family val="1"/>
      </rPr>
      <t>DOI: 10.1002/jcc.21707.</t>
    </r>
  </si>
  <si>
    <r>
      <t xml:space="preserve">[4] G. Landrum, "Rdkit documentation", </t>
    </r>
    <r>
      <rPr>
        <i/>
        <sz val="12"/>
        <color theme="1"/>
        <rFont val="Times New Roman"/>
        <family val="1"/>
      </rPr>
      <t>Release 2019.09.1, 2019</t>
    </r>
    <r>
      <rPr>
        <sz val="12"/>
        <color theme="1"/>
        <rFont val="Times New Roman"/>
        <family val="1"/>
      </rPr>
      <t>.</t>
    </r>
  </si>
  <si>
    <r>
      <t xml:space="preserve">[5] C.L. Yaws, "Yaws' Handbook of Thermodynamic and Physical Properties of Chemical Compounds", </t>
    </r>
    <r>
      <rPr>
        <i/>
        <sz val="12"/>
        <color theme="1"/>
        <rFont val="Times New Roman"/>
        <family val="1"/>
      </rPr>
      <t>Knovel, 2003.</t>
    </r>
  </si>
  <si>
    <t>[6] J.W. Kang, K.P. Yoo, H.Y. Kim, H. Lee, D.R. Yang, and C.S. Lee, "Korea thermophysical properties data bank (KDB)". Seoul, South Korea: Department of Chemical Engineering, Korea University, 2003.</t>
  </si>
  <si>
    <r>
      <t>35.41</t>
    </r>
    <r>
      <rPr>
        <sz val="10"/>
        <rFont val="Times New Roman"/>
        <family val="1"/>
      </rPr>
      <t xml:space="preserve"> </t>
    </r>
    <r>
      <rPr>
        <i/>
        <sz val="10"/>
        <rFont val="Times New Roman"/>
        <family val="1"/>
      </rPr>
      <t>[6]</t>
    </r>
  </si>
  <si>
    <r>
      <t>3.75E-04</t>
    </r>
    <r>
      <rPr>
        <sz val="10"/>
        <rFont val="Times New Roman"/>
        <family val="1"/>
      </rPr>
      <t xml:space="preserve"> </t>
    </r>
    <r>
      <rPr>
        <i/>
        <sz val="10"/>
        <rFont val="Times New Roman"/>
        <family val="1"/>
      </rPr>
      <t>[6]</t>
    </r>
  </si>
  <si>
    <r>
      <rPr>
        <sz val="12"/>
        <rFont val="Times New Roman"/>
        <family val="1"/>
      </rPr>
      <t>0.325</t>
    </r>
    <r>
      <rPr>
        <sz val="10"/>
        <rFont val="Times New Roman"/>
        <family val="1"/>
      </rPr>
      <t xml:space="preserve"> </t>
    </r>
    <r>
      <rPr>
        <i/>
        <sz val="10"/>
        <rFont val="Times New Roman"/>
        <family val="1"/>
      </rPr>
      <t>[6]</t>
    </r>
  </si>
  <si>
    <r>
      <t>37.32</t>
    </r>
    <r>
      <rPr>
        <sz val="10"/>
        <rFont val="Times New Roman"/>
        <family val="1"/>
      </rPr>
      <t xml:space="preserve"> </t>
    </r>
    <r>
      <rPr>
        <i/>
        <sz val="10"/>
        <rFont val="Times New Roman"/>
        <family val="1"/>
      </rPr>
      <t>[6]</t>
    </r>
  </si>
  <si>
    <r>
      <t>3.70E-04</t>
    </r>
    <r>
      <rPr>
        <i/>
        <sz val="10"/>
        <rFont val="Times New Roman"/>
        <family val="1"/>
      </rPr>
      <t xml:space="preserve"> [6]</t>
    </r>
  </si>
  <si>
    <r>
      <rPr>
        <sz val="12"/>
        <rFont val="Times New Roman"/>
        <family val="1"/>
      </rPr>
      <t>0.310</t>
    </r>
    <r>
      <rPr>
        <sz val="10"/>
        <rFont val="Times New Roman"/>
        <family val="1"/>
      </rPr>
      <t xml:space="preserve"> </t>
    </r>
    <r>
      <rPr>
        <i/>
        <sz val="10"/>
        <rFont val="Times New Roman"/>
        <family val="1"/>
      </rPr>
      <t>[6]</t>
    </r>
  </si>
  <si>
    <r>
      <t>35.11</t>
    </r>
    <r>
      <rPr>
        <sz val="10"/>
        <rFont val="Times New Roman"/>
        <family val="1"/>
      </rPr>
      <t xml:space="preserve"> </t>
    </r>
    <r>
      <rPr>
        <i/>
        <sz val="10"/>
        <rFont val="Times New Roman"/>
        <family val="1"/>
      </rPr>
      <t>[6]</t>
    </r>
  </si>
  <si>
    <r>
      <t>3.78E-04</t>
    </r>
    <r>
      <rPr>
        <i/>
        <sz val="10"/>
        <rFont val="Times New Roman"/>
        <family val="1"/>
      </rPr>
      <t xml:space="preserve"> [6]</t>
    </r>
  </si>
  <si>
    <r>
      <rPr>
        <sz val="12"/>
        <rFont val="Times New Roman"/>
        <family val="1"/>
      </rPr>
      <t>0.320</t>
    </r>
    <r>
      <rPr>
        <sz val="10"/>
        <rFont val="Times New Roman"/>
        <family val="1"/>
      </rPr>
      <t xml:space="preserve"> </t>
    </r>
    <r>
      <rPr>
        <i/>
        <sz val="10"/>
        <rFont val="Times New Roman"/>
        <family val="1"/>
      </rPr>
      <t>[6]</t>
    </r>
  </si>
  <si>
    <r>
      <t>34.54</t>
    </r>
    <r>
      <rPr>
        <sz val="10"/>
        <rFont val="Times New Roman"/>
        <family val="1"/>
      </rPr>
      <t xml:space="preserve"> </t>
    </r>
    <r>
      <rPr>
        <i/>
        <sz val="10"/>
        <rFont val="Times New Roman"/>
        <family val="1"/>
      </rPr>
      <t>[6]</t>
    </r>
  </si>
  <si>
    <r>
      <t>4.31E-04</t>
    </r>
    <r>
      <rPr>
        <i/>
        <sz val="10"/>
        <rFont val="Times New Roman"/>
        <family val="1"/>
      </rPr>
      <t xml:space="preserve"> [7]</t>
    </r>
  </si>
  <si>
    <r>
      <rPr>
        <sz val="12"/>
        <rFont val="Times New Roman"/>
        <family val="1"/>
      </rPr>
      <t>0.366</t>
    </r>
    <r>
      <rPr>
        <sz val="10"/>
        <rFont val="Times New Roman"/>
        <family val="1"/>
      </rPr>
      <t xml:space="preserve"> </t>
    </r>
    <r>
      <rPr>
        <i/>
        <sz val="10"/>
        <rFont val="Times New Roman"/>
        <family val="1"/>
      </rPr>
      <t>[6]</t>
    </r>
  </si>
  <si>
    <r>
      <t>32.32</t>
    </r>
    <r>
      <rPr>
        <sz val="10"/>
        <rFont val="Times New Roman"/>
        <family val="1"/>
      </rPr>
      <t xml:space="preserve"> </t>
    </r>
    <r>
      <rPr>
        <i/>
        <sz val="10"/>
        <rFont val="Times New Roman"/>
        <family val="1"/>
      </rPr>
      <t>[6]</t>
    </r>
  </si>
  <si>
    <r>
      <t>4.35E-04</t>
    </r>
    <r>
      <rPr>
        <i/>
        <sz val="10"/>
        <rFont val="Times New Roman"/>
        <family val="1"/>
      </rPr>
      <t xml:space="preserve"> [6]</t>
    </r>
  </si>
  <si>
    <r>
      <rPr>
        <sz val="12"/>
        <rFont val="Times New Roman"/>
        <family val="1"/>
      </rPr>
      <t>0.376</t>
    </r>
    <r>
      <rPr>
        <sz val="10"/>
        <rFont val="Times New Roman"/>
        <family val="1"/>
      </rPr>
      <t xml:space="preserve"> </t>
    </r>
    <r>
      <rPr>
        <i/>
        <sz val="10"/>
        <rFont val="Times New Roman"/>
        <family val="1"/>
      </rPr>
      <t>[6]</t>
    </r>
  </si>
  <si>
    <t>[7] Joback group-contribution method.</t>
  </si>
  <si>
    <r>
      <t xml:space="preserve">37.8745 </t>
    </r>
    <r>
      <rPr>
        <i/>
        <sz val="10"/>
        <rFont val="Times New Roman"/>
        <family val="1"/>
      </rPr>
      <t>[6]</t>
    </r>
  </si>
  <si>
    <r>
      <t xml:space="preserve">48.351 </t>
    </r>
    <r>
      <rPr>
        <i/>
        <sz val="10"/>
        <rFont val="Times New Roman"/>
        <family val="1"/>
      </rPr>
      <t>[6]</t>
    </r>
  </si>
  <si>
    <r>
      <t xml:space="preserve">42.9352 </t>
    </r>
    <r>
      <rPr>
        <i/>
        <sz val="10"/>
        <rFont val="Times New Roman"/>
        <family val="1"/>
      </rPr>
      <t>[6]</t>
    </r>
  </si>
  <si>
    <t>CC1=CC=CC(C)=C1</t>
  </si>
  <si>
    <t>CC1=C(C)C=CC=C1</t>
  </si>
  <si>
    <t>CC1=CC=C(C)C=C1</t>
  </si>
  <si>
    <t>CCC1=CC=C(C)C=C1</t>
  </si>
  <si>
    <t>CCC1=CC(C)=CC=C1</t>
  </si>
  <si>
    <t>CCC1=C(C)C=CC=C1</t>
  </si>
  <si>
    <t>CC1=CC(C)=CC(C)=C1</t>
  </si>
  <si>
    <t>CCCC1=CC=CC=C1</t>
  </si>
  <si>
    <t>CC1=CC=CC(C)=C1C</t>
  </si>
  <si>
    <t>CC1=CC(C)=C(C)C=C1</t>
  </si>
  <si>
    <t>CCC(C)C1=CC=CC=C1</t>
  </si>
  <si>
    <t>CCCCC1=CC=CC=C1</t>
  </si>
  <si>
    <t>CC1=CC=CC(C(C)C)=C1</t>
  </si>
  <si>
    <t>CC1=CC=C(C(C)C)C=C1</t>
  </si>
  <si>
    <t>CC1=C(C(C)C)C=CC=C1</t>
  </si>
  <si>
    <t>CCC1=CC=CC(CC)=C1</t>
  </si>
  <si>
    <t>CCC1=C(CC)C=CC=C1</t>
  </si>
  <si>
    <t>CCC1=CC=C(CC)C=C1</t>
  </si>
  <si>
    <t>CCC1=CC(C)=CC(C)=C1</t>
  </si>
  <si>
    <t>CCC1=C(C)C=C(C)C=C1</t>
  </si>
  <si>
    <t>CCC1=C(C)C=CC=C1C</t>
  </si>
  <si>
    <t>CCC1=CC(C)=C(C)C=C1</t>
  </si>
  <si>
    <t>CCC1=C(C)C(C)=CC=C1</t>
  </si>
  <si>
    <t>CCC1=C(C)C=CC(C)=C1</t>
  </si>
  <si>
    <t>CC(C)CC1=CC=CC=C1</t>
  </si>
  <si>
    <t>CCCC1=C(C)C=CC=C1</t>
  </si>
  <si>
    <t>CCCC1=CC(C)=CC=C1</t>
  </si>
  <si>
    <t>CCCC1=CC=C(C)C=C1</t>
  </si>
  <si>
    <t>CC1=CC(C)=C(C)C(C)=C1</t>
  </si>
  <si>
    <t>CC1=CC(C)=C(C)C=C1C</t>
  </si>
  <si>
    <t>CC1=C(C)C(C)=C(C)C=C1</t>
  </si>
  <si>
    <t>CHEMICAL TOPOLOGY AND PHYSICOCHEMICAL PROPERTIES OF ALKYLBENZENES</t>
  </si>
  <si>
    <r>
      <t>DCN</t>
    </r>
    <r>
      <rPr>
        <sz val="12"/>
        <color rgb="FF000000"/>
        <rFont val="Times New Roman"/>
        <family val="1"/>
      </rPr>
      <t xml:space="preserve"> : derived cetane number of the organic compound</t>
    </r>
  </si>
  <si>
    <t>DCN</t>
  </si>
  <si>
    <t>[9] M. Murphy, J. Taylor, and R. McCormick, "Compendium of experimental cetane number data", National Renewable Energy Lab. (NREL), Golden, CO (United States), 2004.</t>
  </si>
  <si>
    <r>
      <t xml:space="preserve">39.1922 </t>
    </r>
    <r>
      <rPr>
        <i/>
        <sz val="10"/>
        <color rgb="FF000000"/>
        <rFont val="Times New Roman"/>
        <family val="1"/>
      </rPr>
      <t>[8]</t>
    </r>
  </si>
  <si>
    <r>
      <rPr>
        <sz val="12"/>
        <rFont val="Times New Roman"/>
        <family val="1"/>
      </rPr>
      <t>-3560.5</t>
    </r>
    <r>
      <rPr>
        <sz val="10"/>
        <rFont val="Times New Roman"/>
        <family val="1"/>
      </rPr>
      <t xml:space="preserve"> </t>
    </r>
    <r>
      <rPr>
        <i/>
        <sz val="10"/>
        <rFont val="Times New Roman"/>
        <family val="1"/>
      </rPr>
      <t>[8]</t>
    </r>
  </si>
  <si>
    <r>
      <rPr>
        <sz val="12"/>
        <rFont val="Times New Roman"/>
        <family val="1"/>
      </rPr>
      <t>-0.1373</t>
    </r>
    <r>
      <rPr>
        <sz val="10"/>
        <rFont val="Times New Roman"/>
        <family val="1"/>
      </rPr>
      <t xml:space="preserve"> </t>
    </r>
    <r>
      <rPr>
        <i/>
        <sz val="10"/>
        <rFont val="Times New Roman"/>
        <family val="1"/>
      </rPr>
      <t>[8]</t>
    </r>
  </si>
  <si>
    <r>
      <t xml:space="preserve">1.5162E-04 </t>
    </r>
    <r>
      <rPr>
        <i/>
        <sz val="10"/>
        <color rgb="FF000000"/>
        <rFont val="Times New Roman"/>
        <family val="1"/>
      </rPr>
      <t>[8]</t>
    </r>
  </si>
  <si>
    <r>
      <t xml:space="preserve">[8] E. Szwajczak, R. Stagraczynski, H. Herba, J. Swiergiel, and J. Jadzyn, "Shear Viscosity of Mixtures of α-Tocopherol with Nonpolar Solvents", </t>
    </r>
    <r>
      <rPr>
        <i/>
        <sz val="12"/>
        <color theme="1"/>
        <rFont val="Times New Roman"/>
        <family val="1"/>
      </rPr>
      <t>J. Chem. Eng. Data 54 (2), pp. 400-404, 2008.</t>
    </r>
    <r>
      <rPr>
        <sz val="12"/>
        <color theme="1"/>
        <rFont val="Times New Roman"/>
        <family val="1"/>
      </rPr>
      <t xml:space="preserve"> DOI: 10.1021/je800439e.</t>
    </r>
  </si>
  <si>
    <r>
      <rPr>
        <i/>
        <sz val="12"/>
        <color theme="1"/>
        <rFont val="Times New Roman"/>
        <family val="1"/>
      </rPr>
      <t>Tf [K]</t>
    </r>
    <r>
      <rPr>
        <sz val="12"/>
        <color theme="1"/>
        <rFont val="Times New Roman"/>
        <family val="1"/>
      </rPr>
      <t xml:space="preserve"> : flash point of the organic compound</t>
    </r>
  </si>
  <si>
    <t>Tf [K]</t>
  </si>
  <si>
    <r>
      <rPr>
        <i/>
        <sz val="12"/>
        <color theme="1"/>
        <rFont val="Times New Roman"/>
        <family val="1"/>
      </rPr>
      <t>Tfz [K]</t>
    </r>
    <r>
      <rPr>
        <sz val="12"/>
        <color theme="1"/>
        <rFont val="Times New Roman"/>
        <family val="1"/>
      </rPr>
      <t xml:space="preserve"> : freezing point of the organic compound</t>
    </r>
  </si>
  <si>
    <r>
      <t>Hc [MJ/kg]</t>
    </r>
    <r>
      <rPr>
        <sz val="12"/>
        <color rgb="FF000000"/>
        <rFont val="Times New Roman"/>
        <family val="1"/>
      </rPr>
      <t xml:space="preserve"> : heat of combustion of the organic compound</t>
    </r>
  </si>
  <si>
    <r>
      <rPr>
        <i/>
        <u/>
        <sz val="12"/>
        <color rgb="FF000000"/>
        <rFont val="Times New Roman"/>
        <family val="1"/>
      </rPr>
      <t>PLEASE NOTE:</t>
    </r>
    <r>
      <rPr>
        <i/>
        <sz val="12"/>
        <color rgb="FF000000"/>
        <rFont val="Times New Roman"/>
        <family val="1"/>
      </rPr>
      <t xml:space="preserve"> </t>
    </r>
    <r>
      <rPr>
        <sz val="12"/>
        <color rgb="FF000000"/>
        <rFont val="Times New Roman"/>
        <family val="1"/>
      </rPr>
      <t>Critical properties, acentric factor, flash point, freezing point, heat of combustion, and polynomial coefficients are listed according to [5] where possible. If not, critical properties, acentric factor, flash point, freezing point, and heat of combustion are listed according to other references, explicitly mentioned throughout the table below. If no reference is available, critical properties, acentric factor, flash point, freezing point, and heat of combustion are provided by one descriptors-based machine learning model among (i) elastic net regression, (ii) LASSO regression, (iii) gradient boosting regression, (iv) support vector machine regression, (v) random forest, and (vi) deep learning multi-layer perceptron (MLP) trained and tested on data available in [5]. In the latter case, parameters are highlighted in red. Similarly, polynomial coefficients missing in [5] are either calculated on the basis of available experimental data - the references of which are explicitly mentioned throughout the table below - or provided by one descriptors-based machine learning model among (i)-(vi).</t>
    </r>
  </si>
  <si>
    <t>Tfz [K]</t>
  </si>
  <si>
    <t>Hc [MJ/kg]</t>
  </si>
  <si>
    <t xml:space="preserve">                              Derived cetane numbers are listed according to [9] where possible. If not, derived cetane numbers are provided by a descriptors-based Gaussian process (GP) machine learning model trained and tested on experimental data [9]. In the latter case, derived cetane numbers are highlighted in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</si>
</sst>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0.000"/>
    <numFmt numFmtId="166" formatCode="0.0000E+00"/>
    <numFmt numFmtId="167" formatCode="0.0000"/>
    <numFmt numFmtId="168" formatCode="0.00000000"/>
  </numFmts>
  <fonts count="19" x14ac:knownFonts="1">
    <font>
      <sz val="12"/>
      <color theme="1"/>
      <name val="Aptos Narrow"/>
      <family val="2"/>
      <scheme val="minor"/>
    </font>
    <font>
      <sz val="10"/>
      <name val="Arial"/>
      <family val="2"/>
    </font>
    <font>
      <b/>
      <sz val="12"/>
      <name val="Times New Roman"/>
      <family val="1"/>
    </font>
    <font>
      <sz val="12"/>
      <color indexed="8"/>
      <name val="Times New Roman"/>
      <family val="1"/>
    </font>
    <font>
      <sz val="12"/>
      <color theme="1"/>
      <name val="Times New Roman"/>
      <family val="1"/>
    </font>
    <font>
      <sz val="12"/>
      <name val="Times New Roman"/>
      <family val="1"/>
    </font>
    <font>
      <sz val="12"/>
      <color rgb="FF000000"/>
      <name val="Times New Roman"/>
      <family val="1"/>
    </font>
    <font>
      <sz val="11"/>
      <color indexed="8"/>
      <name val="Times New Roman"/>
      <family val="1"/>
    </font>
    <font>
      <sz val="12"/>
      <name val="Times New Roman"/>
      <family val="2"/>
    </font>
    <font>
      <b/>
      <u/>
      <sz val="14"/>
      <color theme="1"/>
      <name val="Times New Roman"/>
      <family val="1"/>
    </font>
    <font>
      <i/>
      <sz val="12"/>
      <color theme="1"/>
      <name val="Times New Roman"/>
      <family val="1"/>
    </font>
    <font>
      <i/>
      <sz val="12"/>
      <color rgb="FF000000"/>
      <name val="Times New Roman"/>
      <family val="1"/>
    </font>
    <font>
      <b/>
      <sz val="12"/>
      <color rgb="FF000000"/>
      <name val="Times New Roman"/>
      <family val="1"/>
    </font>
    <font>
      <i/>
      <u/>
      <sz val="12"/>
      <color rgb="FF000000"/>
      <name val="Times New Roman"/>
      <family val="1"/>
    </font>
    <font>
      <u/>
      <sz val="12"/>
      <color theme="1"/>
      <name val="Times New Roman"/>
      <family val="1"/>
    </font>
    <font>
      <sz val="10"/>
      <name val="Times New Roman"/>
      <family val="1"/>
    </font>
    <font>
      <i/>
      <sz val="10"/>
      <name val="Times New Roman"/>
      <family val="1"/>
    </font>
    <font>
      <sz val="12"/>
      <color rgb="FFFF0000"/>
      <name val="Times New Roman"/>
      <family val="1"/>
    </font>
    <font>
      <i/>
      <sz val="10"/>
      <color rgb="FF000000"/>
      <name val="Times New Roman"/>
      <family val="1"/>
    </font>
  </fonts>
  <fills count="11">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4.9989318521683403E-2"/>
        <bgColor rgb="FF000000"/>
      </patternFill>
    </fill>
    <fill>
      <patternFill patternType="solid">
        <fgColor rgb="FFFF7E79"/>
        <bgColor indexed="64"/>
      </patternFill>
    </fill>
    <fill>
      <patternFill patternType="solid">
        <fgColor rgb="FFFFD778"/>
        <bgColor indexed="64"/>
      </patternFill>
    </fill>
    <fill>
      <patternFill patternType="solid">
        <fgColor rgb="FFD7FE78"/>
        <bgColor indexed="64"/>
      </patternFill>
    </fill>
    <fill>
      <patternFill patternType="solid">
        <fgColor rgb="FF75D8FF"/>
        <bgColor indexed="64"/>
      </patternFill>
    </fill>
    <fill>
      <patternFill patternType="solid">
        <fgColor rgb="FF7A81FF"/>
        <bgColor indexed="64"/>
      </patternFill>
    </fill>
    <fill>
      <patternFill patternType="solid">
        <fgColor rgb="FFFFFFFF"/>
        <bgColor rgb="FF000000"/>
      </patternFill>
    </fill>
  </fills>
  <borders count="18">
    <border>
      <left/>
      <right/>
      <top/>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s>
  <cellStyleXfs count="3">
    <xf numFmtId="0" fontId="0" fillId="0" borderId="0"/>
    <xf numFmtId="0" fontId="1" fillId="0" borderId="0"/>
    <xf numFmtId="0" fontId="1" fillId="0" borderId="0"/>
  </cellStyleXfs>
  <cellXfs count="126">
    <xf numFmtId="0" fontId="0" fillId="0" borderId="0" xfId="0"/>
    <xf numFmtId="0" fontId="2" fillId="2" borderId="9" xfId="1" applyFont="1" applyFill="1" applyBorder="1" applyAlignment="1">
      <alignment horizontal="center"/>
    </xf>
    <xf numFmtId="0" fontId="2" fillId="2" borderId="10" xfId="1" applyFont="1" applyFill="1" applyBorder="1" applyAlignment="1">
      <alignment horizontal="center"/>
    </xf>
    <xf numFmtId="164" fontId="2" fillId="2" borderId="10" xfId="1" applyNumberFormat="1" applyFont="1" applyFill="1" applyBorder="1" applyAlignment="1">
      <alignment horizontal="center"/>
    </xf>
    <xf numFmtId="165" fontId="2" fillId="4" borderId="10" xfId="0" applyNumberFormat="1" applyFont="1" applyFill="1" applyBorder="1" applyAlignment="1">
      <alignment horizontal="center"/>
    </xf>
    <xf numFmtId="167" fontId="3" fillId="3" borderId="5" xfId="0" applyNumberFormat="1" applyFont="1" applyFill="1" applyBorder="1" applyAlignment="1">
      <alignment vertical="top"/>
    </xf>
    <xf numFmtId="166" fontId="3" fillId="3" borderId="5" xfId="0" applyNumberFormat="1" applyFont="1" applyFill="1" applyBorder="1" applyAlignment="1">
      <alignment vertical="top"/>
    </xf>
    <xf numFmtId="166" fontId="3" fillId="3" borderId="3" xfId="0" applyNumberFormat="1" applyFont="1" applyFill="1" applyBorder="1" applyAlignment="1">
      <alignment vertical="top"/>
    </xf>
    <xf numFmtId="0" fontId="4" fillId="3" borderId="11" xfId="0" applyFont="1" applyFill="1" applyBorder="1" applyAlignment="1">
      <alignment horizontal="center"/>
    </xf>
    <xf numFmtId="167" fontId="3" fillId="3" borderId="12" xfId="0" applyNumberFormat="1" applyFont="1" applyFill="1" applyBorder="1" applyAlignment="1">
      <alignment vertical="top"/>
    </xf>
    <xf numFmtId="166" fontId="3" fillId="3" borderId="12" xfId="0" applyNumberFormat="1" applyFont="1" applyFill="1" applyBorder="1" applyAlignment="1">
      <alignment vertical="top"/>
    </xf>
    <xf numFmtId="166" fontId="3" fillId="3" borderId="13" xfId="0" applyNumberFormat="1" applyFont="1" applyFill="1" applyBorder="1" applyAlignment="1">
      <alignment vertical="top"/>
    </xf>
    <xf numFmtId="0" fontId="4" fillId="3" borderId="2" xfId="0" applyFont="1" applyFill="1" applyBorder="1" applyAlignment="1">
      <alignment horizontal="center"/>
    </xf>
    <xf numFmtId="0" fontId="3" fillId="5" borderId="11" xfId="0" applyFont="1" applyFill="1" applyBorder="1" applyAlignment="1">
      <alignment horizontal="center"/>
    </xf>
    <xf numFmtId="0" fontId="3" fillId="6" borderId="2" xfId="0" applyFont="1" applyFill="1" applyBorder="1" applyAlignment="1">
      <alignment horizontal="center"/>
    </xf>
    <xf numFmtId="0" fontId="4" fillId="7" borderId="3" xfId="0" applyFont="1" applyFill="1" applyBorder="1" applyAlignment="1">
      <alignment horizontal="center"/>
    </xf>
    <xf numFmtId="0" fontId="3" fillId="8" borderId="2" xfId="0" applyFont="1" applyFill="1" applyBorder="1" applyAlignment="1">
      <alignment horizontal="center"/>
    </xf>
    <xf numFmtId="0" fontId="4" fillId="8" borderId="3" xfId="0" applyFont="1" applyFill="1" applyBorder="1" applyAlignment="1">
      <alignment horizontal="center"/>
    </xf>
    <xf numFmtId="0" fontId="4" fillId="9" borderId="15" xfId="0" applyFont="1" applyFill="1" applyBorder="1" applyAlignment="1">
      <alignment horizontal="center"/>
    </xf>
    <xf numFmtId="0" fontId="3" fillId="9" borderId="3" xfId="0" applyFont="1" applyFill="1" applyBorder="1" applyAlignment="1">
      <alignment horizontal="center"/>
    </xf>
    <xf numFmtId="164" fontId="4" fillId="3" borderId="11" xfId="0" applyNumberFormat="1" applyFont="1" applyFill="1" applyBorder="1"/>
    <xf numFmtId="11" fontId="3" fillId="3" borderId="13" xfId="0" applyNumberFormat="1" applyFont="1" applyFill="1" applyBorder="1"/>
    <xf numFmtId="166" fontId="4" fillId="3" borderId="12" xfId="0" applyNumberFormat="1" applyFont="1" applyFill="1" applyBorder="1"/>
    <xf numFmtId="166" fontId="5" fillId="3" borderId="13" xfId="1" applyNumberFormat="1" applyFont="1" applyFill="1" applyBorder="1"/>
    <xf numFmtId="166" fontId="4" fillId="3" borderId="13" xfId="0" applyNumberFormat="1" applyFont="1" applyFill="1" applyBorder="1"/>
    <xf numFmtId="164" fontId="4" fillId="3" borderId="2" xfId="0" applyNumberFormat="1" applyFont="1" applyFill="1" applyBorder="1"/>
    <xf numFmtId="11" fontId="3" fillId="3" borderId="3" xfId="0" applyNumberFormat="1" applyFont="1" applyFill="1" applyBorder="1"/>
    <xf numFmtId="166" fontId="4" fillId="3" borderId="5" xfId="0" applyNumberFormat="1" applyFont="1" applyFill="1" applyBorder="1"/>
    <xf numFmtId="166" fontId="5" fillId="3" borderId="3" xfId="1" applyNumberFormat="1" applyFont="1" applyFill="1" applyBorder="1"/>
    <xf numFmtId="166" fontId="4" fillId="3" borderId="3" xfId="0" applyNumberFormat="1" applyFont="1" applyFill="1" applyBorder="1"/>
    <xf numFmtId="0" fontId="9" fillId="3" borderId="0" xfId="0" applyFont="1" applyFill="1"/>
    <xf numFmtId="0" fontId="0" fillId="3" borderId="0" xfId="0" applyFill="1"/>
    <xf numFmtId="2" fontId="0" fillId="3" borderId="0" xfId="0" applyNumberFormat="1" applyFill="1"/>
    <xf numFmtId="165" fontId="0" fillId="3" borderId="0" xfId="0" applyNumberFormat="1" applyFill="1"/>
    <xf numFmtId="0" fontId="4" fillId="3" borderId="0" xfId="0" applyFont="1" applyFill="1"/>
    <xf numFmtId="0" fontId="11" fillId="3" borderId="0" xfId="0" applyFont="1" applyFill="1"/>
    <xf numFmtId="0" fontId="12" fillId="3" borderId="0" xfId="0" applyFont="1" applyFill="1"/>
    <xf numFmtId="0" fontId="14" fillId="3" borderId="0" xfId="0" applyFont="1" applyFill="1"/>
    <xf numFmtId="165" fontId="0" fillId="0" borderId="0" xfId="0" applyNumberFormat="1"/>
    <xf numFmtId="165" fontId="3" fillId="3" borderId="11" xfId="0" applyNumberFormat="1" applyFont="1" applyFill="1" applyBorder="1"/>
    <xf numFmtId="165" fontId="3" fillId="3" borderId="2" xfId="0" applyNumberFormat="1" applyFont="1" applyFill="1" applyBorder="1"/>
    <xf numFmtId="165" fontId="5" fillId="3" borderId="2" xfId="2" applyNumberFormat="1" applyFont="1" applyFill="1" applyBorder="1"/>
    <xf numFmtId="165" fontId="7" fillId="3" borderId="5" xfId="0" applyNumberFormat="1" applyFont="1" applyFill="1" applyBorder="1"/>
    <xf numFmtId="2" fontId="0" fillId="0" borderId="0" xfId="0" applyNumberFormat="1"/>
    <xf numFmtId="2" fontId="2" fillId="4" borderId="10" xfId="0" applyNumberFormat="1" applyFont="1" applyFill="1" applyBorder="1" applyAlignment="1">
      <alignment horizontal="center"/>
    </xf>
    <xf numFmtId="2" fontId="5" fillId="3" borderId="11" xfId="2" applyNumberFormat="1" applyFont="1" applyFill="1" applyBorder="1"/>
    <xf numFmtId="2" fontId="5" fillId="3" borderId="2" xfId="2" applyNumberFormat="1" applyFont="1" applyFill="1" applyBorder="1"/>
    <xf numFmtId="2" fontId="7" fillId="3" borderId="5" xfId="0" applyNumberFormat="1" applyFont="1" applyFill="1" applyBorder="1"/>
    <xf numFmtId="2" fontId="3" fillId="3" borderId="2" xfId="0" applyNumberFormat="1" applyFont="1" applyFill="1" applyBorder="1"/>
    <xf numFmtId="2" fontId="3" fillId="3" borderId="11" xfId="0" applyNumberFormat="1" applyFont="1" applyFill="1" applyBorder="1"/>
    <xf numFmtId="2" fontId="5" fillId="3" borderId="2" xfId="2" applyNumberFormat="1" applyFont="1" applyFill="1" applyBorder="1" applyAlignment="1">
      <alignment horizontal="right"/>
    </xf>
    <xf numFmtId="11" fontId="0" fillId="3" borderId="0" xfId="0" applyNumberFormat="1" applyFill="1"/>
    <xf numFmtId="11" fontId="0" fillId="0" borderId="0" xfId="0" applyNumberFormat="1"/>
    <xf numFmtId="11" fontId="2" fillId="4" borderId="10" xfId="0" applyNumberFormat="1" applyFont="1" applyFill="1" applyBorder="1" applyAlignment="1">
      <alignment horizontal="center"/>
    </xf>
    <xf numFmtId="11" fontId="3" fillId="3" borderId="11" xfId="0" applyNumberFormat="1" applyFont="1" applyFill="1" applyBorder="1"/>
    <xf numFmtId="11" fontId="3" fillId="3" borderId="2" xfId="0" applyNumberFormat="1" applyFont="1" applyFill="1" applyBorder="1"/>
    <xf numFmtId="11" fontId="5" fillId="3" borderId="2" xfId="2" applyNumberFormat="1" applyFont="1" applyFill="1" applyBorder="1" applyAlignment="1">
      <alignment horizontal="right"/>
    </xf>
    <xf numFmtId="164" fontId="4" fillId="0" borderId="2" xfId="0" applyNumberFormat="1" applyFont="1" applyBorder="1"/>
    <xf numFmtId="164" fontId="0" fillId="3" borderId="0" xfId="0" applyNumberFormat="1" applyFill="1"/>
    <xf numFmtId="164" fontId="0" fillId="0" borderId="0" xfId="0" applyNumberFormat="1"/>
    <xf numFmtId="165" fontId="15" fillId="3" borderId="2" xfId="2" applyNumberFormat="1" applyFont="1" applyFill="1" applyBorder="1" applyAlignment="1">
      <alignment horizontal="right"/>
    </xf>
    <xf numFmtId="167" fontId="0" fillId="3" borderId="0" xfId="0" applyNumberFormat="1" applyFill="1"/>
    <xf numFmtId="167" fontId="2" fillId="4" borderId="7" xfId="0" applyNumberFormat="1" applyFont="1" applyFill="1" applyBorder="1" applyAlignment="1">
      <alignment horizontal="center"/>
    </xf>
    <xf numFmtId="167" fontId="0" fillId="0" borderId="0" xfId="0" applyNumberFormat="1"/>
    <xf numFmtId="2" fontId="2" fillId="4" borderId="1" xfId="0" applyNumberFormat="1" applyFont="1" applyFill="1" applyBorder="1" applyAlignment="1">
      <alignment horizontal="center"/>
    </xf>
    <xf numFmtId="2" fontId="3" fillId="3" borderId="12" xfId="0" applyNumberFormat="1" applyFont="1" applyFill="1" applyBorder="1"/>
    <xf numFmtId="2" fontId="3" fillId="3" borderId="5" xfId="0" applyNumberFormat="1" applyFont="1" applyFill="1" applyBorder="1"/>
    <xf numFmtId="167" fontId="2" fillId="4" borderId="1" xfId="0" applyNumberFormat="1" applyFont="1" applyFill="1" applyBorder="1" applyAlignment="1">
      <alignment horizontal="center"/>
    </xf>
    <xf numFmtId="167" fontId="3" fillId="3" borderId="12" xfId="0" applyNumberFormat="1" applyFont="1" applyFill="1" applyBorder="1"/>
    <xf numFmtId="167" fontId="3" fillId="3" borderId="5" xfId="0" applyNumberFormat="1" applyFont="1" applyFill="1" applyBorder="1"/>
    <xf numFmtId="11" fontId="2" fillId="4" borderId="9" xfId="0" applyNumberFormat="1" applyFont="1" applyFill="1" applyBorder="1" applyAlignment="1">
      <alignment horizontal="center"/>
    </xf>
    <xf numFmtId="167" fontId="2" fillId="4" borderId="9" xfId="0" applyNumberFormat="1" applyFont="1" applyFill="1" applyBorder="1" applyAlignment="1">
      <alignment horizontal="center"/>
    </xf>
    <xf numFmtId="167" fontId="5" fillId="3" borderId="14" xfId="2" applyNumberFormat="1" applyFont="1" applyFill="1" applyBorder="1"/>
    <xf numFmtId="167" fontId="5" fillId="3" borderId="12" xfId="2" applyNumberFormat="1" applyFont="1" applyFill="1" applyBorder="1"/>
    <xf numFmtId="167" fontId="5" fillId="3" borderId="4" xfId="2" applyNumberFormat="1" applyFont="1" applyFill="1" applyBorder="1"/>
    <xf numFmtId="167" fontId="5" fillId="3" borderId="5" xfId="2" applyNumberFormat="1" applyFont="1" applyFill="1" applyBorder="1"/>
    <xf numFmtId="167" fontId="17" fillId="3" borderId="4" xfId="2" applyNumberFormat="1" applyFont="1" applyFill="1" applyBorder="1" applyAlignment="1">
      <alignment horizontal="right"/>
    </xf>
    <xf numFmtId="167" fontId="17" fillId="3" borderId="5" xfId="2" applyNumberFormat="1" applyFont="1" applyFill="1" applyBorder="1"/>
    <xf numFmtId="167" fontId="5" fillId="3" borderId="14" xfId="1" applyNumberFormat="1" applyFont="1" applyFill="1" applyBorder="1"/>
    <xf numFmtId="167" fontId="5" fillId="3" borderId="4" xfId="1" applyNumberFormat="1" applyFont="1" applyFill="1" applyBorder="1"/>
    <xf numFmtId="167" fontId="8" fillId="3" borderId="4" xfId="1" applyNumberFormat="1" applyFont="1" applyFill="1" applyBorder="1"/>
    <xf numFmtId="167" fontId="5" fillId="3" borderId="4" xfId="1" applyNumberFormat="1" applyFont="1" applyFill="1" applyBorder="1" applyAlignment="1">
      <alignment horizontal="right"/>
    </xf>
    <xf numFmtId="2" fontId="5" fillId="3" borderId="12" xfId="1" applyNumberFormat="1" applyFont="1" applyFill="1" applyBorder="1"/>
    <xf numFmtId="2" fontId="5" fillId="3" borderId="5" xfId="1" applyNumberFormat="1" applyFont="1" applyFill="1" applyBorder="1"/>
    <xf numFmtId="2" fontId="8" fillId="3" borderId="5" xfId="1" applyNumberFormat="1" applyFont="1" applyFill="1" applyBorder="1"/>
    <xf numFmtId="167" fontId="5" fillId="3" borderId="12" xfId="1" applyNumberFormat="1" applyFont="1" applyFill="1" applyBorder="1"/>
    <xf numFmtId="167" fontId="5" fillId="3" borderId="5" xfId="1" applyNumberFormat="1" applyFont="1" applyFill="1" applyBorder="1"/>
    <xf numFmtId="167" fontId="8" fillId="3" borderId="5" xfId="1" applyNumberFormat="1" applyFont="1" applyFill="1" applyBorder="1"/>
    <xf numFmtId="166" fontId="0" fillId="3" borderId="0" xfId="0" applyNumberFormat="1" applyFill="1"/>
    <xf numFmtId="166" fontId="2" fillId="4" borderId="1" xfId="0" applyNumberFormat="1" applyFont="1" applyFill="1" applyBorder="1" applyAlignment="1">
      <alignment horizontal="center"/>
    </xf>
    <xf numFmtId="166" fontId="2" fillId="4" borderId="9" xfId="0" applyNumberFormat="1" applyFont="1" applyFill="1" applyBorder="1" applyAlignment="1">
      <alignment horizontal="center"/>
    </xf>
    <xf numFmtId="166" fontId="4" fillId="3" borderId="6" xfId="0" applyNumberFormat="1" applyFont="1" applyFill="1" applyBorder="1"/>
    <xf numFmtId="166" fontId="0" fillId="0" borderId="0" xfId="0" applyNumberFormat="1"/>
    <xf numFmtId="165" fontId="2" fillId="4" borderId="7" xfId="0" applyNumberFormat="1" applyFont="1" applyFill="1" applyBorder="1" applyAlignment="1">
      <alignment horizontal="center"/>
    </xf>
    <xf numFmtId="165" fontId="3" fillId="3" borderId="14" xfId="0" applyNumberFormat="1" applyFont="1" applyFill="1" applyBorder="1" applyAlignment="1">
      <alignment vertical="top"/>
    </xf>
    <xf numFmtId="165" fontId="3" fillId="3" borderId="4" xfId="0" applyNumberFormat="1" applyFont="1" applyFill="1" applyBorder="1" applyAlignment="1">
      <alignment vertical="top"/>
    </xf>
    <xf numFmtId="167" fontId="4" fillId="3" borderId="14" xfId="0" applyNumberFormat="1" applyFont="1" applyFill="1" applyBorder="1"/>
    <xf numFmtId="167" fontId="4" fillId="3" borderId="4" xfId="0" applyNumberFormat="1" applyFont="1" applyFill="1" applyBorder="1"/>
    <xf numFmtId="165" fontId="2" fillId="4" borderId="1" xfId="0" applyNumberFormat="1" applyFont="1" applyFill="1" applyBorder="1" applyAlignment="1">
      <alignment horizontal="center"/>
    </xf>
    <xf numFmtId="165" fontId="2" fillId="4" borderId="9" xfId="0" applyNumberFormat="1" applyFont="1" applyFill="1" applyBorder="1" applyAlignment="1">
      <alignment horizontal="center"/>
    </xf>
    <xf numFmtId="165" fontId="5" fillId="3" borderId="4" xfId="1" applyNumberFormat="1" applyFont="1" applyFill="1" applyBorder="1"/>
    <xf numFmtId="165" fontId="5" fillId="3" borderId="3" xfId="1" applyNumberFormat="1" applyFont="1" applyFill="1" applyBorder="1"/>
    <xf numFmtId="165" fontId="4" fillId="3" borderId="4" xfId="0" applyNumberFormat="1" applyFont="1" applyFill="1" applyBorder="1"/>
    <xf numFmtId="167" fontId="4" fillId="3" borderId="3" xfId="0" applyNumberFormat="1" applyFont="1" applyFill="1" applyBorder="1"/>
    <xf numFmtId="0" fontId="6" fillId="3" borderId="0" xfId="0" applyFont="1" applyFill="1"/>
    <xf numFmtId="164" fontId="4" fillId="3" borderId="0" xfId="0" applyNumberFormat="1" applyFont="1" applyFill="1"/>
    <xf numFmtId="167" fontId="4" fillId="3" borderId="0" xfId="0" applyNumberFormat="1" applyFont="1" applyFill="1"/>
    <xf numFmtId="0" fontId="4" fillId="0" borderId="0" xfId="0" applyFont="1"/>
    <xf numFmtId="168" fontId="0" fillId="3" borderId="0" xfId="0" applyNumberFormat="1" applyFill="1"/>
    <xf numFmtId="168" fontId="2" fillId="2" borderId="10" xfId="1" applyNumberFormat="1" applyFont="1" applyFill="1" applyBorder="1" applyAlignment="1">
      <alignment horizontal="center"/>
    </xf>
    <xf numFmtId="168" fontId="4" fillId="3" borderId="11" xfId="0" applyNumberFormat="1" applyFont="1" applyFill="1" applyBorder="1"/>
    <xf numFmtId="168" fontId="4" fillId="3" borderId="2" xfId="0" applyNumberFormat="1" applyFont="1" applyFill="1" applyBorder="1"/>
    <xf numFmtId="168" fontId="0" fillId="0" borderId="0" xfId="0" applyNumberFormat="1"/>
    <xf numFmtId="167" fontId="3" fillId="3" borderId="8" xfId="0" applyNumberFormat="1" applyFont="1" applyFill="1" applyBorder="1" applyAlignment="1">
      <alignment horizontal="right"/>
    </xf>
    <xf numFmtId="165" fontId="16" fillId="3" borderId="2" xfId="2" quotePrefix="1" applyNumberFormat="1" applyFont="1" applyFill="1" applyBorder="1" applyAlignment="1">
      <alignment horizontal="right"/>
    </xf>
    <xf numFmtId="2" fontId="3" fillId="3" borderId="16" xfId="0" applyNumberFormat="1" applyFont="1" applyFill="1" applyBorder="1"/>
    <xf numFmtId="2" fontId="3" fillId="3" borderId="15" xfId="0" applyNumberFormat="1" applyFont="1" applyFill="1" applyBorder="1"/>
    <xf numFmtId="2" fontId="5" fillId="3" borderId="15" xfId="2" applyNumberFormat="1" applyFont="1" applyFill="1" applyBorder="1" applyAlignment="1">
      <alignment horizontal="right"/>
    </xf>
    <xf numFmtId="0" fontId="11" fillId="10" borderId="0" xfId="0" applyFont="1" applyFill="1"/>
    <xf numFmtId="167" fontId="2" fillId="4" borderId="17" xfId="0" applyNumberFormat="1" applyFont="1" applyFill="1" applyBorder="1" applyAlignment="1">
      <alignment horizontal="center"/>
    </xf>
    <xf numFmtId="167" fontId="3" fillId="3" borderId="14" xfId="0" applyNumberFormat="1" applyFont="1" applyFill="1" applyBorder="1"/>
    <xf numFmtId="167" fontId="3" fillId="3" borderId="4" xfId="0" applyNumberFormat="1" applyFont="1" applyFill="1" applyBorder="1"/>
    <xf numFmtId="167" fontId="3" fillId="3" borderId="4" xfId="0" applyNumberFormat="1" applyFont="1" applyFill="1" applyBorder="1" applyAlignment="1">
      <alignment horizontal="right"/>
    </xf>
    <xf numFmtId="2" fontId="4" fillId="0" borderId="11" xfId="0" applyNumberFormat="1" applyFont="1" applyBorder="1"/>
    <xf numFmtId="2" fontId="4" fillId="0" borderId="2" xfId="0" applyNumberFormat="1" applyFont="1" applyBorder="1"/>
    <xf numFmtId="2" fontId="17" fillId="0" borderId="2" xfId="0" applyNumberFormat="1" applyFont="1" applyBorder="1"/>
  </cellXfs>
  <cellStyles count="3">
    <cellStyle name="Normal_Sheet1 2" xfId="1" xr:uid="{B84D2130-E3B2-8A41-87F8-E4B4191ABD7E}"/>
    <cellStyle name="Normal_Sheet1_1" xfId="2" xr:uid="{3D24AD64-EE0E-2A47-A59A-234951FDEA96}"/>
    <cellStyle name="Normale"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A81FF"/>
      <color rgb="FF75D8FF"/>
      <color rgb="FFD7FE78"/>
      <color rgb="FFFFD778"/>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4</xdr:col>
      <xdr:colOff>381910</xdr:colOff>
      <xdr:row>6</xdr:row>
      <xdr:rowOff>9978</xdr:rowOff>
    </xdr:from>
    <xdr:ext cx="760657" cy="173766"/>
    <mc:AlternateContent xmlns:mc="http://schemas.openxmlformats.org/markup-compatibility/2006" xmlns:a14="http://schemas.microsoft.com/office/drawing/2010/main">
      <mc:Choice Requires="a14">
        <xdr:sp macro="" textlink="">
          <xdr:nvSpPr>
            <xdr:cNvPr id="2" name="CasellaDiTesto 1">
              <a:extLst>
                <a:ext uri="{FF2B5EF4-FFF2-40B4-BE49-F238E27FC236}">
                  <a16:creationId xmlns:a16="http://schemas.microsoft.com/office/drawing/2014/main" id="{6F6B7282-F7DB-9D4B-BFAD-DF91251BB782}"/>
                </a:ext>
              </a:extLst>
            </xdr:cNvPr>
            <xdr:cNvSpPr txBox="1"/>
          </xdr:nvSpPr>
          <xdr:spPr>
            <a:xfrm>
              <a:off x="8967110" y="1254578"/>
              <a:ext cx="76065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i="1">
                            <a:latin typeface="Cambria Math" panose="02040503050406030204" pitchFamily="18" charset="0"/>
                          </a:rPr>
                        </m:ctrlPr>
                      </m:sSubSup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up>
                        <m:r>
                          <a:rPr lang="it-IT" sz="1100" b="0" i="1">
                            <a:latin typeface="Cambria Math" panose="02040503050406030204" pitchFamily="18" charset="0"/>
                          </a:rPr>
                          <m:t>′</m:t>
                        </m:r>
                      </m:sup>
                    </m:sSubSup>
                    <m:r>
                      <a:rPr lang="it-IT" sz="1100" i="1">
                        <a:latin typeface="Cambria Math" panose="02040503050406030204" pitchFamily="18" charset="0"/>
                        <a:ea typeface="Cambria Math" panose="02040503050406030204" pitchFamily="18" charset="0"/>
                      </a:rPr>
                      <m:t>=</m:t>
                    </m:r>
                    <m:f>
                      <m:fPr>
                        <m:type m:val="lin"/>
                        <m:ctrlPr>
                          <a:rPr lang="it-IT" sz="1100" i="1">
                            <a:latin typeface="Cambria Math" panose="02040503050406030204" pitchFamily="18" charset="0"/>
                            <a:ea typeface="Cambria Math" panose="02040503050406030204" pitchFamily="18" charset="0"/>
                          </a:rPr>
                        </m:ctrlPr>
                      </m:fPr>
                      <m:num>
                        <m:sSub>
                          <m:sSubPr>
                            <m:ctrlPr>
                              <a:rPr lang="it-IT" sz="1100" i="1">
                                <a:latin typeface="Cambria Math" panose="02040503050406030204" pitchFamily="18" charset="0"/>
                                <a:ea typeface="Cambria Math" panose="02040503050406030204" pitchFamily="18" charset="0"/>
                              </a:rPr>
                            </m:ctrlPr>
                          </m:sSub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ea typeface="Cambria Math" panose="02040503050406030204" pitchFamily="18" charset="0"/>
                              </a:rPr>
                              <m:t>𝐵</m:t>
                            </m:r>
                          </m:sub>
                        </m:sSub>
                      </m:num>
                      <m:den>
                        <m:sSub>
                          <m:sSubPr>
                            <m:ctrlPr>
                              <a:rPr lang="it-IT" sz="1100" i="1">
                                <a:latin typeface="Cambria Math" panose="02040503050406030204" pitchFamily="18" charset="0"/>
                                <a:ea typeface="Cambria Math" panose="02040503050406030204" pitchFamily="18" charset="0"/>
                              </a:rPr>
                            </m:ctrlPr>
                          </m:sSubPr>
                          <m:e>
                            <m:r>
                              <a:rPr lang="it-IT" sz="1100" b="0" i="1">
                                <a:latin typeface="Cambria Math" panose="02040503050406030204" pitchFamily="18" charset="0"/>
                                <a:ea typeface="Cambria Math" panose="02040503050406030204" pitchFamily="18" charset="0"/>
                              </a:rPr>
                              <m:t>𝑁</m:t>
                            </m:r>
                          </m:e>
                          <m:sub>
                            <m:r>
                              <a:rPr lang="it-IT" sz="1100" b="0" i="1">
                                <a:latin typeface="Cambria Math" panose="02040503050406030204" pitchFamily="18" charset="0"/>
                                <a:ea typeface="Cambria Math" panose="02040503050406030204" pitchFamily="18" charset="0"/>
                              </a:rPr>
                              <m:t>𝑉</m:t>
                            </m:r>
                          </m:sub>
                        </m:sSub>
                      </m:den>
                    </m:f>
                  </m:oMath>
                </m:oMathPara>
              </a14:m>
              <a:endParaRPr lang="it-IT" sz="1100"/>
            </a:p>
          </xdr:txBody>
        </xdr:sp>
      </mc:Choice>
      <mc:Fallback xmlns="">
        <xdr:sp macro="" textlink="">
          <xdr:nvSpPr>
            <xdr:cNvPr id="2" name="CasellaDiTesto 1">
              <a:extLst>
                <a:ext uri="{FF2B5EF4-FFF2-40B4-BE49-F238E27FC236}">
                  <a16:creationId xmlns:a16="http://schemas.microsoft.com/office/drawing/2014/main" id="{6F6B7282-F7DB-9D4B-BFAD-DF91251BB782}"/>
                </a:ext>
              </a:extLst>
            </xdr:cNvPr>
            <xdr:cNvSpPr txBox="1"/>
          </xdr:nvSpPr>
          <xdr:spPr>
            <a:xfrm>
              <a:off x="8967110" y="1254578"/>
              <a:ext cx="76065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ea typeface="Cambria Math" panose="02040503050406030204" pitchFamily="18" charset="0"/>
                </a:rPr>
                <a:t>𝐵∕𝑁_𝑉 </a:t>
              </a:r>
              <a:endParaRPr lang="it-IT" sz="1100"/>
            </a:p>
          </xdr:txBody>
        </xdr:sp>
      </mc:Fallback>
    </mc:AlternateContent>
    <xdr:clientData/>
  </xdr:oneCellAnchor>
  <xdr:oneCellAnchor>
    <xdr:from>
      <xdr:col>5</xdr:col>
      <xdr:colOff>152704</xdr:colOff>
      <xdr:row>6</xdr:row>
      <xdr:rowOff>3023</xdr:rowOff>
    </xdr:from>
    <xdr:ext cx="178767" cy="173766"/>
    <mc:AlternateContent xmlns:mc="http://schemas.openxmlformats.org/markup-compatibility/2006" xmlns:a14="http://schemas.microsoft.com/office/drawing/2010/main">
      <mc:Choice Requires="a14">
        <xdr:sp macro="" textlink="">
          <xdr:nvSpPr>
            <xdr:cNvPr id="3" name="CasellaDiTesto 2">
              <a:extLst>
                <a:ext uri="{FF2B5EF4-FFF2-40B4-BE49-F238E27FC236}">
                  <a16:creationId xmlns:a16="http://schemas.microsoft.com/office/drawing/2014/main" id="{D3E9757C-D3D3-BA49-AE0D-2AB8348E601A}"/>
                </a:ext>
              </a:extLst>
            </xdr:cNvPr>
            <xdr:cNvSpPr txBox="1"/>
          </xdr:nvSpPr>
          <xdr:spPr>
            <a:xfrm>
              <a:off x="10134904" y="1247623"/>
              <a:ext cx="178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Sub>
                  </m:oMath>
                </m:oMathPara>
              </a14:m>
              <a:endParaRPr lang="it-IT" sz="1100"/>
            </a:p>
          </xdr:txBody>
        </xdr:sp>
      </mc:Choice>
      <mc:Fallback xmlns="">
        <xdr:sp macro="" textlink="">
          <xdr:nvSpPr>
            <xdr:cNvPr id="3" name="CasellaDiTesto 2">
              <a:extLst>
                <a:ext uri="{FF2B5EF4-FFF2-40B4-BE49-F238E27FC236}">
                  <a16:creationId xmlns:a16="http://schemas.microsoft.com/office/drawing/2014/main" id="{D3E9757C-D3D3-BA49-AE0D-2AB8348E601A}"/>
                </a:ext>
              </a:extLst>
            </xdr:cNvPr>
            <xdr:cNvSpPr txBox="1"/>
          </xdr:nvSpPr>
          <xdr:spPr>
            <a:xfrm>
              <a:off x="10134904" y="1247623"/>
              <a:ext cx="178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endParaRPr lang="it-IT" sz="1100"/>
            </a:p>
          </xdr:txBody>
        </xdr:sp>
      </mc:Fallback>
    </mc:AlternateContent>
    <xdr:clientData/>
  </xdr:oneCellAnchor>
  <xdr:oneCellAnchor>
    <xdr:from>
      <xdr:col>7</xdr:col>
      <xdr:colOff>3023</xdr:colOff>
      <xdr:row>6</xdr:row>
      <xdr:rowOff>13607</xdr:rowOff>
    </xdr:from>
    <xdr:ext cx="193963" cy="173766"/>
    <mc:AlternateContent xmlns:mc="http://schemas.openxmlformats.org/markup-compatibility/2006" xmlns:a14="http://schemas.microsoft.com/office/drawing/2010/main">
      <mc:Choice Requires="a14">
        <xdr:sp macro="" textlink="">
          <xdr:nvSpPr>
            <xdr:cNvPr id="4" name="CasellaDiTesto 3">
              <a:extLst>
                <a:ext uri="{FF2B5EF4-FFF2-40B4-BE49-F238E27FC236}">
                  <a16:creationId xmlns:a16="http://schemas.microsoft.com/office/drawing/2014/main" id="{2F61F436-61E3-C04C-8FB4-1F460DA845CC}"/>
                </a:ext>
              </a:extLst>
            </xdr:cNvPr>
            <xdr:cNvSpPr txBox="1"/>
          </xdr:nvSpPr>
          <xdr:spPr>
            <a:xfrm>
              <a:off x="12512523" y="1258207"/>
              <a:ext cx="19396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𝑁</m:t>
                        </m:r>
                      </m:e>
                      <m:sub>
                        <m:r>
                          <a:rPr lang="it-IT" sz="1100" b="0" i="1">
                            <a:latin typeface="Cambria Math" panose="02040503050406030204" pitchFamily="18" charset="0"/>
                          </a:rPr>
                          <m:t>𝑉</m:t>
                        </m:r>
                      </m:sub>
                    </m:sSub>
                  </m:oMath>
                </m:oMathPara>
              </a14:m>
              <a:endParaRPr lang="it-IT" sz="1100"/>
            </a:p>
          </xdr:txBody>
        </xdr:sp>
      </mc:Choice>
      <mc:Fallback xmlns="">
        <xdr:sp macro="" textlink="">
          <xdr:nvSpPr>
            <xdr:cNvPr id="4" name="CasellaDiTesto 3">
              <a:extLst>
                <a:ext uri="{FF2B5EF4-FFF2-40B4-BE49-F238E27FC236}">
                  <a16:creationId xmlns:a16="http://schemas.microsoft.com/office/drawing/2014/main" id="{2F61F436-61E3-C04C-8FB4-1F460DA845CC}"/>
                </a:ext>
              </a:extLst>
            </xdr:cNvPr>
            <xdr:cNvSpPr txBox="1"/>
          </xdr:nvSpPr>
          <xdr:spPr>
            <a:xfrm>
              <a:off x="12512523" y="1258207"/>
              <a:ext cx="19396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rPr>
                <a:t>𝑁_𝑉</a:t>
              </a:r>
              <a:endParaRPr lang="it-IT" sz="1100"/>
            </a:p>
          </xdr:txBody>
        </xdr:sp>
      </mc:Fallback>
    </mc:AlternateContent>
    <xdr:clientData/>
  </xdr:oneCellAnchor>
  <xdr:oneCellAnchor>
    <xdr:from>
      <xdr:col>2</xdr:col>
      <xdr:colOff>1009948</xdr:colOff>
      <xdr:row>7</xdr:row>
      <xdr:rowOff>0</xdr:rowOff>
    </xdr:from>
    <xdr:ext cx="1992981" cy="194412"/>
    <mc:AlternateContent xmlns:mc="http://schemas.openxmlformats.org/markup-compatibility/2006" xmlns:a14="http://schemas.microsoft.com/office/drawing/2010/main">
      <mc:Choice Requires="a14">
        <xdr:sp macro="" textlink="">
          <xdr:nvSpPr>
            <xdr:cNvPr id="5" name="CasellaDiTesto 4">
              <a:extLst>
                <a:ext uri="{FF2B5EF4-FFF2-40B4-BE49-F238E27FC236}">
                  <a16:creationId xmlns:a16="http://schemas.microsoft.com/office/drawing/2014/main" id="{809932CA-F3BC-0942-A431-5E035F4D0A81}"/>
                </a:ext>
              </a:extLst>
            </xdr:cNvPr>
            <xdr:cNvSpPr txBox="1"/>
          </xdr:nvSpPr>
          <xdr:spPr>
            <a:xfrm>
              <a:off x="5785148" y="1447800"/>
              <a:ext cx="1992981"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it-IT" sz="1100" i="1">
                            <a:latin typeface="Cambria Math" panose="02040503050406030204" pitchFamily="18" charset="0"/>
                          </a:rPr>
                        </m:ctrlPr>
                      </m:fPr>
                      <m:num>
                        <m:d>
                          <m:dPr>
                            <m:ctrlPr>
                              <a:rPr lang="it-IT" sz="1100" i="1">
                                <a:latin typeface="Cambria Math" panose="02040503050406030204" pitchFamily="18" charset="0"/>
                              </a:rPr>
                            </m:ctrlPr>
                          </m:dPr>
                          <m:e>
                            <m:sSubSup>
                              <m:sSubSupPr>
                                <m:ctrlPr>
                                  <a:rPr lang="it-IT" sz="1100" i="1">
                                    <a:latin typeface="Cambria Math" panose="02040503050406030204" pitchFamily="18" charset="0"/>
                                  </a:rPr>
                                </m:ctrlPr>
                              </m:sSubSup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up>
                                <m:r>
                                  <a:rPr lang="it-IT" sz="1100" b="0" i="1">
                                    <a:latin typeface="Cambria Math" panose="02040503050406030204" pitchFamily="18" charset="0"/>
                                  </a:rPr>
                                  <m:t>′</m:t>
                                </m:r>
                              </m:sup>
                            </m:sSubSup>
                            <m:r>
                              <a:rPr lang="it-IT" sz="1100" b="0" i="1">
                                <a:latin typeface="Cambria Math" panose="02040503050406030204" pitchFamily="18" charset="0"/>
                              </a:rPr>
                              <m:t>−</m:t>
                            </m:r>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e>
                        </m:d>
                      </m:num>
                      <m:den>
                        <m:d>
                          <m:dPr>
                            <m:ctrlPr>
                              <a:rPr lang="it-IT" sz="1100" i="1">
                                <a:latin typeface="Cambria Math" panose="02040503050406030204" pitchFamily="18" charset="0"/>
                              </a:rPr>
                            </m:ctrlPr>
                          </m:dPr>
                          <m:e>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𝑚𝑎𝑥</m:t>
                                </m:r>
                              </m:sub>
                              <m:sup>
                                <m:r>
                                  <a:rPr lang="it-IT" sz="1100" b="0" i="1">
                                    <a:latin typeface="Cambria Math" panose="02040503050406030204" pitchFamily="18" charset="0"/>
                                  </a:rPr>
                                  <m:t>′</m:t>
                                </m:r>
                              </m:sup>
                            </m:sSubSup>
                            <m:r>
                              <a:rPr lang="it-IT" sz="1100" b="0" i="1">
                                <a:latin typeface="Cambria Math" panose="02040503050406030204" pitchFamily="18" charset="0"/>
                              </a:rPr>
                              <m:t>−</m:t>
                            </m:r>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e>
                        </m:d>
                      </m:den>
                    </m:f>
                  </m:oMath>
                </m:oMathPara>
              </a14:m>
              <a:endParaRPr lang="it-IT" sz="1100"/>
            </a:p>
          </xdr:txBody>
        </xdr:sp>
      </mc:Choice>
      <mc:Fallback xmlns="">
        <xdr:sp macro="" textlink="">
          <xdr:nvSpPr>
            <xdr:cNvPr id="5" name="CasellaDiTesto 4">
              <a:extLst>
                <a:ext uri="{FF2B5EF4-FFF2-40B4-BE49-F238E27FC236}">
                  <a16:creationId xmlns:a16="http://schemas.microsoft.com/office/drawing/2014/main" id="{809932CA-F3BC-0942-A431-5E035F4D0A81}"/>
                </a:ext>
              </a:extLst>
            </xdr:cNvPr>
            <xdr:cNvSpPr txBox="1"/>
          </xdr:nvSpPr>
          <xdr:spPr>
            <a:xfrm>
              <a:off x="5785148" y="1447800"/>
              <a:ext cx="1992981"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rPr>
                <a:t>(</a:t>
              </a: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 )∕(</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𝐵,𝑚𝑎𝑥)^′−</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 ) </a:t>
              </a:r>
              <a:endParaRPr lang="it-IT" sz="1100"/>
            </a:p>
          </xdr:txBody>
        </xdr:sp>
      </mc:Fallback>
    </mc:AlternateContent>
    <xdr:clientData/>
  </xdr:oneCellAnchor>
  <xdr:oneCellAnchor>
    <xdr:from>
      <xdr:col>2</xdr:col>
      <xdr:colOff>3391351</xdr:colOff>
      <xdr:row>7</xdr:row>
      <xdr:rowOff>4687</xdr:rowOff>
    </xdr:from>
    <xdr:ext cx="400879" cy="182294"/>
    <mc:AlternateContent xmlns:mc="http://schemas.openxmlformats.org/markup-compatibility/2006" xmlns:a14="http://schemas.microsoft.com/office/drawing/2010/main">
      <mc:Choice Requires="a14">
        <xdr:sp macro="" textlink="">
          <xdr:nvSpPr>
            <xdr:cNvPr id="6" name="CasellaDiTesto 5">
              <a:extLst>
                <a:ext uri="{FF2B5EF4-FFF2-40B4-BE49-F238E27FC236}">
                  <a16:creationId xmlns:a16="http://schemas.microsoft.com/office/drawing/2014/main" id="{95BD3FDA-4E90-9543-A1DD-21AA3DEF6A49}"/>
                </a:ext>
              </a:extLst>
            </xdr:cNvPr>
            <xdr:cNvSpPr txBox="1"/>
          </xdr:nvSpPr>
          <xdr:spPr>
            <a:xfrm>
              <a:off x="8166551" y="1452487"/>
              <a:ext cx="400879"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oMath>
                </m:oMathPara>
              </a14:m>
              <a:endParaRPr lang="it-IT" sz="1100"/>
            </a:p>
          </xdr:txBody>
        </xdr:sp>
      </mc:Choice>
      <mc:Fallback xmlns="">
        <xdr:sp macro="" textlink="">
          <xdr:nvSpPr>
            <xdr:cNvPr id="6" name="CasellaDiTesto 5">
              <a:extLst>
                <a:ext uri="{FF2B5EF4-FFF2-40B4-BE49-F238E27FC236}">
                  <a16:creationId xmlns:a16="http://schemas.microsoft.com/office/drawing/2014/main" id="{95BD3FDA-4E90-9543-A1DD-21AA3DEF6A49}"/>
                </a:ext>
              </a:extLst>
            </xdr:cNvPr>
            <xdr:cNvSpPr txBox="1"/>
          </xdr:nvSpPr>
          <xdr:spPr>
            <a:xfrm>
              <a:off x="8166551" y="1452487"/>
              <a:ext cx="400879"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a:t>
              </a:r>
              <a:endParaRPr lang="it-IT" sz="1100"/>
            </a:p>
          </xdr:txBody>
        </xdr:sp>
      </mc:Fallback>
    </mc:AlternateContent>
    <xdr:clientData/>
  </xdr:oneCellAnchor>
  <xdr:oneCellAnchor>
    <xdr:from>
      <xdr:col>4</xdr:col>
      <xdr:colOff>290129</xdr:colOff>
      <xdr:row>6</xdr:row>
      <xdr:rowOff>197907</xdr:rowOff>
    </xdr:from>
    <xdr:ext cx="424090" cy="179344"/>
    <mc:AlternateContent xmlns:mc="http://schemas.openxmlformats.org/markup-compatibility/2006" xmlns:a14="http://schemas.microsoft.com/office/drawing/2010/main">
      <mc:Choice Requires="a14">
        <xdr:sp macro="" textlink="">
          <xdr:nvSpPr>
            <xdr:cNvPr id="7" name="CasellaDiTesto 6">
              <a:extLst>
                <a:ext uri="{FF2B5EF4-FFF2-40B4-BE49-F238E27FC236}">
                  <a16:creationId xmlns:a16="http://schemas.microsoft.com/office/drawing/2014/main" id="{048ABA83-EAB9-2640-92D5-4CB5AA444D44}"/>
                </a:ext>
              </a:extLst>
            </xdr:cNvPr>
            <xdr:cNvSpPr txBox="1"/>
          </xdr:nvSpPr>
          <xdr:spPr>
            <a:xfrm>
              <a:off x="8875329" y="1442507"/>
              <a:ext cx="424090" cy="179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𝑚𝑎𝑥</m:t>
                        </m:r>
                      </m:sub>
                      <m:sup>
                        <m:r>
                          <a:rPr lang="it-IT" sz="1100" b="0" i="1">
                            <a:latin typeface="Cambria Math" panose="02040503050406030204" pitchFamily="18" charset="0"/>
                          </a:rPr>
                          <m:t>′</m:t>
                        </m:r>
                      </m:sup>
                    </m:sSubSup>
                  </m:oMath>
                </m:oMathPara>
              </a14:m>
              <a:endParaRPr lang="it-IT" sz="1100"/>
            </a:p>
          </xdr:txBody>
        </xdr:sp>
      </mc:Choice>
      <mc:Fallback xmlns="">
        <xdr:sp macro="" textlink="">
          <xdr:nvSpPr>
            <xdr:cNvPr id="7" name="CasellaDiTesto 6">
              <a:extLst>
                <a:ext uri="{FF2B5EF4-FFF2-40B4-BE49-F238E27FC236}">
                  <a16:creationId xmlns:a16="http://schemas.microsoft.com/office/drawing/2014/main" id="{048ABA83-EAB9-2640-92D5-4CB5AA444D44}"/>
                </a:ext>
              </a:extLst>
            </xdr:cNvPr>
            <xdr:cNvSpPr txBox="1"/>
          </xdr:nvSpPr>
          <xdr:spPr>
            <a:xfrm>
              <a:off x="8875329" y="1442507"/>
              <a:ext cx="424090" cy="179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𝐵,𝑚𝑎𝑥)^′</a:t>
              </a:r>
              <a:endParaRPr lang="it-IT" sz="1100"/>
            </a:p>
          </xdr:txBody>
        </xdr:sp>
      </mc:Fallback>
    </mc:AlternateContent>
    <xdr:clientData/>
  </xdr:oneCellAnchor>
  <xdr:oneCellAnchor>
    <xdr:from>
      <xdr:col>4</xdr:col>
      <xdr:colOff>381910</xdr:colOff>
      <xdr:row>6</xdr:row>
      <xdr:rowOff>9978</xdr:rowOff>
    </xdr:from>
    <xdr:ext cx="760657" cy="173766"/>
    <mc:AlternateContent xmlns:mc="http://schemas.openxmlformats.org/markup-compatibility/2006" xmlns:a14="http://schemas.microsoft.com/office/drawing/2010/main">
      <mc:Choice Requires="a14">
        <xdr:sp macro="" textlink="">
          <xdr:nvSpPr>
            <xdr:cNvPr id="8" name="CasellaDiTesto 7">
              <a:extLst>
                <a:ext uri="{FF2B5EF4-FFF2-40B4-BE49-F238E27FC236}">
                  <a16:creationId xmlns:a16="http://schemas.microsoft.com/office/drawing/2014/main" id="{96B86498-B2EB-EC4E-981A-30047A3CFA53}"/>
                </a:ext>
              </a:extLst>
            </xdr:cNvPr>
            <xdr:cNvSpPr txBox="1"/>
          </xdr:nvSpPr>
          <xdr:spPr>
            <a:xfrm>
              <a:off x="8967110" y="1254578"/>
              <a:ext cx="76065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i="1">
                            <a:latin typeface="Cambria Math" panose="02040503050406030204" pitchFamily="18" charset="0"/>
                          </a:rPr>
                        </m:ctrlPr>
                      </m:sSubSup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up>
                        <m:r>
                          <a:rPr lang="it-IT" sz="1100" b="0" i="1">
                            <a:latin typeface="Cambria Math" panose="02040503050406030204" pitchFamily="18" charset="0"/>
                          </a:rPr>
                          <m:t>′</m:t>
                        </m:r>
                      </m:sup>
                    </m:sSubSup>
                    <m:r>
                      <a:rPr lang="it-IT" sz="1100" i="1">
                        <a:latin typeface="Cambria Math" panose="02040503050406030204" pitchFamily="18" charset="0"/>
                        <a:ea typeface="Cambria Math" panose="02040503050406030204" pitchFamily="18" charset="0"/>
                      </a:rPr>
                      <m:t>=</m:t>
                    </m:r>
                    <m:f>
                      <m:fPr>
                        <m:type m:val="lin"/>
                        <m:ctrlPr>
                          <a:rPr lang="it-IT" sz="1100" i="1">
                            <a:latin typeface="Cambria Math" panose="02040503050406030204" pitchFamily="18" charset="0"/>
                            <a:ea typeface="Cambria Math" panose="02040503050406030204" pitchFamily="18" charset="0"/>
                          </a:rPr>
                        </m:ctrlPr>
                      </m:fPr>
                      <m:num>
                        <m:sSub>
                          <m:sSubPr>
                            <m:ctrlPr>
                              <a:rPr lang="it-IT" sz="1100" i="1">
                                <a:latin typeface="Cambria Math" panose="02040503050406030204" pitchFamily="18" charset="0"/>
                                <a:ea typeface="Cambria Math" panose="02040503050406030204" pitchFamily="18" charset="0"/>
                              </a:rPr>
                            </m:ctrlPr>
                          </m:sSub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ea typeface="Cambria Math" panose="02040503050406030204" pitchFamily="18" charset="0"/>
                              </a:rPr>
                              <m:t>𝐵</m:t>
                            </m:r>
                          </m:sub>
                        </m:sSub>
                      </m:num>
                      <m:den>
                        <m:sSub>
                          <m:sSubPr>
                            <m:ctrlPr>
                              <a:rPr lang="it-IT" sz="1100" i="1">
                                <a:latin typeface="Cambria Math" panose="02040503050406030204" pitchFamily="18" charset="0"/>
                                <a:ea typeface="Cambria Math" panose="02040503050406030204" pitchFamily="18" charset="0"/>
                              </a:rPr>
                            </m:ctrlPr>
                          </m:sSubPr>
                          <m:e>
                            <m:r>
                              <a:rPr lang="it-IT" sz="1100" b="0" i="1">
                                <a:latin typeface="Cambria Math" panose="02040503050406030204" pitchFamily="18" charset="0"/>
                                <a:ea typeface="Cambria Math" panose="02040503050406030204" pitchFamily="18" charset="0"/>
                              </a:rPr>
                              <m:t>𝑁</m:t>
                            </m:r>
                          </m:e>
                          <m:sub>
                            <m:r>
                              <a:rPr lang="it-IT" sz="1100" b="0" i="1">
                                <a:latin typeface="Cambria Math" panose="02040503050406030204" pitchFamily="18" charset="0"/>
                                <a:ea typeface="Cambria Math" panose="02040503050406030204" pitchFamily="18" charset="0"/>
                              </a:rPr>
                              <m:t>𝑉</m:t>
                            </m:r>
                          </m:sub>
                        </m:sSub>
                      </m:den>
                    </m:f>
                  </m:oMath>
                </m:oMathPara>
              </a14:m>
              <a:endParaRPr lang="it-IT" sz="1100"/>
            </a:p>
          </xdr:txBody>
        </xdr:sp>
      </mc:Choice>
      <mc:Fallback xmlns="">
        <xdr:sp macro="" textlink="">
          <xdr:nvSpPr>
            <xdr:cNvPr id="8" name="CasellaDiTesto 7">
              <a:extLst>
                <a:ext uri="{FF2B5EF4-FFF2-40B4-BE49-F238E27FC236}">
                  <a16:creationId xmlns:a16="http://schemas.microsoft.com/office/drawing/2014/main" id="{96B86498-B2EB-EC4E-981A-30047A3CFA53}"/>
                </a:ext>
              </a:extLst>
            </xdr:cNvPr>
            <xdr:cNvSpPr txBox="1"/>
          </xdr:nvSpPr>
          <xdr:spPr>
            <a:xfrm>
              <a:off x="8967110" y="1254578"/>
              <a:ext cx="76065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ea typeface="Cambria Math" panose="02040503050406030204" pitchFamily="18" charset="0"/>
                </a:rPr>
                <a:t>𝐵∕𝑁_𝑉 </a:t>
              </a:r>
              <a:endParaRPr lang="it-IT" sz="1100"/>
            </a:p>
          </xdr:txBody>
        </xdr:sp>
      </mc:Fallback>
    </mc:AlternateContent>
    <xdr:clientData/>
  </xdr:oneCellAnchor>
  <xdr:oneCellAnchor>
    <xdr:from>
      <xdr:col>5</xdr:col>
      <xdr:colOff>152704</xdr:colOff>
      <xdr:row>6</xdr:row>
      <xdr:rowOff>3023</xdr:rowOff>
    </xdr:from>
    <xdr:ext cx="178767" cy="173766"/>
    <mc:AlternateContent xmlns:mc="http://schemas.openxmlformats.org/markup-compatibility/2006" xmlns:a14="http://schemas.microsoft.com/office/drawing/2010/main">
      <mc:Choice Requires="a14">
        <xdr:sp macro="" textlink="">
          <xdr:nvSpPr>
            <xdr:cNvPr id="9" name="CasellaDiTesto 8">
              <a:extLst>
                <a:ext uri="{FF2B5EF4-FFF2-40B4-BE49-F238E27FC236}">
                  <a16:creationId xmlns:a16="http://schemas.microsoft.com/office/drawing/2014/main" id="{EBE75115-BC50-B642-AF18-820D9A80CBA2}"/>
                </a:ext>
              </a:extLst>
            </xdr:cNvPr>
            <xdr:cNvSpPr txBox="1"/>
          </xdr:nvSpPr>
          <xdr:spPr>
            <a:xfrm>
              <a:off x="10147604" y="1247623"/>
              <a:ext cx="178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Sub>
                  </m:oMath>
                </m:oMathPara>
              </a14:m>
              <a:endParaRPr lang="it-IT" sz="1100"/>
            </a:p>
          </xdr:txBody>
        </xdr:sp>
      </mc:Choice>
      <mc:Fallback xmlns="">
        <xdr:sp macro="" textlink="">
          <xdr:nvSpPr>
            <xdr:cNvPr id="9" name="CasellaDiTesto 8">
              <a:extLst>
                <a:ext uri="{FF2B5EF4-FFF2-40B4-BE49-F238E27FC236}">
                  <a16:creationId xmlns:a16="http://schemas.microsoft.com/office/drawing/2014/main" id="{EBE75115-BC50-B642-AF18-820D9A80CBA2}"/>
                </a:ext>
              </a:extLst>
            </xdr:cNvPr>
            <xdr:cNvSpPr txBox="1"/>
          </xdr:nvSpPr>
          <xdr:spPr>
            <a:xfrm>
              <a:off x="10147604" y="1247623"/>
              <a:ext cx="178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endParaRPr lang="it-IT" sz="1100"/>
            </a:p>
          </xdr:txBody>
        </xdr:sp>
      </mc:Fallback>
    </mc:AlternateContent>
    <xdr:clientData/>
  </xdr:oneCellAnchor>
  <xdr:oneCellAnchor>
    <xdr:from>
      <xdr:col>7</xdr:col>
      <xdr:colOff>3023</xdr:colOff>
      <xdr:row>6</xdr:row>
      <xdr:rowOff>13607</xdr:rowOff>
    </xdr:from>
    <xdr:ext cx="193963" cy="173766"/>
    <mc:AlternateContent xmlns:mc="http://schemas.openxmlformats.org/markup-compatibility/2006" xmlns:a14="http://schemas.microsoft.com/office/drawing/2010/main">
      <mc:Choice Requires="a14">
        <xdr:sp macro="" textlink="">
          <xdr:nvSpPr>
            <xdr:cNvPr id="10" name="CasellaDiTesto 9">
              <a:extLst>
                <a:ext uri="{FF2B5EF4-FFF2-40B4-BE49-F238E27FC236}">
                  <a16:creationId xmlns:a16="http://schemas.microsoft.com/office/drawing/2014/main" id="{C763D07E-E0DF-E347-B58F-63748F731BAB}"/>
                </a:ext>
              </a:extLst>
            </xdr:cNvPr>
            <xdr:cNvSpPr txBox="1"/>
          </xdr:nvSpPr>
          <xdr:spPr>
            <a:xfrm>
              <a:off x="12525223" y="1258207"/>
              <a:ext cx="19396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𝑁</m:t>
                        </m:r>
                      </m:e>
                      <m:sub>
                        <m:r>
                          <a:rPr lang="it-IT" sz="1100" b="0" i="1">
                            <a:latin typeface="Cambria Math" panose="02040503050406030204" pitchFamily="18" charset="0"/>
                          </a:rPr>
                          <m:t>𝑉</m:t>
                        </m:r>
                      </m:sub>
                    </m:sSub>
                  </m:oMath>
                </m:oMathPara>
              </a14:m>
              <a:endParaRPr lang="it-IT" sz="1100"/>
            </a:p>
          </xdr:txBody>
        </xdr:sp>
      </mc:Choice>
      <mc:Fallback xmlns="">
        <xdr:sp macro="" textlink="">
          <xdr:nvSpPr>
            <xdr:cNvPr id="10" name="CasellaDiTesto 9">
              <a:extLst>
                <a:ext uri="{FF2B5EF4-FFF2-40B4-BE49-F238E27FC236}">
                  <a16:creationId xmlns:a16="http://schemas.microsoft.com/office/drawing/2014/main" id="{C763D07E-E0DF-E347-B58F-63748F731BAB}"/>
                </a:ext>
              </a:extLst>
            </xdr:cNvPr>
            <xdr:cNvSpPr txBox="1"/>
          </xdr:nvSpPr>
          <xdr:spPr>
            <a:xfrm>
              <a:off x="12525223" y="1258207"/>
              <a:ext cx="19396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rPr>
                <a:t>𝑁_𝑉</a:t>
              </a:r>
              <a:endParaRPr lang="it-IT" sz="1100"/>
            </a:p>
          </xdr:txBody>
        </xdr:sp>
      </mc:Fallback>
    </mc:AlternateContent>
    <xdr:clientData/>
  </xdr:oneCellAnchor>
  <xdr:oneCellAnchor>
    <xdr:from>
      <xdr:col>2</xdr:col>
      <xdr:colOff>1009948</xdr:colOff>
      <xdr:row>7</xdr:row>
      <xdr:rowOff>0</xdr:rowOff>
    </xdr:from>
    <xdr:ext cx="1992981" cy="194412"/>
    <mc:AlternateContent xmlns:mc="http://schemas.openxmlformats.org/markup-compatibility/2006" xmlns:a14="http://schemas.microsoft.com/office/drawing/2010/main">
      <mc:Choice Requires="a14">
        <xdr:sp macro="" textlink="">
          <xdr:nvSpPr>
            <xdr:cNvPr id="11" name="CasellaDiTesto 10">
              <a:extLst>
                <a:ext uri="{FF2B5EF4-FFF2-40B4-BE49-F238E27FC236}">
                  <a16:creationId xmlns:a16="http://schemas.microsoft.com/office/drawing/2014/main" id="{821F2681-B63E-1F4E-9C81-BDFAF3995A75}"/>
                </a:ext>
              </a:extLst>
            </xdr:cNvPr>
            <xdr:cNvSpPr txBox="1"/>
          </xdr:nvSpPr>
          <xdr:spPr>
            <a:xfrm>
              <a:off x="5785148" y="1447800"/>
              <a:ext cx="1992981"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it-IT" sz="1100" i="1">
                            <a:latin typeface="Cambria Math" panose="02040503050406030204" pitchFamily="18" charset="0"/>
                          </a:rPr>
                        </m:ctrlPr>
                      </m:fPr>
                      <m:num>
                        <m:d>
                          <m:dPr>
                            <m:ctrlPr>
                              <a:rPr lang="it-IT" sz="1100" i="1">
                                <a:latin typeface="Cambria Math" panose="02040503050406030204" pitchFamily="18" charset="0"/>
                              </a:rPr>
                            </m:ctrlPr>
                          </m:dPr>
                          <m:e>
                            <m:sSubSup>
                              <m:sSubSupPr>
                                <m:ctrlPr>
                                  <a:rPr lang="it-IT" sz="1100" i="1">
                                    <a:latin typeface="Cambria Math" panose="02040503050406030204" pitchFamily="18" charset="0"/>
                                  </a:rPr>
                                </m:ctrlPr>
                              </m:sSubSup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up>
                                <m:r>
                                  <a:rPr lang="it-IT" sz="1100" b="0" i="1">
                                    <a:latin typeface="Cambria Math" panose="02040503050406030204" pitchFamily="18" charset="0"/>
                                  </a:rPr>
                                  <m:t>′</m:t>
                                </m:r>
                              </m:sup>
                            </m:sSubSup>
                            <m:r>
                              <a:rPr lang="it-IT" sz="1100" b="0" i="1">
                                <a:latin typeface="Cambria Math" panose="02040503050406030204" pitchFamily="18" charset="0"/>
                              </a:rPr>
                              <m:t>−</m:t>
                            </m:r>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e>
                        </m:d>
                      </m:num>
                      <m:den>
                        <m:d>
                          <m:dPr>
                            <m:ctrlPr>
                              <a:rPr lang="it-IT" sz="1100" i="1">
                                <a:latin typeface="Cambria Math" panose="02040503050406030204" pitchFamily="18" charset="0"/>
                              </a:rPr>
                            </m:ctrlPr>
                          </m:dPr>
                          <m:e>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𝑚𝑎𝑥</m:t>
                                </m:r>
                              </m:sub>
                              <m:sup>
                                <m:r>
                                  <a:rPr lang="it-IT" sz="1100" b="0" i="1">
                                    <a:latin typeface="Cambria Math" panose="02040503050406030204" pitchFamily="18" charset="0"/>
                                  </a:rPr>
                                  <m:t>′</m:t>
                                </m:r>
                              </m:sup>
                            </m:sSubSup>
                            <m:r>
                              <a:rPr lang="it-IT" sz="1100" b="0" i="1">
                                <a:latin typeface="Cambria Math" panose="02040503050406030204" pitchFamily="18" charset="0"/>
                              </a:rPr>
                              <m:t>−</m:t>
                            </m:r>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e>
                        </m:d>
                      </m:den>
                    </m:f>
                  </m:oMath>
                </m:oMathPara>
              </a14:m>
              <a:endParaRPr lang="it-IT" sz="1100"/>
            </a:p>
          </xdr:txBody>
        </xdr:sp>
      </mc:Choice>
      <mc:Fallback xmlns="">
        <xdr:sp macro="" textlink="">
          <xdr:nvSpPr>
            <xdr:cNvPr id="11" name="CasellaDiTesto 10">
              <a:extLst>
                <a:ext uri="{FF2B5EF4-FFF2-40B4-BE49-F238E27FC236}">
                  <a16:creationId xmlns:a16="http://schemas.microsoft.com/office/drawing/2014/main" id="{821F2681-B63E-1F4E-9C81-BDFAF3995A75}"/>
                </a:ext>
              </a:extLst>
            </xdr:cNvPr>
            <xdr:cNvSpPr txBox="1"/>
          </xdr:nvSpPr>
          <xdr:spPr>
            <a:xfrm>
              <a:off x="5785148" y="1447800"/>
              <a:ext cx="1992981"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rPr>
                <a:t>(</a:t>
              </a: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 )∕(</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𝐵,𝑚𝑎𝑥)^′−</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 ) </a:t>
              </a:r>
              <a:endParaRPr lang="it-IT" sz="1100"/>
            </a:p>
          </xdr:txBody>
        </xdr:sp>
      </mc:Fallback>
    </mc:AlternateContent>
    <xdr:clientData/>
  </xdr:oneCellAnchor>
  <xdr:oneCellAnchor>
    <xdr:from>
      <xdr:col>2</xdr:col>
      <xdr:colOff>3391351</xdr:colOff>
      <xdr:row>7</xdr:row>
      <xdr:rowOff>4687</xdr:rowOff>
    </xdr:from>
    <xdr:ext cx="400879" cy="182294"/>
    <mc:AlternateContent xmlns:mc="http://schemas.openxmlformats.org/markup-compatibility/2006" xmlns:a14="http://schemas.microsoft.com/office/drawing/2010/main">
      <mc:Choice Requires="a14">
        <xdr:sp macro="" textlink="">
          <xdr:nvSpPr>
            <xdr:cNvPr id="12" name="CasellaDiTesto 11">
              <a:extLst>
                <a:ext uri="{FF2B5EF4-FFF2-40B4-BE49-F238E27FC236}">
                  <a16:creationId xmlns:a16="http://schemas.microsoft.com/office/drawing/2014/main" id="{3917DAA1-E68B-8A4C-A6E6-5E24BC0CF808}"/>
                </a:ext>
              </a:extLst>
            </xdr:cNvPr>
            <xdr:cNvSpPr txBox="1"/>
          </xdr:nvSpPr>
          <xdr:spPr>
            <a:xfrm>
              <a:off x="8166551" y="1452487"/>
              <a:ext cx="400879"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oMath>
                </m:oMathPara>
              </a14:m>
              <a:endParaRPr lang="it-IT" sz="1100"/>
            </a:p>
          </xdr:txBody>
        </xdr:sp>
      </mc:Choice>
      <mc:Fallback xmlns="">
        <xdr:sp macro="" textlink="">
          <xdr:nvSpPr>
            <xdr:cNvPr id="12" name="CasellaDiTesto 11">
              <a:extLst>
                <a:ext uri="{FF2B5EF4-FFF2-40B4-BE49-F238E27FC236}">
                  <a16:creationId xmlns:a16="http://schemas.microsoft.com/office/drawing/2014/main" id="{3917DAA1-E68B-8A4C-A6E6-5E24BC0CF808}"/>
                </a:ext>
              </a:extLst>
            </xdr:cNvPr>
            <xdr:cNvSpPr txBox="1"/>
          </xdr:nvSpPr>
          <xdr:spPr>
            <a:xfrm>
              <a:off x="8166551" y="1452487"/>
              <a:ext cx="400879"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a:t>
              </a:r>
              <a:endParaRPr lang="it-IT" sz="1100"/>
            </a:p>
          </xdr:txBody>
        </xdr:sp>
      </mc:Fallback>
    </mc:AlternateContent>
    <xdr:clientData/>
  </xdr:oneCellAnchor>
  <xdr:oneCellAnchor>
    <xdr:from>
      <xdr:col>4</xdr:col>
      <xdr:colOff>290129</xdr:colOff>
      <xdr:row>6</xdr:row>
      <xdr:rowOff>197907</xdr:rowOff>
    </xdr:from>
    <xdr:ext cx="424090" cy="179344"/>
    <mc:AlternateContent xmlns:mc="http://schemas.openxmlformats.org/markup-compatibility/2006" xmlns:a14="http://schemas.microsoft.com/office/drawing/2010/main">
      <mc:Choice Requires="a14">
        <xdr:sp macro="" textlink="">
          <xdr:nvSpPr>
            <xdr:cNvPr id="13" name="CasellaDiTesto 12">
              <a:extLst>
                <a:ext uri="{FF2B5EF4-FFF2-40B4-BE49-F238E27FC236}">
                  <a16:creationId xmlns:a16="http://schemas.microsoft.com/office/drawing/2014/main" id="{7DFFE6A3-DF48-9448-97A2-FF30924134A4}"/>
                </a:ext>
              </a:extLst>
            </xdr:cNvPr>
            <xdr:cNvSpPr txBox="1"/>
          </xdr:nvSpPr>
          <xdr:spPr>
            <a:xfrm>
              <a:off x="8875329" y="1442507"/>
              <a:ext cx="424090" cy="179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𝑚𝑎𝑥</m:t>
                        </m:r>
                      </m:sub>
                      <m:sup>
                        <m:r>
                          <a:rPr lang="it-IT" sz="1100" b="0" i="1">
                            <a:latin typeface="Cambria Math" panose="02040503050406030204" pitchFamily="18" charset="0"/>
                          </a:rPr>
                          <m:t>′</m:t>
                        </m:r>
                      </m:sup>
                    </m:sSubSup>
                  </m:oMath>
                </m:oMathPara>
              </a14:m>
              <a:endParaRPr lang="it-IT" sz="1100"/>
            </a:p>
          </xdr:txBody>
        </xdr:sp>
      </mc:Choice>
      <mc:Fallback xmlns="">
        <xdr:sp macro="" textlink="">
          <xdr:nvSpPr>
            <xdr:cNvPr id="13" name="CasellaDiTesto 12">
              <a:extLst>
                <a:ext uri="{FF2B5EF4-FFF2-40B4-BE49-F238E27FC236}">
                  <a16:creationId xmlns:a16="http://schemas.microsoft.com/office/drawing/2014/main" id="{7DFFE6A3-DF48-9448-97A2-FF30924134A4}"/>
                </a:ext>
              </a:extLst>
            </xdr:cNvPr>
            <xdr:cNvSpPr txBox="1"/>
          </xdr:nvSpPr>
          <xdr:spPr>
            <a:xfrm>
              <a:off x="8875329" y="1442507"/>
              <a:ext cx="424090" cy="179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𝐵,𝑚𝑎𝑥)^′</a:t>
              </a:r>
              <a:endParaRPr lang="it-IT" sz="1100"/>
            </a:p>
          </xdr:txBody>
        </xdr:sp>
      </mc:Fallback>
    </mc:AlternateContent>
    <xdr:clientData/>
  </xdr:oneCellAnchor>
  <xdr:oneCellAnchor>
    <xdr:from>
      <xdr:col>4</xdr:col>
      <xdr:colOff>381910</xdr:colOff>
      <xdr:row>6</xdr:row>
      <xdr:rowOff>9978</xdr:rowOff>
    </xdr:from>
    <xdr:ext cx="760657" cy="173766"/>
    <mc:AlternateContent xmlns:mc="http://schemas.openxmlformats.org/markup-compatibility/2006" xmlns:a14="http://schemas.microsoft.com/office/drawing/2010/main">
      <mc:Choice Requires="a14">
        <xdr:sp macro="" textlink="">
          <xdr:nvSpPr>
            <xdr:cNvPr id="14" name="CasellaDiTesto 13">
              <a:extLst>
                <a:ext uri="{FF2B5EF4-FFF2-40B4-BE49-F238E27FC236}">
                  <a16:creationId xmlns:a16="http://schemas.microsoft.com/office/drawing/2014/main" id="{8AF0D79B-2BF8-384C-9DA4-5451935FEA93}"/>
                </a:ext>
              </a:extLst>
            </xdr:cNvPr>
            <xdr:cNvSpPr txBox="1"/>
          </xdr:nvSpPr>
          <xdr:spPr>
            <a:xfrm>
              <a:off x="8967110" y="1254578"/>
              <a:ext cx="76065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i="1">
                            <a:latin typeface="Cambria Math" panose="02040503050406030204" pitchFamily="18" charset="0"/>
                          </a:rPr>
                        </m:ctrlPr>
                      </m:sSubSup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up>
                        <m:r>
                          <a:rPr lang="it-IT" sz="1100" b="0" i="1">
                            <a:latin typeface="Cambria Math" panose="02040503050406030204" pitchFamily="18" charset="0"/>
                          </a:rPr>
                          <m:t>′</m:t>
                        </m:r>
                      </m:sup>
                    </m:sSubSup>
                    <m:r>
                      <a:rPr lang="it-IT" sz="1100" i="1">
                        <a:latin typeface="Cambria Math" panose="02040503050406030204" pitchFamily="18" charset="0"/>
                        <a:ea typeface="Cambria Math" panose="02040503050406030204" pitchFamily="18" charset="0"/>
                      </a:rPr>
                      <m:t>=</m:t>
                    </m:r>
                    <m:f>
                      <m:fPr>
                        <m:type m:val="lin"/>
                        <m:ctrlPr>
                          <a:rPr lang="it-IT" sz="1100" i="1">
                            <a:latin typeface="Cambria Math" panose="02040503050406030204" pitchFamily="18" charset="0"/>
                            <a:ea typeface="Cambria Math" panose="02040503050406030204" pitchFamily="18" charset="0"/>
                          </a:rPr>
                        </m:ctrlPr>
                      </m:fPr>
                      <m:num>
                        <m:sSub>
                          <m:sSubPr>
                            <m:ctrlPr>
                              <a:rPr lang="it-IT" sz="1100" i="1">
                                <a:latin typeface="Cambria Math" panose="02040503050406030204" pitchFamily="18" charset="0"/>
                                <a:ea typeface="Cambria Math" panose="02040503050406030204" pitchFamily="18" charset="0"/>
                              </a:rPr>
                            </m:ctrlPr>
                          </m:sSub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ea typeface="Cambria Math" panose="02040503050406030204" pitchFamily="18" charset="0"/>
                              </a:rPr>
                              <m:t>𝐵</m:t>
                            </m:r>
                          </m:sub>
                        </m:sSub>
                      </m:num>
                      <m:den>
                        <m:sSub>
                          <m:sSubPr>
                            <m:ctrlPr>
                              <a:rPr lang="it-IT" sz="1100" i="1">
                                <a:latin typeface="Cambria Math" panose="02040503050406030204" pitchFamily="18" charset="0"/>
                                <a:ea typeface="Cambria Math" panose="02040503050406030204" pitchFamily="18" charset="0"/>
                              </a:rPr>
                            </m:ctrlPr>
                          </m:sSubPr>
                          <m:e>
                            <m:r>
                              <a:rPr lang="it-IT" sz="1100" b="0" i="1">
                                <a:latin typeface="Cambria Math" panose="02040503050406030204" pitchFamily="18" charset="0"/>
                                <a:ea typeface="Cambria Math" panose="02040503050406030204" pitchFamily="18" charset="0"/>
                              </a:rPr>
                              <m:t>𝑁</m:t>
                            </m:r>
                          </m:e>
                          <m:sub>
                            <m:r>
                              <a:rPr lang="it-IT" sz="1100" b="0" i="1">
                                <a:latin typeface="Cambria Math" panose="02040503050406030204" pitchFamily="18" charset="0"/>
                                <a:ea typeface="Cambria Math" panose="02040503050406030204" pitchFamily="18" charset="0"/>
                              </a:rPr>
                              <m:t>𝑉</m:t>
                            </m:r>
                          </m:sub>
                        </m:sSub>
                      </m:den>
                    </m:f>
                  </m:oMath>
                </m:oMathPara>
              </a14:m>
              <a:endParaRPr lang="it-IT" sz="1100"/>
            </a:p>
          </xdr:txBody>
        </xdr:sp>
      </mc:Choice>
      <mc:Fallback xmlns="">
        <xdr:sp macro="" textlink="">
          <xdr:nvSpPr>
            <xdr:cNvPr id="14" name="CasellaDiTesto 13">
              <a:extLst>
                <a:ext uri="{FF2B5EF4-FFF2-40B4-BE49-F238E27FC236}">
                  <a16:creationId xmlns:a16="http://schemas.microsoft.com/office/drawing/2014/main" id="{8AF0D79B-2BF8-384C-9DA4-5451935FEA93}"/>
                </a:ext>
              </a:extLst>
            </xdr:cNvPr>
            <xdr:cNvSpPr txBox="1"/>
          </xdr:nvSpPr>
          <xdr:spPr>
            <a:xfrm>
              <a:off x="8967110" y="1254578"/>
              <a:ext cx="76065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ea typeface="Cambria Math" panose="02040503050406030204" pitchFamily="18" charset="0"/>
                </a:rPr>
                <a:t>𝐵∕𝑁_𝑉 </a:t>
              </a:r>
              <a:endParaRPr lang="it-IT" sz="1100"/>
            </a:p>
          </xdr:txBody>
        </xdr:sp>
      </mc:Fallback>
    </mc:AlternateContent>
    <xdr:clientData/>
  </xdr:oneCellAnchor>
  <xdr:oneCellAnchor>
    <xdr:from>
      <xdr:col>5</xdr:col>
      <xdr:colOff>152704</xdr:colOff>
      <xdr:row>6</xdr:row>
      <xdr:rowOff>3023</xdr:rowOff>
    </xdr:from>
    <xdr:ext cx="178767" cy="173766"/>
    <mc:AlternateContent xmlns:mc="http://schemas.openxmlformats.org/markup-compatibility/2006" xmlns:a14="http://schemas.microsoft.com/office/drawing/2010/main">
      <mc:Choice Requires="a14">
        <xdr:sp macro="" textlink="">
          <xdr:nvSpPr>
            <xdr:cNvPr id="15" name="CasellaDiTesto 14">
              <a:extLst>
                <a:ext uri="{FF2B5EF4-FFF2-40B4-BE49-F238E27FC236}">
                  <a16:creationId xmlns:a16="http://schemas.microsoft.com/office/drawing/2014/main" id="{DEF5FB74-041E-5648-8740-B70E41626047}"/>
                </a:ext>
              </a:extLst>
            </xdr:cNvPr>
            <xdr:cNvSpPr txBox="1"/>
          </xdr:nvSpPr>
          <xdr:spPr>
            <a:xfrm>
              <a:off x="10147604" y="1247623"/>
              <a:ext cx="178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Sub>
                  </m:oMath>
                </m:oMathPara>
              </a14:m>
              <a:endParaRPr lang="it-IT" sz="1100"/>
            </a:p>
          </xdr:txBody>
        </xdr:sp>
      </mc:Choice>
      <mc:Fallback xmlns="">
        <xdr:sp macro="" textlink="">
          <xdr:nvSpPr>
            <xdr:cNvPr id="15" name="CasellaDiTesto 14">
              <a:extLst>
                <a:ext uri="{FF2B5EF4-FFF2-40B4-BE49-F238E27FC236}">
                  <a16:creationId xmlns:a16="http://schemas.microsoft.com/office/drawing/2014/main" id="{DEF5FB74-041E-5648-8740-B70E41626047}"/>
                </a:ext>
              </a:extLst>
            </xdr:cNvPr>
            <xdr:cNvSpPr txBox="1"/>
          </xdr:nvSpPr>
          <xdr:spPr>
            <a:xfrm>
              <a:off x="10147604" y="1247623"/>
              <a:ext cx="178767"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endParaRPr lang="it-IT" sz="1100"/>
            </a:p>
          </xdr:txBody>
        </xdr:sp>
      </mc:Fallback>
    </mc:AlternateContent>
    <xdr:clientData/>
  </xdr:oneCellAnchor>
  <xdr:oneCellAnchor>
    <xdr:from>
      <xdr:col>7</xdr:col>
      <xdr:colOff>3023</xdr:colOff>
      <xdr:row>6</xdr:row>
      <xdr:rowOff>13607</xdr:rowOff>
    </xdr:from>
    <xdr:ext cx="193963" cy="173766"/>
    <mc:AlternateContent xmlns:mc="http://schemas.openxmlformats.org/markup-compatibility/2006" xmlns:a14="http://schemas.microsoft.com/office/drawing/2010/main">
      <mc:Choice Requires="a14">
        <xdr:sp macro="" textlink="">
          <xdr:nvSpPr>
            <xdr:cNvPr id="16" name="CasellaDiTesto 15">
              <a:extLst>
                <a:ext uri="{FF2B5EF4-FFF2-40B4-BE49-F238E27FC236}">
                  <a16:creationId xmlns:a16="http://schemas.microsoft.com/office/drawing/2014/main" id="{1F9D093C-5419-EC40-AB08-8BD59AF517AD}"/>
                </a:ext>
              </a:extLst>
            </xdr:cNvPr>
            <xdr:cNvSpPr txBox="1"/>
          </xdr:nvSpPr>
          <xdr:spPr>
            <a:xfrm>
              <a:off x="12525223" y="1258207"/>
              <a:ext cx="19396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𝑁</m:t>
                        </m:r>
                      </m:e>
                      <m:sub>
                        <m:r>
                          <a:rPr lang="it-IT" sz="1100" b="0" i="1">
                            <a:latin typeface="Cambria Math" panose="02040503050406030204" pitchFamily="18" charset="0"/>
                          </a:rPr>
                          <m:t>𝑉</m:t>
                        </m:r>
                      </m:sub>
                    </m:sSub>
                  </m:oMath>
                </m:oMathPara>
              </a14:m>
              <a:endParaRPr lang="it-IT" sz="1100"/>
            </a:p>
          </xdr:txBody>
        </xdr:sp>
      </mc:Choice>
      <mc:Fallback xmlns="">
        <xdr:sp macro="" textlink="">
          <xdr:nvSpPr>
            <xdr:cNvPr id="16" name="CasellaDiTesto 15">
              <a:extLst>
                <a:ext uri="{FF2B5EF4-FFF2-40B4-BE49-F238E27FC236}">
                  <a16:creationId xmlns:a16="http://schemas.microsoft.com/office/drawing/2014/main" id="{1F9D093C-5419-EC40-AB08-8BD59AF517AD}"/>
                </a:ext>
              </a:extLst>
            </xdr:cNvPr>
            <xdr:cNvSpPr txBox="1"/>
          </xdr:nvSpPr>
          <xdr:spPr>
            <a:xfrm>
              <a:off x="12525223" y="1258207"/>
              <a:ext cx="193963" cy="173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rPr>
                <a:t>𝑁_𝑉</a:t>
              </a:r>
              <a:endParaRPr lang="it-IT" sz="1100"/>
            </a:p>
          </xdr:txBody>
        </xdr:sp>
      </mc:Fallback>
    </mc:AlternateContent>
    <xdr:clientData/>
  </xdr:oneCellAnchor>
  <xdr:oneCellAnchor>
    <xdr:from>
      <xdr:col>2</xdr:col>
      <xdr:colOff>1009948</xdr:colOff>
      <xdr:row>7</xdr:row>
      <xdr:rowOff>0</xdr:rowOff>
    </xdr:from>
    <xdr:ext cx="1992981" cy="194412"/>
    <mc:AlternateContent xmlns:mc="http://schemas.openxmlformats.org/markup-compatibility/2006" xmlns:a14="http://schemas.microsoft.com/office/drawing/2010/main">
      <mc:Choice Requires="a14">
        <xdr:sp macro="" textlink="">
          <xdr:nvSpPr>
            <xdr:cNvPr id="17" name="CasellaDiTesto 16">
              <a:extLst>
                <a:ext uri="{FF2B5EF4-FFF2-40B4-BE49-F238E27FC236}">
                  <a16:creationId xmlns:a16="http://schemas.microsoft.com/office/drawing/2014/main" id="{8E667FFF-3178-BE43-9E91-50868955829F}"/>
                </a:ext>
              </a:extLst>
            </xdr:cNvPr>
            <xdr:cNvSpPr txBox="1"/>
          </xdr:nvSpPr>
          <xdr:spPr>
            <a:xfrm>
              <a:off x="5785148" y="1447800"/>
              <a:ext cx="1992981"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type m:val="lin"/>
                        <m:ctrlPr>
                          <a:rPr lang="it-IT" sz="1100" i="1">
                            <a:latin typeface="Cambria Math" panose="02040503050406030204" pitchFamily="18" charset="0"/>
                          </a:rPr>
                        </m:ctrlPr>
                      </m:fPr>
                      <m:num>
                        <m:d>
                          <m:dPr>
                            <m:ctrlPr>
                              <a:rPr lang="it-IT" sz="1100" i="1">
                                <a:latin typeface="Cambria Math" panose="02040503050406030204" pitchFamily="18" charset="0"/>
                              </a:rPr>
                            </m:ctrlPr>
                          </m:dPr>
                          <m:e>
                            <m:sSubSup>
                              <m:sSubSupPr>
                                <m:ctrlPr>
                                  <a:rPr lang="it-IT" sz="1100" i="1">
                                    <a:latin typeface="Cambria Math" panose="02040503050406030204" pitchFamily="18" charset="0"/>
                                  </a:rPr>
                                </m:ctrlPr>
                              </m:sSubSupPr>
                              <m:e>
                                <m:r>
                                  <a:rPr lang="it-IT" sz="110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sub>
                              <m:sup>
                                <m:r>
                                  <a:rPr lang="it-IT" sz="1100" b="0" i="1">
                                    <a:latin typeface="Cambria Math" panose="02040503050406030204" pitchFamily="18" charset="0"/>
                                  </a:rPr>
                                  <m:t>′</m:t>
                                </m:r>
                              </m:sup>
                            </m:sSubSup>
                            <m:r>
                              <a:rPr lang="it-IT" sz="1100" b="0" i="1">
                                <a:latin typeface="Cambria Math" panose="02040503050406030204" pitchFamily="18" charset="0"/>
                              </a:rPr>
                              <m:t>−</m:t>
                            </m:r>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e>
                        </m:d>
                      </m:num>
                      <m:den>
                        <m:d>
                          <m:dPr>
                            <m:ctrlPr>
                              <a:rPr lang="it-IT" sz="1100" i="1">
                                <a:latin typeface="Cambria Math" panose="02040503050406030204" pitchFamily="18" charset="0"/>
                              </a:rPr>
                            </m:ctrlPr>
                          </m:dPr>
                          <m:e>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𝑚𝑎𝑥</m:t>
                                </m:r>
                              </m:sub>
                              <m:sup>
                                <m:r>
                                  <a:rPr lang="it-IT" sz="1100" b="0" i="1">
                                    <a:latin typeface="Cambria Math" panose="02040503050406030204" pitchFamily="18" charset="0"/>
                                  </a:rPr>
                                  <m:t>′</m:t>
                                </m:r>
                              </m:sup>
                            </m:sSubSup>
                            <m:r>
                              <a:rPr lang="it-IT" sz="1100" b="0" i="1">
                                <a:latin typeface="Cambria Math" panose="02040503050406030204" pitchFamily="18" charset="0"/>
                              </a:rPr>
                              <m:t>−</m:t>
                            </m:r>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e>
                        </m:d>
                      </m:den>
                    </m:f>
                  </m:oMath>
                </m:oMathPara>
              </a14:m>
              <a:endParaRPr lang="it-IT" sz="1100"/>
            </a:p>
          </xdr:txBody>
        </xdr:sp>
      </mc:Choice>
      <mc:Fallback xmlns="">
        <xdr:sp macro="" textlink="">
          <xdr:nvSpPr>
            <xdr:cNvPr id="17" name="CasellaDiTesto 16">
              <a:extLst>
                <a:ext uri="{FF2B5EF4-FFF2-40B4-BE49-F238E27FC236}">
                  <a16:creationId xmlns:a16="http://schemas.microsoft.com/office/drawing/2014/main" id="{8E667FFF-3178-BE43-9E91-50868955829F}"/>
                </a:ext>
              </a:extLst>
            </xdr:cNvPr>
            <xdr:cNvSpPr txBox="1"/>
          </xdr:nvSpPr>
          <xdr:spPr>
            <a:xfrm>
              <a:off x="5785148" y="1447800"/>
              <a:ext cx="1992981" cy="1944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i="0">
                  <a:latin typeface="Cambria Math" panose="02040503050406030204" pitchFamily="18" charset="0"/>
                </a:rPr>
                <a:t>(</a:t>
              </a:r>
              <a:r>
                <a:rPr lang="it-IT" sz="110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 )∕(</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𝐵,𝑚𝑎𝑥)^′−</a:t>
              </a: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 ) </a:t>
              </a:r>
              <a:endParaRPr lang="it-IT" sz="1100"/>
            </a:p>
          </xdr:txBody>
        </xdr:sp>
      </mc:Fallback>
    </mc:AlternateContent>
    <xdr:clientData/>
  </xdr:oneCellAnchor>
  <xdr:oneCellAnchor>
    <xdr:from>
      <xdr:col>2</xdr:col>
      <xdr:colOff>3391351</xdr:colOff>
      <xdr:row>7</xdr:row>
      <xdr:rowOff>4687</xdr:rowOff>
    </xdr:from>
    <xdr:ext cx="400879" cy="182294"/>
    <mc:AlternateContent xmlns:mc="http://schemas.openxmlformats.org/markup-compatibility/2006" xmlns:a14="http://schemas.microsoft.com/office/drawing/2010/main">
      <mc:Choice Requires="a14">
        <xdr:sp macro="" textlink="">
          <xdr:nvSpPr>
            <xdr:cNvPr id="18" name="CasellaDiTesto 17">
              <a:extLst>
                <a:ext uri="{FF2B5EF4-FFF2-40B4-BE49-F238E27FC236}">
                  <a16:creationId xmlns:a16="http://schemas.microsoft.com/office/drawing/2014/main" id="{6126A736-3A25-F242-958C-7ADADD062859}"/>
                </a:ext>
              </a:extLst>
            </xdr:cNvPr>
            <xdr:cNvSpPr txBox="1"/>
          </xdr:nvSpPr>
          <xdr:spPr>
            <a:xfrm>
              <a:off x="8166551" y="1452487"/>
              <a:ext cx="400879"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𝑚𝑖𝑛</m:t>
                        </m:r>
                      </m:sub>
                      <m:sup>
                        <m:r>
                          <a:rPr lang="it-IT" sz="1100" b="0" i="1">
                            <a:latin typeface="Cambria Math" panose="02040503050406030204" pitchFamily="18" charset="0"/>
                          </a:rPr>
                          <m:t>′</m:t>
                        </m:r>
                      </m:sup>
                    </m:sSubSup>
                  </m:oMath>
                </m:oMathPara>
              </a14:m>
              <a:endParaRPr lang="it-IT" sz="1100"/>
            </a:p>
          </xdr:txBody>
        </xdr:sp>
      </mc:Choice>
      <mc:Fallback xmlns="">
        <xdr:sp macro="" textlink="">
          <xdr:nvSpPr>
            <xdr:cNvPr id="18" name="CasellaDiTesto 17">
              <a:extLst>
                <a:ext uri="{FF2B5EF4-FFF2-40B4-BE49-F238E27FC236}">
                  <a16:creationId xmlns:a16="http://schemas.microsoft.com/office/drawing/2014/main" id="{6126A736-3A25-F242-958C-7ADADD062859}"/>
                </a:ext>
              </a:extLst>
            </xdr:cNvPr>
            <xdr:cNvSpPr txBox="1"/>
          </xdr:nvSpPr>
          <xdr:spPr>
            <a:xfrm>
              <a:off x="8166551" y="1452487"/>
              <a:ext cx="400879" cy="18229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𝐵,𝑚𝑖𝑛)^′</a:t>
              </a:r>
              <a:endParaRPr lang="it-IT" sz="1100"/>
            </a:p>
          </xdr:txBody>
        </xdr:sp>
      </mc:Fallback>
    </mc:AlternateContent>
    <xdr:clientData/>
  </xdr:oneCellAnchor>
  <xdr:oneCellAnchor>
    <xdr:from>
      <xdr:col>4</xdr:col>
      <xdr:colOff>290129</xdr:colOff>
      <xdr:row>6</xdr:row>
      <xdr:rowOff>197907</xdr:rowOff>
    </xdr:from>
    <xdr:ext cx="424090" cy="179344"/>
    <mc:AlternateContent xmlns:mc="http://schemas.openxmlformats.org/markup-compatibility/2006" xmlns:a14="http://schemas.microsoft.com/office/drawing/2010/main">
      <mc:Choice Requires="a14">
        <xdr:sp macro="" textlink="">
          <xdr:nvSpPr>
            <xdr:cNvPr id="19" name="CasellaDiTesto 18">
              <a:extLst>
                <a:ext uri="{FF2B5EF4-FFF2-40B4-BE49-F238E27FC236}">
                  <a16:creationId xmlns:a16="http://schemas.microsoft.com/office/drawing/2014/main" id="{26934BDD-9342-0D48-AA26-30FAC59C9B75}"/>
                </a:ext>
              </a:extLst>
            </xdr:cNvPr>
            <xdr:cNvSpPr txBox="1"/>
          </xdr:nvSpPr>
          <xdr:spPr>
            <a:xfrm>
              <a:off x="8875329" y="1442507"/>
              <a:ext cx="424090" cy="179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Sup>
                      <m:sSubSupPr>
                        <m:ctrlPr>
                          <a:rPr lang="it-IT" sz="1100" b="0" i="1">
                            <a:latin typeface="Cambria Math" panose="02040503050406030204" pitchFamily="18" charset="0"/>
                          </a:rPr>
                        </m:ctrlPr>
                      </m:sSubSupPr>
                      <m:e>
                        <m:r>
                          <a:rPr lang="it-IT" sz="1100" b="0" i="1">
                            <a:latin typeface="Cambria Math" panose="02040503050406030204" pitchFamily="18" charset="0"/>
                            <a:ea typeface="Cambria Math" panose="02040503050406030204" pitchFamily="18" charset="0"/>
                          </a:rPr>
                          <m:t>𝜂</m:t>
                        </m:r>
                      </m:e>
                      <m:sub>
                        <m:r>
                          <a:rPr lang="it-IT" sz="1100" b="0" i="1">
                            <a:latin typeface="Cambria Math" panose="02040503050406030204" pitchFamily="18" charset="0"/>
                          </a:rPr>
                          <m:t>𝐵</m:t>
                        </m:r>
                        <m:r>
                          <a:rPr lang="it-IT" sz="1100" b="0" i="1">
                            <a:latin typeface="Cambria Math" panose="02040503050406030204" pitchFamily="18" charset="0"/>
                          </a:rPr>
                          <m:t>,</m:t>
                        </m:r>
                        <m:r>
                          <a:rPr lang="it-IT" sz="1100" b="0" i="1">
                            <a:latin typeface="Cambria Math" panose="02040503050406030204" pitchFamily="18" charset="0"/>
                          </a:rPr>
                          <m:t>𝑚𝑎𝑥</m:t>
                        </m:r>
                      </m:sub>
                      <m:sup>
                        <m:r>
                          <a:rPr lang="it-IT" sz="1100" b="0" i="1">
                            <a:latin typeface="Cambria Math" panose="02040503050406030204" pitchFamily="18" charset="0"/>
                          </a:rPr>
                          <m:t>′</m:t>
                        </m:r>
                      </m:sup>
                    </m:sSubSup>
                  </m:oMath>
                </m:oMathPara>
              </a14:m>
              <a:endParaRPr lang="it-IT" sz="1100"/>
            </a:p>
          </xdr:txBody>
        </xdr:sp>
      </mc:Choice>
      <mc:Fallback xmlns="">
        <xdr:sp macro="" textlink="">
          <xdr:nvSpPr>
            <xdr:cNvPr id="19" name="CasellaDiTesto 18">
              <a:extLst>
                <a:ext uri="{FF2B5EF4-FFF2-40B4-BE49-F238E27FC236}">
                  <a16:creationId xmlns:a16="http://schemas.microsoft.com/office/drawing/2014/main" id="{26934BDD-9342-0D48-AA26-30FAC59C9B75}"/>
                </a:ext>
              </a:extLst>
            </xdr:cNvPr>
            <xdr:cNvSpPr txBox="1"/>
          </xdr:nvSpPr>
          <xdr:spPr>
            <a:xfrm>
              <a:off x="8875329" y="1442507"/>
              <a:ext cx="424090" cy="179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it-IT" sz="1100" b="0" i="0">
                  <a:latin typeface="Cambria Math" panose="02040503050406030204" pitchFamily="18" charset="0"/>
                  <a:ea typeface="Cambria Math" panose="02040503050406030204" pitchFamily="18" charset="0"/>
                </a:rPr>
                <a:t>𝜂_(</a:t>
              </a:r>
              <a:r>
                <a:rPr lang="it-IT" sz="1100" b="0" i="0">
                  <a:latin typeface="Cambria Math" panose="02040503050406030204" pitchFamily="18" charset="0"/>
                </a:rPr>
                <a:t>𝐵,𝑚𝑎𝑥)^′</a:t>
              </a:r>
              <a:endParaRPr lang="it-IT" sz="1100"/>
            </a:p>
          </xdr:txBody>
        </xdr:sp>
      </mc:Fallback>
    </mc:AlternateContent>
    <xdr:clientData/>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D2F72-1A79-A845-85F0-7C9AF7799299}">
  <dimension ref="A1:BF82"/>
  <sheetViews>
    <sheetView tabSelected="1" topLeftCell="A23" zoomScale="140" zoomScaleNormal="140" workbookViewId="0">
      <selection activeCell="A33" sqref="A33"/>
    </sheetView>
  </sheetViews>
  <sheetFormatPr baseColWidth="10" defaultRowHeight="16" x14ac:dyDescent="0.2"/>
  <cols>
    <col min="1" max="1" width="45.1640625" customWidth="1"/>
    <col min="2" max="2" width="17.5" customWidth="1"/>
    <col min="3" max="3" width="45.6640625" customWidth="1"/>
    <col min="4" max="4" width="4.1640625" customWidth="1"/>
    <col min="5" max="5" width="18.33203125" style="59" customWidth="1"/>
    <col min="6" max="6" width="18.1640625" style="112" customWidth="1"/>
    <col min="7" max="7" width="14.83203125" style="38" customWidth="1"/>
    <col min="8" max="9" width="14.83203125" style="43" customWidth="1"/>
    <col min="10" max="10" width="14.83203125" style="52" customWidth="1"/>
    <col min="11" max="11" width="14.83203125" style="43" customWidth="1"/>
    <col min="12" max="16" width="14.83203125" style="38" customWidth="1"/>
    <col min="17" max="17" width="14.83203125" style="63" customWidth="1"/>
    <col min="18" max="18" width="14.83203125" style="43" customWidth="1"/>
    <col min="19" max="19" width="14.83203125" style="63" customWidth="1"/>
    <col min="20" max="20" width="14.83203125" style="52" customWidth="1"/>
    <col min="21" max="21" width="14.83203125" style="63" customWidth="1"/>
    <col min="22" max="22" width="14.6640625" style="63" customWidth="1"/>
    <col min="23" max="24" width="14.83203125" style="63" customWidth="1"/>
    <col min="25" max="25" width="14.83203125" style="43" customWidth="1"/>
    <col min="26" max="26" width="14.6640625" style="63" customWidth="1"/>
    <col min="27" max="28" width="14.83203125" style="92" customWidth="1"/>
    <col min="29" max="29" width="14.83203125" style="38" customWidth="1"/>
    <col min="30" max="30" width="14.83203125" style="63" customWidth="1"/>
    <col min="31" max="32" width="14.83203125" style="92" customWidth="1"/>
    <col min="33" max="33" width="14.83203125" style="63" customWidth="1"/>
    <col min="34" max="35" width="14.83203125" style="92" customWidth="1"/>
    <col min="36" max="38" width="14.83203125" style="38" customWidth="1"/>
    <col min="39" max="40" width="14.83203125" style="63" customWidth="1"/>
  </cols>
  <sheetData>
    <row r="1" spans="1:58" ht="18" x14ac:dyDescent="0.2">
      <c r="A1" s="30" t="s">
        <v>160</v>
      </c>
      <c r="B1" s="31"/>
      <c r="C1" s="31"/>
      <c r="D1" s="31"/>
      <c r="E1" s="58"/>
      <c r="F1" s="108"/>
      <c r="G1" s="33"/>
      <c r="H1" s="32"/>
      <c r="I1" s="32"/>
      <c r="J1" s="51"/>
      <c r="K1" s="32"/>
      <c r="L1" s="33"/>
      <c r="M1" s="33"/>
      <c r="N1" s="33"/>
      <c r="O1" s="33"/>
      <c r="P1" s="33"/>
      <c r="Q1" s="61"/>
      <c r="R1" s="32"/>
      <c r="S1" s="61"/>
      <c r="T1" s="51"/>
      <c r="U1" s="61"/>
      <c r="V1" s="61"/>
      <c r="W1" s="61"/>
      <c r="X1" s="61"/>
      <c r="Y1" s="32"/>
      <c r="Z1" s="61"/>
      <c r="AA1" s="88"/>
      <c r="AB1" s="88"/>
      <c r="AC1" s="33"/>
      <c r="AD1" s="61"/>
      <c r="AE1" s="88"/>
      <c r="AF1" s="88"/>
      <c r="AG1" s="61"/>
      <c r="AH1" s="88"/>
      <c r="AI1" s="88"/>
      <c r="AJ1" s="33"/>
      <c r="AK1" s="33"/>
      <c r="AL1" s="33"/>
      <c r="AM1" s="61"/>
      <c r="AN1" s="61"/>
      <c r="AO1" s="31"/>
      <c r="AP1" s="31"/>
      <c r="AQ1" s="31"/>
      <c r="AR1" s="31"/>
      <c r="AS1" s="31"/>
      <c r="AT1" s="31"/>
      <c r="AU1" s="31"/>
      <c r="AV1" s="31"/>
      <c r="AW1" s="31"/>
      <c r="AX1" s="31"/>
      <c r="AY1" s="31"/>
    </row>
    <row r="2" spans="1:58" s="107" customFormat="1" x14ac:dyDescent="0.2">
      <c r="A2" s="34"/>
      <c r="B2" s="31"/>
      <c r="C2" s="31"/>
      <c r="D2" s="31"/>
      <c r="E2" s="105"/>
      <c r="F2" s="108"/>
      <c r="G2" s="33"/>
      <c r="H2" s="32"/>
      <c r="I2" s="32"/>
      <c r="J2" s="51"/>
      <c r="K2" s="32"/>
      <c r="L2" s="33"/>
      <c r="M2" s="33"/>
      <c r="N2" s="33"/>
      <c r="O2" s="33"/>
      <c r="P2" s="33"/>
      <c r="Q2" s="61"/>
      <c r="R2" s="32"/>
      <c r="S2" s="61"/>
      <c r="T2" s="51"/>
      <c r="U2" s="61"/>
      <c r="V2" s="61"/>
      <c r="W2" s="61"/>
      <c r="X2" s="61"/>
      <c r="Y2" s="32"/>
      <c r="Z2" s="61"/>
      <c r="AA2" s="88"/>
      <c r="AB2" s="88"/>
      <c r="AC2" s="33"/>
      <c r="AD2" s="61"/>
      <c r="AE2" s="88"/>
      <c r="AF2" s="88"/>
      <c r="AG2" s="61"/>
      <c r="AH2" s="88"/>
      <c r="AI2" s="88"/>
      <c r="AJ2" s="33"/>
      <c r="AK2" s="33"/>
      <c r="AL2" s="33"/>
      <c r="AM2" s="61"/>
      <c r="AN2" s="106"/>
      <c r="AO2" s="34"/>
      <c r="AP2" s="34"/>
      <c r="AQ2" s="34"/>
      <c r="AR2" s="34"/>
      <c r="AS2" s="34"/>
      <c r="AT2" s="34"/>
      <c r="AU2" s="34"/>
      <c r="AV2" s="34"/>
      <c r="AW2" s="34"/>
      <c r="AX2" s="34"/>
      <c r="AY2" s="34"/>
      <c r="AZ2" s="34"/>
      <c r="BA2" s="34"/>
      <c r="BB2" s="34"/>
      <c r="BC2" s="34"/>
      <c r="BD2" s="34"/>
      <c r="BE2" s="34"/>
      <c r="BF2" s="34"/>
    </row>
    <row r="3" spans="1:58" s="107" customFormat="1" x14ac:dyDescent="0.2">
      <c r="A3" s="34" t="s">
        <v>82</v>
      </c>
      <c r="B3" s="31"/>
      <c r="C3" s="31"/>
      <c r="D3" s="31"/>
      <c r="E3" s="105"/>
      <c r="F3" s="108"/>
      <c r="G3" s="33"/>
      <c r="H3" s="32"/>
      <c r="I3" s="32"/>
      <c r="J3" s="51"/>
      <c r="K3" s="32"/>
      <c r="L3" s="33"/>
      <c r="M3" s="33"/>
      <c r="N3" s="33"/>
      <c r="O3" s="33"/>
      <c r="P3" s="33"/>
      <c r="Q3" s="61"/>
      <c r="R3" s="32"/>
      <c r="S3" s="61"/>
      <c r="T3" s="51"/>
      <c r="U3" s="61"/>
      <c r="V3" s="61"/>
      <c r="W3" s="61"/>
      <c r="X3" s="61"/>
      <c r="Y3" s="32"/>
      <c r="Z3" s="61"/>
      <c r="AA3" s="88"/>
      <c r="AB3" s="88"/>
      <c r="AC3" s="33"/>
      <c r="AD3" s="61"/>
      <c r="AE3" s="88"/>
      <c r="AF3" s="88"/>
      <c r="AG3" s="61"/>
      <c r="AH3" s="88"/>
      <c r="AI3" s="88"/>
      <c r="AJ3" s="33"/>
      <c r="AK3" s="33"/>
      <c r="AL3" s="33"/>
      <c r="AM3" s="61"/>
      <c r="AN3" s="106"/>
      <c r="AO3" s="34"/>
      <c r="AP3" s="34"/>
      <c r="AQ3" s="34"/>
      <c r="AR3" s="34"/>
      <c r="AS3" s="34"/>
      <c r="AT3" s="34"/>
      <c r="AU3" s="34"/>
      <c r="AV3" s="34"/>
      <c r="AW3" s="34"/>
      <c r="AX3" s="34"/>
      <c r="AY3" s="34"/>
      <c r="AZ3" s="34"/>
      <c r="BA3" s="34"/>
      <c r="BB3" s="34"/>
      <c r="BC3" s="34"/>
      <c r="BD3" s="34"/>
      <c r="BE3" s="34"/>
      <c r="BF3" s="34"/>
    </row>
    <row r="4" spans="1:58" s="107" customFormat="1" x14ac:dyDescent="0.2">
      <c r="A4" s="34" t="s">
        <v>83</v>
      </c>
      <c r="B4" s="31"/>
      <c r="C4" s="31"/>
      <c r="D4" s="31"/>
      <c r="E4" s="105"/>
      <c r="F4" s="108"/>
      <c r="G4" s="33"/>
      <c r="H4" s="32"/>
      <c r="I4" s="32"/>
      <c r="J4" s="51"/>
      <c r="K4" s="32"/>
      <c r="L4" s="33"/>
      <c r="M4" s="33"/>
      <c r="N4" s="33"/>
      <c r="O4" s="33"/>
      <c r="P4" s="33"/>
      <c r="Q4" s="61"/>
      <c r="R4" s="32"/>
      <c r="S4" s="61"/>
      <c r="T4" s="51"/>
      <c r="U4" s="61"/>
      <c r="V4" s="61"/>
      <c r="W4" s="61"/>
      <c r="X4" s="61"/>
      <c r="Y4" s="32"/>
      <c r="Z4" s="61"/>
      <c r="AA4" s="88"/>
      <c r="AB4" s="88"/>
      <c r="AC4" s="33"/>
      <c r="AD4" s="61"/>
      <c r="AE4" s="88"/>
      <c r="AF4" s="88"/>
      <c r="AG4" s="61"/>
      <c r="AH4" s="88"/>
      <c r="AI4" s="88"/>
      <c r="AJ4" s="33"/>
      <c r="AK4" s="33"/>
      <c r="AL4" s="33"/>
      <c r="AM4" s="61"/>
      <c r="AN4" s="106"/>
      <c r="AO4" s="34"/>
      <c r="AP4" s="34"/>
      <c r="AQ4" s="34"/>
      <c r="AR4" s="34"/>
      <c r="AS4" s="34"/>
      <c r="AT4" s="34"/>
      <c r="AU4" s="34"/>
      <c r="AV4" s="34"/>
      <c r="AW4" s="34"/>
      <c r="AX4" s="34"/>
      <c r="AY4" s="34"/>
      <c r="AZ4" s="34"/>
      <c r="BA4" s="34"/>
      <c r="BB4" s="34"/>
      <c r="BC4" s="34"/>
      <c r="BD4" s="34"/>
      <c r="BE4" s="34"/>
      <c r="BF4" s="34"/>
    </row>
    <row r="5" spans="1:58" s="107" customFormat="1" x14ac:dyDescent="0.2">
      <c r="A5" s="34" t="s">
        <v>84</v>
      </c>
      <c r="B5" s="31"/>
      <c r="C5" s="31"/>
      <c r="D5" s="31"/>
      <c r="E5" s="105"/>
      <c r="F5" s="108"/>
      <c r="G5" s="33"/>
      <c r="H5" s="32"/>
      <c r="I5" s="32"/>
      <c r="J5" s="51"/>
      <c r="K5" s="32"/>
      <c r="L5" s="33"/>
      <c r="M5" s="33"/>
      <c r="N5" s="33"/>
      <c r="O5" s="33"/>
      <c r="P5" s="33"/>
      <c r="Q5" s="61"/>
      <c r="R5" s="32"/>
      <c r="S5" s="61"/>
      <c r="T5" s="51"/>
      <c r="U5" s="61"/>
      <c r="V5" s="61"/>
      <c r="W5" s="61"/>
      <c r="X5" s="61"/>
      <c r="Y5" s="32"/>
      <c r="Z5" s="61"/>
      <c r="AA5" s="88"/>
      <c r="AB5" s="88"/>
      <c r="AC5" s="33"/>
      <c r="AD5" s="61"/>
      <c r="AE5" s="88"/>
      <c r="AF5" s="88"/>
      <c r="AG5" s="61"/>
      <c r="AH5" s="88"/>
      <c r="AI5" s="88"/>
      <c r="AJ5" s="33"/>
      <c r="AK5" s="33"/>
      <c r="AL5" s="33"/>
      <c r="AM5" s="61"/>
      <c r="AN5" s="106"/>
      <c r="AO5" s="34"/>
      <c r="AP5" s="34"/>
      <c r="AQ5" s="34"/>
      <c r="AR5" s="34"/>
      <c r="AS5" s="34"/>
      <c r="AT5" s="34"/>
      <c r="AU5" s="34"/>
      <c r="AV5" s="34"/>
      <c r="AW5" s="34"/>
      <c r="AX5" s="34"/>
      <c r="AY5" s="34"/>
      <c r="AZ5" s="34"/>
      <c r="BA5" s="34"/>
      <c r="BB5" s="34"/>
      <c r="BC5" s="34"/>
      <c r="BD5" s="34"/>
      <c r="BE5" s="34"/>
      <c r="BF5" s="34"/>
    </row>
    <row r="6" spans="1:58" s="107" customFormat="1" x14ac:dyDescent="0.2">
      <c r="A6" s="34" t="s">
        <v>85</v>
      </c>
      <c r="B6" s="31"/>
      <c r="C6" s="31"/>
      <c r="D6" s="31"/>
      <c r="E6" s="105"/>
      <c r="F6" s="108"/>
      <c r="G6" s="33"/>
      <c r="H6" s="32"/>
      <c r="I6" s="32"/>
      <c r="J6" s="51"/>
      <c r="K6" s="32"/>
      <c r="L6" s="33"/>
      <c r="M6" s="33"/>
      <c r="N6" s="33"/>
      <c r="O6" s="33"/>
      <c r="P6" s="33"/>
      <c r="Q6" s="61"/>
      <c r="R6" s="32"/>
      <c r="S6" s="61"/>
      <c r="T6" s="51"/>
      <c r="U6" s="61"/>
      <c r="V6" s="61"/>
      <c r="W6" s="61"/>
      <c r="X6" s="61"/>
      <c r="Y6" s="32"/>
      <c r="Z6" s="61"/>
      <c r="AA6" s="88"/>
      <c r="AB6" s="88"/>
      <c r="AC6" s="33"/>
      <c r="AD6" s="61"/>
      <c r="AE6" s="88"/>
      <c r="AF6" s="88"/>
      <c r="AG6" s="61"/>
      <c r="AH6" s="88"/>
      <c r="AI6" s="88"/>
      <c r="AJ6" s="33"/>
      <c r="AK6" s="33"/>
      <c r="AL6" s="33"/>
      <c r="AM6" s="61"/>
      <c r="AN6" s="106"/>
      <c r="AO6" s="34"/>
      <c r="AP6" s="34"/>
      <c r="AQ6" s="34"/>
      <c r="AR6" s="34"/>
      <c r="AS6" s="34"/>
      <c r="AT6" s="34"/>
      <c r="AU6" s="34"/>
      <c r="AV6" s="34"/>
      <c r="AW6" s="34"/>
      <c r="AX6" s="34"/>
      <c r="AY6" s="34"/>
      <c r="AZ6" s="34"/>
      <c r="BA6" s="34"/>
      <c r="BB6" s="34"/>
      <c r="BC6" s="34"/>
      <c r="BD6" s="34"/>
      <c r="BE6" s="34"/>
      <c r="BF6" s="34"/>
    </row>
    <row r="7" spans="1:58" s="107" customFormat="1" x14ac:dyDescent="0.2">
      <c r="A7" s="34" t="s">
        <v>86</v>
      </c>
      <c r="B7" s="31"/>
      <c r="C7" s="31"/>
      <c r="D7" s="31"/>
      <c r="E7" s="105"/>
      <c r="F7" s="108"/>
      <c r="G7" s="33"/>
      <c r="H7" s="32"/>
      <c r="I7" s="32"/>
      <c r="J7" s="51"/>
      <c r="K7" s="32"/>
      <c r="L7" s="33"/>
      <c r="M7" s="33"/>
      <c r="N7" s="33"/>
      <c r="O7" s="33"/>
      <c r="P7" s="33"/>
      <c r="Q7" s="61"/>
      <c r="R7" s="32"/>
      <c r="S7" s="61"/>
      <c r="T7" s="51"/>
      <c r="U7" s="61"/>
      <c r="V7" s="61"/>
      <c r="W7" s="61"/>
      <c r="X7" s="61"/>
      <c r="Y7" s="32"/>
      <c r="Z7" s="61"/>
      <c r="AA7" s="88"/>
      <c r="AB7" s="88"/>
      <c r="AC7" s="33"/>
      <c r="AD7" s="61"/>
      <c r="AE7" s="88"/>
      <c r="AF7" s="88"/>
      <c r="AG7" s="61"/>
      <c r="AH7" s="88"/>
      <c r="AI7" s="88"/>
      <c r="AJ7" s="33"/>
      <c r="AK7" s="33"/>
      <c r="AL7" s="33"/>
      <c r="AM7" s="61"/>
      <c r="AN7" s="106"/>
      <c r="AO7" s="34"/>
      <c r="AP7" s="34"/>
      <c r="AQ7" s="34"/>
      <c r="AR7" s="34"/>
      <c r="AS7" s="34"/>
      <c r="AT7" s="34"/>
      <c r="AU7" s="34"/>
      <c r="AV7" s="34"/>
      <c r="AW7" s="34"/>
      <c r="AX7" s="34"/>
      <c r="AY7" s="34"/>
      <c r="AZ7" s="34"/>
      <c r="BA7" s="34"/>
      <c r="BB7" s="34"/>
      <c r="BC7" s="34"/>
      <c r="BD7" s="34"/>
      <c r="BE7" s="34"/>
      <c r="BF7" s="34"/>
    </row>
    <row r="8" spans="1:58" s="107" customFormat="1" x14ac:dyDescent="0.2">
      <c r="A8" s="34" t="s">
        <v>87</v>
      </c>
      <c r="B8" s="31"/>
      <c r="C8" s="31"/>
      <c r="D8" s="31"/>
      <c r="E8" s="105"/>
      <c r="F8" s="108"/>
      <c r="G8" s="33"/>
      <c r="H8" s="32"/>
      <c r="I8" s="32"/>
      <c r="J8" s="51"/>
      <c r="K8" s="32"/>
      <c r="L8" s="33"/>
      <c r="M8" s="33"/>
      <c r="N8" s="33"/>
      <c r="O8" s="33"/>
      <c r="P8" s="33"/>
      <c r="Q8" s="61"/>
      <c r="R8" s="32"/>
      <c r="S8" s="61"/>
      <c r="T8" s="51"/>
      <c r="U8" s="61"/>
      <c r="V8" s="61"/>
      <c r="W8" s="61"/>
      <c r="X8" s="61"/>
      <c r="Y8" s="32"/>
      <c r="Z8" s="61"/>
      <c r="AA8" s="88"/>
      <c r="AB8" s="88"/>
      <c r="AC8" s="33"/>
      <c r="AD8" s="61"/>
      <c r="AE8" s="88"/>
      <c r="AF8" s="88"/>
      <c r="AG8" s="61"/>
      <c r="AH8" s="88"/>
      <c r="AI8" s="88"/>
      <c r="AJ8" s="33"/>
      <c r="AK8" s="33"/>
      <c r="AL8" s="33"/>
      <c r="AM8" s="61"/>
      <c r="AN8" s="106"/>
      <c r="AO8" s="34"/>
      <c r="AP8" s="34"/>
      <c r="AQ8" s="34"/>
      <c r="AR8" s="34"/>
      <c r="AS8" s="34"/>
      <c r="AT8" s="34"/>
      <c r="AU8" s="34"/>
      <c r="AV8" s="34"/>
      <c r="AW8" s="34"/>
      <c r="AX8" s="34"/>
      <c r="AY8" s="34"/>
      <c r="AZ8" s="34"/>
      <c r="BA8" s="34"/>
      <c r="BB8" s="34"/>
      <c r="BC8" s="34"/>
      <c r="BD8" s="34"/>
      <c r="BE8" s="34"/>
      <c r="BF8" s="34"/>
    </row>
    <row r="9" spans="1:58" s="107" customFormat="1" x14ac:dyDescent="0.2">
      <c r="A9" s="34" t="s">
        <v>88</v>
      </c>
      <c r="B9" s="31"/>
      <c r="C9" s="31"/>
      <c r="D9" s="31"/>
      <c r="E9" s="105"/>
      <c r="F9" s="108"/>
      <c r="G9" s="33"/>
      <c r="H9" s="32"/>
      <c r="I9" s="32"/>
      <c r="J9" s="51"/>
      <c r="K9" s="32"/>
      <c r="L9" s="33"/>
      <c r="M9" s="33"/>
      <c r="N9" s="33"/>
      <c r="O9" s="33"/>
      <c r="P9" s="33"/>
      <c r="Q9" s="61"/>
      <c r="R9" s="32"/>
      <c r="S9" s="61"/>
      <c r="T9" s="51"/>
      <c r="U9" s="61"/>
      <c r="V9" s="61"/>
      <c r="W9" s="61"/>
      <c r="X9" s="61"/>
      <c r="Y9" s="32"/>
      <c r="Z9" s="61"/>
      <c r="AA9" s="88"/>
      <c r="AB9" s="88"/>
      <c r="AC9" s="33"/>
      <c r="AD9" s="61"/>
      <c r="AE9" s="88"/>
      <c r="AF9" s="88"/>
      <c r="AG9" s="61"/>
      <c r="AH9" s="88"/>
      <c r="AI9" s="88"/>
      <c r="AJ9" s="33"/>
      <c r="AK9" s="33"/>
      <c r="AL9" s="33"/>
      <c r="AM9" s="61"/>
      <c r="AN9" s="106"/>
      <c r="AO9" s="34"/>
      <c r="AP9" s="34"/>
      <c r="AQ9" s="34"/>
      <c r="AR9" s="34"/>
      <c r="AS9" s="34"/>
      <c r="AT9" s="34"/>
      <c r="AU9" s="34"/>
      <c r="AV9" s="34"/>
      <c r="AW9" s="34"/>
      <c r="AX9" s="34"/>
      <c r="AY9" s="34"/>
      <c r="AZ9" s="34"/>
      <c r="BA9" s="34"/>
      <c r="BB9" s="34"/>
      <c r="BC9" s="34"/>
      <c r="BD9" s="34"/>
      <c r="BE9" s="34"/>
      <c r="BF9" s="34"/>
    </row>
    <row r="10" spans="1:58" s="107" customFormat="1" x14ac:dyDescent="0.2">
      <c r="A10" s="34" t="s">
        <v>89</v>
      </c>
      <c r="B10" s="31"/>
      <c r="C10" s="31"/>
      <c r="D10" s="31"/>
      <c r="E10" s="105"/>
      <c r="F10" s="108"/>
      <c r="G10" s="33"/>
      <c r="H10" s="32"/>
      <c r="I10" s="32"/>
      <c r="J10" s="51"/>
      <c r="K10" s="32"/>
      <c r="L10" s="33"/>
      <c r="M10" s="33"/>
      <c r="N10" s="33"/>
      <c r="O10" s="33"/>
      <c r="P10" s="33"/>
      <c r="Q10" s="61"/>
      <c r="R10" s="32"/>
      <c r="S10" s="61"/>
      <c r="T10" s="51"/>
      <c r="U10" s="61"/>
      <c r="V10" s="61"/>
      <c r="W10" s="61"/>
      <c r="X10" s="61"/>
      <c r="Y10" s="32"/>
      <c r="Z10" s="61"/>
      <c r="AA10" s="88"/>
      <c r="AB10" s="88"/>
      <c r="AC10" s="33"/>
      <c r="AD10" s="61"/>
      <c r="AE10" s="88"/>
      <c r="AF10" s="88"/>
      <c r="AG10" s="61"/>
      <c r="AH10" s="88"/>
      <c r="AI10" s="88"/>
      <c r="AJ10" s="33"/>
      <c r="AK10" s="33"/>
      <c r="AL10" s="33"/>
      <c r="AM10" s="61"/>
      <c r="AN10" s="106"/>
      <c r="AO10" s="34"/>
      <c r="AP10" s="34"/>
      <c r="AQ10" s="34"/>
      <c r="AR10" s="34"/>
      <c r="AS10" s="34"/>
      <c r="AT10" s="34"/>
      <c r="AU10" s="34"/>
      <c r="AV10" s="34"/>
      <c r="AW10" s="34"/>
      <c r="AX10" s="34"/>
      <c r="AY10" s="34"/>
      <c r="AZ10" s="34"/>
      <c r="BA10" s="34"/>
      <c r="BB10" s="34"/>
      <c r="BC10" s="34"/>
      <c r="BD10" s="34"/>
      <c r="BE10" s="34"/>
      <c r="BF10" s="34"/>
    </row>
    <row r="11" spans="1:58" s="107" customFormat="1" x14ac:dyDescent="0.2">
      <c r="A11" s="34" t="s">
        <v>90</v>
      </c>
      <c r="B11" s="31"/>
      <c r="C11" s="31"/>
      <c r="D11" s="31"/>
      <c r="E11" s="105"/>
      <c r="F11" s="108"/>
      <c r="G11" s="33"/>
      <c r="H11" s="32"/>
      <c r="I11" s="32"/>
      <c r="J11" s="51"/>
      <c r="K11" s="32"/>
      <c r="L11" s="33"/>
      <c r="M11" s="33"/>
      <c r="N11" s="33"/>
      <c r="O11" s="33"/>
      <c r="P11" s="33"/>
      <c r="Q11" s="61"/>
      <c r="R11" s="32"/>
      <c r="S11" s="61"/>
      <c r="T11" s="51"/>
      <c r="U11" s="61"/>
      <c r="V11" s="61"/>
      <c r="W11" s="61"/>
      <c r="X11" s="61"/>
      <c r="Y11" s="32"/>
      <c r="Z11" s="61"/>
      <c r="AA11" s="88"/>
      <c r="AB11" s="88"/>
      <c r="AC11" s="33"/>
      <c r="AD11" s="61"/>
      <c r="AE11" s="88"/>
      <c r="AF11" s="88"/>
      <c r="AG11" s="61"/>
      <c r="AH11" s="88"/>
      <c r="AI11" s="88"/>
      <c r="AJ11" s="33"/>
      <c r="AK11" s="33"/>
      <c r="AL11" s="33"/>
      <c r="AM11" s="61"/>
      <c r="AN11" s="106"/>
      <c r="AO11" s="34"/>
      <c r="AP11" s="34"/>
      <c r="AQ11" s="34"/>
      <c r="AR11" s="34"/>
      <c r="AS11" s="34"/>
      <c r="AT11" s="34"/>
      <c r="AU11" s="34"/>
      <c r="AV11" s="34"/>
      <c r="AW11" s="34"/>
      <c r="AX11" s="34"/>
      <c r="AY11" s="34"/>
      <c r="AZ11" s="34"/>
      <c r="BA11" s="34"/>
      <c r="BB11" s="34"/>
      <c r="BC11" s="34"/>
      <c r="BD11" s="34"/>
      <c r="BE11" s="34"/>
      <c r="BF11" s="34"/>
    </row>
    <row r="12" spans="1:58" s="107" customFormat="1" x14ac:dyDescent="0.2">
      <c r="A12" s="34" t="s">
        <v>91</v>
      </c>
      <c r="B12" s="31"/>
      <c r="C12" s="31"/>
      <c r="D12" s="31"/>
      <c r="E12" s="105"/>
      <c r="F12" s="108"/>
      <c r="G12" s="33"/>
      <c r="H12" s="32"/>
      <c r="I12" s="32"/>
      <c r="J12" s="51"/>
      <c r="K12" s="32"/>
      <c r="L12" s="33"/>
      <c r="M12" s="33"/>
      <c r="N12" s="33"/>
      <c r="O12" s="33"/>
      <c r="P12" s="33"/>
      <c r="Q12" s="61"/>
      <c r="R12" s="32"/>
      <c r="S12" s="61"/>
      <c r="T12" s="51"/>
      <c r="U12" s="61"/>
      <c r="V12" s="61"/>
      <c r="W12" s="61"/>
      <c r="X12" s="61"/>
      <c r="Y12" s="32"/>
      <c r="Z12" s="61"/>
      <c r="AA12" s="88"/>
      <c r="AB12" s="88"/>
      <c r="AC12" s="33"/>
      <c r="AD12" s="61"/>
      <c r="AE12" s="88"/>
      <c r="AF12" s="88"/>
      <c r="AG12" s="61"/>
      <c r="AH12" s="88"/>
      <c r="AI12" s="88"/>
      <c r="AJ12" s="33"/>
      <c r="AK12" s="33"/>
      <c r="AL12" s="33"/>
      <c r="AM12" s="61"/>
      <c r="AN12" s="106"/>
      <c r="AO12" s="34"/>
      <c r="AP12" s="34"/>
      <c r="AQ12" s="34"/>
      <c r="AR12" s="34"/>
      <c r="AS12" s="34"/>
      <c r="AT12" s="34"/>
      <c r="AU12" s="34"/>
      <c r="AV12" s="34"/>
      <c r="AW12" s="34"/>
      <c r="AX12" s="34"/>
      <c r="AY12" s="34"/>
      <c r="AZ12" s="34"/>
      <c r="BA12" s="34"/>
      <c r="BB12" s="34"/>
      <c r="BC12" s="34"/>
      <c r="BD12" s="34"/>
      <c r="BE12" s="34"/>
      <c r="BF12" s="34"/>
    </row>
    <row r="13" spans="1:58" s="107" customFormat="1" x14ac:dyDescent="0.2">
      <c r="A13" s="35" t="s">
        <v>92</v>
      </c>
      <c r="B13" s="31"/>
      <c r="C13" s="31"/>
      <c r="D13" s="31"/>
      <c r="E13" s="105"/>
      <c r="F13" s="108"/>
      <c r="G13" s="33"/>
      <c r="H13" s="32"/>
      <c r="I13" s="32"/>
      <c r="J13" s="51"/>
      <c r="K13" s="32"/>
      <c r="L13" s="33"/>
      <c r="M13" s="33"/>
      <c r="N13" s="33"/>
      <c r="O13" s="33"/>
      <c r="P13" s="33"/>
      <c r="Q13" s="61"/>
      <c r="R13" s="32"/>
      <c r="S13" s="61"/>
      <c r="T13" s="51"/>
      <c r="U13" s="61"/>
      <c r="V13" s="61"/>
      <c r="W13" s="61"/>
      <c r="X13" s="61"/>
      <c r="Y13" s="32"/>
      <c r="Z13" s="61"/>
      <c r="AA13" s="88"/>
      <c r="AB13" s="88"/>
      <c r="AC13" s="33"/>
      <c r="AD13" s="61"/>
      <c r="AE13" s="88"/>
      <c r="AF13" s="88"/>
      <c r="AG13" s="61"/>
      <c r="AH13" s="88"/>
      <c r="AI13" s="88"/>
      <c r="AJ13" s="33"/>
      <c r="AK13" s="33"/>
      <c r="AL13" s="33"/>
      <c r="AM13" s="61"/>
      <c r="AN13" s="106"/>
      <c r="AO13" s="34"/>
      <c r="AP13" s="34"/>
      <c r="AQ13" s="34"/>
      <c r="AR13" s="34"/>
      <c r="AS13" s="34"/>
      <c r="AT13" s="34"/>
      <c r="AU13" s="34"/>
      <c r="AV13" s="34"/>
      <c r="AW13" s="34"/>
      <c r="AX13" s="34"/>
      <c r="AY13" s="34"/>
      <c r="AZ13" s="34"/>
      <c r="BA13" s="34"/>
      <c r="BB13" s="34"/>
      <c r="BC13" s="34"/>
      <c r="BD13" s="34"/>
      <c r="BE13" s="34"/>
      <c r="BF13" s="34"/>
    </row>
    <row r="14" spans="1:58" s="107" customFormat="1" x14ac:dyDescent="0.2">
      <c r="A14" s="35" t="s">
        <v>93</v>
      </c>
      <c r="B14" s="31"/>
      <c r="C14" s="31"/>
      <c r="D14" s="31"/>
      <c r="E14" s="105"/>
      <c r="F14" s="108"/>
      <c r="G14" s="33"/>
      <c r="H14" s="32"/>
      <c r="I14" s="32"/>
      <c r="J14" s="51"/>
      <c r="K14" s="32"/>
      <c r="L14" s="33"/>
      <c r="M14" s="33"/>
      <c r="N14" s="33"/>
      <c r="O14" s="33"/>
      <c r="P14" s="33"/>
      <c r="Q14" s="61"/>
      <c r="R14" s="32"/>
      <c r="S14" s="61"/>
      <c r="T14" s="51"/>
      <c r="U14" s="61"/>
      <c r="V14" s="61"/>
      <c r="W14" s="61"/>
      <c r="X14" s="61"/>
      <c r="Y14" s="32"/>
      <c r="Z14" s="61"/>
      <c r="AA14" s="88"/>
      <c r="AB14" s="88"/>
      <c r="AC14" s="33"/>
      <c r="AD14" s="61"/>
      <c r="AE14" s="88"/>
      <c r="AF14" s="88"/>
      <c r="AG14" s="61"/>
      <c r="AH14" s="88"/>
      <c r="AI14" s="88"/>
      <c r="AJ14" s="33"/>
      <c r="AK14" s="33"/>
      <c r="AL14" s="33"/>
      <c r="AM14" s="61"/>
      <c r="AN14" s="106"/>
      <c r="AO14" s="34"/>
      <c r="AP14" s="34"/>
      <c r="AQ14" s="34"/>
      <c r="AR14" s="34"/>
      <c r="AS14" s="34"/>
      <c r="AT14" s="34"/>
      <c r="AU14" s="34"/>
      <c r="AV14" s="34"/>
      <c r="AW14" s="34"/>
      <c r="AX14" s="34"/>
      <c r="AY14" s="34"/>
      <c r="AZ14" s="34"/>
      <c r="BA14" s="34"/>
      <c r="BB14" s="34"/>
      <c r="BC14" s="34"/>
      <c r="BD14" s="34"/>
      <c r="BE14" s="34"/>
      <c r="BF14" s="34"/>
    </row>
    <row r="15" spans="1:58" s="107" customFormat="1" x14ac:dyDescent="0.2">
      <c r="A15" s="35" t="s">
        <v>94</v>
      </c>
      <c r="B15" s="31"/>
      <c r="C15" s="31"/>
      <c r="D15" s="31"/>
      <c r="E15" s="105"/>
      <c r="F15" s="108"/>
      <c r="G15" s="33"/>
      <c r="H15" s="32"/>
      <c r="I15" s="32"/>
      <c r="J15" s="51"/>
      <c r="K15" s="32"/>
      <c r="L15" s="33"/>
      <c r="M15" s="33"/>
      <c r="N15" s="33"/>
      <c r="O15" s="33"/>
      <c r="P15" s="33"/>
      <c r="Q15" s="61"/>
      <c r="R15" s="32"/>
      <c r="S15" s="61"/>
      <c r="T15" s="51"/>
      <c r="U15" s="61"/>
      <c r="V15" s="61"/>
      <c r="W15" s="61"/>
      <c r="X15" s="61"/>
      <c r="Y15" s="32"/>
      <c r="Z15" s="61"/>
      <c r="AA15" s="88"/>
      <c r="AB15" s="88"/>
      <c r="AC15" s="33"/>
      <c r="AD15" s="61"/>
      <c r="AE15" s="88"/>
      <c r="AF15" s="88"/>
      <c r="AG15" s="61"/>
      <c r="AH15" s="88"/>
      <c r="AI15" s="88"/>
      <c r="AJ15" s="33"/>
      <c r="AK15" s="33"/>
      <c r="AL15" s="33"/>
      <c r="AM15" s="61"/>
      <c r="AN15" s="106"/>
      <c r="AO15" s="34"/>
      <c r="AP15" s="34"/>
      <c r="AQ15" s="34"/>
      <c r="AR15" s="34"/>
      <c r="AS15" s="34"/>
      <c r="AT15" s="34"/>
      <c r="AU15" s="34"/>
      <c r="AV15" s="34"/>
      <c r="AW15" s="34"/>
      <c r="AX15" s="34"/>
      <c r="AY15" s="34"/>
      <c r="AZ15" s="34"/>
      <c r="BA15" s="34"/>
      <c r="BB15" s="34"/>
      <c r="BC15" s="34"/>
      <c r="BD15" s="34"/>
      <c r="BE15" s="34"/>
      <c r="BF15" s="34"/>
    </row>
    <row r="16" spans="1:58" s="107" customFormat="1" x14ac:dyDescent="0.2">
      <c r="A16" s="34" t="s">
        <v>169</v>
      </c>
      <c r="B16" s="31"/>
      <c r="C16" s="31"/>
      <c r="D16" s="31"/>
      <c r="E16" s="105"/>
      <c r="F16" s="108"/>
      <c r="G16" s="33"/>
      <c r="H16" s="32"/>
      <c r="I16" s="32"/>
      <c r="J16" s="51"/>
      <c r="K16" s="32"/>
      <c r="L16" s="33"/>
      <c r="M16" s="33"/>
      <c r="N16" s="33"/>
      <c r="O16" s="33"/>
      <c r="P16" s="33"/>
      <c r="Q16" s="61"/>
      <c r="R16" s="32"/>
      <c r="S16" s="61"/>
      <c r="T16" s="51"/>
      <c r="U16" s="61"/>
      <c r="V16" s="61"/>
      <c r="W16" s="61"/>
      <c r="X16" s="61"/>
      <c r="Y16" s="32"/>
      <c r="Z16" s="61"/>
      <c r="AA16" s="88"/>
      <c r="AB16" s="88"/>
      <c r="AC16" s="33"/>
      <c r="AD16" s="61"/>
      <c r="AE16" s="88"/>
      <c r="AF16" s="88"/>
      <c r="AG16" s="61"/>
      <c r="AH16" s="88"/>
      <c r="AI16" s="88"/>
      <c r="AJ16" s="33"/>
      <c r="AK16" s="33"/>
      <c r="AL16" s="33"/>
      <c r="AM16" s="61"/>
      <c r="AN16" s="106"/>
      <c r="AO16" s="34"/>
      <c r="AP16" s="34"/>
      <c r="AQ16" s="34"/>
      <c r="AR16" s="34"/>
      <c r="AS16" s="34"/>
      <c r="AT16" s="34"/>
      <c r="AU16" s="34"/>
      <c r="AV16" s="34"/>
      <c r="AW16" s="34"/>
      <c r="AX16" s="34"/>
      <c r="AY16" s="34"/>
      <c r="AZ16" s="34"/>
      <c r="BA16" s="34"/>
      <c r="BB16" s="34"/>
      <c r="BC16" s="34"/>
      <c r="BD16" s="34"/>
      <c r="BE16" s="34"/>
      <c r="BF16" s="34"/>
    </row>
    <row r="17" spans="1:58" s="107" customFormat="1" x14ac:dyDescent="0.2">
      <c r="A17" s="34" t="s">
        <v>171</v>
      </c>
      <c r="B17" s="31"/>
      <c r="C17" s="31"/>
      <c r="D17" s="31"/>
      <c r="E17" s="105"/>
      <c r="F17" s="108"/>
      <c r="G17" s="33"/>
      <c r="H17" s="32"/>
      <c r="I17" s="32"/>
      <c r="J17" s="51"/>
      <c r="K17" s="32"/>
      <c r="L17" s="33"/>
      <c r="M17" s="33"/>
      <c r="N17" s="33"/>
      <c r="O17" s="33"/>
      <c r="P17" s="33"/>
      <c r="Q17" s="61"/>
      <c r="R17" s="32"/>
      <c r="S17" s="61"/>
      <c r="T17" s="51"/>
      <c r="U17" s="61"/>
      <c r="V17" s="61"/>
      <c r="W17" s="61"/>
      <c r="X17" s="61"/>
      <c r="Y17" s="32"/>
      <c r="Z17" s="61"/>
      <c r="AA17" s="88"/>
      <c r="AB17" s="88"/>
      <c r="AC17" s="33"/>
      <c r="AD17" s="61"/>
      <c r="AE17" s="88"/>
      <c r="AF17" s="88"/>
      <c r="AG17" s="61"/>
      <c r="AH17" s="88"/>
      <c r="AI17" s="88"/>
      <c r="AJ17" s="33"/>
      <c r="AK17" s="33"/>
      <c r="AL17" s="33"/>
      <c r="AM17" s="61"/>
      <c r="AN17" s="106"/>
      <c r="AO17" s="34"/>
      <c r="AP17" s="34"/>
      <c r="AQ17" s="34"/>
      <c r="AR17" s="34"/>
      <c r="AS17" s="34"/>
      <c r="AT17" s="34"/>
      <c r="AU17" s="34"/>
      <c r="AV17" s="34"/>
      <c r="AW17" s="34"/>
      <c r="AX17" s="34"/>
      <c r="AY17" s="34"/>
      <c r="AZ17" s="34"/>
      <c r="BA17" s="34"/>
      <c r="BB17" s="34"/>
      <c r="BC17" s="34"/>
      <c r="BD17" s="34"/>
      <c r="BE17" s="34"/>
      <c r="BF17" s="34"/>
    </row>
    <row r="18" spans="1:58" s="107" customFormat="1" x14ac:dyDescent="0.2">
      <c r="A18" s="118" t="s">
        <v>172</v>
      </c>
      <c r="B18" s="31"/>
      <c r="C18" s="31"/>
      <c r="D18" s="31"/>
      <c r="E18" s="105"/>
      <c r="F18" s="108"/>
      <c r="G18" s="33"/>
      <c r="H18" s="32"/>
      <c r="I18" s="32"/>
      <c r="J18" s="51"/>
      <c r="K18" s="32"/>
      <c r="L18" s="33"/>
      <c r="M18" s="33"/>
      <c r="N18" s="33"/>
      <c r="O18" s="33"/>
      <c r="P18" s="33"/>
      <c r="Q18" s="61"/>
      <c r="R18" s="32"/>
      <c r="S18" s="61"/>
      <c r="T18" s="51"/>
      <c r="U18" s="61"/>
      <c r="V18" s="61"/>
      <c r="W18" s="61"/>
      <c r="X18" s="61"/>
      <c r="Y18" s="32"/>
      <c r="Z18" s="61"/>
      <c r="AA18" s="88"/>
      <c r="AB18" s="88"/>
      <c r="AC18" s="33"/>
      <c r="AD18" s="61"/>
      <c r="AE18" s="88"/>
      <c r="AF18" s="88"/>
      <c r="AG18" s="61"/>
      <c r="AH18" s="88"/>
      <c r="AI18" s="88"/>
      <c r="AJ18" s="33"/>
      <c r="AK18" s="33"/>
      <c r="AL18" s="33"/>
      <c r="AM18" s="61"/>
      <c r="AN18" s="106"/>
      <c r="AO18" s="34"/>
      <c r="AP18" s="34"/>
      <c r="AQ18" s="34"/>
      <c r="AR18" s="34"/>
      <c r="AS18" s="34"/>
      <c r="AT18" s="34"/>
      <c r="AU18" s="34"/>
      <c r="AV18" s="34"/>
      <c r="AW18" s="34"/>
      <c r="AX18" s="34"/>
      <c r="AY18" s="34"/>
      <c r="AZ18" s="34"/>
      <c r="BA18" s="34"/>
      <c r="BB18" s="34"/>
      <c r="BC18" s="34"/>
      <c r="BD18" s="34"/>
      <c r="BE18" s="34"/>
      <c r="BF18" s="34"/>
    </row>
    <row r="19" spans="1:58" s="107" customFormat="1" x14ac:dyDescent="0.2">
      <c r="A19" s="35" t="s">
        <v>161</v>
      </c>
      <c r="B19" s="31"/>
      <c r="C19" s="31"/>
      <c r="D19" s="31"/>
      <c r="E19" s="105"/>
      <c r="F19" s="108"/>
      <c r="G19" s="33"/>
      <c r="H19" s="32"/>
      <c r="I19" s="32"/>
      <c r="J19" s="51"/>
      <c r="K19" s="32"/>
      <c r="L19" s="33"/>
      <c r="M19" s="33"/>
      <c r="N19" s="33"/>
      <c r="O19" s="33"/>
      <c r="P19" s="33"/>
      <c r="Q19" s="61"/>
      <c r="R19" s="32"/>
      <c r="S19" s="61"/>
      <c r="T19" s="51"/>
      <c r="U19" s="61"/>
      <c r="V19" s="61"/>
      <c r="W19" s="61"/>
      <c r="X19" s="61"/>
      <c r="Y19" s="32"/>
      <c r="Z19" s="61"/>
      <c r="AA19" s="88"/>
      <c r="AB19" s="88"/>
      <c r="AC19" s="33"/>
      <c r="AD19" s="61"/>
      <c r="AE19" s="88"/>
      <c r="AF19" s="88"/>
      <c r="AG19" s="61"/>
      <c r="AH19" s="88"/>
      <c r="AI19" s="88"/>
      <c r="AJ19" s="33"/>
      <c r="AK19" s="33"/>
      <c r="AL19" s="33"/>
      <c r="AM19" s="61"/>
      <c r="AN19" s="106"/>
      <c r="AO19" s="34"/>
      <c r="AP19" s="34"/>
      <c r="AQ19" s="34"/>
      <c r="AR19" s="34"/>
      <c r="AS19" s="34"/>
      <c r="AT19" s="34"/>
      <c r="AU19" s="34"/>
      <c r="AV19" s="34"/>
      <c r="AW19" s="34"/>
      <c r="AX19" s="34"/>
      <c r="AY19" s="34"/>
      <c r="AZ19" s="34"/>
      <c r="BA19" s="34"/>
      <c r="BB19" s="34"/>
      <c r="BC19" s="34"/>
      <c r="BD19" s="34"/>
      <c r="BE19" s="34"/>
      <c r="BF19" s="34"/>
    </row>
    <row r="20" spans="1:58" s="107" customFormat="1" x14ac:dyDescent="0.2">
      <c r="A20" s="34"/>
      <c r="B20" s="31"/>
      <c r="C20" s="31"/>
      <c r="D20" s="31"/>
      <c r="E20" s="105"/>
      <c r="F20" s="108"/>
      <c r="G20" s="33"/>
      <c r="H20" s="32"/>
      <c r="I20" s="32"/>
      <c r="J20" s="51"/>
      <c r="K20" s="32"/>
      <c r="L20" s="33"/>
      <c r="M20" s="33"/>
      <c r="N20" s="33"/>
      <c r="O20" s="33"/>
      <c r="P20" s="33"/>
      <c r="Q20" s="61"/>
      <c r="R20" s="32"/>
      <c r="S20" s="61"/>
      <c r="T20" s="51"/>
      <c r="U20" s="61"/>
      <c r="V20" s="61"/>
      <c r="W20" s="61"/>
      <c r="X20" s="61"/>
      <c r="Y20" s="32"/>
      <c r="Z20" s="61"/>
      <c r="AA20" s="88"/>
      <c r="AB20" s="88"/>
      <c r="AC20" s="33"/>
      <c r="AD20" s="61"/>
      <c r="AE20" s="88"/>
      <c r="AF20" s="88"/>
      <c r="AG20" s="61"/>
      <c r="AH20" s="88"/>
      <c r="AI20" s="88"/>
      <c r="AJ20" s="33"/>
      <c r="AK20" s="33"/>
      <c r="AL20" s="33"/>
      <c r="AM20" s="61"/>
      <c r="AN20" s="106"/>
      <c r="AO20" s="34"/>
      <c r="AP20" s="34"/>
      <c r="AQ20" s="34"/>
      <c r="AR20" s="34"/>
      <c r="AS20" s="34"/>
      <c r="AT20" s="34"/>
      <c r="AU20" s="34"/>
      <c r="AV20" s="34"/>
      <c r="AW20" s="34"/>
      <c r="AX20" s="34"/>
      <c r="AY20" s="34"/>
      <c r="AZ20" s="34"/>
      <c r="BA20" s="34"/>
      <c r="BB20" s="34"/>
      <c r="BC20" s="34"/>
      <c r="BD20" s="34"/>
      <c r="BE20" s="34"/>
      <c r="BF20" s="34"/>
    </row>
    <row r="21" spans="1:58" s="107" customFormat="1" x14ac:dyDescent="0.2">
      <c r="A21" s="36" t="s">
        <v>95</v>
      </c>
      <c r="B21" s="31"/>
      <c r="C21" s="31"/>
      <c r="D21" s="31"/>
      <c r="E21" s="105"/>
      <c r="F21" s="108"/>
      <c r="G21" s="33"/>
      <c r="H21" s="32"/>
      <c r="I21" s="32"/>
      <c r="J21" s="51"/>
      <c r="K21" s="32"/>
      <c r="L21" s="33"/>
      <c r="M21" s="33"/>
      <c r="N21" s="33"/>
      <c r="O21" s="33"/>
      <c r="P21" s="33"/>
      <c r="Q21" s="61"/>
      <c r="R21" s="32"/>
      <c r="S21" s="61"/>
      <c r="T21" s="51"/>
      <c r="U21" s="61"/>
      <c r="V21" s="61"/>
      <c r="W21" s="61"/>
      <c r="X21" s="61"/>
      <c r="Y21" s="32"/>
      <c r="Z21" s="61"/>
      <c r="AA21" s="88"/>
      <c r="AB21" s="88"/>
      <c r="AC21" s="33"/>
      <c r="AD21" s="61"/>
      <c r="AE21" s="88"/>
      <c r="AF21" s="88"/>
      <c r="AG21" s="61"/>
      <c r="AH21" s="88"/>
      <c r="AI21" s="88"/>
      <c r="AJ21" s="33"/>
      <c r="AK21" s="33"/>
      <c r="AL21" s="33"/>
      <c r="AM21" s="61"/>
      <c r="AN21" s="106"/>
      <c r="AO21" s="34"/>
      <c r="AP21" s="34"/>
      <c r="AQ21" s="34"/>
      <c r="AR21" s="34"/>
      <c r="AS21" s="34"/>
      <c r="AT21" s="34"/>
      <c r="AU21" s="34"/>
      <c r="AV21" s="34"/>
      <c r="AW21" s="34"/>
      <c r="AX21" s="34"/>
      <c r="AY21" s="34"/>
      <c r="AZ21" s="34"/>
      <c r="BA21" s="34"/>
      <c r="BB21" s="34"/>
      <c r="BC21" s="34"/>
      <c r="BD21" s="34"/>
      <c r="BE21" s="34"/>
      <c r="BF21" s="34"/>
    </row>
    <row r="22" spans="1:58" s="107" customFormat="1" x14ac:dyDescent="0.2">
      <c r="A22" s="34"/>
      <c r="B22" s="31"/>
      <c r="C22" s="31"/>
      <c r="D22" s="31"/>
      <c r="E22" s="105"/>
      <c r="F22" s="108"/>
      <c r="G22" s="33"/>
      <c r="H22" s="32"/>
      <c r="I22" s="32"/>
      <c r="J22" s="51"/>
      <c r="K22" s="32"/>
      <c r="L22" s="33"/>
      <c r="M22" s="33"/>
      <c r="N22" s="33"/>
      <c r="O22" s="33"/>
      <c r="P22" s="33"/>
      <c r="Q22" s="61"/>
      <c r="R22" s="32"/>
      <c r="S22" s="61"/>
      <c r="T22" s="51"/>
      <c r="U22" s="61"/>
      <c r="V22" s="61"/>
      <c r="W22" s="61"/>
      <c r="X22" s="61"/>
      <c r="Y22" s="32"/>
      <c r="Z22" s="61"/>
      <c r="AA22" s="88"/>
      <c r="AB22" s="88"/>
      <c r="AC22" s="33"/>
      <c r="AD22" s="61"/>
      <c r="AE22" s="88"/>
      <c r="AF22" s="88"/>
      <c r="AG22" s="61"/>
      <c r="AH22" s="88"/>
      <c r="AI22" s="88"/>
      <c r="AJ22" s="33"/>
      <c r="AK22" s="33"/>
      <c r="AL22" s="33"/>
      <c r="AM22" s="61"/>
      <c r="AN22" s="106"/>
      <c r="AO22" s="34"/>
      <c r="AP22" s="34"/>
      <c r="AQ22" s="34"/>
      <c r="AR22" s="34"/>
      <c r="AS22" s="34"/>
      <c r="AT22" s="34"/>
      <c r="AU22" s="34"/>
      <c r="AV22" s="34"/>
      <c r="AW22" s="34"/>
      <c r="AX22" s="34"/>
      <c r="AY22" s="34"/>
      <c r="AZ22" s="34"/>
      <c r="BA22" s="34"/>
      <c r="BB22" s="34"/>
      <c r="BC22" s="34"/>
      <c r="BD22" s="34"/>
      <c r="BE22" s="34"/>
      <c r="BF22" s="34"/>
    </row>
    <row r="23" spans="1:58" s="107" customFormat="1" x14ac:dyDescent="0.2">
      <c r="A23" s="35" t="s">
        <v>96</v>
      </c>
      <c r="B23" s="31"/>
      <c r="C23" s="31"/>
      <c r="D23" s="31"/>
      <c r="E23" s="105"/>
      <c r="F23" s="108"/>
      <c r="G23" s="33"/>
      <c r="H23" s="32"/>
      <c r="I23" s="32"/>
      <c r="J23" s="51"/>
      <c r="K23" s="32"/>
      <c r="L23" s="33"/>
      <c r="M23" s="33"/>
      <c r="N23" s="33"/>
      <c r="O23" s="33"/>
      <c r="P23" s="33"/>
      <c r="Q23" s="61"/>
      <c r="R23" s="32"/>
      <c r="S23" s="61"/>
      <c r="T23" s="51"/>
      <c r="U23" s="61"/>
      <c r="V23" s="61"/>
      <c r="W23" s="61"/>
      <c r="X23" s="61"/>
      <c r="Y23" s="32"/>
      <c r="Z23" s="61"/>
      <c r="AA23" s="88"/>
      <c r="AB23" s="88"/>
      <c r="AC23" s="33"/>
      <c r="AD23" s="61"/>
      <c r="AE23" s="88"/>
      <c r="AF23" s="88"/>
      <c r="AG23" s="61"/>
      <c r="AH23" s="88"/>
      <c r="AI23" s="88"/>
      <c r="AJ23" s="33"/>
      <c r="AK23" s="33"/>
      <c r="AL23" s="33"/>
      <c r="AM23" s="61"/>
      <c r="AN23" s="106"/>
      <c r="AO23" s="34"/>
      <c r="AP23" s="34"/>
      <c r="AQ23" s="34"/>
      <c r="AR23" s="34"/>
      <c r="AS23" s="34"/>
      <c r="AT23" s="34"/>
      <c r="AU23" s="34"/>
      <c r="AV23" s="34"/>
      <c r="AW23" s="34"/>
      <c r="AX23" s="34"/>
      <c r="AY23" s="34"/>
      <c r="AZ23" s="34"/>
      <c r="BA23" s="34"/>
      <c r="BB23" s="34"/>
      <c r="BC23" s="34"/>
      <c r="BD23" s="34"/>
      <c r="BE23" s="34"/>
      <c r="BF23" s="34"/>
    </row>
    <row r="24" spans="1:58" s="107" customFormat="1" x14ac:dyDescent="0.2">
      <c r="A24" s="35" t="s">
        <v>97</v>
      </c>
      <c r="B24" s="31"/>
      <c r="C24" s="31"/>
      <c r="D24" s="31"/>
      <c r="E24" s="105"/>
      <c r="F24" s="108"/>
      <c r="G24" s="33"/>
      <c r="H24" s="32"/>
      <c r="I24" s="32"/>
      <c r="J24" s="51"/>
      <c r="K24" s="32"/>
      <c r="L24" s="33"/>
      <c r="M24" s="33"/>
      <c r="N24" s="33"/>
      <c r="O24" s="33"/>
      <c r="P24" s="33"/>
      <c r="Q24" s="61"/>
      <c r="R24" s="32"/>
      <c r="S24" s="61"/>
      <c r="T24" s="51"/>
      <c r="U24" s="61"/>
      <c r="V24" s="61"/>
      <c r="W24" s="61"/>
      <c r="X24" s="61"/>
      <c r="Y24" s="32"/>
      <c r="Z24" s="61"/>
      <c r="AA24" s="88"/>
      <c r="AB24" s="88"/>
      <c r="AC24" s="33"/>
      <c r="AD24" s="61"/>
      <c r="AE24" s="88"/>
      <c r="AF24" s="88"/>
      <c r="AG24" s="61"/>
      <c r="AH24" s="88"/>
      <c r="AI24" s="88"/>
      <c r="AJ24" s="33"/>
      <c r="AK24" s="33"/>
      <c r="AL24" s="33"/>
      <c r="AM24" s="61"/>
      <c r="AN24" s="106"/>
      <c r="AO24" s="34"/>
      <c r="AP24" s="34"/>
      <c r="AQ24" s="34"/>
      <c r="AR24" s="34"/>
      <c r="AS24" s="34"/>
      <c r="AT24" s="34"/>
      <c r="AU24" s="34"/>
      <c r="AV24" s="34"/>
      <c r="AW24" s="34"/>
      <c r="AX24" s="34"/>
      <c r="AY24" s="34"/>
      <c r="AZ24" s="34"/>
      <c r="BA24" s="34"/>
      <c r="BB24" s="34"/>
      <c r="BC24" s="34"/>
      <c r="BD24" s="34"/>
      <c r="BE24" s="34"/>
      <c r="BF24" s="34"/>
    </row>
    <row r="25" spans="1:58" s="107" customFormat="1" x14ac:dyDescent="0.2">
      <c r="A25" s="35" t="s">
        <v>98</v>
      </c>
      <c r="B25" s="31"/>
      <c r="C25" s="31"/>
      <c r="D25" s="31"/>
      <c r="E25" s="105"/>
      <c r="F25" s="108"/>
      <c r="G25" s="33"/>
      <c r="H25" s="32"/>
      <c r="I25" s="32"/>
      <c r="J25" s="51"/>
      <c r="K25" s="32"/>
      <c r="L25" s="33"/>
      <c r="M25" s="33"/>
      <c r="N25" s="33"/>
      <c r="O25" s="33"/>
      <c r="P25" s="33"/>
      <c r="Q25" s="61"/>
      <c r="R25" s="32"/>
      <c r="S25" s="61"/>
      <c r="T25" s="51"/>
      <c r="U25" s="61"/>
      <c r="V25" s="61"/>
      <c r="W25" s="61"/>
      <c r="X25" s="61"/>
      <c r="Y25" s="32"/>
      <c r="Z25" s="61"/>
      <c r="AA25" s="88"/>
      <c r="AB25" s="88"/>
      <c r="AC25" s="33"/>
      <c r="AD25" s="61"/>
      <c r="AE25" s="88"/>
      <c r="AF25" s="88"/>
      <c r="AG25" s="61"/>
      <c r="AH25" s="88"/>
      <c r="AI25" s="88"/>
      <c r="AJ25" s="33"/>
      <c r="AK25" s="33"/>
      <c r="AL25" s="33"/>
      <c r="AM25" s="61"/>
      <c r="AN25" s="106"/>
      <c r="AO25" s="34"/>
      <c r="AP25" s="34"/>
      <c r="AQ25" s="34"/>
      <c r="AR25" s="34"/>
      <c r="AS25" s="34"/>
      <c r="AT25" s="34"/>
      <c r="AU25" s="34"/>
      <c r="AV25" s="34"/>
      <c r="AW25" s="34"/>
      <c r="AX25" s="34"/>
      <c r="AY25" s="34"/>
      <c r="AZ25" s="34"/>
      <c r="BA25" s="34"/>
      <c r="BB25" s="34"/>
      <c r="BC25" s="34"/>
      <c r="BD25" s="34"/>
      <c r="BE25" s="34"/>
      <c r="BF25" s="34"/>
    </row>
    <row r="26" spans="1:58" s="107" customFormat="1" x14ac:dyDescent="0.2">
      <c r="A26" s="35" t="s">
        <v>99</v>
      </c>
      <c r="B26" s="31"/>
      <c r="C26" s="31"/>
      <c r="D26" s="31"/>
      <c r="E26" s="105"/>
      <c r="F26" s="108"/>
      <c r="G26" s="33"/>
      <c r="H26" s="32"/>
      <c r="I26" s="32"/>
      <c r="J26" s="51"/>
      <c r="K26" s="32"/>
      <c r="L26" s="33"/>
      <c r="M26" s="33"/>
      <c r="N26" s="33"/>
      <c r="O26" s="33"/>
      <c r="P26" s="33"/>
      <c r="Q26" s="61"/>
      <c r="R26" s="32"/>
      <c r="S26" s="61"/>
      <c r="T26" s="51"/>
      <c r="U26" s="61"/>
      <c r="V26" s="61"/>
      <c r="W26" s="61"/>
      <c r="X26" s="61"/>
      <c r="Y26" s="32"/>
      <c r="Z26" s="61"/>
      <c r="AA26" s="88"/>
      <c r="AB26" s="88"/>
      <c r="AC26" s="33"/>
      <c r="AD26" s="61"/>
      <c r="AE26" s="88"/>
      <c r="AF26" s="88"/>
      <c r="AG26" s="61"/>
      <c r="AH26" s="88"/>
      <c r="AI26" s="88"/>
      <c r="AJ26" s="33"/>
      <c r="AK26" s="33"/>
      <c r="AL26" s="33"/>
      <c r="AM26" s="61"/>
      <c r="AN26" s="106"/>
      <c r="AO26" s="34"/>
      <c r="AP26" s="34"/>
      <c r="AQ26" s="34"/>
      <c r="AR26" s="34"/>
      <c r="AS26" s="34"/>
      <c r="AT26" s="34"/>
      <c r="AU26" s="34"/>
      <c r="AV26" s="34"/>
      <c r="AW26" s="34"/>
      <c r="AX26" s="34"/>
      <c r="AY26" s="34"/>
      <c r="AZ26" s="34"/>
      <c r="BA26" s="34"/>
      <c r="BB26" s="34"/>
      <c r="BC26" s="34"/>
      <c r="BD26" s="34"/>
      <c r="BE26" s="34"/>
      <c r="BF26" s="34"/>
    </row>
    <row r="27" spans="1:58" s="107" customFormat="1" x14ac:dyDescent="0.2">
      <c r="A27" s="35" t="s">
        <v>100</v>
      </c>
      <c r="B27" s="31"/>
      <c r="C27" s="31"/>
      <c r="D27" s="31"/>
      <c r="E27" s="105"/>
      <c r="F27" s="108"/>
      <c r="G27" s="33"/>
      <c r="H27" s="32"/>
      <c r="I27" s="32"/>
      <c r="J27" s="51"/>
      <c r="K27" s="32"/>
      <c r="L27" s="33"/>
      <c r="M27" s="33"/>
      <c r="N27" s="33"/>
      <c r="O27" s="33"/>
      <c r="P27" s="33"/>
      <c r="Q27" s="61"/>
      <c r="R27" s="32"/>
      <c r="S27" s="61"/>
      <c r="T27" s="51"/>
      <c r="U27" s="61"/>
      <c r="V27" s="61"/>
      <c r="W27" s="61"/>
      <c r="X27" s="61"/>
      <c r="Y27" s="32"/>
      <c r="Z27" s="61"/>
      <c r="AA27" s="88"/>
      <c r="AB27" s="88"/>
      <c r="AC27" s="33"/>
      <c r="AD27" s="61"/>
      <c r="AE27" s="88"/>
      <c r="AF27" s="88"/>
      <c r="AG27" s="61"/>
      <c r="AH27" s="88"/>
      <c r="AI27" s="88"/>
      <c r="AJ27" s="33"/>
      <c r="AK27" s="33"/>
      <c r="AL27" s="33"/>
      <c r="AM27" s="61"/>
      <c r="AN27" s="106"/>
      <c r="AO27" s="34"/>
      <c r="AP27" s="34"/>
      <c r="AQ27" s="34"/>
      <c r="AR27" s="34"/>
      <c r="AS27" s="34"/>
      <c r="AT27" s="34"/>
      <c r="AU27" s="34"/>
      <c r="AV27" s="34"/>
      <c r="AW27" s="34"/>
      <c r="AX27" s="34"/>
      <c r="AY27" s="34"/>
      <c r="AZ27" s="34"/>
      <c r="BA27" s="34"/>
      <c r="BB27" s="34"/>
      <c r="BC27" s="34"/>
      <c r="BD27" s="34"/>
      <c r="BE27" s="34"/>
      <c r="BF27" s="34"/>
    </row>
    <row r="28" spans="1:58" s="107" customFormat="1" x14ac:dyDescent="0.2">
      <c r="A28" s="35" t="s">
        <v>101</v>
      </c>
      <c r="B28" s="31"/>
      <c r="C28" s="31"/>
      <c r="D28" s="31"/>
      <c r="E28" s="105"/>
      <c r="F28" s="108"/>
      <c r="G28" s="33"/>
      <c r="H28" s="32"/>
      <c r="I28" s="32"/>
      <c r="J28" s="51"/>
      <c r="K28" s="32"/>
      <c r="L28" s="33"/>
      <c r="M28" s="33"/>
      <c r="N28" s="33"/>
      <c r="O28" s="33"/>
      <c r="P28" s="33"/>
      <c r="Q28" s="61"/>
      <c r="R28" s="32"/>
      <c r="S28" s="61"/>
      <c r="T28" s="51"/>
      <c r="U28" s="61"/>
      <c r="V28" s="61"/>
      <c r="W28" s="61"/>
      <c r="X28" s="61"/>
      <c r="Y28" s="32"/>
      <c r="Z28" s="61"/>
      <c r="AA28" s="88"/>
      <c r="AB28" s="88"/>
      <c r="AC28" s="33"/>
      <c r="AD28" s="61"/>
      <c r="AE28" s="88"/>
      <c r="AF28" s="88"/>
      <c r="AG28" s="61"/>
      <c r="AH28" s="88"/>
      <c r="AI28" s="88"/>
      <c r="AJ28" s="33"/>
      <c r="AK28" s="33"/>
      <c r="AL28" s="33"/>
      <c r="AM28" s="61"/>
      <c r="AN28" s="106"/>
      <c r="AO28" s="34"/>
      <c r="AP28" s="34"/>
      <c r="AQ28" s="34"/>
      <c r="AR28" s="34"/>
      <c r="AS28" s="34"/>
      <c r="AT28" s="34"/>
      <c r="AU28" s="34"/>
      <c r="AV28" s="34"/>
      <c r="AW28" s="34"/>
      <c r="AX28" s="34"/>
      <c r="AY28" s="34"/>
      <c r="AZ28" s="34"/>
      <c r="BA28" s="34"/>
      <c r="BB28" s="34"/>
      <c r="BC28" s="34"/>
      <c r="BD28" s="34"/>
      <c r="BE28" s="34"/>
      <c r="BF28" s="34"/>
    </row>
    <row r="29" spans="1:58" s="107" customFormat="1" x14ac:dyDescent="0.2">
      <c r="A29" s="35" t="s">
        <v>102</v>
      </c>
      <c r="B29" s="31"/>
      <c r="C29" s="31"/>
      <c r="D29" s="31"/>
      <c r="E29" s="105"/>
      <c r="F29" s="108"/>
      <c r="G29" s="33"/>
      <c r="H29" s="32"/>
      <c r="I29" s="32"/>
      <c r="J29" s="51"/>
      <c r="K29" s="32"/>
      <c r="L29" s="33"/>
      <c r="M29" s="33"/>
      <c r="N29" s="33"/>
      <c r="O29" s="33"/>
      <c r="P29" s="33"/>
      <c r="Q29" s="61"/>
      <c r="R29" s="32"/>
      <c r="S29" s="61"/>
      <c r="T29" s="51"/>
      <c r="U29" s="61"/>
      <c r="V29" s="61"/>
      <c r="W29" s="61"/>
      <c r="X29" s="61"/>
      <c r="Y29" s="32"/>
      <c r="Z29" s="61"/>
      <c r="AA29" s="88"/>
      <c r="AB29" s="88"/>
      <c r="AC29" s="33"/>
      <c r="AD29" s="61"/>
      <c r="AE29" s="88"/>
      <c r="AF29" s="88"/>
      <c r="AG29" s="61"/>
      <c r="AH29" s="88"/>
      <c r="AI29" s="88"/>
      <c r="AJ29" s="33"/>
      <c r="AK29" s="33"/>
      <c r="AL29" s="33"/>
      <c r="AM29" s="61"/>
      <c r="AN29" s="106"/>
      <c r="AO29" s="34"/>
      <c r="AP29" s="34"/>
      <c r="AQ29" s="34"/>
      <c r="AR29" s="34"/>
      <c r="AS29" s="34"/>
      <c r="AT29" s="34"/>
      <c r="AU29" s="34"/>
      <c r="AV29" s="34"/>
      <c r="AW29" s="34"/>
      <c r="AX29" s="34"/>
      <c r="AY29" s="34"/>
      <c r="AZ29" s="34"/>
      <c r="BA29" s="34"/>
      <c r="BB29" s="34"/>
      <c r="BC29" s="34"/>
      <c r="BD29" s="34"/>
      <c r="BE29" s="34"/>
      <c r="BF29" s="34"/>
    </row>
    <row r="30" spans="1:58" s="107" customFormat="1" x14ac:dyDescent="0.2">
      <c r="A30" s="31"/>
      <c r="B30" s="31"/>
      <c r="C30" s="31"/>
      <c r="D30" s="31"/>
      <c r="E30" s="105"/>
      <c r="F30" s="108"/>
      <c r="G30" s="33"/>
      <c r="H30" s="32"/>
      <c r="I30" s="32"/>
      <c r="J30" s="51"/>
      <c r="K30" s="32"/>
      <c r="L30" s="33"/>
      <c r="M30" s="33"/>
      <c r="N30" s="33"/>
      <c r="O30" s="33"/>
      <c r="P30" s="33"/>
      <c r="Q30" s="61"/>
      <c r="R30" s="32"/>
      <c r="S30" s="61"/>
      <c r="T30" s="51"/>
      <c r="U30" s="61"/>
      <c r="V30" s="61"/>
      <c r="W30" s="61"/>
      <c r="X30" s="61"/>
      <c r="Y30" s="32"/>
      <c r="Z30" s="61"/>
      <c r="AA30" s="88"/>
      <c r="AB30" s="88"/>
      <c r="AC30" s="33"/>
      <c r="AD30" s="61"/>
      <c r="AE30" s="88"/>
      <c r="AF30" s="88"/>
      <c r="AG30" s="61"/>
      <c r="AH30" s="88"/>
      <c r="AI30" s="88"/>
      <c r="AJ30" s="33"/>
      <c r="AK30" s="33"/>
      <c r="AL30" s="33"/>
      <c r="AM30" s="61"/>
      <c r="AN30" s="106"/>
      <c r="AO30" s="34"/>
      <c r="AP30" s="34"/>
      <c r="AQ30" s="34"/>
      <c r="AR30" s="34"/>
      <c r="AS30" s="34"/>
      <c r="AT30" s="34"/>
      <c r="AU30" s="34"/>
      <c r="AV30" s="34"/>
      <c r="AW30" s="34"/>
      <c r="AX30" s="34"/>
      <c r="AY30" s="34"/>
      <c r="AZ30" s="34"/>
      <c r="BA30" s="34"/>
      <c r="BB30" s="34"/>
      <c r="BC30" s="34"/>
      <c r="BD30" s="34"/>
      <c r="BE30" s="34"/>
      <c r="BF30" s="34"/>
    </row>
    <row r="31" spans="1:58" s="107" customFormat="1" x14ac:dyDescent="0.2">
      <c r="A31" s="35" t="s">
        <v>173</v>
      </c>
      <c r="B31" s="31"/>
      <c r="C31" s="31"/>
      <c r="D31" s="31"/>
      <c r="E31" s="105"/>
      <c r="F31" s="108"/>
      <c r="G31" s="33"/>
      <c r="H31" s="32"/>
      <c r="I31" s="32"/>
      <c r="J31" s="51"/>
      <c r="K31" s="32"/>
      <c r="L31" s="33"/>
      <c r="M31" s="33"/>
      <c r="N31" s="33"/>
      <c r="O31" s="33"/>
      <c r="P31" s="33"/>
      <c r="Q31" s="61"/>
      <c r="R31" s="32"/>
      <c r="S31" s="61"/>
      <c r="T31" s="51"/>
      <c r="U31" s="61"/>
      <c r="V31" s="61"/>
      <c r="W31" s="61"/>
      <c r="X31" s="61"/>
      <c r="Y31" s="32"/>
      <c r="Z31" s="61"/>
      <c r="AA31" s="88"/>
      <c r="AB31" s="88"/>
      <c r="AC31" s="33"/>
      <c r="AD31" s="61"/>
      <c r="AE31" s="88"/>
      <c r="AF31" s="88"/>
      <c r="AG31" s="61"/>
      <c r="AH31" s="88"/>
      <c r="AI31" s="88"/>
      <c r="AJ31" s="33"/>
      <c r="AK31" s="33"/>
      <c r="AL31" s="33"/>
      <c r="AM31" s="61"/>
      <c r="AN31" s="106"/>
      <c r="AO31" s="34"/>
      <c r="AP31" s="34"/>
      <c r="AQ31" s="34"/>
      <c r="AR31" s="34"/>
      <c r="AS31" s="34"/>
      <c r="AT31" s="34"/>
      <c r="AU31" s="34"/>
      <c r="AV31" s="34"/>
      <c r="AW31" s="34"/>
      <c r="AX31" s="34"/>
      <c r="AY31" s="34"/>
      <c r="AZ31" s="34"/>
      <c r="BA31" s="34"/>
      <c r="BB31" s="34"/>
      <c r="BC31" s="34"/>
      <c r="BD31" s="34"/>
      <c r="BE31" s="34"/>
      <c r="BF31" s="34"/>
    </row>
    <row r="32" spans="1:58" s="107" customFormat="1" x14ac:dyDescent="0.2">
      <c r="A32" s="104" t="s">
        <v>176</v>
      </c>
      <c r="B32" s="31"/>
      <c r="C32" s="31"/>
      <c r="D32" s="31"/>
      <c r="E32" s="105"/>
      <c r="F32" s="108"/>
      <c r="G32" s="33"/>
      <c r="H32" s="32"/>
      <c r="I32" s="32"/>
      <c r="J32" s="51"/>
      <c r="K32" s="32"/>
      <c r="L32" s="33"/>
      <c r="M32" s="33"/>
      <c r="N32" s="33"/>
      <c r="O32" s="33"/>
      <c r="P32" s="33"/>
      <c r="Q32" s="61"/>
      <c r="R32" s="32"/>
      <c r="S32" s="61"/>
      <c r="T32" s="51"/>
      <c r="U32" s="61"/>
      <c r="V32" s="61"/>
      <c r="W32" s="61"/>
      <c r="X32" s="61"/>
      <c r="Y32" s="32"/>
      <c r="Z32" s="61"/>
      <c r="AA32" s="88"/>
      <c r="AB32" s="88"/>
      <c r="AC32" s="33"/>
      <c r="AD32" s="61"/>
      <c r="AE32" s="88"/>
      <c r="AF32" s="88"/>
      <c r="AG32" s="61"/>
      <c r="AH32" s="88"/>
      <c r="AI32" s="88"/>
      <c r="AJ32" s="33"/>
      <c r="AK32" s="33"/>
      <c r="AL32" s="33"/>
      <c r="AM32" s="61"/>
      <c r="AN32" s="106"/>
      <c r="AO32" s="34"/>
      <c r="AP32" s="34"/>
      <c r="AQ32" s="34"/>
      <c r="AR32" s="34"/>
      <c r="AS32" s="34"/>
      <c r="AT32" s="34"/>
      <c r="AU32" s="34"/>
      <c r="AV32" s="34"/>
      <c r="AW32" s="34"/>
      <c r="AX32" s="34"/>
      <c r="AY32" s="34"/>
      <c r="AZ32" s="34"/>
      <c r="BA32" s="34"/>
      <c r="BB32" s="34"/>
      <c r="BC32" s="34"/>
      <c r="BD32" s="34"/>
      <c r="BE32" s="34"/>
      <c r="BF32" s="34"/>
    </row>
    <row r="33" spans="1:51" ht="17" thickBot="1" x14ac:dyDescent="0.25">
      <c r="A33" s="31"/>
      <c r="B33" s="31"/>
      <c r="C33" s="31"/>
      <c r="D33" s="31"/>
      <c r="E33" s="58"/>
      <c r="F33" s="108"/>
      <c r="G33" s="33"/>
      <c r="H33" s="32"/>
      <c r="I33" s="32"/>
      <c r="J33" s="51"/>
      <c r="K33" s="32"/>
      <c r="L33" s="33"/>
      <c r="M33" s="33"/>
      <c r="N33" s="33"/>
      <c r="O33" s="33"/>
      <c r="P33" s="33"/>
      <c r="Q33" s="61"/>
      <c r="R33" s="32"/>
      <c r="S33" s="61"/>
      <c r="T33" s="51"/>
      <c r="U33" s="61"/>
      <c r="V33" s="61"/>
      <c r="W33" s="61"/>
      <c r="X33" s="61"/>
      <c r="Y33" s="32"/>
      <c r="Z33" s="61"/>
      <c r="AA33" s="88"/>
      <c r="AB33" s="88"/>
      <c r="AC33" s="33"/>
      <c r="AD33" s="61"/>
      <c r="AE33" s="88"/>
      <c r="AF33" s="88"/>
      <c r="AG33" s="61"/>
      <c r="AH33" s="88"/>
      <c r="AI33" s="88"/>
      <c r="AJ33" s="33"/>
      <c r="AK33" s="33"/>
      <c r="AL33" s="33"/>
      <c r="AM33" s="61"/>
      <c r="AN33" s="61"/>
      <c r="AO33" s="31"/>
      <c r="AP33" s="31"/>
      <c r="AQ33" s="31"/>
      <c r="AR33" s="31"/>
      <c r="AS33" s="31"/>
      <c r="AT33" s="31"/>
      <c r="AU33" s="31"/>
      <c r="AV33" s="31"/>
      <c r="AW33" s="31"/>
      <c r="AX33" s="31"/>
      <c r="AY33" s="31"/>
    </row>
    <row r="34" spans="1:51" ht="17" thickBot="1" x14ac:dyDescent="0.25">
      <c r="A34" s="1" t="s">
        <v>0</v>
      </c>
      <c r="B34" s="2" t="s">
        <v>1</v>
      </c>
      <c r="C34" s="2" t="s">
        <v>71</v>
      </c>
      <c r="D34" s="2" t="s">
        <v>2</v>
      </c>
      <c r="E34" s="3" t="s">
        <v>3</v>
      </c>
      <c r="F34" s="109" t="s">
        <v>4</v>
      </c>
      <c r="G34" s="4" t="s">
        <v>61</v>
      </c>
      <c r="H34" s="44" t="s">
        <v>62</v>
      </c>
      <c r="I34" s="44" t="s">
        <v>63</v>
      </c>
      <c r="J34" s="53" t="s">
        <v>64</v>
      </c>
      <c r="K34" s="44" t="s">
        <v>65</v>
      </c>
      <c r="L34" s="4" t="s">
        <v>66</v>
      </c>
      <c r="M34" s="4" t="s">
        <v>67</v>
      </c>
      <c r="N34" s="44" t="s">
        <v>170</v>
      </c>
      <c r="O34" s="44" t="s">
        <v>174</v>
      </c>
      <c r="P34" s="44" t="s">
        <v>175</v>
      </c>
      <c r="Q34" s="119" t="s">
        <v>5</v>
      </c>
      <c r="R34" s="64" t="s">
        <v>6</v>
      </c>
      <c r="S34" s="67" t="s">
        <v>7</v>
      </c>
      <c r="T34" s="70" t="s">
        <v>8</v>
      </c>
      <c r="U34" s="62" t="s">
        <v>9</v>
      </c>
      <c r="V34" s="67" t="s">
        <v>10</v>
      </c>
      <c r="W34" s="71" t="s">
        <v>11</v>
      </c>
      <c r="X34" s="62" t="s">
        <v>12</v>
      </c>
      <c r="Y34" s="64" t="s">
        <v>13</v>
      </c>
      <c r="Z34" s="67" t="s">
        <v>14</v>
      </c>
      <c r="AA34" s="89" t="s">
        <v>15</v>
      </c>
      <c r="AB34" s="90" t="s">
        <v>16</v>
      </c>
      <c r="AC34" s="93" t="s">
        <v>17</v>
      </c>
      <c r="AD34" s="67" t="s">
        <v>18</v>
      </c>
      <c r="AE34" s="89" t="s">
        <v>19</v>
      </c>
      <c r="AF34" s="90" t="s">
        <v>20</v>
      </c>
      <c r="AG34" s="62" t="s">
        <v>21</v>
      </c>
      <c r="AH34" s="89" t="s">
        <v>22</v>
      </c>
      <c r="AI34" s="90" t="s">
        <v>23</v>
      </c>
      <c r="AJ34" s="98" t="s">
        <v>78</v>
      </c>
      <c r="AK34" s="99" t="s">
        <v>79</v>
      </c>
      <c r="AL34" s="98" t="s">
        <v>80</v>
      </c>
      <c r="AM34" s="71" t="s">
        <v>81</v>
      </c>
      <c r="AN34" s="71" t="s">
        <v>162</v>
      </c>
      <c r="AO34" s="31"/>
      <c r="AP34" s="31"/>
      <c r="AQ34" s="31"/>
      <c r="AR34" s="31"/>
      <c r="AS34" s="31"/>
      <c r="AT34" s="31"/>
      <c r="AU34" s="31"/>
      <c r="AV34" s="31"/>
      <c r="AW34" s="31"/>
      <c r="AX34" s="31"/>
      <c r="AY34" s="31"/>
    </row>
    <row r="35" spans="1:51" x14ac:dyDescent="0.2">
      <c r="A35" s="13" t="s">
        <v>24</v>
      </c>
      <c r="B35" s="8" t="s">
        <v>25</v>
      </c>
      <c r="C35" s="8" t="s">
        <v>73</v>
      </c>
      <c r="D35" s="8">
        <v>6</v>
      </c>
      <c r="E35" s="20">
        <v>0</v>
      </c>
      <c r="F35" s="110">
        <v>1</v>
      </c>
      <c r="G35" s="39">
        <v>78.114000000000004</v>
      </c>
      <c r="H35" s="45">
        <v>562.16</v>
      </c>
      <c r="I35" s="49">
        <v>48.98</v>
      </c>
      <c r="J35" s="54">
        <v>2.5889999999999995E-4</v>
      </c>
      <c r="K35" s="46">
        <f>1/LEFT(J35,8)*G35/1000</f>
        <v>302.76744186046517</v>
      </c>
      <c r="L35" s="41">
        <f>LEFT(I35,5)*100000/(K35*8.314/(G35/1000)*H35)</f>
        <v>0.27037624114471831</v>
      </c>
      <c r="M35" s="39">
        <v>0.21099999999999999</v>
      </c>
      <c r="N35" s="115">
        <v>262.03888888888889</v>
      </c>
      <c r="O35" s="49">
        <v>278.68</v>
      </c>
      <c r="P35" s="49">
        <v>40.18</v>
      </c>
      <c r="Q35" s="120">
        <v>-7.4005000000000001</v>
      </c>
      <c r="R35" s="65">
        <v>1181.5</v>
      </c>
      <c r="S35" s="68">
        <v>1.49E-2</v>
      </c>
      <c r="T35" s="21">
        <v>-1.3713000000000001E-5</v>
      </c>
      <c r="U35" s="72">
        <v>0.3009</v>
      </c>
      <c r="V35" s="73">
        <v>0.26769999999999999</v>
      </c>
      <c r="W35" s="73">
        <v>0.28179999999999999</v>
      </c>
      <c r="X35" s="78">
        <v>31.771999999999998</v>
      </c>
      <c r="Y35" s="82">
        <v>-2725.4</v>
      </c>
      <c r="Z35" s="85">
        <v>-8.4443000000000001</v>
      </c>
      <c r="AA35" s="22">
        <v>-5.3534000000000001E-9</v>
      </c>
      <c r="AB35" s="23">
        <v>2.7186999999999999E-6</v>
      </c>
      <c r="AC35" s="94">
        <v>-31.661999999999999</v>
      </c>
      <c r="AD35" s="9">
        <v>1.3043</v>
      </c>
      <c r="AE35" s="10">
        <v>-3.6078E-3</v>
      </c>
      <c r="AF35" s="11">
        <v>3.8243E-6</v>
      </c>
      <c r="AG35" s="96">
        <v>0.19800000000000001</v>
      </c>
      <c r="AH35" s="22">
        <v>-6.2648000000000001E-5</v>
      </c>
      <c r="AI35" s="24">
        <v>-3.7412999999999998E-7</v>
      </c>
      <c r="AJ35" s="100">
        <v>49.887999999999998</v>
      </c>
      <c r="AK35" s="101">
        <v>0.48899999999999999</v>
      </c>
      <c r="AL35" s="102">
        <v>71.95</v>
      </c>
      <c r="AM35" s="103">
        <v>1.2388999999999999</v>
      </c>
      <c r="AN35" s="123">
        <v>9.8000000000000007</v>
      </c>
      <c r="AO35" s="31"/>
      <c r="AP35" s="31"/>
      <c r="AQ35" s="31"/>
      <c r="AR35" s="31"/>
      <c r="AS35" s="31"/>
      <c r="AT35" s="31"/>
      <c r="AU35" s="31"/>
      <c r="AV35" s="31"/>
      <c r="AW35" s="31"/>
      <c r="AX35" s="31"/>
      <c r="AY35" s="31"/>
    </row>
    <row r="36" spans="1:51" x14ac:dyDescent="0.2">
      <c r="A36" s="14" t="s">
        <v>26</v>
      </c>
      <c r="B36" s="12" t="s">
        <v>27</v>
      </c>
      <c r="C36" s="12" t="s">
        <v>74</v>
      </c>
      <c r="D36" s="12">
        <v>7</v>
      </c>
      <c r="E36" s="25">
        <v>1.5238416699999999</v>
      </c>
      <c r="F36" s="111">
        <v>1</v>
      </c>
      <c r="G36" s="40">
        <v>92.141000000000005</v>
      </c>
      <c r="H36" s="46">
        <v>591.79</v>
      </c>
      <c r="I36" s="48">
        <v>41.09</v>
      </c>
      <c r="J36" s="55">
        <v>3.1580000000000003E-4</v>
      </c>
      <c r="K36" s="46">
        <f t="shared" ref="K36:K70" si="0">1/LEFT(J36,8)*G36/1000</f>
        <v>292.51111111111112</v>
      </c>
      <c r="L36" s="41">
        <f t="shared" ref="L36:L70" si="1">LEFT(I36,5)*100000/(K36*8.314/(G36/1000)*H36)</f>
        <v>0.26306862367303274</v>
      </c>
      <c r="M36" s="40">
        <v>0.26400000000000001</v>
      </c>
      <c r="N36" s="116">
        <v>277.59444444444443</v>
      </c>
      <c r="O36" s="48">
        <v>178.18</v>
      </c>
      <c r="P36" s="48">
        <v>40.57</v>
      </c>
      <c r="Q36" s="121">
        <v>-5.1649000000000003</v>
      </c>
      <c r="R36" s="66">
        <v>810.68</v>
      </c>
      <c r="S36" s="69">
        <v>1.0500000000000001E-2</v>
      </c>
      <c r="T36" s="26">
        <v>-1.0488E-5</v>
      </c>
      <c r="U36" s="74">
        <v>0.3</v>
      </c>
      <c r="V36" s="75">
        <v>0.27110000000000001</v>
      </c>
      <c r="W36" s="75">
        <v>0.2989</v>
      </c>
      <c r="X36" s="79">
        <v>34.076999999999998</v>
      </c>
      <c r="Y36" s="83">
        <v>-3037.9</v>
      </c>
      <c r="Z36" s="86">
        <v>-9.1635000000000009</v>
      </c>
      <c r="AA36" s="27">
        <v>1.0289E-11</v>
      </c>
      <c r="AB36" s="28">
        <v>2.7035E-6</v>
      </c>
      <c r="AC36" s="95">
        <v>83.703000000000003</v>
      </c>
      <c r="AD36" s="5">
        <v>0.51666000000000001</v>
      </c>
      <c r="AE36" s="6">
        <v>-1.4909999999999999E-3</v>
      </c>
      <c r="AF36" s="7">
        <v>1.9725000000000002E-6</v>
      </c>
      <c r="AG36" s="97">
        <v>0.1905</v>
      </c>
      <c r="AH36" s="27">
        <v>-1.2494000000000001E-4</v>
      </c>
      <c r="AI36" s="29">
        <v>-2.0583000000000001E-7</v>
      </c>
      <c r="AJ36" s="100">
        <v>50.139000000000003</v>
      </c>
      <c r="AK36" s="101">
        <v>0.38300000000000001</v>
      </c>
      <c r="AL36" s="102">
        <v>66.849999999999994</v>
      </c>
      <c r="AM36" s="103">
        <v>1.2456</v>
      </c>
      <c r="AN36" s="124">
        <v>6</v>
      </c>
      <c r="AO36" s="31"/>
      <c r="AP36" s="31"/>
      <c r="AQ36" s="31"/>
      <c r="AR36" s="31"/>
      <c r="AS36" s="31"/>
      <c r="AT36" s="31"/>
      <c r="AU36" s="31"/>
      <c r="AV36" s="31"/>
      <c r="AW36" s="31"/>
      <c r="AX36" s="31"/>
      <c r="AY36" s="31"/>
    </row>
    <row r="37" spans="1:51" x14ac:dyDescent="0.2">
      <c r="A37" s="15" t="s">
        <v>28</v>
      </c>
      <c r="B37" s="12" t="s">
        <v>29</v>
      </c>
      <c r="C37" s="12" t="s">
        <v>75</v>
      </c>
      <c r="D37" s="12">
        <v>8</v>
      </c>
      <c r="E37" s="25">
        <v>0.99965266500000005</v>
      </c>
      <c r="F37" s="111">
        <f>(E37-MIN($E$37:$E$40))/(MAX($E$37:$E$40)-MIN($E$37:$E$40))</f>
        <v>0</v>
      </c>
      <c r="G37" s="40">
        <v>106.167</v>
      </c>
      <c r="H37" s="46">
        <v>617.16999999999996</v>
      </c>
      <c r="I37" s="48">
        <v>36.090000000000003</v>
      </c>
      <c r="J37" s="55">
        <v>3.7380000000000003E-4</v>
      </c>
      <c r="K37" s="46">
        <f t="shared" si="0"/>
        <v>284.63002680965144</v>
      </c>
      <c r="L37" s="41">
        <f t="shared" si="1"/>
        <v>0.26234988997732522</v>
      </c>
      <c r="M37" s="40">
        <v>0.30399999999999999</v>
      </c>
      <c r="N37" s="116">
        <v>288.14999999999998</v>
      </c>
      <c r="O37" s="48">
        <v>178.2</v>
      </c>
      <c r="P37" s="48">
        <v>40.98</v>
      </c>
      <c r="Q37" s="121">
        <v>-5.2584999999999997</v>
      </c>
      <c r="R37" s="66">
        <v>830.65</v>
      </c>
      <c r="S37" s="69">
        <v>1.0800000000000001E-2</v>
      </c>
      <c r="T37" s="26">
        <v>-1.0618000000000001E-5</v>
      </c>
      <c r="U37" s="74">
        <v>0.28889999999999999</v>
      </c>
      <c r="V37" s="75">
        <v>0.26440000000000002</v>
      </c>
      <c r="W37" s="75">
        <v>0.29210000000000003</v>
      </c>
      <c r="X37" s="79">
        <v>36.200000000000003</v>
      </c>
      <c r="Y37" s="83">
        <v>-3340.2</v>
      </c>
      <c r="Z37" s="86">
        <v>-9.7970000000000006</v>
      </c>
      <c r="AA37" s="27">
        <v>-1.1467E-11</v>
      </c>
      <c r="AB37" s="28">
        <v>2.5758E-6</v>
      </c>
      <c r="AC37" s="95">
        <v>102.111</v>
      </c>
      <c r="AD37" s="5">
        <v>0.55959000000000003</v>
      </c>
      <c r="AE37" s="6">
        <v>-1.5609E-3</v>
      </c>
      <c r="AF37" s="7">
        <v>2.0149E-6</v>
      </c>
      <c r="AG37" s="97">
        <v>0.18759999999999999</v>
      </c>
      <c r="AH37" s="27">
        <v>-1.4046999999999999E-4</v>
      </c>
      <c r="AI37" s="29">
        <v>-1.6241000000000001E-7</v>
      </c>
      <c r="AJ37" s="100">
        <v>54.787999999999997</v>
      </c>
      <c r="AK37" s="101">
        <v>0.38800000000000001</v>
      </c>
      <c r="AL37" s="102">
        <v>66</v>
      </c>
      <c r="AM37" s="103">
        <v>1.268</v>
      </c>
      <c r="AN37" s="124">
        <v>6.3</v>
      </c>
      <c r="AO37" s="31"/>
      <c r="AP37" s="31"/>
      <c r="AQ37" s="31"/>
      <c r="AR37" s="31"/>
      <c r="AS37" s="31"/>
      <c r="AT37" s="31"/>
      <c r="AU37" s="31"/>
      <c r="AV37" s="31"/>
      <c r="AW37" s="31"/>
      <c r="AX37" s="31"/>
      <c r="AY37" s="31"/>
    </row>
    <row r="38" spans="1:51" x14ac:dyDescent="0.2">
      <c r="A38" s="15" t="s">
        <v>30</v>
      </c>
      <c r="B38" s="12" t="s">
        <v>29</v>
      </c>
      <c r="C38" s="12" t="s">
        <v>129</v>
      </c>
      <c r="D38" s="12">
        <v>8</v>
      </c>
      <c r="E38" s="25">
        <v>3.1142799024999999</v>
      </c>
      <c r="F38" s="111">
        <f>(E38-MIN($E$37:$E$40))/(MAX($E$37:$E$40)-MIN($E$37:$E$40))</f>
        <v>1</v>
      </c>
      <c r="G38" s="40">
        <v>106.167</v>
      </c>
      <c r="H38" s="46">
        <v>617.04999999999995</v>
      </c>
      <c r="I38" s="50" t="s">
        <v>110</v>
      </c>
      <c r="J38" s="56" t="s">
        <v>111</v>
      </c>
      <c r="K38" s="46">
        <f t="shared" si="0"/>
        <v>283.11200000000002</v>
      </c>
      <c r="L38" s="41">
        <f t="shared" si="1"/>
        <v>0.25883727421266145</v>
      </c>
      <c r="M38" s="60" t="s">
        <v>112</v>
      </c>
      <c r="N38" s="117">
        <v>298.14999999999998</v>
      </c>
      <c r="O38" s="50">
        <v>225.3</v>
      </c>
      <c r="P38" s="50">
        <v>40.86</v>
      </c>
      <c r="Q38" s="121">
        <v>-6.0517000000000003</v>
      </c>
      <c r="R38" s="66">
        <v>924.6</v>
      </c>
      <c r="S38" s="69">
        <v>1.26E-2</v>
      </c>
      <c r="T38" s="26">
        <v>-1.185E-5</v>
      </c>
      <c r="U38" s="74">
        <v>0.2787</v>
      </c>
      <c r="V38" s="75">
        <v>0.25929999999999997</v>
      </c>
      <c r="W38" s="75">
        <v>0.27239999999999998</v>
      </c>
      <c r="X38" s="79">
        <v>34.68</v>
      </c>
      <c r="Y38" s="83">
        <v>-3298.1</v>
      </c>
      <c r="Z38" s="86">
        <v>-9.2569999999999997</v>
      </c>
      <c r="AA38" s="27">
        <v>-4.3563000000000002E-10</v>
      </c>
      <c r="AB38" s="28">
        <v>2.4103E-6</v>
      </c>
      <c r="AC38" s="95">
        <v>70.915999999999997</v>
      </c>
      <c r="AD38" s="5">
        <v>0.80449999999999999</v>
      </c>
      <c r="AE38" s="6">
        <v>-2.1884999999999999E-3</v>
      </c>
      <c r="AF38" s="7">
        <v>2.5061E-6</v>
      </c>
      <c r="AG38" s="97">
        <v>0.1807</v>
      </c>
      <c r="AH38" s="27">
        <v>-1.0582999999999999E-4</v>
      </c>
      <c r="AI38" s="29">
        <v>-1.9774E-7</v>
      </c>
      <c r="AJ38" s="100">
        <v>60.216000000000001</v>
      </c>
      <c r="AK38" s="101">
        <v>0.45800000000000002</v>
      </c>
      <c r="AL38" s="102">
        <v>65.7</v>
      </c>
      <c r="AM38" s="103">
        <v>1.278</v>
      </c>
      <c r="AN38" s="125">
        <v>7.0016680511224099</v>
      </c>
      <c r="AO38" s="31"/>
      <c r="AP38" s="31"/>
      <c r="AQ38" s="31"/>
      <c r="AR38" s="31"/>
      <c r="AS38" s="31"/>
      <c r="AT38" s="31"/>
      <c r="AU38" s="31"/>
      <c r="AV38" s="31"/>
      <c r="AW38" s="31"/>
      <c r="AX38" s="31"/>
      <c r="AY38" s="31"/>
    </row>
    <row r="39" spans="1:51" x14ac:dyDescent="0.2">
      <c r="A39" s="15" t="s">
        <v>31</v>
      </c>
      <c r="B39" s="12" t="s">
        <v>29</v>
      </c>
      <c r="C39" s="12" t="s">
        <v>130</v>
      </c>
      <c r="D39" s="12">
        <v>8</v>
      </c>
      <c r="E39" s="25">
        <v>2.8679820650000001</v>
      </c>
      <c r="F39" s="111">
        <f>(E39-MIN($E$37:$E$40))/(MAX($E$37:$E$40)-MIN($E$37:$E$40))</f>
        <v>0.8835265936557295</v>
      </c>
      <c r="G39" s="40">
        <v>106.167</v>
      </c>
      <c r="H39" s="46">
        <v>630.37</v>
      </c>
      <c r="I39" s="50" t="s">
        <v>113</v>
      </c>
      <c r="J39" s="56" t="s">
        <v>114</v>
      </c>
      <c r="K39" s="46">
        <f>1/LEFT(J39,8)*G39/1000</f>
        <v>286.93783783783789</v>
      </c>
      <c r="L39" s="41">
        <f>LEFT(I39,5)*100000/(K39*8.314/(G39/1000)*H39)</f>
        <v>0.26347402287217214</v>
      </c>
      <c r="M39" s="60" t="s">
        <v>115</v>
      </c>
      <c r="N39" s="117">
        <v>290.37222222222221</v>
      </c>
      <c r="O39" s="50">
        <v>247.98</v>
      </c>
      <c r="P39" s="50">
        <v>40.869999999999997</v>
      </c>
      <c r="Q39" s="121">
        <v>-7.8804999999999996</v>
      </c>
      <c r="R39" s="66">
        <v>1250</v>
      </c>
      <c r="S39" s="69">
        <v>1.61E-2</v>
      </c>
      <c r="T39" s="26">
        <v>-1.3993E-5</v>
      </c>
      <c r="U39" s="74">
        <v>0.2838</v>
      </c>
      <c r="V39" s="75">
        <v>0.26079999999999998</v>
      </c>
      <c r="W39" s="75">
        <v>0.27410000000000001</v>
      </c>
      <c r="X39" s="79">
        <v>37.241</v>
      </c>
      <c r="Y39" s="83">
        <v>-3457.3</v>
      </c>
      <c r="Z39" s="86">
        <v>-10.125999999999999</v>
      </c>
      <c r="AA39" s="27">
        <v>9.0675999999999995E-11</v>
      </c>
      <c r="AB39" s="28">
        <v>2.6123E-6</v>
      </c>
      <c r="AC39" s="95">
        <v>56.46</v>
      </c>
      <c r="AD39" s="5">
        <v>0.94925999999999999</v>
      </c>
      <c r="AE39" s="6">
        <v>-2.4902000000000001E-3</v>
      </c>
      <c r="AF39" s="7">
        <v>2.6838E-6</v>
      </c>
      <c r="AG39" s="97">
        <v>0.17829999999999999</v>
      </c>
      <c r="AH39" s="27">
        <v>-9.3999000000000006E-5</v>
      </c>
      <c r="AI39" s="29">
        <v>-2.0048000000000001E-7</v>
      </c>
      <c r="AJ39" s="100">
        <v>55.606000000000002</v>
      </c>
      <c r="AK39" s="101">
        <v>0.375</v>
      </c>
      <c r="AL39" s="102">
        <v>66.099999999999994</v>
      </c>
      <c r="AM39" s="103">
        <v>1.2544</v>
      </c>
      <c r="AN39" s="125">
        <v>8.2644839922223206</v>
      </c>
      <c r="AO39" s="31"/>
      <c r="AP39" s="31"/>
      <c r="AQ39" s="31"/>
      <c r="AR39" s="31"/>
      <c r="AS39" s="31"/>
      <c r="AT39" s="31"/>
      <c r="AU39" s="31"/>
      <c r="AV39" s="31"/>
      <c r="AW39" s="31"/>
      <c r="AX39" s="31"/>
      <c r="AY39" s="31"/>
    </row>
    <row r="40" spans="1:51" x14ac:dyDescent="0.2">
      <c r="A40" s="15" t="s">
        <v>32</v>
      </c>
      <c r="B40" s="12" t="s">
        <v>29</v>
      </c>
      <c r="C40" s="12" t="s">
        <v>131</v>
      </c>
      <c r="D40" s="12">
        <v>8</v>
      </c>
      <c r="E40" s="25">
        <v>3.1139481524999999</v>
      </c>
      <c r="F40" s="111">
        <f>(E40-MIN($E$37:$E$40))/(MAX($E$37:$E$40)-MIN($E$37:$E$40))</f>
        <v>0.99984311655779479</v>
      </c>
      <c r="G40" s="40">
        <v>106.167</v>
      </c>
      <c r="H40" s="46">
        <v>616.26</v>
      </c>
      <c r="I40" s="50" t="s">
        <v>116</v>
      </c>
      <c r="J40" s="56" t="s">
        <v>117</v>
      </c>
      <c r="K40" s="46">
        <f t="shared" si="0"/>
        <v>280.86507936507934</v>
      </c>
      <c r="L40" s="41">
        <f t="shared" si="1"/>
        <v>0.25902914350427453</v>
      </c>
      <c r="M40" s="60" t="s">
        <v>118</v>
      </c>
      <c r="N40" s="117">
        <v>298.14999999999998</v>
      </c>
      <c r="O40" s="50">
        <v>286.41000000000003</v>
      </c>
      <c r="P40" s="50">
        <v>40.869999999999997</v>
      </c>
      <c r="Q40" s="121">
        <v>-9.4655000000000005</v>
      </c>
      <c r="R40" s="66">
        <v>1440</v>
      </c>
      <c r="S40" s="69">
        <v>1.9900000000000001E-2</v>
      </c>
      <c r="T40" s="26">
        <v>-1.6994E-5</v>
      </c>
      <c r="U40" s="74">
        <v>0.27979999999999999</v>
      </c>
      <c r="V40" s="75">
        <v>0.26</v>
      </c>
      <c r="W40" s="75">
        <v>0.27900000000000003</v>
      </c>
      <c r="X40" s="79">
        <v>60.052999999999997</v>
      </c>
      <c r="Y40" s="83">
        <v>-4015.9</v>
      </c>
      <c r="Z40" s="86">
        <v>-19.440999999999999</v>
      </c>
      <c r="AA40" s="27">
        <v>8.2880999999999996E-3</v>
      </c>
      <c r="AB40" s="28">
        <v>-2.3646999999999998E-12</v>
      </c>
      <c r="AC40" s="95">
        <v>-11.035</v>
      </c>
      <c r="AD40" s="5">
        <v>1.5158</v>
      </c>
      <c r="AE40" s="6">
        <v>-3.9039000000000001E-3</v>
      </c>
      <c r="AF40" s="7">
        <v>3.9192999999999999E-6</v>
      </c>
      <c r="AG40" s="97">
        <v>0.1699</v>
      </c>
      <c r="AH40" s="27">
        <v>-5.9435999999999998E-5</v>
      </c>
      <c r="AI40" s="29">
        <v>-2.4763E-7</v>
      </c>
      <c r="AJ40" s="100">
        <v>52.91</v>
      </c>
      <c r="AK40" s="101">
        <v>0.35399999999999998</v>
      </c>
      <c r="AL40" s="102">
        <v>64.849999999999994</v>
      </c>
      <c r="AM40" s="103">
        <v>1.2743</v>
      </c>
      <c r="AN40" s="125">
        <v>6.2229188900920303</v>
      </c>
      <c r="AO40" s="31"/>
      <c r="AP40" s="31"/>
      <c r="AQ40" s="31"/>
      <c r="AR40" s="31"/>
      <c r="AS40" s="31"/>
      <c r="AT40" s="31"/>
      <c r="AU40" s="31"/>
      <c r="AV40" s="31"/>
      <c r="AW40" s="31"/>
      <c r="AX40" s="31"/>
      <c r="AY40" s="31"/>
    </row>
    <row r="41" spans="1:51" x14ac:dyDescent="0.2">
      <c r="A41" s="16" t="s">
        <v>33</v>
      </c>
      <c r="B41" s="12" t="s">
        <v>34</v>
      </c>
      <c r="C41" s="12" t="s">
        <v>76</v>
      </c>
      <c r="D41" s="12">
        <v>9</v>
      </c>
      <c r="E41" s="25">
        <v>2.91747384</v>
      </c>
      <c r="F41" s="111">
        <f t="shared" ref="F41:F48" si="2">(E41-MIN($E$41:$E$48))/(MAX($E$41:$E$48)-MIN($E$41:$E$48))</f>
        <v>0.50902811507637802</v>
      </c>
      <c r="G41" s="40">
        <v>120.194</v>
      </c>
      <c r="H41" s="46">
        <v>631.15</v>
      </c>
      <c r="I41" s="48">
        <v>32.090000000000003</v>
      </c>
      <c r="J41" s="55">
        <v>4.2769999999999999E-4</v>
      </c>
      <c r="K41" s="46">
        <f t="shared" si="0"/>
        <v>281.48477751756434</v>
      </c>
      <c r="L41" s="41">
        <f t="shared" si="1"/>
        <v>0.26112892772358398</v>
      </c>
      <c r="M41" s="40">
        <v>0.33800000000000002</v>
      </c>
      <c r="N41" s="116">
        <v>317.03888888888889</v>
      </c>
      <c r="O41" s="48">
        <v>177.14</v>
      </c>
      <c r="P41" s="48">
        <v>41.25</v>
      </c>
      <c r="Q41" s="121">
        <v>-5.9339000000000004</v>
      </c>
      <c r="R41" s="66">
        <v>963.84</v>
      </c>
      <c r="S41" s="69">
        <v>1.1900000000000001E-2</v>
      </c>
      <c r="T41" s="26">
        <v>-1.1107999999999999E-5</v>
      </c>
      <c r="U41" s="74">
        <v>0.28239999999999998</v>
      </c>
      <c r="V41" s="75">
        <v>0.26179999999999998</v>
      </c>
      <c r="W41" s="75">
        <v>0.28999999999999998</v>
      </c>
      <c r="X41" s="79">
        <v>-0.9234</v>
      </c>
      <c r="Y41" s="83">
        <v>-2955.8</v>
      </c>
      <c r="Z41" s="86">
        <v>7.1684999999999999</v>
      </c>
      <c r="AA41" s="27">
        <v>-2.5368999999999999E-2</v>
      </c>
      <c r="AB41" s="28">
        <v>1.4858000000000001E-5</v>
      </c>
      <c r="AC41" s="95">
        <v>124.621</v>
      </c>
      <c r="AD41" s="5">
        <v>0.63292999999999999</v>
      </c>
      <c r="AE41" s="6">
        <v>-1.7331E-3</v>
      </c>
      <c r="AF41" s="7">
        <v>2.2145999999999999E-6</v>
      </c>
      <c r="AG41" s="97">
        <v>0.14050000000000001</v>
      </c>
      <c r="AH41" s="27">
        <v>1.1144E-5</v>
      </c>
      <c r="AI41" s="29">
        <v>-1.5171E-7</v>
      </c>
      <c r="AJ41" s="100">
        <v>57.201000000000001</v>
      </c>
      <c r="AK41" s="101">
        <v>0.36299999999999999</v>
      </c>
      <c r="AL41" s="102">
        <v>63.8</v>
      </c>
      <c r="AM41" s="103">
        <v>1.3056000000000001</v>
      </c>
      <c r="AN41" s="125">
        <v>5.83281008383398</v>
      </c>
      <c r="AO41" s="31"/>
      <c r="AP41" s="31"/>
      <c r="AQ41" s="31"/>
      <c r="AR41" s="31"/>
      <c r="AS41" s="31"/>
      <c r="AT41" s="31"/>
      <c r="AU41" s="31"/>
      <c r="AV41" s="31"/>
      <c r="AW41" s="31"/>
      <c r="AX41" s="31"/>
      <c r="AY41" s="31"/>
    </row>
    <row r="42" spans="1:51" x14ac:dyDescent="0.2">
      <c r="A42" s="17" t="s">
        <v>35</v>
      </c>
      <c r="B42" s="12" t="s">
        <v>34</v>
      </c>
      <c r="C42" s="12" t="s">
        <v>132</v>
      </c>
      <c r="D42" s="12">
        <v>9</v>
      </c>
      <c r="E42" s="25">
        <v>2.6001295287500001</v>
      </c>
      <c r="F42" s="111">
        <f t="shared" si="2"/>
        <v>0.42403274339134761</v>
      </c>
      <c r="G42" s="40">
        <v>120.194</v>
      </c>
      <c r="H42" s="46">
        <v>640.15</v>
      </c>
      <c r="I42" s="48">
        <v>29.38</v>
      </c>
      <c r="J42" s="55">
        <v>4.6999999999999999E-4</v>
      </c>
      <c r="K42" s="46">
        <f t="shared" si="0"/>
        <v>255.73191489361707</v>
      </c>
      <c r="L42" s="41">
        <f t="shared" si="1"/>
        <v>0.25945251172206352</v>
      </c>
      <c r="M42" s="40">
        <v>0.32400000000000001</v>
      </c>
      <c r="N42" s="116">
        <v>311.48333333333329</v>
      </c>
      <c r="O42" s="48">
        <v>210.83</v>
      </c>
      <c r="P42" s="48">
        <v>41.19</v>
      </c>
      <c r="Q42" s="121">
        <v>-6.4218999999999999</v>
      </c>
      <c r="R42" s="66">
        <v>1017.5</v>
      </c>
      <c r="S42" s="69">
        <v>1.2999999999999999E-2</v>
      </c>
      <c r="T42" s="26">
        <v>-1.1807999999999999E-5</v>
      </c>
      <c r="U42" s="74">
        <v>0.25569999999999998</v>
      </c>
      <c r="V42" s="75">
        <v>0.23830000000000001</v>
      </c>
      <c r="W42" s="75">
        <v>0.27200000000000002</v>
      </c>
      <c r="X42" s="79">
        <v>46.902999999999999</v>
      </c>
      <c r="Y42" s="83">
        <v>-3838.2</v>
      </c>
      <c r="Z42" s="86">
        <v>-14.154</v>
      </c>
      <c r="AA42" s="27">
        <v>4.9305E-3</v>
      </c>
      <c r="AB42" s="28">
        <v>-1.3901000000000001E-13</v>
      </c>
      <c r="AC42" s="95">
        <v>137.13999999999999</v>
      </c>
      <c r="AD42" s="5">
        <v>0.48046</v>
      </c>
      <c r="AE42" s="6">
        <v>-1.2309E-3</v>
      </c>
      <c r="AF42" s="7">
        <v>1.6917E-6</v>
      </c>
      <c r="AG42" s="97">
        <v>0.17519999999999999</v>
      </c>
      <c r="AH42" s="27">
        <v>-7.7904999999999994E-5</v>
      </c>
      <c r="AI42" s="29">
        <v>-2.1148000000000001E-7</v>
      </c>
      <c r="AJ42" s="100">
        <v>61.085999999999999</v>
      </c>
      <c r="AK42" s="101">
        <v>0.41299999999999998</v>
      </c>
      <c r="AL42" s="102">
        <v>65.73</v>
      </c>
      <c r="AM42" s="103">
        <v>1.3441000000000001</v>
      </c>
      <c r="AN42" s="125">
        <v>7.7529239836385004</v>
      </c>
      <c r="AO42" s="31"/>
      <c r="AP42" s="31"/>
      <c r="AQ42" s="31"/>
      <c r="AR42" s="31"/>
      <c r="AS42" s="31"/>
      <c r="AT42" s="31"/>
      <c r="AU42" s="31"/>
      <c r="AV42" s="31"/>
      <c r="AW42" s="31"/>
      <c r="AX42" s="31"/>
      <c r="AY42" s="31"/>
    </row>
    <row r="43" spans="1:51" x14ac:dyDescent="0.2">
      <c r="A43" s="17" t="s">
        <v>36</v>
      </c>
      <c r="B43" s="12" t="s">
        <v>34</v>
      </c>
      <c r="C43" s="12" t="s">
        <v>133</v>
      </c>
      <c r="D43" s="12">
        <v>9</v>
      </c>
      <c r="E43" s="25">
        <v>2.599889825</v>
      </c>
      <c r="F43" s="111">
        <f t="shared" si="2"/>
        <v>0.42396854274680068</v>
      </c>
      <c r="G43" s="40">
        <v>120.194</v>
      </c>
      <c r="H43" s="46">
        <v>637.15</v>
      </c>
      <c r="I43" s="48">
        <v>28.37</v>
      </c>
      <c r="J43" s="55">
        <v>4.8999999999999998E-4</v>
      </c>
      <c r="K43" s="46">
        <f t="shared" si="0"/>
        <v>245.29387755102042</v>
      </c>
      <c r="L43" s="41">
        <f t="shared" si="1"/>
        <v>0.26242409502971636</v>
      </c>
      <c r="M43" s="40">
        <v>0.32200000000000001</v>
      </c>
      <c r="N43" s="116">
        <v>311.48333333333329</v>
      </c>
      <c r="O43" s="48">
        <v>177.61</v>
      </c>
      <c r="P43" s="48">
        <v>41.2</v>
      </c>
      <c r="Q43" s="121">
        <v>-6.0674000000000001</v>
      </c>
      <c r="R43" s="66">
        <v>1026.4000000000001</v>
      </c>
      <c r="S43" s="69">
        <v>1.17E-2</v>
      </c>
      <c r="T43" s="26">
        <v>-1.0725E-5</v>
      </c>
      <c r="U43" s="74">
        <v>0.24529999999999999</v>
      </c>
      <c r="V43" s="75">
        <v>0.22800000000000001</v>
      </c>
      <c r="W43" s="75">
        <v>0.2596</v>
      </c>
      <c r="X43" s="79">
        <v>39.890999999999998</v>
      </c>
      <c r="Y43" s="83">
        <v>-3604.2</v>
      </c>
      <c r="Z43" s="86">
        <v>-11.465999999999999</v>
      </c>
      <c r="AA43" s="27">
        <v>3.5274E-3</v>
      </c>
      <c r="AB43" s="28">
        <v>7.3492000000000004E-14</v>
      </c>
      <c r="AC43" s="95">
        <v>142.78700000000001</v>
      </c>
      <c r="AD43" s="5">
        <v>0.43886999999999998</v>
      </c>
      <c r="AE43" s="6">
        <v>-1.1509000000000001E-3</v>
      </c>
      <c r="AF43" s="7">
        <v>1.6508999999999999E-6</v>
      </c>
      <c r="AG43" s="97">
        <v>0.17810000000000001</v>
      </c>
      <c r="AH43" s="27">
        <v>-8.7842000000000004E-5</v>
      </c>
      <c r="AI43" s="29">
        <v>-2.0494000000000001E-7</v>
      </c>
      <c r="AJ43" s="100">
        <v>61.228000000000002</v>
      </c>
      <c r="AK43" s="101">
        <v>0.41799999999999998</v>
      </c>
      <c r="AL43" s="102">
        <v>67.358000000000004</v>
      </c>
      <c r="AM43" s="103">
        <v>1.361</v>
      </c>
      <c r="AN43" s="125">
        <v>6.5269046923336296</v>
      </c>
      <c r="AO43" s="31"/>
      <c r="AP43" s="31"/>
      <c r="AQ43" s="31"/>
      <c r="AR43" s="31"/>
      <c r="AS43" s="31"/>
      <c r="AT43" s="31"/>
      <c r="AU43" s="31"/>
      <c r="AV43" s="31"/>
      <c r="AW43" s="31"/>
      <c r="AX43" s="31"/>
      <c r="AY43" s="31"/>
    </row>
    <row r="44" spans="1:51" x14ac:dyDescent="0.2">
      <c r="A44" s="17" t="s">
        <v>37</v>
      </c>
      <c r="B44" s="12" t="s">
        <v>34</v>
      </c>
      <c r="C44" s="12" t="s">
        <v>134</v>
      </c>
      <c r="D44" s="12">
        <v>9</v>
      </c>
      <c r="E44" s="25">
        <v>2.3492721875</v>
      </c>
      <c r="F44" s="111">
        <f t="shared" si="2"/>
        <v>0.35684479577861955</v>
      </c>
      <c r="G44" s="40">
        <v>120.194</v>
      </c>
      <c r="H44" s="46">
        <v>651.15</v>
      </c>
      <c r="I44" s="48">
        <v>30.4</v>
      </c>
      <c r="J44" s="55">
        <v>4.6000000000000001E-4</v>
      </c>
      <c r="K44" s="46">
        <f t="shared" si="0"/>
        <v>261.2913043478261</v>
      </c>
      <c r="L44" s="41">
        <f t="shared" si="1"/>
        <v>0.25830948302249657</v>
      </c>
      <c r="M44" s="40">
        <v>0.29299999999999998</v>
      </c>
      <c r="N44" s="116">
        <v>313.70555555555552</v>
      </c>
      <c r="O44" s="48">
        <v>192.35</v>
      </c>
      <c r="P44" s="48">
        <v>41.23</v>
      </c>
      <c r="Q44" s="121">
        <v>-6.5420999999999996</v>
      </c>
      <c r="R44" s="66">
        <v>1105</v>
      </c>
      <c r="S44" s="69">
        <v>1.2500000000000001E-2</v>
      </c>
      <c r="T44" s="26">
        <v>-1.099E-5</v>
      </c>
      <c r="U44" s="74">
        <v>0.26129999999999998</v>
      </c>
      <c r="V44" s="75">
        <v>0.23960000000000001</v>
      </c>
      <c r="W44" s="75">
        <v>0.27079999999999999</v>
      </c>
      <c r="X44" s="79">
        <v>15.114000000000001</v>
      </c>
      <c r="Y44" s="83">
        <v>-2982.1</v>
      </c>
      <c r="Z44" s="86">
        <v>-1.2619</v>
      </c>
      <c r="AA44" s="27">
        <v>-6.3248000000000002E-3</v>
      </c>
      <c r="AB44" s="28">
        <v>3.5155000000000001E-6</v>
      </c>
      <c r="AC44" s="95">
        <v>146.72300000000001</v>
      </c>
      <c r="AD44" s="5">
        <v>0.41920000000000002</v>
      </c>
      <c r="AE44" s="6">
        <v>-1.0498E-3</v>
      </c>
      <c r="AF44" s="7">
        <v>1.4926999999999999E-6</v>
      </c>
      <c r="AG44" s="97">
        <v>0.17519999999999999</v>
      </c>
      <c r="AH44" s="27">
        <v>-8.3189999999999995E-5</v>
      </c>
      <c r="AI44" s="29">
        <v>-1.9499E-7</v>
      </c>
      <c r="AJ44" s="100">
        <v>60.552999999999997</v>
      </c>
      <c r="AK44" s="101">
        <v>0.41499999999999998</v>
      </c>
      <c r="AL44" s="102">
        <v>65.34</v>
      </c>
      <c r="AM44" s="103">
        <v>1.2899</v>
      </c>
      <c r="AN44" s="125">
        <v>4.88699765247447</v>
      </c>
      <c r="AO44" s="31"/>
      <c r="AP44" s="31"/>
      <c r="AQ44" s="31"/>
      <c r="AR44" s="31"/>
      <c r="AS44" s="31"/>
      <c r="AT44" s="31"/>
      <c r="AU44" s="31"/>
      <c r="AV44" s="31"/>
      <c r="AW44" s="31"/>
      <c r="AX44" s="31"/>
      <c r="AY44" s="31"/>
    </row>
    <row r="45" spans="1:51" x14ac:dyDescent="0.2">
      <c r="A45" s="17" t="s">
        <v>38</v>
      </c>
      <c r="B45" s="12" t="s">
        <v>34</v>
      </c>
      <c r="C45" s="12" t="s">
        <v>135</v>
      </c>
      <c r="D45" s="12">
        <v>9</v>
      </c>
      <c r="E45" s="25">
        <v>4.7505987687499998</v>
      </c>
      <c r="F45" s="111">
        <f t="shared" si="2"/>
        <v>1</v>
      </c>
      <c r="G45" s="40">
        <v>120.194</v>
      </c>
      <c r="H45" s="46">
        <v>637.36</v>
      </c>
      <c r="I45" s="48">
        <v>31.27</v>
      </c>
      <c r="J45" s="55">
        <v>4.3300000000000001E-4</v>
      </c>
      <c r="K45" s="46">
        <f t="shared" si="0"/>
        <v>277.58429561200921</v>
      </c>
      <c r="L45" s="41">
        <f t="shared" si="1"/>
        <v>0.25551767863461561</v>
      </c>
      <c r="M45" s="40">
        <v>0.39800000000000002</v>
      </c>
      <c r="N45" s="116">
        <v>317.59444444444443</v>
      </c>
      <c r="O45" s="48">
        <v>228.46</v>
      </c>
      <c r="P45" s="48">
        <v>41.08</v>
      </c>
      <c r="Q45" s="122" t="s">
        <v>164</v>
      </c>
      <c r="R45" s="114" t="s">
        <v>165</v>
      </c>
      <c r="S45" s="114" t="s">
        <v>166</v>
      </c>
      <c r="T45" s="113" t="s">
        <v>167</v>
      </c>
      <c r="U45" s="74">
        <v>0.2777</v>
      </c>
      <c r="V45" s="75">
        <v>0.2591</v>
      </c>
      <c r="W45" s="75">
        <v>0.27979999999999999</v>
      </c>
      <c r="X45" s="79">
        <v>37.636000000000003</v>
      </c>
      <c r="Y45" s="83">
        <v>-3675.3</v>
      </c>
      <c r="Z45" s="86">
        <v>-10.156000000000001</v>
      </c>
      <c r="AA45" s="27">
        <v>-1.0068E-10</v>
      </c>
      <c r="AB45" s="28">
        <v>2.4231999999999999E-6</v>
      </c>
      <c r="AC45" s="95">
        <v>83.637</v>
      </c>
      <c r="AD45" s="5">
        <v>0.87858999999999998</v>
      </c>
      <c r="AE45" s="6">
        <v>-2.3192E-3</v>
      </c>
      <c r="AF45" s="7">
        <v>2.5988999999999998E-6</v>
      </c>
      <c r="AG45" s="97">
        <v>0.15670000000000001</v>
      </c>
      <c r="AH45" s="27">
        <v>2.6395999999999999E-5</v>
      </c>
      <c r="AI45" s="29">
        <v>-2.1888000000000001E-7</v>
      </c>
      <c r="AJ45" s="100">
        <v>60.07</v>
      </c>
      <c r="AK45" s="101">
        <v>0.36499999999999999</v>
      </c>
      <c r="AL45" s="102">
        <v>60.7</v>
      </c>
      <c r="AM45" s="103">
        <v>1.224</v>
      </c>
      <c r="AN45" s="125">
        <v>7.9630867105546903</v>
      </c>
      <c r="AO45" s="31"/>
      <c r="AP45" s="31"/>
      <c r="AQ45" s="31"/>
      <c r="AR45" s="31"/>
      <c r="AS45" s="31"/>
      <c r="AT45" s="31"/>
      <c r="AU45" s="31"/>
      <c r="AV45" s="31"/>
      <c r="AW45" s="31"/>
      <c r="AX45" s="31"/>
      <c r="AY45" s="31"/>
    </row>
    <row r="46" spans="1:51" x14ac:dyDescent="0.2">
      <c r="A46" s="16" t="s">
        <v>39</v>
      </c>
      <c r="B46" s="12" t="s">
        <v>34</v>
      </c>
      <c r="C46" s="12" t="s">
        <v>136</v>
      </c>
      <c r="D46" s="12">
        <v>9</v>
      </c>
      <c r="E46" s="25">
        <v>1.0169329825</v>
      </c>
      <c r="F46" s="111">
        <f t="shared" si="2"/>
        <v>0</v>
      </c>
      <c r="G46" s="40">
        <v>120.194</v>
      </c>
      <c r="H46" s="46">
        <v>638.38</v>
      </c>
      <c r="I46" s="48">
        <v>32</v>
      </c>
      <c r="J46" s="55">
        <v>4.4000000000000002E-4</v>
      </c>
      <c r="K46" s="46">
        <f t="shared" si="0"/>
        <v>273.16818181818184</v>
      </c>
      <c r="L46" s="41">
        <f t="shared" si="1"/>
        <v>0.26528540794674349</v>
      </c>
      <c r="M46" s="40">
        <v>0.34599999999999997</v>
      </c>
      <c r="N46" s="116">
        <v>303.14999999999998</v>
      </c>
      <c r="O46" s="48">
        <v>173.67</v>
      </c>
      <c r="P46" s="48">
        <v>41.28</v>
      </c>
      <c r="Q46" s="121">
        <v>-6.9451999999999998</v>
      </c>
      <c r="R46" s="66">
        <v>1127.5999999999999</v>
      </c>
      <c r="S46" s="69">
        <v>1.3899999999999999E-2</v>
      </c>
      <c r="T46" s="26">
        <v>-1.2344000000000001E-5</v>
      </c>
      <c r="U46" s="74">
        <v>0.27350000000000002</v>
      </c>
      <c r="V46" s="75">
        <v>0.25269999999999998</v>
      </c>
      <c r="W46" s="75">
        <v>0.2913</v>
      </c>
      <c r="X46" s="79">
        <v>39.822000000000003</v>
      </c>
      <c r="Y46" s="83">
        <v>-3697.8</v>
      </c>
      <c r="Z46" s="86">
        <v>-10.962</v>
      </c>
      <c r="AA46" s="27">
        <v>8.7429000000000006E-11</v>
      </c>
      <c r="AB46" s="28">
        <v>2.6958999999999999E-6</v>
      </c>
      <c r="AC46" s="95">
        <v>123.471</v>
      </c>
      <c r="AD46" s="5">
        <v>0.61973</v>
      </c>
      <c r="AE46" s="6">
        <v>-1.6883E-3</v>
      </c>
      <c r="AF46" s="7">
        <v>2.1608000000000001E-6</v>
      </c>
      <c r="AG46" s="97">
        <v>0.17519999999999999</v>
      </c>
      <c r="AH46" s="27">
        <v>-1.116E-4</v>
      </c>
      <c r="AI46" s="29">
        <v>-1.5393E-7</v>
      </c>
      <c r="AJ46" s="100">
        <v>60.106999999999999</v>
      </c>
      <c r="AK46" s="101">
        <v>0.39700000000000002</v>
      </c>
      <c r="AL46" s="102">
        <v>63.487000000000002</v>
      </c>
      <c r="AM46" s="103">
        <v>1.2764</v>
      </c>
      <c r="AN46" s="124">
        <v>16</v>
      </c>
      <c r="AO46" s="31"/>
      <c r="AP46" s="31"/>
      <c r="AQ46" s="31"/>
      <c r="AR46" s="31"/>
      <c r="AS46" s="31"/>
      <c r="AT46" s="31"/>
      <c r="AU46" s="31"/>
      <c r="AV46" s="31"/>
      <c r="AW46" s="31"/>
      <c r="AX46" s="31"/>
      <c r="AY46" s="31"/>
    </row>
    <row r="47" spans="1:51" x14ac:dyDescent="0.2">
      <c r="A47" s="16" t="s">
        <v>40</v>
      </c>
      <c r="B47" s="12" t="s">
        <v>34</v>
      </c>
      <c r="C47" s="12" t="s">
        <v>137</v>
      </c>
      <c r="D47" s="12">
        <v>9</v>
      </c>
      <c r="E47" s="25">
        <v>4.2469908562500001</v>
      </c>
      <c r="F47" s="111">
        <f t="shared" si="2"/>
        <v>0.86511703475050161</v>
      </c>
      <c r="G47" s="40">
        <v>120.194</v>
      </c>
      <c r="H47" s="46">
        <v>664.53</v>
      </c>
      <c r="I47" s="50" t="s">
        <v>119</v>
      </c>
      <c r="J47" s="56" t="s">
        <v>120</v>
      </c>
      <c r="K47" s="46">
        <f t="shared" si="0"/>
        <v>278.87238979118331</v>
      </c>
      <c r="L47" s="41">
        <f t="shared" si="1"/>
        <v>0.26944801678506392</v>
      </c>
      <c r="M47" s="60" t="s">
        <v>121</v>
      </c>
      <c r="N47" s="117">
        <v>324.26111111111106</v>
      </c>
      <c r="O47" s="50">
        <v>247.79</v>
      </c>
      <c r="P47" s="50">
        <v>41.12</v>
      </c>
      <c r="Q47" s="121">
        <v>-14.316000000000001</v>
      </c>
      <c r="R47" s="66">
        <v>2225.6</v>
      </c>
      <c r="S47" s="69">
        <v>2.9499999999999998E-2</v>
      </c>
      <c r="T47" s="26">
        <v>-2.2501999999999999E-5</v>
      </c>
      <c r="U47" s="74">
        <v>0.29060000000000002</v>
      </c>
      <c r="V47" s="75">
        <v>0.27029999999999998</v>
      </c>
      <c r="W47" s="75">
        <v>0.26079999999999998</v>
      </c>
      <c r="X47" s="79">
        <v>2.7492000000000001</v>
      </c>
      <c r="Y47" s="83">
        <v>-2642.8</v>
      </c>
      <c r="Z47" s="86">
        <v>3.6120000000000001</v>
      </c>
      <c r="AA47" s="27">
        <v>-1.0213E-2</v>
      </c>
      <c r="AB47" s="28">
        <v>5.0552999999999997E-6</v>
      </c>
      <c r="AC47" s="95">
        <v>89.588999999999999</v>
      </c>
      <c r="AD47" s="5">
        <v>0.87497999999999998</v>
      </c>
      <c r="AE47" s="6">
        <v>-2.1986000000000002E-3</v>
      </c>
      <c r="AF47" s="7">
        <v>2.3108E-6</v>
      </c>
      <c r="AG47" s="97">
        <v>0.1719</v>
      </c>
      <c r="AH47" s="27">
        <v>-6.5602E-5</v>
      </c>
      <c r="AI47" s="29">
        <v>-2.0421E-7</v>
      </c>
      <c r="AJ47" s="100">
        <v>58.786999999999999</v>
      </c>
      <c r="AK47" s="101">
        <v>0.34499999999999997</v>
      </c>
      <c r="AL47" s="102">
        <v>65.040000000000006</v>
      </c>
      <c r="AM47" s="103">
        <v>1.2583</v>
      </c>
      <c r="AN47" s="124">
        <v>10.1</v>
      </c>
      <c r="AO47" s="31"/>
      <c r="AP47" s="31"/>
      <c r="AQ47" s="31"/>
      <c r="AR47" s="31"/>
      <c r="AS47" s="31"/>
      <c r="AT47" s="31"/>
      <c r="AU47" s="31"/>
      <c r="AV47" s="31"/>
      <c r="AW47" s="31"/>
      <c r="AX47" s="31"/>
      <c r="AY47" s="31"/>
    </row>
    <row r="48" spans="1:51" x14ac:dyDescent="0.2">
      <c r="A48" s="16" t="s">
        <v>41</v>
      </c>
      <c r="B48" s="12" t="s">
        <v>34</v>
      </c>
      <c r="C48" s="12" t="s">
        <v>138</v>
      </c>
      <c r="D48" s="12">
        <v>9</v>
      </c>
      <c r="E48" s="25">
        <v>4.5000851400000004</v>
      </c>
      <c r="F48" s="111">
        <f t="shared" si="2"/>
        <v>0.93290411003776297</v>
      </c>
      <c r="G48" s="40">
        <v>120.194</v>
      </c>
      <c r="H48" s="46">
        <v>649.13</v>
      </c>
      <c r="I48" s="50" t="s">
        <v>122</v>
      </c>
      <c r="J48" s="56" t="s">
        <v>123</v>
      </c>
      <c r="K48" s="46">
        <f t="shared" si="0"/>
        <v>276.30804597701149</v>
      </c>
      <c r="L48" s="41">
        <f t="shared" si="1"/>
        <v>0.26050670637079015</v>
      </c>
      <c r="M48" s="60" t="s">
        <v>124</v>
      </c>
      <c r="N48" s="117">
        <v>318.70555555555552</v>
      </c>
      <c r="O48" s="50">
        <v>229.38</v>
      </c>
      <c r="P48" s="50">
        <v>41.1</v>
      </c>
      <c r="Q48" s="121">
        <v>-8.4686000000000003</v>
      </c>
      <c r="R48" s="66">
        <v>1361.7</v>
      </c>
      <c r="S48" s="69">
        <v>1.7299999999999999E-2</v>
      </c>
      <c r="T48" s="26">
        <v>-1.4611E-5</v>
      </c>
      <c r="U48" s="74">
        <v>0.2797</v>
      </c>
      <c r="V48" s="75">
        <v>0.25950000000000001</v>
      </c>
      <c r="W48" s="75">
        <v>0.2772</v>
      </c>
      <c r="X48" s="79">
        <v>2.1667000000000001</v>
      </c>
      <c r="Y48" s="83">
        <v>-2631.8</v>
      </c>
      <c r="Z48" s="86">
        <v>4.0350000000000001</v>
      </c>
      <c r="AA48" s="27">
        <v>-1.1776E-2</v>
      </c>
      <c r="AB48" s="28">
        <v>6.0955999999999997E-6</v>
      </c>
      <c r="AC48" s="95">
        <v>90.156999999999996</v>
      </c>
      <c r="AD48" s="5">
        <v>0.85987999999999998</v>
      </c>
      <c r="AE48" s="6">
        <v>-2.2344000000000001E-3</v>
      </c>
      <c r="AF48" s="7">
        <v>2.4758000000000001E-6</v>
      </c>
      <c r="AG48" s="97">
        <v>0.17510000000000001</v>
      </c>
      <c r="AH48" s="27">
        <v>-9.6020999999999994E-5</v>
      </c>
      <c r="AI48" s="29">
        <v>-1.7329000000000001E-7</v>
      </c>
      <c r="AJ48" s="100">
        <v>57.823</v>
      </c>
      <c r="AK48" s="101">
        <v>0.34200000000000003</v>
      </c>
      <c r="AL48" s="102">
        <v>63.374000000000002</v>
      </c>
      <c r="AM48" s="103">
        <v>1.2605</v>
      </c>
      <c r="AN48" s="124">
        <v>8.9</v>
      </c>
      <c r="AO48" s="31"/>
      <c r="AP48" s="31"/>
      <c r="AQ48" s="31"/>
      <c r="AR48" s="31"/>
      <c r="AS48" s="31"/>
      <c r="AT48" s="31"/>
      <c r="AU48" s="31"/>
      <c r="AV48" s="31"/>
      <c r="AW48" s="31"/>
      <c r="AX48" s="31"/>
      <c r="AY48" s="31"/>
    </row>
    <row r="49" spans="1:51" x14ac:dyDescent="0.2">
      <c r="A49" s="18" t="s">
        <v>42</v>
      </c>
      <c r="B49" s="12" t="s">
        <v>43</v>
      </c>
      <c r="C49" s="12" t="s">
        <v>77</v>
      </c>
      <c r="D49" s="12">
        <v>10</v>
      </c>
      <c r="E49" s="57">
        <v>5.9664396750000002</v>
      </c>
      <c r="F49" s="111">
        <f t="shared" ref="F49:F65" si="3">(E49-MIN($E$49:$E$67))/(MAX($E$49:$E$67)-MIN($E$49:$E$67))</f>
        <v>1</v>
      </c>
      <c r="G49" s="41">
        <v>134.221</v>
      </c>
      <c r="H49" s="46">
        <v>660</v>
      </c>
      <c r="I49" s="48">
        <v>29.7</v>
      </c>
      <c r="J49" s="55">
        <v>4.9200000000000003E-4</v>
      </c>
      <c r="K49" s="46">
        <f t="shared" si="0"/>
        <v>272.80691056910564</v>
      </c>
      <c r="L49" s="41">
        <f t="shared" si="1"/>
        <v>0.26629781092133759</v>
      </c>
      <c r="M49" s="40">
        <v>0.26600000000000001</v>
      </c>
      <c r="N49" s="116">
        <v>333.15</v>
      </c>
      <c r="O49" s="48">
        <v>215.27</v>
      </c>
      <c r="P49" s="48">
        <v>41.48</v>
      </c>
      <c r="Q49" s="121">
        <v>-6.6458000000000004</v>
      </c>
      <c r="R49" s="66">
        <v>1131.9000000000001</v>
      </c>
      <c r="S49" s="69">
        <v>1.26E-2</v>
      </c>
      <c r="T49" s="26">
        <v>-1.0777E-5</v>
      </c>
      <c r="U49" s="74">
        <v>0.27829999999999999</v>
      </c>
      <c r="V49" s="75">
        <v>0.26100000000000001</v>
      </c>
      <c r="W49" s="75">
        <v>0.28570000000000001</v>
      </c>
      <c r="X49" s="79">
        <v>41.451999999999998</v>
      </c>
      <c r="Y49" s="83">
        <v>-3902.7</v>
      </c>
      <c r="Z49" s="86">
        <v>-11.41</v>
      </c>
      <c r="AA49" s="27">
        <v>2.4229999999999998E-10</v>
      </c>
      <c r="AB49" s="28">
        <v>2.2517E-6</v>
      </c>
      <c r="AC49" s="95">
        <v>113.801</v>
      </c>
      <c r="AD49" s="5">
        <v>0.81537999999999999</v>
      </c>
      <c r="AE49" s="6">
        <v>-2.1047000000000001E-3</v>
      </c>
      <c r="AF49" s="7">
        <v>2.3922000000000002E-6</v>
      </c>
      <c r="AG49" s="97">
        <v>0.1457</v>
      </c>
      <c r="AH49" s="27">
        <v>-4.0639000000000002E-5</v>
      </c>
      <c r="AI49" s="29">
        <v>-1.6565E-7</v>
      </c>
      <c r="AJ49" s="100">
        <v>64.313999999999993</v>
      </c>
      <c r="AK49" s="101">
        <v>0.46400000000000002</v>
      </c>
      <c r="AL49" s="102">
        <v>61.234000000000002</v>
      </c>
      <c r="AM49" s="103">
        <v>1.3242</v>
      </c>
      <c r="AN49" s="125">
        <v>3.8434078604008999</v>
      </c>
      <c r="AO49" s="31"/>
      <c r="AP49" s="31"/>
      <c r="AQ49" s="31"/>
      <c r="AR49" s="31"/>
      <c r="AS49" s="31"/>
      <c r="AT49" s="31"/>
      <c r="AU49" s="31"/>
      <c r="AV49" s="31"/>
      <c r="AW49" s="31"/>
      <c r="AX49" s="31"/>
      <c r="AY49" s="31"/>
    </row>
    <row r="50" spans="1:51" x14ac:dyDescent="0.2">
      <c r="A50" s="18" t="s">
        <v>44</v>
      </c>
      <c r="B50" s="12" t="s">
        <v>43</v>
      </c>
      <c r="C50" s="12" t="s">
        <v>139</v>
      </c>
      <c r="D50" s="12">
        <v>10</v>
      </c>
      <c r="E50" s="57">
        <v>2.38307934375</v>
      </c>
      <c r="F50" s="111">
        <f t="shared" si="3"/>
        <v>0.27381358199695521</v>
      </c>
      <c r="G50" s="41">
        <v>134.221</v>
      </c>
      <c r="H50" s="46">
        <v>664.54</v>
      </c>
      <c r="I50" s="48">
        <v>29.51</v>
      </c>
      <c r="J50" s="55">
        <v>4.9700000000000005E-4</v>
      </c>
      <c r="K50" s="46">
        <f t="shared" si="0"/>
        <v>270.06237424547282</v>
      </c>
      <c r="L50" s="41">
        <f t="shared" si="1"/>
        <v>0.26545716438035366</v>
      </c>
      <c r="M50" s="40">
        <v>0.27600000000000002</v>
      </c>
      <c r="N50" s="116">
        <v>325.37222222222221</v>
      </c>
      <c r="O50" s="48">
        <v>197.72</v>
      </c>
      <c r="P50" s="48">
        <v>41.51</v>
      </c>
      <c r="Q50" s="121">
        <v>-8.0972000000000008</v>
      </c>
      <c r="R50" s="66">
        <v>1354.3</v>
      </c>
      <c r="S50" s="69">
        <v>1.5800000000000002E-2</v>
      </c>
      <c r="T50" s="26">
        <v>-1.3018E-5</v>
      </c>
      <c r="U50" s="74">
        <v>0.27560000000000001</v>
      </c>
      <c r="V50" s="75">
        <v>0.2601</v>
      </c>
      <c r="W50" s="75">
        <v>0.28570000000000001</v>
      </c>
      <c r="X50" s="79">
        <v>61.59</v>
      </c>
      <c r="Y50" s="83">
        <v>-4509.3</v>
      </c>
      <c r="Z50" s="86">
        <v>-19.521999999999998</v>
      </c>
      <c r="AA50" s="27">
        <v>6.9864999999999997E-3</v>
      </c>
      <c r="AB50" s="28">
        <v>7.8205000000000006E-14</v>
      </c>
      <c r="AC50" s="95">
        <v>171.011</v>
      </c>
      <c r="AD50" s="5">
        <v>0.43812000000000001</v>
      </c>
      <c r="AE50" s="6">
        <v>-1.0522999999999999E-3</v>
      </c>
      <c r="AF50" s="7">
        <v>1.4911E-6</v>
      </c>
      <c r="AG50" s="97">
        <v>0.19650000000000001</v>
      </c>
      <c r="AH50" s="27">
        <v>-2.6963999999999997E-4</v>
      </c>
      <c r="AI50" s="29">
        <v>8.9285999999999996E-8</v>
      </c>
      <c r="AJ50" s="100">
        <v>66.188000000000002</v>
      </c>
      <c r="AK50" s="101">
        <v>0.47199999999999998</v>
      </c>
      <c r="AL50" s="102">
        <v>61.16</v>
      </c>
      <c r="AM50" s="103">
        <v>1.3110999999999999</v>
      </c>
      <c r="AN50" s="124">
        <v>6</v>
      </c>
      <c r="AO50" s="31"/>
      <c r="AP50" s="31"/>
      <c r="AQ50" s="31"/>
      <c r="AR50" s="31"/>
      <c r="AS50" s="31"/>
      <c r="AT50" s="31"/>
      <c r="AU50" s="31"/>
      <c r="AV50" s="31"/>
      <c r="AW50" s="31"/>
      <c r="AX50" s="31"/>
      <c r="AY50" s="31"/>
    </row>
    <row r="51" spans="1:51" x14ac:dyDescent="0.2">
      <c r="A51" s="18" t="s">
        <v>45</v>
      </c>
      <c r="B51" s="12" t="s">
        <v>43</v>
      </c>
      <c r="C51" s="12" t="s">
        <v>140</v>
      </c>
      <c r="D51" s="12">
        <v>10</v>
      </c>
      <c r="E51" s="57">
        <v>1.0319486925000001</v>
      </c>
      <c r="F51" s="111">
        <f t="shared" si="3"/>
        <v>0</v>
      </c>
      <c r="G51" s="41">
        <v>134.221</v>
      </c>
      <c r="H51" s="46">
        <v>660.55</v>
      </c>
      <c r="I51" s="48">
        <v>28.87</v>
      </c>
      <c r="J51" s="55">
        <v>4.9700000000000005E-4</v>
      </c>
      <c r="K51" s="46">
        <f t="shared" si="0"/>
        <v>270.06237424547282</v>
      </c>
      <c r="L51" s="41">
        <f t="shared" si="1"/>
        <v>0.26126874283239859</v>
      </c>
      <c r="M51" s="40">
        <v>0.39200000000000002</v>
      </c>
      <c r="N51" s="116">
        <v>344.26111111111106</v>
      </c>
      <c r="O51" s="48">
        <v>185.3</v>
      </c>
      <c r="P51" s="48">
        <v>41.53</v>
      </c>
      <c r="Q51" s="121">
        <v>-7.2535999999999996</v>
      </c>
      <c r="R51" s="66">
        <v>1207.0999999999999</v>
      </c>
      <c r="S51" s="69">
        <v>1.43E-2</v>
      </c>
      <c r="T51" s="26">
        <v>-1.2296000000000001E-5</v>
      </c>
      <c r="U51" s="74">
        <v>0.27039999999999997</v>
      </c>
      <c r="V51" s="75">
        <v>0.25319999999999998</v>
      </c>
      <c r="W51" s="75">
        <v>0.28960000000000002</v>
      </c>
      <c r="X51" s="79">
        <v>49.969000000000001</v>
      </c>
      <c r="Y51" s="83">
        <v>-4398.1000000000004</v>
      </c>
      <c r="Z51" s="86">
        <v>-14.352</v>
      </c>
      <c r="AA51" s="27">
        <v>4.2054000000000002E-11</v>
      </c>
      <c r="AB51" s="28">
        <v>3.4379000000000002E-6</v>
      </c>
      <c r="AC51" s="95">
        <v>140.161</v>
      </c>
      <c r="AD51" s="5">
        <v>0.72011000000000003</v>
      </c>
      <c r="AE51" s="6">
        <v>-1.8916E-3</v>
      </c>
      <c r="AF51" s="7">
        <v>2.3068999999999999E-6</v>
      </c>
      <c r="AG51" s="97">
        <v>0.1799</v>
      </c>
      <c r="AH51" s="27">
        <v>-1.3729000000000001E-4</v>
      </c>
      <c r="AI51" s="29">
        <v>-1.2459999999999999E-7</v>
      </c>
      <c r="AJ51" s="100">
        <v>61.981000000000002</v>
      </c>
      <c r="AK51" s="101">
        <v>0.36499999999999999</v>
      </c>
      <c r="AL51" s="102">
        <v>64.900000000000006</v>
      </c>
      <c r="AM51" s="103">
        <v>1.363</v>
      </c>
      <c r="AN51" s="124">
        <v>12.5</v>
      </c>
      <c r="AO51" s="31"/>
      <c r="AP51" s="31"/>
      <c r="AQ51" s="31"/>
      <c r="AR51" s="31"/>
      <c r="AS51" s="31"/>
      <c r="AT51" s="31"/>
      <c r="AU51" s="31"/>
      <c r="AV51" s="31"/>
      <c r="AW51" s="31"/>
      <c r="AX51" s="31"/>
      <c r="AY51" s="31"/>
    </row>
    <row r="52" spans="1:51" x14ac:dyDescent="0.2">
      <c r="A52" s="18" t="s">
        <v>46</v>
      </c>
      <c r="B52" s="12" t="s">
        <v>43</v>
      </c>
      <c r="C52" s="12" t="s">
        <v>141</v>
      </c>
      <c r="D52" s="12">
        <v>10</v>
      </c>
      <c r="E52" s="57">
        <v>4.5604106599999996</v>
      </c>
      <c r="F52" s="111">
        <f t="shared" si="3"/>
        <v>0.71506098197637136</v>
      </c>
      <c r="G52" s="41">
        <v>134.221</v>
      </c>
      <c r="H52" s="46">
        <v>657</v>
      </c>
      <c r="I52" s="48">
        <v>29.3</v>
      </c>
      <c r="J52" s="55">
        <v>4.8500000000000003E-4</v>
      </c>
      <c r="K52" s="46">
        <f t="shared" si="0"/>
        <v>276.74432989690723</v>
      </c>
      <c r="L52" s="41">
        <f t="shared" si="1"/>
        <v>0.26015607350605918</v>
      </c>
      <c r="M52" s="40">
        <v>0.34100000000000003</v>
      </c>
      <c r="N52" s="116">
        <v>319.81666666666666</v>
      </c>
      <c r="O52" s="48">
        <v>209.44</v>
      </c>
      <c r="P52" s="48">
        <v>41.41</v>
      </c>
      <c r="Q52" s="121">
        <v>-7.4728000000000003</v>
      </c>
      <c r="R52" s="66">
        <v>1246.2</v>
      </c>
      <c r="S52" s="69">
        <v>1.47E-2</v>
      </c>
      <c r="T52" s="26">
        <v>-1.2480000000000001E-5</v>
      </c>
      <c r="U52" s="74">
        <v>0.2767</v>
      </c>
      <c r="V52" s="75">
        <v>0.2591</v>
      </c>
      <c r="W52" s="75">
        <v>0.29420000000000002</v>
      </c>
      <c r="X52" s="79">
        <v>4.9207000000000001</v>
      </c>
      <c r="Y52" s="83">
        <v>-2923.5</v>
      </c>
      <c r="Z52" s="86">
        <v>3.4809000000000001</v>
      </c>
      <c r="AA52" s="27">
        <v>-1.3932E-2</v>
      </c>
      <c r="AB52" s="28">
        <v>7.4449999999999999E-6</v>
      </c>
      <c r="AC52" s="95">
        <v>121.295</v>
      </c>
      <c r="AD52" s="5">
        <v>0.85346</v>
      </c>
      <c r="AE52" s="6">
        <v>-2.2176000000000001E-3</v>
      </c>
      <c r="AF52" s="7">
        <v>2.5641000000000001E-6</v>
      </c>
      <c r="AG52" s="97">
        <v>0.16669999999999999</v>
      </c>
      <c r="AH52" s="27">
        <v>-7.2757999999999997E-5</v>
      </c>
      <c r="AI52" s="29">
        <v>-1.9070000000000001E-7</v>
      </c>
      <c r="AJ52" s="100">
        <v>61.494</v>
      </c>
      <c r="AK52" s="101">
        <v>0.39500000000000002</v>
      </c>
      <c r="AL52" s="102">
        <v>61.277999999999999</v>
      </c>
      <c r="AM52" s="103">
        <v>1.244</v>
      </c>
      <c r="AN52" s="125">
        <v>5.1095002725708101</v>
      </c>
      <c r="AO52" s="31"/>
      <c r="AP52" s="31"/>
      <c r="AQ52" s="31"/>
      <c r="AR52" s="31"/>
      <c r="AS52" s="31"/>
      <c r="AT52" s="31"/>
      <c r="AU52" s="31"/>
      <c r="AV52" s="31"/>
      <c r="AW52" s="31"/>
      <c r="AX52" s="31"/>
      <c r="AY52" s="31"/>
    </row>
    <row r="53" spans="1:51" x14ac:dyDescent="0.2">
      <c r="A53" s="18" t="s">
        <v>47</v>
      </c>
      <c r="B53" s="12" t="s">
        <v>43</v>
      </c>
      <c r="C53" s="12" t="s">
        <v>142</v>
      </c>
      <c r="D53" s="12">
        <v>10</v>
      </c>
      <c r="E53" s="57">
        <v>4.5605388400000004</v>
      </c>
      <c r="F53" s="111">
        <f t="shared" si="3"/>
        <v>0.71508695831323266</v>
      </c>
      <c r="G53" s="41">
        <v>134.221</v>
      </c>
      <c r="H53" s="46">
        <v>653.15</v>
      </c>
      <c r="I53" s="48">
        <v>28.37</v>
      </c>
      <c r="J53" s="55">
        <v>4.9200000000000003E-4</v>
      </c>
      <c r="K53" s="46">
        <f t="shared" si="0"/>
        <v>272.80691056910564</v>
      </c>
      <c r="L53" s="41">
        <f t="shared" si="1"/>
        <v>0.25704045849050661</v>
      </c>
      <c r="M53" s="40">
        <v>0.372</v>
      </c>
      <c r="N53" s="116">
        <v>320.37222222222221</v>
      </c>
      <c r="O53" s="48">
        <v>205.25</v>
      </c>
      <c r="P53" s="48">
        <v>41.42</v>
      </c>
      <c r="Q53" s="121">
        <v>-7.4882999999999997</v>
      </c>
      <c r="R53" s="66">
        <v>1247.8</v>
      </c>
      <c r="S53" s="69">
        <v>1.4800000000000001E-2</v>
      </c>
      <c r="T53" s="26">
        <v>-1.2721000000000001E-5</v>
      </c>
      <c r="U53" s="74">
        <v>0.27300000000000002</v>
      </c>
      <c r="V53" s="75">
        <v>0.25740000000000002</v>
      </c>
      <c r="W53" s="75">
        <v>0.28749999999999998</v>
      </c>
      <c r="X53" s="79">
        <v>-5.5137</v>
      </c>
      <c r="Y53" s="83">
        <v>-3025.6</v>
      </c>
      <c r="Z53" s="86">
        <v>8.984</v>
      </c>
      <c r="AA53" s="27">
        <v>-2.5597000000000002E-2</v>
      </c>
      <c r="AB53" s="28">
        <v>1.3823E-5</v>
      </c>
      <c r="AC53" s="95">
        <v>121.863</v>
      </c>
      <c r="AD53" s="5">
        <v>0.81593000000000004</v>
      </c>
      <c r="AE53" s="6">
        <v>-2.1402000000000001E-3</v>
      </c>
      <c r="AF53" s="7">
        <v>2.5029000000000002E-6</v>
      </c>
      <c r="AG53" s="97">
        <v>0.1613</v>
      </c>
      <c r="AH53" s="27">
        <v>-7.3355999999999994E-5</v>
      </c>
      <c r="AI53" s="29">
        <v>-1.9614999999999999E-7</v>
      </c>
      <c r="AJ53" s="100">
        <v>64.27</v>
      </c>
      <c r="AK53" s="101">
        <v>0.41099999999999998</v>
      </c>
      <c r="AL53" s="102">
        <v>60.484000000000002</v>
      </c>
      <c r="AM53" s="103">
        <v>1.2430000000000001</v>
      </c>
      <c r="AN53" s="125">
        <v>6.83846529695548</v>
      </c>
      <c r="AO53" s="31"/>
      <c r="AP53" s="31"/>
      <c r="AQ53" s="31"/>
      <c r="AR53" s="31"/>
      <c r="AS53" s="31"/>
      <c r="AT53" s="31"/>
      <c r="AU53" s="31"/>
      <c r="AV53" s="31"/>
      <c r="AW53" s="31"/>
      <c r="AX53" s="31"/>
      <c r="AY53" s="31"/>
    </row>
    <row r="54" spans="1:51" x14ac:dyDescent="0.2">
      <c r="A54" s="18" t="s">
        <v>48</v>
      </c>
      <c r="B54" s="12" t="s">
        <v>43</v>
      </c>
      <c r="C54" s="12" t="s">
        <v>143</v>
      </c>
      <c r="D54" s="12">
        <v>10</v>
      </c>
      <c r="E54" s="57">
        <v>4.3045882400000002</v>
      </c>
      <c r="F54" s="111">
        <f t="shared" si="3"/>
        <v>0.66321725160838307</v>
      </c>
      <c r="G54" s="41">
        <v>134.221</v>
      </c>
      <c r="H54" s="46">
        <v>662</v>
      </c>
      <c r="I54" s="48">
        <v>29.3</v>
      </c>
      <c r="J54" s="55">
        <v>4.8899999999999996E-4</v>
      </c>
      <c r="K54" s="46">
        <f t="shared" si="0"/>
        <v>274.4805725971371</v>
      </c>
      <c r="L54" s="41">
        <f t="shared" si="1"/>
        <v>0.26032056001343046</v>
      </c>
      <c r="M54" s="40">
        <v>0.33700000000000002</v>
      </c>
      <c r="N54" s="116">
        <v>322.03888888888889</v>
      </c>
      <c r="O54" s="48">
        <v>201.64</v>
      </c>
      <c r="P54" s="48">
        <v>41.44</v>
      </c>
      <c r="Q54" s="121">
        <v>-7.3593000000000002</v>
      </c>
      <c r="R54" s="66">
        <v>1239.2</v>
      </c>
      <c r="S54" s="69">
        <v>1.43E-2</v>
      </c>
      <c r="T54" s="26">
        <v>-1.2106000000000001E-5</v>
      </c>
      <c r="U54" s="74">
        <v>0.27450000000000002</v>
      </c>
      <c r="V54" s="75">
        <v>0.253</v>
      </c>
      <c r="W54" s="75">
        <v>0.28799999999999998</v>
      </c>
      <c r="X54" s="79">
        <v>7.1101999999999999</v>
      </c>
      <c r="Y54" s="83">
        <v>-3002.9</v>
      </c>
      <c r="Z54" s="86">
        <v>2.5743</v>
      </c>
      <c r="AA54" s="27">
        <v>-1.2918000000000001E-2</v>
      </c>
      <c r="AB54" s="28">
        <v>6.9704999999999996E-6</v>
      </c>
      <c r="AC54" s="95">
        <v>161.494</v>
      </c>
      <c r="AD54" s="5">
        <v>0.47227999999999998</v>
      </c>
      <c r="AE54" s="6">
        <v>-1.1584E-3</v>
      </c>
      <c r="AF54" s="7">
        <v>1.6051999999999999E-6</v>
      </c>
      <c r="AG54" s="97">
        <v>0.1673</v>
      </c>
      <c r="AH54" s="27">
        <v>-7.4598999999999995E-5</v>
      </c>
      <c r="AI54" s="29">
        <v>-1.8545000000000001E-7</v>
      </c>
      <c r="AJ54" s="100">
        <v>62.18</v>
      </c>
      <c r="AK54" s="101">
        <v>0.39900000000000002</v>
      </c>
      <c r="AL54" s="102">
        <v>65.650000000000006</v>
      </c>
      <c r="AM54" s="103">
        <v>1.2529999999999999</v>
      </c>
      <c r="AN54" s="125">
        <v>3.9099830754095701</v>
      </c>
      <c r="AO54" s="31"/>
      <c r="AP54" s="31"/>
      <c r="AQ54" s="31"/>
      <c r="AR54" s="31"/>
      <c r="AS54" s="31"/>
      <c r="AT54" s="31"/>
      <c r="AU54" s="31"/>
      <c r="AV54" s="31"/>
      <c r="AW54" s="31"/>
      <c r="AX54" s="31"/>
      <c r="AY54" s="31"/>
    </row>
    <row r="55" spans="1:51" x14ac:dyDescent="0.2">
      <c r="A55" s="18" t="s">
        <v>49</v>
      </c>
      <c r="B55" s="12" t="s">
        <v>43</v>
      </c>
      <c r="C55" s="12" t="s">
        <v>144</v>
      </c>
      <c r="D55" s="12">
        <v>10</v>
      </c>
      <c r="E55" s="57">
        <v>2.0598252312500001</v>
      </c>
      <c r="F55" s="111">
        <f t="shared" si="3"/>
        <v>0.20830447201045219</v>
      </c>
      <c r="G55" s="41">
        <v>134.221</v>
      </c>
      <c r="H55" s="46">
        <v>663</v>
      </c>
      <c r="I55" s="48">
        <v>28.8</v>
      </c>
      <c r="J55" s="55">
        <v>4.8799999999999999E-4</v>
      </c>
      <c r="K55" s="46">
        <f t="shared" si="0"/>
        <v>275.04303278688525</v>
      </c>
      <c r="L55" s="41">
        <f t="shared" si="1"/>
        <v>0.25496981050335421</v>
      </c>
      <c r="M55" s="40">
        <v>0.35</v>
      </c>
      <c r="N55" s="116">
        <v>329.26111111111106</v>
      </c>
      <c r="O55" s="48">
        <v>189.26</v>
      </c>
      <c r="P55" s="48">
        <v>41.47</v>
      </c>
      <c r="Q55" s="121">
        <v>-7.2923999999999998</v>
      </c>
      <c r="R55" s="66">
        <v>1235.0999999999999</v>
      </c>
      <c r="S55" s="69">
        <v>1.41E-2</v>
      </c>
      <c r="T55" s="26">
        <v>-1.199E-5</v>
      </c>
      <c r="U55" s="74">
        <v>0.27329999999999999</v>
      </c>
      <c r="V55" s="75">
        <v>0.25659999999999999</v>
      </c>
      <c r="W55" s="75">
        <v>0.28570000000000001</v>
      </c>
      <c r="X55" s="79">
        <v>37.186</v>
      </c>
      <c r="Y55" s="83">
        <v>-3838</v>
      </c>
      <c r="Z55" s="86">
        <v>-9.8676999999999992</v>
      </c>
      <c r="AA55" s="27">
        <v>6.3157000000000005E-11</v>
      </c>
      <c r="AB55" s="28">
        <v>1.7741000000000001E-6</v>
      </c>
      <c r="AC55" s="95">
        <v>171.55199999999999</v>
      </c>
      <c r="AD55" s="5">
        <v>0.46694999999999998</v>
      </c>
      <c r="AE55" s="6">
        <v>-1.1485E-3</v>
      </c>
      <c r="AF55" s="7">
        <v>1.6110999999999999E-6</v>
      </c>
      <c r="AG55" s="97">
        <v>0.16889999999999999</v>
      </c>
      <c r="AH55" s="27">
        <v>-7.7438E-5</v>
      </c>
      <c r="AI55" s="29">
        <v>-1.8370000000000001E-7</v>
      </c>
      <c r="AJ55" s="100">
        <v>66.069999999999993</v>
      </c>
      <c r="AK55" s="101">
        <v>0.42699999999999999</v>
      </c>
      <c r="AL55" s="102">
        <v>64.34</v>
      </c>
      <c r="AM55" s="103">
        <v>1.2905</v>
      </c>
      <c r="AN55" s="125">
        <v>5.01117250309502</v>
      </c>
      <c r="AO55" s="31"/>
      <c r="AP55" s="31"/>
      <c r="AQ55" s="31"/>
      <c r="AR55" s="31"/>
      <c r="AS55" s="31"/>
      <c r="AT55" s="31"/>
      <c r="AU55" s="31"/>
      <c r="AV55" s="31"/>
      <c r="AW55" s="31"/>
      <c r="AX55" s="31"/>
      <c r="AY55" s="31"/>
    </row>
    <row r="56" spans="1:51" x14ac:dyDescent="0.2">
      <c r="A56" s="18" t="s">
        <v>50</v>
      </c>
      <c r="B56" s="12" t="s">
        <v>43</v>
      </c>
      <c r="C56" s="12" t="s">
        <v>145</v>
      </c>
      <c r="D56" s="12">
        <v>10</v>
      </c>
      <c r="E56" s="57">
        <v>1.80658755625</v>
      </c>
      <c r="F56" s="111">
        <f t="shared" si="3"/>
        <v>0.15698455352279084</v>
      </c>
      <c r="G56" s="41">
        <v>134.221</v>
      </c>
      <c r="H56" s="46">
        <v>668</v>
      </c>
      <c r="I56" s="48">
        <v>28.8</v>
      </c>
      <c r="J56" s="55">
        <v>5.0199999999999995E-4</v>
      </c>
      <c r="K56" s="46">
        <f t="shared" si="0"/>
        <v>267.37250996015939</v>
      </c>
      <c r="L56" s="41">
        <f t="shared" si="1"/>
        <v>0.26032131071030895</v>
      </c>
      <c r="M56" s="40">
        <v>0.34</v>
      </c>
      <c r="N56" s="116">
        <v>330.37222222222221</v>
      </c>
      <c r="O56" s="48">
        <v>241.93</v>
      </c>
      <c r="P56" s="48">
        <v>41.51</v>
      </c>
      <c r="Q56" s="121">
        <v>-7.1295999999999999</v>
      </c>
      <c r="R56" s="66">
        <v>1220.4000000000001</v>
      </c>
      <c r="S56" s="69">
        <v>1.3599999999999999E-2</v>
      </c>
      <c r="T56" s="26">
        <v>-1.153E-5</v>
      </c>
      <c r="U56" s="74">
        <v>0.2747</v>
      </c>
      <c r="V56" s="75">
        <v>0.25340000000000001</v>
      </c>
      <c r="W56" s="75">
        <v>0.28570000000000001</v>
      </c>
      <c r="X56" s="79">
        <v>3.4308000000000001</v>
      </c>
      <c r="Y56" s="83">
        <v>-2987.6</v>
      </c>
      <c r="Z56" s="86">
        <v>4.1013999999999999</v>
      </c>
      <c r="AA56" s="27">
        <v>-1.3931000000000001E-2</v>
      </c>
      <c r="AB56" s="28">
        <v>6.9358999999999999E-6</v>
      </c>
      <c r="AC56" s="95">
        <v>162.47399999999999</v>
      </c>
      <c r="AD56" s="5">
        <v>0.56052000000000002</v>
      </c>
      <c r="AE56" s="6">
        <v>-1.3594E-3</v>
      </c>
      <c r="AF56" s="7">
        <v>1.7687999999999999E-6</v>
      </c>
      <c r="AG56" s="97">
        <v>0.1958</v>
      </c>
      <c r="AH56" s="27">
        <v>-2.3374999999999999E-4</v>
      </c>
      <c r="AI56" s="29">
        <v>2.0832999999999999E-8</v>
      </c>
      <c r="AJ56" s="100">
        <v>65.099999999999994</v>
      </c>
      <c r="AK56" s="101">
        <v>0.41799999999999998</v>
      </c>
      <c r="AL56" s="102">
        <v>64.546000000000006</v>
      </c>
      <c r="AM56" s="103">
        <v>1.3092999999999999</v>
      </c>
      <c r="AN56" s="125">
        <v>4.8705251466196904</v>
      </c>
      <c r="AO56" s="31"/>
      <c r="AP56" s="31"/>
      <c r="AQ56" s="31"/>
      <c r="AR56" s="31"/>
      <c r="AS56" s="31"/>
      <c r="AT56" s="31"/>
      <c r="AU56" s="31"/>
      <c r="AV56" s="31"/>
      <c r="AW56" s="31"/>
      <c r="AX56" s="31"/>
      <c r="AY56" s="31"/>
    </row>
    <row r="57" spans="1:51" x14ac:dyDescent="0.2">
      <c r="A57" s="18" t="s">
        <v>51</v>
      </c>
      <c r="B57" s="12" t="s">
        <v>43</v>
      </c>
      <c r="C57" s="12" t="s">
        <v>146</v>
      </c>
      <c r="D57" s="12">
        <v>10</v>
      </c>
      <c r="E57" s="57">
        <v>2.0597366362499998</v>
      </c>
      <c r="F57" s="111">
        <f t="shared" si="3"/>
        <v>0.20828651777762161</v>
      </c>
      <c r="G57" s="41">
        <v>134.221</v>
      </c>
      <c r="H57" s="46">
        <v>657.96</v>
      </c>
      <c r="I57" s="48">
        <v>28.03</v>
      </c>
      <c r="J57" s="55">
        <v>4.9700000000000005E-4</v>
      </c>
      <c r="K57" s="46">
        <f t="shared" si="0"/>
        <v>270.06237424547282</v>
      </c>
      <c r="L57" s="41">
        <f t="shared" si="1"/>
        <v>0.25466541796994568</v>
      </c>
      <c r="M57" s="40">
        <v>0.40400000000000003</v>
      </c>
      <c r="N57" s="116">
        <v>329.81666666666666</v>
      </c>
      <c r="O57" s="48">
        <v>230.32</v>
      </c>
      <c r="P57" s="48">
        <v>41.47</v>
      </c>
      <c r="Q57" s="121">
        <v>-7.6851000000000003</v>
      </c>
      <c r="R57" s="66">
        <v>1286.2</v>
      </c>
      <c r="S57" s="69">
        <v>1.52E-2</v>
      </c>
      <c r="T57" s="26">
        <v>-1.2965E-5</v>
      </c>
      <c r="U57" s="74">
        <v>0.27079999999999999</v>
      </c>
      <c r="V57" s="75">
        <v>0.254</v>
      </c>
      <c r="W57" s="75">
        <v>0.28570000000000001</v>
      </c>
      <c r="X57" s="79">
        <v>-2.4792999999999998</v>
      </c>
      <c r="Y57" s="83">
        <v>-2894.2</v>
      </c>
      <c r="Z57" s="86">
        <v>6.7988</v>
      </c>
      <c r="AA57" s="27">
        <v>-1.8269000000000001E-2</v>
      </c>
      <c r="AB57" s="28">
        <v>9.3732000000000003E-6</v>
      </c>
      <c r="AC57" s="95">
        <v>161.238</v>
      </c>
      <c r="AD57" s="5">
        <v>0.59321999999999997</v>
      </c>
      <c r="AE57" s="6">
        <v>-1.4786999999999999E-3</v>
      </c>
      <c r="AF57" s="7">
        <v>1.9294000000000001E-6</v>
      </c>
      <c r="AG57" s="97">
        <v>0.16789999999999999</v>
      </c>
      <c r="AH57" s="27">
        <v>-6.4869999999999994E-5</v>
      </c>
      <c r="AI57" s="29">
        <v>-2.0353E-7</v>
      </c>
      <c r="AJ57" s="100">
        <v>63.533999999999999</v>
      </c>
      <c r="AK57" s="101">
        <v>0.378</v>
      </c>
      <c r="AL57" s="102">
        <v>63.82</v>
      </c>
      <c r="AM57" s="103">
        <v>1.3372999999999999</v>
      </c>
      <c r="AN57" s="125">
        <v>9.7926857573441293</v>
      </c>
      <c r="AO57" s="31"/>
      <c r="AP57" s="31"/>
      <c r="AQ57" s="31"/>
      <c r="AR57" s="31"/>
      <c r="AS57" s="31"/>
      <c r="AT57" s="31"/>
      <c r="AU57" s="31"/>
      <c r="AV57" s="31"/>
      <c r="AW57" s="31"/>
      <c r="AX57" s="31"/>
      <c r="AY57" s="31"/>
    </row>
    <row r="58" spans="1:51" x14ac:dyDescent="0.2">
      <c r="A58" s="18" t="s">
        <v>52</v>
      </c>
      <c r="B58" s="12" t="s">
        <v>43</v>
      </c>
      <c r="C58" s="12" t="s">
        <v>147</v>
      </c>
      <c r="D58" s="12">
        <v>10</v>
      </c>
      <c r="E58" s="57">
        <v>4.2398206125</v>
      </c>
      <c r="F58" s="111">
        <f t="shared" si="3"/>
        <v>0.65009175847652889</v>
      </c>
      <c r="G58" s="41">
        <v>134.221</v>
      </c>
      <c r="H58" s="46">
        <v>655</v>
      </c>
      <c r="I58" s="48">
        <v>27.5</v>
      </c>
      <c r="J58" s="55">
        <v>4.8200000000000001E-4</v>
      </c>
      <c r="K58" s="46">
        <f t="shared" si="0"/>
        <v>278.46680497925308</v>
      </c>
      <c r="L58" s="41">
        <f t="shared" si="1"/>
        <v>0.24340439284789572</v>
      </c>
      <c r="M58" s="40">
        <v>0.41699999999999998</v>
      </c>
      <c r="N58" s="116">
        <v>325.37222222222221</v>
      </c>
      <c r="O58" s="48">
        <v>188.82</v>
      </c>
      <c r="P58" s="48">
        <v>41.36</v>
      </c>
      <c r="Q58" s="121">
        <v>-7.6407999999999996</v>
      </c>
      <c r="R58" s="66">
        <v>1277.9000000000001</v>
      </c>
      <c r="S58" s="69">
        <v>1.52E-2</v>
      </c>
      <c r="T58" s="26">
        <v>-1.3029E-5</v>
      </c>
      <c r="U58" s="74">
        <v>0.27850000000000003</v>
      </c>
      <c r="V58" s="75">
        <v>0.25929999999999997</v>
      </c>
      <c r="W58" s="75">
        <v>0.29459999999999997</v>
      </c>
      <c r="X58" s="79">
        <v>63.661999999999999</v>
      </c>
      <c r="Y58" s="83">
        <v>-4631.3</v>
      </c>
      <c r="Z58" s="86">
        <v>-20.395</v>
      </c>
      <c r="AA58" s="27">
        <v>7.8832999999999993E-3</v>
      </c>
      <c r="AB58" s="28">
        <v>4.4259000000000002E-14</v>
      </c>
      <c r="AC58" s="95">
        <v>166.27799999999999</v>
      </c>
      <c r="AD58" s="5">
        <v>0.51195000000000002</v>
      </c>
      <c r="AE58" s="6">
        <v>-1.2903999999999999E-3</v>
      </c>
      <c r="AF58" s="7">
        <v>1.7843E-6</v>
      </c>
      <c r="AG58" s="97">
        <v>0.17180000000000001</v>
      </c>
      <c r="AH58" s="27">
        <v>-7.6941999999999996E-5</v>
      </c>
      <c r="AI58" s="29">
        <v>-1.9556000000000001E-7</v>
      </c>
      <c r="AJ58" s="100">
        <v>63.322000000000003</v>
      </c>
      <c r="AK58" s="101">
        <v>0.36899999999999999</v>
      </c>
      <c r="AL58" s="102">
        <v>63.98</v>
      </c>
      <c r="AM58" s="103">
        <v>1.25</v>
      </c>
      <c r="AN58" s="125">
        <v>4.8082431130902696</v>
      </c>
      <c r="AO58" s="31"/>
      <c r="AP58" s="31"/>
      <c r="AQ58" s="31"/>
      <c r="AR58" s="31"/>
      <c r="AS58" s="31"/>
      <c r="AT58" s="31"/>
      <c r="AU58" s="31"/>
      <c r="AV58" s="31"/>
      <c r="AW58" s="31"/>
      <c r="AX58" s="31"/>
      <c r="AY58" s="31"/>
    </row>
    <row r="59" spans="1:51" x14ac:dyDescent="0.2">
      <c r="A59" s="18" t="s">
        <v>53</v>
      </c>
      <c r="B59" s="12" t="s">
        <v>43</v>
      </c>
      <c r="C59" s="12" t="s">
        <v>148</v>
      </c>
      <c r="D59" s="12">
        <v>10</v>
      </c>
      <c r="E59" s="57">
        <v>3.9839317799999998</v>
      </c>
      <c r="F59" s="111">
        <f t="shared" si="3"/>
        <v>0.5982345692735288</v>
      </c>
      <c r="G59" s="41">
        <v>134.221</v>
      </c>
      <c r="H59" s="46">
        <v>665</v>
      </c>
      <c r="I59" s="48">
        <v>28.8</v>
      </c>
      <c r="J59" s="55">
        <v>4.8200000000000001E-4</v>
      </c>
      <c r="K59" s="46">
        <f t="shared" si="0"/>
        <v>278.46680497925308</v>
      </c>
      <c r="L59" s="41">
        <f t="shared" si="1"/>
        <v>0.2510775374809408</v>
      </c>
      <c r="M59" s="40">
        <v>0.41399999999999998</v>
      </c>
      <c r="N59" s="116">
        <v>328.70555555555552</v>
      </c>
      <c r="O59" s="48">
        <v>210.27</v>
      </c>
      <c r="P59" s="48">
        <v>41.39</v>
      </c>
      <c r="Q59" s="121">
        <v>-8.0222999999999995</v>
      </c>
      <c r="R59" s="66">
        <v>1342.5</v>
      </c>
      <c r="S59" s="69">
        <v>1.5900000000000001E-2</v>
      </c>
      <c r="T59" s="26">
        <v>-1.3305000000000001E-5</v>
      </c>
      <c r="U59" s="74">
        <v>0.27850000000000003</v>
      </c>
      <c r="V59" s="75">
        <v>0.25640000000000002</v>
      </c>
      <c r="W59" s="75">
        <v>0.2954</v>
      </c>
      <c r="X59" s="79">
        <v>10.676</v>
      </c>
      <c r="Y59" s="83">
        <v>-3016.6</v>
      </c>
      <c r="Z59" s="86">
        <v>0.5383</v>
      </c>
      <c r="AA59" s="27">
        <v>-7.7304000000000001E-3</v>
      </c>
      <c r="AB59" s="28">
        <v>4.0929000000000002E-6</v>
      </c>
      <c r="AC59" s="95">
        <v>166.34399999999999</v>
      </c>
      <c r="AD59" s="5">
        <v>0.53976999999999997</v>
      </c>
      <c r="AE59" s="6">
        <v>-1.3307E-3</v>
      </c>
      <c r="AF59" s="7">
        <v>1.7865E-6</v>
      </c>
      <c r="AG59" s="97">
        <v>0.1696</v>
      </c>
      <c r="AH59" s="27">
        <v>-7.0588999999999998E-5</v>
      </c>
      <c r="AI59" s="29">
        <v>-1.9320000000000001E-7</v>
      </c>
      <c r="AJ59" s="100">
        <v>62.137999999999998</v>
      </c>
      <c r="AK59" s="101">
        <v>0.35199999999999998</v>
      </c>
      <c r="AL59" s="102">
        <v>66.709999999999994</v>
      </c>
      <c r="AM59" s="103">
        <v>1.2609999999999999</v>
      </c>
      <c r="AN59" s="125">
        <v>4.6244430375832497</v>
      </c>
      <c r="AO59" s="31"/>
      <c r="AP59" s="31"/>
      <c r="AQ59" s="31"/>
      <c r="AR59" s="31"/>
      <c r="AS59" s="31"/>
      <c r="AT59" s="31"/>
      <c r="AU59" s="31"/>
      <c r="AV59" s="31"/>
      <c r="AW59" s="31"/>
      <c r="AX59" s="31"/>
      <c r="AY59" s="31"/>
    </row>
    <row r="60" spans="1:51" x14ac:dyDescent="0.2">
      <c r="A60" s="18" t="s">
        <v>54</v>
      </c>
      <c r="B60" s="12" t="s">
        <v>43</v>
      </c>
      <c r="C60" s="12" t="s">
        <v>149</v>
      </c>
      <c r="D60" s="12">
        <v>10</v>
      </c>
      <c r="E60" s="57">
        <v>3.7297742550000001</v>
      </c>
      <c r="F60" s="111">
        <f t="shared" si="3"/>
        <v>0.54672823844804752</v>
      </c>
      <c r="G60" s="41">
        <v>134.221</v>
      </c>
      <c r="H60" s="46">
        <v>671</v>
      </c>
      <c r="I60" s="48">
        <v>30.2</v>
      </c>
      <c r="J60" s="55">
        <v>4.8200000000000001E-4</v>
      </c>
      <c r="K60" s="46">
        <f t="shared" si="0"/>
        <v>278.46680497925308</v>
      </c>
      <c r="L60" s="41">
        <f t="shared" si="1"/>
        <v>0.2609284538639331</v>
      </c>
      <c r="M60" s="40">
        <v>0.40699999999999997</v>
      </c>
      <c r="N60" s="116">
        <v>329.81666666666666</v>
      </c>
      <c r="O60" s="48">
        <v>256.89</v>
      </c>
      <c r="P60" s="48">
        <v>41.42</v>
      </c>
      <c r="Q60" s="121">
        <v>-8.3615999999999993</v>
      </c>
      <c r="R60" s="66">
        <v>1394.3</v>
      </c>
      <c r="S60" s="69">
        <v>1.6500000000000001E-2</v>
      </c>
      <c r="T60" s="26">
        <v>-1.3642000000000001E-5</v>
      </c>
      <c r="U60" s="74">
        <v>0.27850000000000003</v>
      </c>
      <c r="V60" s="75">
        <v>0.25309999999999999</v>
      </c>
      <c r="W60" s="75">
        <v>0.2913</v>
      </c>
      <c r="X60" s="79">
        <v>62.133000000000003</v>
      </c>
      <c r="Y60" s="83">
        <v>-4666.5</v>
      </c>
      <c r="Z60" s="86">
        <v>-19.724</v>
      </c>
      <c r="AA60" s="27">
        <v>7.3435000000000002E-3</v>
      </c>
      <c r="AB60" s="28">
        <v>-1.1915999999999999E-13</v>
      </c>
      <c r="AC60" s="95">
        <v>158.82599999999999</v>
      </c>
      <c r="AD60" s="5">
        <v>0.62168000000000001</v>
      </c>
      <c r="AE60" s="6">
        <v>-1.5066999999999999E-3</v>
      </c>
      <c r="AF60" s="7">
        <v>1.9010000000000001E-6</v>
      </c>
      <c r="AG60" s="97">
        <v>0.1651</v>
      </c>
      <c r="AH60" s="27">
        <v>-5.6796000000000003E-5</v>
      </c>
      <c r="AI60" s="29">
        <v>-2.0046999999999999E-7</v>
      </c>
      <c r="AJ60" s="100">
        <v>65.477000000000004</v>
      </c>
      <c r="AK60" s="101">
        <v>0.38300000000000001</v>
      </c>
      <c r="AL60" s="102">
        <v>70</v>
      </c>
      <c r="AM60" s="103">
        <v>1.258</v>
      </c>
      <c r="AN60" s="125">
        <v>2.6969004051365899</v>
      </c>
      <c r="AO60" s="31"/>
      <c r="AP60" s="31"/>
      <c r="AQ60" s="31"/>
      <c r="AR60" s="31"/>
      <c r="AS60" s="31"/>
      <c r="AT60" s="31"/>
      <c r="AU60" s="31"/>
      <c r="AV60" s="31"/>
      <c r="AW60" s="31"/>
      <c r="AX60" s="31"/>
      <c r="AY60" s="31"/>
    </row>
    <row r="61" spans="1:51" x14ac:dyDescent="0.2">
      <c r="A61" s="18" t="s">
        <v>55</v>
      </c>
      <c r="B61" s="12" t="s">
        <v>43</v>
      </c>
      <c r="C61" s="12" t="s">
        <v>150</v>
      </c>
      <c r="D61" s="12">
        <v>10</v>
      </c>
      <c r="E61" s="57">
        <v>3.9843799</v>
      </c>
      <c r="F61" s="111">
        <f t="shared" si="3"/>
        <v>0.59832538309841776</v>
      </c>
      <c r="G61" s="41">
        <v>134.221</v>
      </c>
      <c r="H61" s="46">
        <v>667</v>
      </c>
      <c r="I61" s="48">
        <v>28.8</v>
      </c>
      <c r="J61" s="55">
        <v>4.8999999999999998E-4</v>
      </c>
      <c r="K61" s="46">
        <f t="shared" si="0"/>
        <v>273.92040816326534</v>
      </c>
      <c r="L61" s="41">
        <f t="shared" si="1"/>
        <v>0.25447944779113929</v>
      </c>
      <c r="M61" s="40">
        <v>0.41099999999999998</v>
      </c>
      <c r="N61" s="116">
        <v>329.26111111111106</v>
      </c>
      <c r="O61" s="48">
        <v>206.22</v>
      </c>
      <c r="P61" s="48">
        <v>41.38</v>
      </c>
      <c r="Q61" s="121">
        <v>-7.9476000000000004</v>
      </c>
      <c r="R61" s="66">
        <v>1336.1</v>
      </c>
      <c r="S61" s="69">
        <v>1.5599999999999999E-2</v>
      </c>
      <c r="T61" s="26">
        <v>-1.31E-5</v>
      </c>
      <c r="U61" s="74">
        <v>0.27410000000000001</v>
      </c>
      <c r="V61" s="75">
        <v>0.25440000000000002</v>
      </c>
      <c r="W61" s="75">
        <v>0.28570000000000001</v>
      </c>
      <c r="X61" s="79">
        <v>60.023000000000003</v>
      </c>
      <c r="Y61" s="83">
        <v>-4581.3999999999996</v>
      </c>
      <c r="Z61" s="86">
        <v>-18.945</v>
      </c>
      <c r="AA61" s="27">
        <v>7.0277999999999998E-3</v>
      </c>
      <c r="AB61" s="28">
        <v>1.4100999999999999E-14</v>
      </c>
      <c r="AC61" s="95">
        <v>169.108</v>
      </c>
      <c r="AD61" s="5">
        <v>0.52136000000000005</v>
      </c>
      <c r="AE61" s="6">
        <v>-1.2872000000000001E-3</v>
      </c>
      <c r="AF61" s="7">
        <v>1.7326999999999999E-6</v>
      </c>
      <c r="AG61" s="97">
        <v>0.1699</v>
      </c>
      <c r="AH61" s="27">
        <v>-7.1619999999999995E-5</v>
      </c>
      <c r="AI61" s="29">
        <v>-1.9089000000000001E-7</v>
      </c>
      <c r="AJ61" s="100">
        <v>65.793000000000006</v>
      </c>
      <c r="AK61" s="101">
        <v>0.38500000000000001</v>
      </c>
      <c r="AL61" s="102">
        <v>65.42</v>
      </c>
      <c r="AM61" s="103">
        <v>1.2450000000000001</v>
      </c>
      <c r="AN61" s="125">
        <v>5.4038799892709504</v>
      </c>
      <c r="AO61" s="31"/>
      <c r="AP61" s="31"/>
      <c r="AQ61" s="31"/>
      <c r="AR61" s="31"/>
      <c r="AS61" s="31"/>
      <c r="AT61" s="31"/>
      <c r="AU61" s="31"/>
      <c r="AV61" s="31"/>
      <c r="AW61" s="31"/>
      <c r="AX61" s="31"/>
      <c r="AY61" s="31"/>
    </row>
    <row r="62" spans="1:51" x14ac:dyDescent="0.2">
      <c r="A62" s="18" t="s">
        <v>56</v>
      </c>
      <c r="B62" s="12" t="s">
        <v>43</v>
      </c>
      <c r="C62" s="12" t="s">
        <v>151</v>
      </c>
      <c r="D62" s="12">
        <v>10</v>
      </c>
      <c r="E62" s="57">
        <v>3.7288580100000002</v>
      </c>
      <c r="F62" s="111">
        <f t="shared" si="3"/>
        <v>0.54654255668203577</v>
      </c>
      <c r="G62" s="41">
        <v>134.221</v>
      </c>
      <c r="H62" s="46">
        <v>680</v>
      </c>
      <c r="I62" s="48">
        <v>28.8</v>
      </c>
      <c r="J62" s="55">
        <v>5.0699999999999996E-4</v>
      </c>
      <c r="K62" s="46">
        <f t="shared" si="0"/>
        <v>264.73570019723871</v>
      </c>
      <c r="L62" s="41">
        <f t="shared" si="1"/>
        <v>0.25827449093661997</v>
      </c>
      <c r="M62" s="40">
        <v>0.36199999999999999</v>
      </c>
      <c r="N62" s="116">
        <v>332.03888888888889</v>
      </c>
      <c r="O62" s="48">
        <v>223.64</v>
      </c>
      <c r="P62" s="48">
        <v>41.43</v>
      </c>
      <c r="Q62" s="121">
        <v>-7.2539999999999996</v>
      </c>
      <c r="R62" s="66">
        <v>1259.5</v>
      </c>
      <c r="S62" s="69">
        <v>1.37E-2</v>
      </c>
      <c r="T62" s="26">
        <v>-1.1413000000000001E-5</v>
      </c>
      <c r="U62" s="74">
        <v>0.26469999999999999</v>
      </c>
      <c r="V62" s="75">
        <v>0.24010000000000001</v>
      </c>
      <c r="W62" s="75">
        <v>0.28489999999999999</v>
      </c>
      <c r="X62" s="79">
        <v>36.997999999999998</v>
      </c>
      <c r="Y62" s="83">
        <v>-3936</v>
      </c>
      <c r="Z62" s="86">
        <v>-9.7603000000000009</v>
      </c>
      <c r="AA62" s="27">
        <v>7.2746999999999994E-11</v>
      </c>
      <c r="AB62" s="28">
        <v>1.6678999999999999E-6</v>
      </c>
      <c r="AC62" s="95">
        <v>164.74299999999999</v>
      </c>
      <c r="AD62" s="5">
        <v>0.53690000000000004</v>
      </c>
      <c r="AE62" s="6">
        <v>-1.2975E-3</v>
      </c>
      <c r="AF62" s="7">
        <v>1.7105E-6</v>
      </c>
      <c r="AG62" s="97">
        <v>0.16719999999999999</v>
      </c>
      <c r="AH62" s="27">
        <v>-6.6945000000000004E-5</v>
      </c>
      <c r="AI62" s="29">
        <v>-1.8379000000000001E-7</v>
      </c>
      <c r="AJ62" s="100">
        <v>67.495999999999995</v>
      </c>
      <c r="AK62" s="101">
        <v>0.41599999999999998</v>
      </c>
      <c r="AL62" s="102">
        <v>71.36</v>
      </c>
      <c r="AM62" s="103">
        <v>1.294</v>
      </c>
      <c r="AN62" s="125">
        <v>4.16183362167612</v>
      </c>
      <c r="AO62" s="31"/>
      <c r="AP62" s="31"/>
      <c r="AQ62" s="31"/>
      <c r="AR62" s="31"/>
      <c r="AS62" s="31"/>
      <c r="AT62" s="31"/>
      <c r="AU62" s="31"/>
      <c r="AV62" s="31"/>
      <c r="AW62" s="31"/>
      <c r="AX62" s="31"/>
      <c r="AY62" s="31"/>
    </row>
    <row r="63" spans="1:51" x14ac:dyDescent="0.2">
      <c r="A63" s="18" t="s">
        <v>57</v>
      </c>
      <c r="B63" s="12" t="s">
        <v>43</v>
      </c>
      <c r="C63" s="12" t="s">
        <v>152</v>
      </c>
      <c r="D63" s="12">
        <v>10</v>
      </c>
      <c r="E63" s="57">
        <v>3.9838559949999999</v>
      </c>
      <c r="F63" s="111">
        <f t="shared" si="3"/>
        <v>0.59821921105314324</v>
      </c>
      <c r="G63" s="41">
        <v>134.221</v>
      </c>
      <c r="H63" s="46">
        <v>663</v>
      </c>
      <c r="I63" s="48">
        <v>28.8</v>
      </c>
      <c r="J63" s="55">
        <v>4.8200000000000001E-4</v>
      </c>
      <c r="K63" s="46">
        <f t="shared" si="0"/>
        <v>278.46680497925308</v>
      </c>
      <c r="L63" s="41">
        <f t="shared" si="1"/>
        <v>0.25183493578405075</v>
      </c>
      <c r="M63" s="40">
        <v>0.41099999999999998</v>
      </c>
      <c r="N63" s="116">
        <v>327.59444444444443</v>
      </c>
      <c r="O63" s="48">
        <v>219.52</v>
      </c>
      <c r="P63" s="48">
        <v>41.38</v>
      </c>
      <c r="Q63" s="121">
        <v>-8.0136000000000003</v>
      </c>
      <c r="R63" s="66">
        <v>1337.7</v>
      </c>
      <c r="S63" s="69">
        <v>1.5900000000000001E-2</v>
      </c>
      <c r="T63" s="26">
        <v>-1.3355E-5</v>
      </c>
      <c r="U63" s="74">
        <v>0.27850000000000003</v>
      </c>
      <c r="V63" s="75">
        <v>0.25629999999999997</v>
      </c>
      <c r="W63" s="75">
        <v>0.29320000000000002</v>
      </c>
      <c r="X63" s="79">
        <v>11.013999999999999</v>
      </c>
      <c r="Y63" s="83">
        <v>-2980.1</v>
      </c>
      <c r="Z63" s="86">
        <v>0.27010000000000001</v>
      </c>
      <c r="AA63" s="27">
        <v>-6.7945999999999996E-3</v>
      </c>
      <c r="AB63" s="28">
        <v>3.5408999999999998E-6</v>
      </c>
      <c r="AC63" s="95">
        <v>163.601</v>
      </c>
      <c r="AD63" s="5">
        <v>0.55730000000000002</v>
      </c>
      <c r="AE63" s="6">
        <v>-1.3761999999999999E-3</v>
      </c>
      <c r="AF63" s="7">
        <v>1.8250000000000001E-6</v>
      </c>
      <c r="AG63" s="97">
        <v>0.16869999999999999</v>
      </c>
      <c r="AH63" s="27">
        <v>-6.8050000000000001E-5</v>
      </c>
      <c r="AI63" s="29">
        <v>-1.9676E-7</v>
      </c>
      <c r="AJ63" s="100">
        <v>61.878</v>
      </c>
      <c r="AK63" s="101">
        <v>0.35199999999999998</v>
      </c>
      <c r="AL63" s="102">
        <v>66.989999999999995</v>
      </c>
      <c r="AM63" s="103">
        <v>1.2569999999999999</v>
      </c>
      <c r="AN63" s="125">
        <v>3.8694305646934501</v>
      </c>
      <c r="AO63" s="31"/>
      <c r="AP63" s="31"/>
      <c r="AQ63" s="31"/>
      <c r="AR63" s="31"/>
      <c r="AS63" s="31"/>
      <c r="AT63" s="31"/>
      <c r="AU63" s="31"/>
      <c r="AV63" s="31"/>
      <c r="AW63" s="31"/>
      <c r="AX63" s="31"/>
      <c r="AY63" s="31"/>
    </row>
    <row r="64" spans="1:51" x14ac:dyDescent="0.2">
      <c r="A64" s="18" t="s">
        <v>58</v>
      </c>
      <c r="B64" s="12" t="s">
        <v>43</v>
      </c>
      <c r="C64" s="12" t="s">
        <v>153</v>
      </c>
      <c r="D64" s="12">
        <v>10</v>
      </c>
      <c r="E64" s="57">
        <v>3.2104483675000002</v>
      </c>
      <c r="F64" s="111">
        <f t="shared" si="3"/>
        <v>0.44148417389472866</v>
      </c>
      <c r="G64" s="41">
        <v>134.221</v>
      </c>
      <c r="H64" s="46">
        <v>650.15</v>
      </c>
      <c r="I64" s="48">
        <v>30.4</v>
      </c>
      <c r="J64" s="55">
        <v>4.5600000000000003E-4</v>
      </c>
      <c r="K64" s="46">
        <f t="shared" si="0"/>
        <v>294.34429824561403</v>
      </c>
      <c r="L64" s="41">
        <f t="shared" si="1"/>
        <v>0.25645716627522408</v>
      </c>
      <c r="M64" s="40">
        <v>0.38100000000000001</v>
      </c>
      <c r="N64" s="116">
        <v>328.15</v>
      </c>
      <c r="O64" s="48">
        <v>221.7</v>
      </c>
      <c r="P64" s="48">
        <v>41.49</v>
      </c>
      <c r="Q64" s="121">
        <v>-8.5265000000000004</v>
      </c>
      <c r="R64" s="66">
        <v>1376.1</v>
      </c>
      <c r="S64" s="69">
        <v>1.7299999999999999E-2</v>
      </c>
      <c r="T64" s="26">
        <v>-1.464E-5</v>
      </c>
      <c r="U64" s="74">
        <v>0.29430000000000001</v>
      </c>
      <c r="V64" s="75">
        <v>0.27500000000000002</v>
      </c>
      <c r="W64" s="75">
        <v>0.32240000000000002</v>
      </c>
      <c r="X64" s="79">
        <v>-7.0438000000000001</v>
      </c>
      <c r="Y64" s="83">
        <v>-2689.2</v>
      </c>
      <c r="Z64" s="86">
        <v>8.7843</v>
      </c>
      <c r="AA64" s="27">
        <v>-2.1426000000000001E-2</v>
      </c>
      <c r="AB64" s="28">
        <v>1.1248E-5</v>
      </c>
      <c r="AC64" s="95">
        <v>154.755</v>
      </c>
      <c r="AD64" s="5">
        <v>0.53208</v>
      </c>
      <c r="AE64" s="6">
        <v>-1.3010000000000001E-3</v>
      </c>
      <c r="AF64" s="7">
        <v>1.7679E-6</v>
      </c>
      <c r="AG64" s="97">
        <v>0.16650000000000001</v>
      </c>
      <c r="AH64" s="27">
        <v>-6.9119E-5</v>
      </c>
      <c r="AI64" s="29">
        <v>-2.0060999999999999E-7</v>
      </c>
      <c r="AJ64" s="100">
        <v>67.524000000000001</v>
      </c>
      <c r="AK64" s="101">
        <v>0.48</v>
      </c>
      <c r="AL64" s="102">
        <v>59.283000000000001</v>
      </c>
      <c r="AM64" s="103">
        <v>1.2833000000000001</v>
      </c>
      <c r="AN64" s="125">
        <v>5.9659524364965799</v>
      </c>
      <c r="AO64" s="31"/>
      <c r="AP64" s="31"/>
      <c r="AQ64" s="31"/>
      <c r="AR64" s="31"/>
      <c r="AS64" s="31"/>
      <c r="AT64" s="31"/>
      <c r="AU64" s="31"/>
      <c r="AV64" s="31"/>
      <c r="AW64" s="31"/>
      <c r="AX64" s="31"/>
      <c r="AY64" s="31"/>
    </row>
    <row r="65" spans="1:51" x14ac:dyDescent="0.2">
      <c r="A65" s="18" t="s">
        <v>72</v>
      </c>
      <c r="B65" s="12" t="s">
        <v>43</v>
      </c>
      <c r="C65" s="12" t="s">
        <v>154</v>
      </c>
      <c r="D65" s="12">
        <v>10</v>
      </c>
      <c r="E65" s="57">
        <v>2.3805554062500001</v>
      </c>
      <c r="F65" s="111">
        <f t="shared" si="3"/>
        <v>0.27330209306953579</v>
      </c>
      <c r="G65" s="41">
        <v>134.221</v>
      </c>
      <c r="H65" s="47">
        <v>660.7</v>
      </c>
      <c r="I65" s="47">
        <v>28.6</v>
      </c>
      <c r="J65" s="55">
        <v>4.8200000000000001E-4</v>
      </c>
      <c r="K65" s="46">
        <f t="shared" si="0"/>
        <v>278.46680497925308</v>
      </c>
      <c r="L65" s="41">
        <f t="shared" si="1"/>
        <v>0.2509566708157811</v>
      </c>
      <c r="M65" s="42">
        <v>0.41099999999999998</v>
      </c>
      <c r="N65" s="116">
        <v>326.48333333333329</v>
      </c>
      <c r="O65" s="48">
        <v>212.85</v>
      </c>
      <c r="P65" s="48">
        <v>41.48</v>
      </c>
      <c r="Q65" s="121">
        <v>-8.0047999999999995</v>
      </c>
      <c r="R65" s="66">
        <v>1331.9</v>
      </c>
      <c r="S65" s="69">
        <v>1.5900000000000001E-2</v>
      </c>
      <c r="T65" s="26">
        <v>-1.343E-5</v>
      </c>
      <c r="U65" s="76">
        <v>0.29938008828734203</v>
      </c>
      <c r="V65" s="77">
        <v>0.27795087040214</v>
      </c>
      <c r="W65" s="77">
        <v>0.30412238654573198</v>
      </c>
      <c r="X65" s="80">
        <v>11.622999999999999</v>
      </c>
      <c r="Y65" s="84">
        <v>-2466.6</v>
      </c>
      <c r="Z65" s="87">
        <v>-1.2619</v>
      </c>
      <c r="AA65" s="27">
        <v>0</v>
      </c>
      <c r="AB65" s="27">
        <v>0</v>
      </c>
      <c r="AC65" s="95">
        <v>166.18100000000001</v>
      </c>
      <c r="AD65" s="5">
        <v>0.53105000000000002</v>
      </c>
      <c r="AE65" s="6">
        <v>-1.3174E-3</v>
      </c>
      <c r="AF65" s="7">
        <v>1.7644E-6</v>
      </c>
      <c r="AG65" s="97">
        <v>0.1691</v>
      </c>
      <c r="AH65" s="27">
        <v>-7.0198999999999997E-5</v>
      </c>
      <c r="AI65" s="29">
        <v>-1.9602E-7</v>
      </c>
      <c r="AJ65" s="100">
        <v>63.49</v>
      </c>
      <c r="AK65" s="101">
        <v>0.38</v>
      </c>
      <c r="AL65" s="102">
        <v>60.231999999999999</v>
      </c>
      <c r="AM65" s="103">
        <v>1.2222</v>
      </c>
      <c r="AN65" s="125">
        <v>5.8336260400672302</v>
      </c>
      <c r="AO65" s="31"/>
      <c r="AP65" s="31"/>
      <c r="AQ65" s="31"/>
      <c r="AR65" s="31"/>
      <c r="AS65" s="31"/>
      <c r="AT65" s="31"/>
      <c r="AU65" s="31"/>
      <c r="AV65" s="31"/>
      <c r="AW65" s="31"/>
      <c r="AX65" s="31"/>
      <c r="AY65" s="31"/>
    </row>
    <row r="66" spans="1:51" x14ac:dyDescent="0.2">
      <c r="A66" s="18" t="s">
        <v>59</v>
      </c>
      <c r="B66" s="12" t="s">
        <v>43</v>
      </c>
      <c r="C66" s="12" t="s">
        <v>155</v>
      </c>
      <c r="D66" s="12">
        <v>10</v>
      </c>
      <c r="E66" s="57">
        <v>2.6345423212500001</v>
      </c>
      <c r="F66" s="111">
        <f>(E66-MIN($E$49:$E$67))/(MAX($E$49:$E$67)-MIN($E$49:$E$67))</f>
        <v>0.32477384890022953</v>
      </c>
      <c r="G66" s="41">
        <v>134.221</v>
      </c>
      <c r="H66" s="46">
        <v>656.4</v>
      </c>
      <c r="I66" s="48">
        <v>28.6</v>
      </c>
      <c r="J66" s="55">
        <v>4.8200000000000001E-4</v>
      </c>
      <c r="K66" s="46">
        <f t="shared" si="0"/>
        <v>278.46680497925308</v>
      </c>
      <c r="L66" s="41">
        <f t="shared" si="1"/>
        <v>0.25260065875683513</v>
      </c>
      <c r="M66" s="40">
        <v>0.41199999999999998</v>
      </c>
      <c r="N66" s="116">
        <v>324.26111111111106</v>
      </c>
      <c r="O66" s="48">
        <v>190.57</v>
      </c>
      <c r="P66" s="48">
        <v>41.45</v>
      </c>
      <c r="Q66" s="121">
        <v>-8.0708000000000002</v>
      </c>
      <c r="R66" s="66">
        <v>1333.2</v>
      </c>
      <c r="S66" s="69">
        <v>1.6199999999999999E-2</v>
      </c>
      <c r="T66" s="26">
        <v>-1.3703000000000001E-5</v>
      </c>
      <c r="U66" s="74">
        <v>0.27850000000000003</v>
      </c>
      <c r="V66" s="75">
        <v>0.26279999999999998</v>
      </c>
      <c r="W66" s="75">
        <v>0.28570000000000001</v>
      </c>
      <c r="X66" s="79">
        <v>11.728999999999999</v>
      </c>
      <c r="Y66" s="83">
        <v>-2459.1999999999998</v>
      </c>
      <c r="Z66" s="86">
        <v>-1.2961</v>
      </c>
      <c r="AA66" s="27">
        <v>0</v>
      </c>
      <c r="AB66" s="27">
        <v>0</v>
      </c>
      <c r="AC66" s="95">
        <v>171.53100000000001</v>
      </c>
      <c r="AD66" s="5">
        <v>0.49147000000000002</v>
      </c>
      <c r="AE66" s="6">
        <v>-1.2294999999999999E-3</v>
      </c>
      <c r="AF66" s="7">
        <v>1.7043999999999999E-6</v>
      </c>
      <c r="AG66" s="97">
        <v>0.17069999999999999</v>
      </c>
      <c r="AH66" s="27">
        <v>-7.6800999999999999E-5</v>
      </c>
      <c r="AI66" s="29">
        <v>-1.9259999999999999E-7</v>
      </c>
      <c r="AJ66" s="100">
        <v>63.072000000000003</v>
      </c>
      <c r="AK66" s="101">
        <v>0.38</v>
      </c>
      <c r="AL66" s="102">
        <v>60.1</v>
      </c>
      <c r="AM66" s="103">
        <v>1.2222</v>
      </c>
      <c r="AN66" s="125">
        <v>9.8574458893799406</v>
      </c>
      <c r="AO66" s="31"/>
      <c r="AP66" s="31"/>
      <c r="AQ66" s="31"/>
      <c r="AR66" s="31"/>
      <c r="AS66" s="31"/>
      <c r="AT66" s="31"/>
      <c r="AU66" s="31"/>
      <c r="AV66" s="31"/>
      <c r="AW66" s="31"/>
      <c r="AX66" s="31"/>
      <c r="AY66" s="31"/>
    </row>
    <row r="67" spans="1:51" x14ac:dyDescent="0.2">
      <c r="A67" s="18" t="s">
        <v>60</v>
      </c>
      <c r="B67" s="12" t="s">
        <v>43</v>
      </c>
      <c r="C67" s="12" t="s">
        <v>156</v>
      </c>
      <c r="D67" s="12">
        <v>10</v>
      </c>
      <c r="E67" s="57">
        <v>2.6347623750000002</v>
      </c>
      <c r="F67" s="111">
        <f>(E67-MIN($E$49:$E$67))/(MAX($E$49:$E$67)-MIN($E$49:$E$67))</f>
        <v>0.32481844392548753</v>
      </c>
      <c r="G67" s="41">
        <v>134.221</v>
      </c>
      <c r="H67" s="46">
        <v>658.5</v>
      </c>
      <c r="I67" s="48">
        <v>28.6</v>
      </c>
      <c r="J67" s="55">
        <v>4.8200000000000001E-4</v>
      </c>
      <c r="K67" s="46">
        <f t="shared" si="0"/>
        <v>278.46680497925308</v>
      </c>
      <c r="L67" s="41">
        <f t="shared" si="1"/>
        <v>0.25179509856945564</v>
      </c>
      <c r="M67" s="40">
        <v>0.38100000000000001</v>
      </c>
      <c r="N67" s="116">
        <v>323.14999999999998</v>
      </c>
      <c r="O67" s="48">
        <v>212.46</v>
      </c>
      <c r="P67" s="48">
        <v>41.46</v>
      </c>
      <c r="Q67" s="121">
        <v>-7.6948999999999996</v>
      </c>
      <c r="R67" s="66">
        <v>1283.2</v>
      </c>
      <c r="S67" s="69">
        <v>1.52E-2</v>
      </c>
      <c r="T67" s="26">
        <v>-1.2914E-5</v>
      </c>
      <c r="U67" s="74">
        <v>0.27850000000000003</v>
      </c>
      <c r="V67" s="75">
        <v>0.26400000000000001</v>
      </c>
      <c r="W67" s="75">
        <v>0.28570000000000001</v>
      </c>
      <c r="X67" s="79">
        <v>15.888999999999999</v>
      </c>
      <c r="Y67" s="83">
        <v>-2733.7</v>
      </c>
      <c r="Z67" s="86">
        <v>-2.6274999999999999</v>
      </c>
      <c r="AA67" s="27">
        <v>0</v>
      </c>
      <c r="AB67" s="27">
        <v>0</v>
      </c>
      <c r="AC67" s="95">
        <v>165.60400000000001</v>
      </c>
      <c r="AD67" s="5">
        <v>0.50438000000000005</v>
      </c>
      <c r="AE67" s="6">
        <v>-1.245E-3</v>
      </c>
      <c r="AF67" s="7">
        <v>1.6837000000000001E-6</v>
      </c>
      <c r="AG67" s="97">
        <v>0.16800000000000001</v>
      </c>
      <c r="AH67" s="27">
        <v>-7.1029E-5</v>
      </c>
      <c r="AI67" s="29">
        <v>-1.9446000000000001E-7</v>
      </c>
      <c r="AJ67" s="100">
        <v>61.871000000000002</v>
      </c>
      <c r="AK67" s="101">
        <v>0.38</v>
      </c>
      <c r="AL67" s="102">
        <v>59.670999999999999</v>
      </c>
      <c r="AM67" s="103">
        <v>1.2222</v>
      </c>
      <c r="AN67" s="125">
        <v>11.4581842636962</v>
      </c>
      <c r="AO67" s="31"/>
      <c r="AP67" s="31"/>
      <c r="AQ67" s="31"/>
      <c r="AR67" s="31"/>
      <c r="AS67" s="31"/>
      <c r="AT67" s="31"/>
      <c r="AU67" s="31"/>
      <c r="AV67" s="31"/>
      <c r="AW67" s="31"/>
      <c r="AX67" s="31"/>
      <c r="AY67" s="31"/>
    </row>
    <row r="68" spans="1:51" x14ac:dyDescent="0.2">
      <c r="A68" s="19" t="s">
        <v>68</v>
      </c>
      <c r="B68" s="12" t="s">
        <v>43</v>
      </c>
      <c r="C68" s="12" t="s">
        <v>157</v>
      </c>
      <c r="D68" s="12">
        <v>10</v>
      </c>
      <c r="E68" s="57">
        <v>5.9075212500000003</v>
      </c>
      <c r="F68" s="111">
        <f>(E68-MIN($E$49:$E$67))/(MAX($E$49:$E$67)-MIN($E$49:$E$67))</f>
        <v>0.98805987786603477</v>
      </c>
      <c r="G68" s="41">
        <v>134.221</v>
      </c>
      <c r="H68" s="48">
        <v>679</v>
      </c>
      <c r="I68" s="48">
        <v>29.7</v>
      </c>
      <c r="J68" s="55">
        <v>4.8200000000000001E-4</v>
      </c>
      <c r="K68" s="46">
        <f t="shared" si="0"/>
        <v>278.46680497925308</v>
      </c>
      <c r="L68" s="41">
        <f t="shared" si="1"/>
        <v>0.25358507732047342</v>
      </c>
      <c r="M68" s="40">
        <v>0.42399999999999999</v>
      </c>
      <c r="N68" s="116">
        <v>336.48333333333329</v>
      </c>
      <c r="O68" s="48">
        <v>249.46</v>
      </c>
      <c r="P68" s="48">
        <v>41.28</v>
      </c>
      <c r="Q68" s="121">
        <v>-8.2349999999999994</v>
      </c>
      <c r="R68" s="66">
        <v>1394.4</v>
      </c>
      <c r="S68" s="69">
        <v>1.61E-2</v>
      </c>
      <c r="T68" s="26">
        <v>-1.3192E-5</v>
      </c>
      <c r="U68" s="74">
        <v>0.2777</v>
      </c>
      <c r="V68" s="75">
        <v>0.25430000000000003</v>
      </c>
      <c r="W68" s="75">
        <v>0.28570000000000001</v>
      </c>
      <c r="X68" s="81" t="s">
        <v>126</v>
      </c>
      <c r="Y68" s="83">
        <v>-3998.1</v>
      </c>
      <c r="Z68" s="86">
        <v>-10.0764</v>
      </c>
      <c r="AA68" s="27">
        <v>-9.1019000000000003E-7</v>
      </c>
      <c r="AB68" s="91">
        <v>1.9251999999999998E-6</v>
      </c>
      <c r="AC68" s="95">
        <v>101.28</v>
      </c>
      <c r="AD68" s="5">
        <v>1.2219</v>
      </c>
      <c r="AE68" s="6">
        <v>-3.0163999999999998E-3</v>
      </c>
      <c r="AF68" s="7">
        <v>3.1337000000000002E-6</v>
      </c>
      <c r="AG68" s="97">
        <v>0.16669999999999999</v>
      </c>
      <c r="AH68" s="27">
        <v>-5.8408E-5</v>
      </c>
      <c r="AI68" s="29">
        <v>-1.9549000000000001E-7</v>
      </c>
      <c r="AJ68" s="100">
        <v>66.027000000000001</v>
      </c>
      <c r="AK68" s="101">
        <v>0.37</v>
      </c>
      <c r="AL68" s="102">
        <v>68.25</v>
      </c>
      <c r="AM68" s="103">
        <v>1.2330000000000001</v>
      </c>
      <c r="AN68" s="125">
        <v>4.9353745774628601</v>
      </c>
      <c r="AO68" s="31"/>
      <c r="AP68" s="31"/>
      <c r="AQ68" s="31"/>
      <c r="AR68" s="31"/>
      <c r="AS68" s="31"/>
      <c r="AT68" s="31"/>
      <c r="AU68" s="31"/>
      <c r="AV68" s="31"/>
      <c r="AW68" s="31"/>
      <c r="AX68" s="31"/>
      <c r="AY68" s="31"/>
    </row>
    <row r="69" spans="1:51" x14ac:dyDescent="0.2">
      <c r="A69" s="19" t="s">
        <v>69</v>
      </c>
      <c r="B69" s="12" t="s">
        <v>43</v>
      </c>
      <c r="C69" s="12" t="s">
        <v>158</v>
      </c>
      <c r="D69" s="12">
        <v>10</v>
      </c>
      <c r="E69" s="57">
        <v>5.9092563125000002</v>
      </c>
      <c r="F69" s="111">
        <f>(E69-MIN($E$49:$E$67))/(MAX($E$49:$E$67)-MIN($E$49:$E$67))</f>
        <v>0.98841149721363386</v>
      </c>
      <c r="G69" s="41">
        <v>134.221</v>
      </c>
      <c r="H69" s="48">
        <v>675.15</v>
      </c>
      <c r="I69" s="48">
        <v>29.38</v>
      </c>
      <c r="J69" s="55">
        <v>4.8200000000000001E-4</v>
      </c>
      <c r="K69" s="46">
        <f t="shared" si="0"/>
        <v>278.46680497925308</v>
      </c>
      <c r="L69" s="41">
        <f t="shared" si="1"/>
        <v>0.25228331996394715</v>
      </c>
      <c r="M69" s="40">
        <v>0.435</v>
      </c>
      <c r="N69" s="116">
        <v>327.59444444444443</v>
      </c>
      <c r="O69" s="48">
        <v>352.38</v>
      </c>
      <c r="P69" s="48">
        <v>41.12</v>
      </c>
      <c r="Q69" s="121">
        <v>-8.3008000000000006</v>
      </c>
      <c r="R69" s="66">
        <v>1398.6</v>
      </c>
      <c r="S69" s="69">
        <v>1.6299999999999999E-2</v>
      </c>
      <c r="T69" s="26">
        <v>-1.3456E-5</v>
      </c>
      <c r="U69" s="74">
        <v>0.27679999999999999</v>
      </c>
      <c r="V69" s="75">
        <v>0.25380000000000003</v>
      </c>
      <c r="W69" s="75">
        <v>0.28570000000000001</v>
      </c>
      <c r="X69" s="81" t="s">
        <v>127</v>
      </c>
      <c r="Y69" s="83">
        <v>-4473.8</v>
      </c>
      <c r="Z69" s="86">
        <v>-13.7134</v>
      </c>
      <c r="AA69" s="27">
        <v>3.8999999999999999E-5</v>
      </c>
      <c r="AB69" s="91">
        <v>3.0463E-6</v>
      </c>
      <c r="AC69" s="95">
        <v>54.491999999999997</v>
      </c>
      <c r="AD69" s="5">
        <v>1.4297</v>
      </c>
      <c r="AE69" s="6">
        <v>-3.3076999999999998E-3</v>
      </c>
      <c r="AF69" s="7">
        <v>3.2229000000000001E-6</v>
      </c>
      <c r="AG69" s="97">
        <v>0.1198</v>
      </c>
      <c r="AH69" s="27">
        <v>1.032E-4</v>
      </c>
      <c r="AI69" s="29">
        <v>-2.5652999999999998E-7</v>
      </c>
      <c r="AJ69" s="100">
        <v>65.063000000000002</v>
      </c>
      <c r="AK69" s="101">
        <v>0.35799999999999998</v>
      </c>
      <c r="AL69" s="102">
        <v>65.099999999999994</v>
      </c>
      <c r="AM69" s="103">
        <v>1.21</v>
      </c>
      <c r="AN69" s="124">
        <v>1</v>
      </c>
      <c r="AO69" s="31"/>
      <c r="AP69" s="31"/>
      <c r="AQ69" s="31"/>
      <c r="AR69" s="31"/>
      <c r="AS69" s="31"/>
      <c r="AT69" s="31"/>
      <c r="AU69" s="31"/>
      <c r="AV69" s="31"/>
      <c r="AW69" s="31"/>
      <c r="AX69" s="31"/>
      <c r="AY69" s="31"/>
    </row>
    <row r="70" spans="1:51" x14ac:dyDescent="0.2">
      <c r="A70" s="19" t="s">
        <v>70</v>
      </c>
      <c r="B70" s="12" t="s">
        <v>43</v>
      </c>
      <c r="C70" s="12" t="s">
        <v>159</v>
      </c>
      <c r="D70" s="12">
        <v>10</v>
      </c>
      <c r="E70" s="57">
        <v>5.6491438125000002</v>
      </c>
      <c r="F70" s="111">
        <f>(E70-MIN($E$49:$E$67))/(MAX($E$49:$E$67)-MIN($E$49:$E$67))</f>
        <v>0.93569836004862939</v>
      </c>
      <c r="G70" s="41">
        <v>134.221</v>
      </c>
      <c r="H70" s="48">
        <v>695.1</v>
      </c>
      <c r="I70" s="48">
        <v>28.4</v>
      </c>
      <c r="J70" s="55">
        <v>4.8749999999999998E-4</v>
      </c>
      <c r="K70" s="46">
        <f t="shared" si="0"/>
        <v>275.6078028747433</v>
      </c>
      <c r="L70" s="41">
        <f t="shared" si="1"/>
        <v>0.23932606080288399</v>
      </c>
      <c r="M70" s="40">
        <v>0.36799999999999999</v>
      </c>
      <c r="N70" s="116">
        <v>339.26111111111106</v>
      </c>
      <c r="O70" s="48">
        <v>266.91000000000003</v>
      </c>
      <c r="P70" s="48">
        <v>41.28</v>
      </c>
      <c r="Q70" s="121">
        <v>-7.0628000000000002</v>
      </c>
      <c r="R70" s="66">
        <v>1259</v>
      </c>
      <c r="S70" s="69">
        <v>1.3100000000000001E-2</v>
      </c>
      <c r="T70" s="26">
        <v>-1.0679000000000001E-5</v>
      </c>
      <c r="U70" s="74">
        <v>0.26429999999999998</v>
      </c>
      <c r="V70" s="75">
        <v>0.23699999999999999</v>
      </c>
      <c r="W70" s="75">
        <v>0.28570000000000001</v>
      </c>
      <c r="X70" s="81" t="s">
        <v>128</v>
      </c>
      <c r="Y70" s="83">
        <v>-4318.8999999999996</v>
      </c>
      <c r="Z70" s="86">
        <v>-11.7578</v>
      </c>
      <c r="AA70" s="27">
        <v>-7.2370999999999997E-6</v>
      </c>
      <c r="AB70" s="91">
        <v>2.1243999999999999E-6</v>
      </c>
      <c r="AC70" s="95">
        <v>257.596</v>
      </c>
      <c r="AD70" s="5">
        <v>-0.29458000000000001</v>
      </c>
      <c r="AE70" s="6">
        <v>7.5542000000000003E-4</v>
      </c>
      <c r="AF70" s="27">
        <v>0</v>
      </c>
      <c r="AG70" s="97">
        <v>0.16439999999999999</v>
      </c>
      <c r="AH70" s="27">
        <v>-5.3871E-5</v>
      </c>
      <c r="AI70" s="29">
        <v>-1.8725000000000001E-7</v>
      </c>
      <c r="AJ70" s="100">
        <v>70.087999999999994</v>
      </c>
      <c r="AK70" s="101">
        <v>0.38</v>
      </c>
      <c r="AL70" s="102">
        <v>59.341000000000001</v>
      </c>
      <c r="AM70" s="103">
        <v>1.2222</v>
      </c>
      <c r="AN70" s="125">
        <v>4.2622366325300298</v>
      </c>
      <c r="AO70" s="31"/>
      <c r="AP70" s="31"/>
      <c r="AQ70" s="31"/>
      <c r="AR70" s="31"/>
      <c r="AS70" s="31"/>
      <c r="AT70" s="31"/>
      <c r="AU70" s="31"/>
      <c r="AV70" s="31"/>
      <c r="AW70" s="31"/>
      <c r="AX70" s="31"/>
      <c r="AY70" s="31"/>
    </row>
    <row r="71" spans="1:51" x14ac:dyDescent="0.2">
      <c r="A71" s="31"/>
      <c r="B71" s="31"/>
      <c r="C71" s="31"/>
      <c r="D71" s="31"/>
      <c r="E71" s="58"/>
      <c r="F71" s="108"/>
      <c r="G71" s="33"/>
      <c r="H71" s="32"/>
      <c r="I71" s="32"/>
      <c r="J71" s="51"/>
      <c r="K71" s="32"/>
      <c r="L71" s="33"/>
      <c r="M71" s="33"/>
      <c r="N71" s="33"/>
      <c r="O71" s="33"/>
      <c r="P71" s="33"/>
      <c r="Q71" s="61"/>
      <c r="R71" s="32"/>
      <c r="S71" s="61"/>
      <c r="T71" s="51"/>
      <c r="U71" s="61"/>
      <c r="V71" s="61"/>
      <c r="W71" s="61"/>
      <c r="X71" s="61"/>
      <c r="Y71" s="32"/>
      <c r="Z71" s="61"/>
      <c r="AA71" s="88"/>
      <c r="AB71" s="88"/>
      <c r="AC71" s="33"/>
      <c r="AD71" s="61"/>
      <c r="AE71" s="88"/>
      <c r="AF71" s="88"/>
      <c r="AG71" s="61"/>
      <c r="AH71" s="88"/>
      <c r="AI71" s="88"/>
      <c r="AJ71" s="33"/>
      <c r="AK71" s="33"/>
      <c r="AL71" s="33"/>
      <c r="AM71" s="61"/>
      <c r="AN71" s="61"/>
      <c r="AO71" s="31"/>
      <c r="AP71" s="31"/>
      <c r="AQ71" s="31"/>
      <c r="AR71" s="31"/>
      <c r="AS71" s="31"/>
      <c r="AT71" s="31"/>
      <c r="AU71" s="31"/>
      <c r="AV71" s="31"/>
      <c r="AW71" s="31"/>
      <c r="AX71" s="31"/>
      <c r="AY71" s="31"/>
    </row>
    <row r="72" spans="1:51" x14ac:dyDescent="0.2">
      <c r="A72" s="37" t="s">
        <v>103</v>
      </c>
      <c r="B72" s="34"/>
      <c r="C72" s="34"/>
      <c r="D72" s="31"/>
      <c r="E72" s="58"/>
      <c r="F72" s="108"/>
      <c r="G72" s="33"/>
      <c r="H72" s="32"/>
      <c r="I72" s="32"/>
      <c r="J72" s="51"/>
      <c r="K72" s="32"/>
      <c r="L72" s="33"/>
      <c r="M72" s="33"/>
      <c r="N72" s="33"/>
      <c r="O72" s="33"/>
      <c r="P72" s="33"/>
      <c r="Q72" s="61"/>
      <c r="R72" s="32"/>
      <c r="S72" s="61"/>
      <c r="T72" s="51"/>
      <c r="U72" s="61"/>
      <c r="V72" s="61"/>
      <c r="W72" s="61"/>
      <c r="X72" s="61"/>
      <c r="Y72" s="32"/>
      <c r="Z72" s="61"/>
      <c r="AA72" s="88"/>
      <c r="AB72" s="88"/>
      <c r="AC72" s="33"/>
      <c r="AD72" s="61"/>
      <c r="AE72" s="88"/>
      <c r="AF72" s="88"/>
      <c r="AG72" s="61"/>
      <c r="AH72" s="88"/>
      <c r="AI72" s="88"/>
      <c r="AJ72" s="33"/>
      <c r="AK72" s="33"/>
      <c r="AL72" s="33"/>
      <c r="AM72" s="61"/>
      <c r="AN72" s="61"/>
      <c r="AO72" s="31"/>
      <c r="AP72" s="31"/>
      <c r="AQ72" s="31"/>
      <c r="AR72" s="31"/>
      <c r="AS72" s="31"/>
      <c r="AT72" s="31"/>
      <c r="AU72" s="31"/>
      <c r="AV72" s="31"/>
      <c r="AW72" s="31"/>
      <c r="AX72" s="31"/>
      <c r="AY72" s="31"/>
    </row>
    <row r="73" spans="1:51" x14ac:dyDescent="0.2">
      <c r="A73" s="34"/>
      <c r="B73" s="34"/>
      <c r="C73" s="34"/>
      <c r="D73" s="31"/>
      <c r="E73" s="58"/>
      <c r="F73" s="108"/>
      <c r="G73" s="33"/>
      <c r="H73" s="32"/>
      <c r="I73" s="32"/>
      <c r="J73" s="51"/>
      <c r="K73" s="32"/>
      <c r="L73" s="33"/>
      <c r="M73" s="33"/>
      <c r="N73" s="33"/>
      <c r="O73" s="33"/>
      <c r="P73" s="33"/>
      <c r="Q73" s="61"/>
      <c r="R73" s="32"/>
      <c r="S73" s="61"/>
      <c r="T73" s="51"/>
      <c r="U73" s="61"/>
      <c r="V73" s="61"/>
      <c r="W73" s="61"/>
      <c r="X73" s="61"/>
      <c r="Y73" s="32"/>
      <c r="Z73" s="61"/>
      <c r="AA73" s="88"/>
      <c r="AB73" s="88"/>
      <c r="AC73" s="33"/>
      <c r="AD73" s="61"/>
      <c r="AE73" s="88"/>
      <c r="AF73" s="88"/>
      <c r="AG73" s="61"/>
      <c r="AH73" s="88"/>
      <c r="AI73" s="88"/>
      <c r="AJ73" s="33"/>
      <c r="AK73" s="33"/>
      <c r="AL73" s="33"/>
      <c r="AM73" s="61"/>
      <c r="AN73" s="61"/>
      <c r="AO73" s="31"/>
      <c r="AP73" s="31"/>
      <c r="AQ73" s="31"/>
      <c r="AR73" s="31"/>
      <c r="AS73" s="31"/>
      <c r="AT73" s="31"/>
      <c r="AU73" s="31"/>
      <c r="AV73" s="31"/>
      <c r="AW73" s="31"/>
      <c r="AX73" s="31"/>
      <c r="AY73" s="31"/>
    </row>
    <row r="74" spans="1:51" x14ac:dyDescent="0.2">
      <c r="A74" s="34" t="s">
        <v>104</v>
      </c>
      <c r="B74" s="34"/>
      <c r="C74" s="34"/>
      <c r="D74" s="31"/>
      <c r="E74" s="58"/>
      <c r="F74" s="108"/>
      <c r="G74" s="33"/>
      <c r="H74" s="32"/>
      <c r="I74" s="32"/>
      <c r="J74" s="51"/>
      <c r="K74" s="32"/>
      <c r="L74" s="33"/>
      <c r="M74" s="33"/>
      <c r="N74" s="33"/>
      <c r="O74" s="33"/>
      <c r="P74" s="33"/>
      <c r="Q74" s="61"/>
      <c r="R74" s="32"/>
      <c r="S74" s="61"/>
      <c r="T74" s="51"/>
      <c r="U74" s="61"/>
      <c r="V74" s="61"/>
      <c r="W74" s="61"/>
      <c r="X74" s="61"/>
      <c r="Y74" s="32"/>
      <c r="Z74" s="61"/>
      <c r="AA74" s="88"/>
      <c r="AB74" s="88"/>
      <c r="AC74" s="33"/>
      <c r="AD74" s="61"/>
      <c r="AE74" s="88"/>
      <c r="AF74" s="88"/>
      <c r="AG74" s="61"/>
      <c r="AH74" s="88"/>
      <c r="AI74" s="88"/>
      <c r="AJ74" s="33"/>
      <c r="AK74" s="33"/>
      <c r="AL74" s="33"/>
      <c r="AM74" s="61"/>
      <c r="AN74" s="61"/>
      <c r="AO74" s="31"/>
      <c r="AP74" s="31"/>
      <c r="AQ74" s="31"/>
      <c r="AR74" s="31"/>
      <c r="AS74" s="31"/>
      <c r="AT74" s="31"/>
      <c r="AU74" s="31"/>
      <c r="AV74" s="31"/>
      <c r="AW74" s="31"/>
      <c r="AX74" s="31"/>
      <c r="AY74" s="31"/>
    </row>
    <row r="75" spans="1:51" x14ac:dyDescent="0.2">
      <c r="A75" s="34" t="s">
        <v>105</v>
      </c>
      <c r="B75" s="34"/>
      <c r="C75" s="34"/>
      <c r="D75" s="31"/>
      <c r="E75" s="58"/>
      <c r="F75" s="108"/>
      <c r="G75" s="33"/>
      <c r="H75" s="32"/>
      <c r="I75" s="32"/>
      <c r="J75" s="51"/>
      <c r="K75" s="32"/>
      <c r="L75" s="33"/>
      <c r="M75" s="33"/>
      <c r="N75" s="33"/>
      <c r="O75" s="33"/>
      <c r="P75" s="33"/>
      <c r="Q75" s="61"/>
      <c r="R75" s="32"/>
      <c r="S75" s="61"/>
      <c r="T75" s="51"/>
      <c r="U75" s="61"/>
      <c r="V75" s="61"/>
      <c r="W75" s="61"/>
      <c r="X75" s="61"/>
      <c r="Y75" s="32"/>
      <c r="Z75" s="61"/>
      <c r="AA75" s="88"/>
      <c r="AB75" s="88"/>
      <c r="AC75" s="33"/>
      <c r="AD75" s="61"/>
      <c r="AE75" s="88"/>
      <c r="AF75" s="88"/>
      <c r="AG75" s="61"/>
      <c r="AH75" s="88"/>
      <c r="AI75" s="88"/>
      <c r="AJ75" s="33"/>
      <c r="AK75" s="33"/>
      <c r="AL75" s="33"/>
      <c r="AM75" s="61"/>
      <c r="AN75" s="61"/>
      <c r="AO75" s="31"/>
      <c r="AP75" s="31"/>
      <c r="AQ75" s="31"/>
      <c r="AR75" s="31"/>
      <c r="AS75" s="31"/>
      <c r="AT75" s="31"/>
      <c r="AU75" s="31"/>
      <c r="AV75" s="31"/>
      <c r="AW75" s="31"/>
      <c r="AX75" s="31"/>
      <c r="AY75" s="31"/>
    </row>
    <row r="76" spans="1:51" x14ac:dyDescent="0.2">
      <c r="A76" s="34" t="s">
        <v>106</v>
      </c>
      <c r="B76" s="34"/>
      <c r="C76" s="34"/>
      <c r="D76" s="31"/>
      <c r="E76" s="58"/>
      <c r="F76" s="108"/>
      <c r="G76" s="33"/>
      <c r="H76" s="32"/>
      <c r="I76" s="32"/>
      <c r="J76" s="51"/>
      <c r="K76" s="32"/>
      <c r="L76" s="33"/>
      <c r="M76" s="33"/>
      <c r="N76" s="33"/>
      <c r="O76" s="33"/>
      <c r="P76" s="33"/>
      <c r="Q76" s="61"/>
      <c r="R76" s="32"/>
      <c r="S76" s="61"/>
      <c r="T76" s="51"/>
      <c r="U76" s="61"/>
      <c r="V76" s="61"/>
      <c r="W76" s="61"/>
      <c r="X76" s="61"/>
      <c r="Y76" s="32"/>
      <c r="Z76" s="61"/>
      <c r="AA76" s="88"/>
      <c r="AB76" s="88"/>
      <c r="AC76" s="33"/>
      <c r="AD76" s="61"/>
      <c r="AE76" s="88"/>
      <c r="AF76" s="88"/>
      <c r="AG76" s="61"/>
      <c r="AH76" s="88"/>
      <c r="AI76" s="88"/>
      <c r="AJ76" s="33"/>
      <c r="AK76" s="33"/>
      <c r="AL76" s="33"/>
      <c r="AM76" s="61"/>
      <c r="AN76" s="61"/>
      <c r="AO76" s="31"/>
      <c r="AP76" s="31"/>
      <c r="AQ76" s="31"/>
      <c r="AR76" s="31"/>
      <c r="AS76" s="31"/>
      <c r="AT76" s="31"/>
      <c r="AU76" s="31"/>
      <c r="AV76" s="31"/>
      <c r="AW76" s="31"/>
      <c r="AX76" s="31"/>
      <c r="AY76" s="31"/>
    </row>
    <row r="77" spans="1:51" x14ac:dyDescent="0.2">
      <c r="A77" s="34" t="s">
        <v>107</v>
      </c>
      <c r="B77" s="34"/>
      <c r="C77" s="34"/>
      <c r="D77" s="31"/>
      <c r="E77" s="58"/>
      <c r="F77" s="108"/>
      <c r="G77" s="33"/>
      <c r="H77" s="32"/>
      <c r="I77" s="32"/>
      <c r="J77" s="51"/>
      <c r="K77" s="32"/>
      <c r="L77" s="33"/>
      <c r="M77" s="33"/>
      <c r="N77" s="33"/>
      <c r="O77" s="33"/>
      <c r="P77" s="33"/>
      <c r="Q77" s="61"/>
      <c r="R77" s="32"/>
      <c r="S77" s="61"/>
      <c r="T77" s="51"/>
      <c r="U77" s="61"/>
      <c r="V77" s="61"/>
      <c r="W77" s="61"/>
      <c r="X77" s="61"/>
      <c r="Y77" s="32"/>
      <c r="Z77" s="61"/>
      <c r="AA77" s="88"/>
      <c r="AB77" s="88"/>
      <c r="AC77" s="33"/>
      <c r="AD77" s="61"/>
      <c r="AE77" s="88"/>
      <c r="AF77" s="88"/>
      <c r="AG77" s="61"/>
      <c r="AH77" s="88"/>
      <c r="AI77" s="88"/>
      <c r="AJ77" s="33"/>
      <c r="AK77" s="33"/>
      <c r="AL77" s="33"/>
      <c r="AM77" s="61"/>
      <c r="AN77" s="61"/>
      <c r="AO77" s="31"/>
      <c r="AP77" s="31"/>
      <c r="AQ77" s="31"/>
      <c r="AR77" s="31"/>
      <c r="AS77" s="31"/>
      <c r="AT77" s="31"/>
      <c r="AU77" s="31"/>
      <c r="AV77" s="31"/>
      <c r="AW77" s="31"/>
      <c r="AX77" s="31"/>
      <c r="AY77" s="31"/>
    </row>
    <row r="78" spans="1:51" x14ac:dyDescent="0.2">
      <c r="A78" s="34" t="s">
        <v>108</v>
      </c>
      <c r="B78" s="34"/>
      <c r="C78" s="34"/>
      <c r="D78" s="31"/>
      <c r="E78" s="58"/>
      <c r="F78" s="108"/>
      <c r="G78" s="33"/>
      <c r="H78" s="32"/>
      <c r="I78" s="32"/>
      <c r="J78" s="51"/>
      <c r="K78" s="32"/>
      <c r="L78" s="33"/>
      <c r="M78" s="33"/>
      <c r="N78" s="33"/>
      <c r="O78" s="33"/>
      <c r="P78" s="33"/>
      <c r="Q78" s="61"/>
      <c r="R78" s="32"/>
      <c r="S78" s="61"/>
      <c r="T78" s="51"/>
      <c r="U78" s="61"/>
      <c r="V78" s="61"/>
      <c r="W78" s="61"/>
      <c r="X78" s="61"/>
      <c r="Y78" s="32"/>
      <c r="Z78" s="61"/>
      <c r="AA78" s="88"/>
      <c r="AB78" s="88"/>
      <c r="AC78" s="33"/>
      <c r="AD78" s="61"/>
      <c r="AE78" s="88"/>
      <c r="AF78" s="88"/>
      <c r="AG78" s="61"/>
      <c r="AH78" s="88"/>
      <c r="AI78" s="88"/>
      <c r="AJ78" s="33"/>
      <c r="AK78" s="33"/>
      <c r="AL78" s="33"/>
      <c r="AM78" s="61"/>
      <c r="AN78" s="61"/>
      <c r="AO78" s="31"/>
      <c r="AP78" s="31"/>
      <c r="AQ78" s="31"/>
      <c r="AR78" s="31"/>
      <c r="AS78" s="31"/>
      <c r="AT78" s="31"/>
      <c r="AU78" s="31"/>
      <c r="AV78" s="31"/>
      <c r="AW78" s="31"/>
      <c r="AX78" s="31"/>
      <c r="AY78" s="31"/>
    </row>
    <row r="79" spans="1:51" x14ac:dyDescent="0.2">
      <c r="A79" s="34" t="s">
        <v>109</v>
      </c>
      <c r="B79" s="31"/>
      <c r="C79" s="31"/>
      <c r="D79" s="31"/>
      <c r="E79" s="58"/>
      <c r="F79" s="108"/>
      <c r="G79" s="33"/>
      <c r="H79" s="32"/>
      <c r="I79" s="32"/>
      <c r="J79" s="51"/>
      <c r="K79" s="32"/>
      <c r="L79" s="33"/>
      <c r="M79" s="33"/>
      <c r="N79" s="33"/>
      <c r="O79" s="33"/>
      <c r="P79" s="33"/>
      <c r="Q79" s="61"/>
      <c r="R79" s="32"/>
      <c r="S79" s="61"/>
      <c r="T79" s="51"/>
      <c r="U79" s="61"/>
      <c r="V79" s="61"/>
      <c r="W79" s="61"/>
      <c r="X79" s="61"/>
      <c r="Y79" s="32"/>
      <c r="Z79" s="61"/>
      <c r="AA79" s="88"/>
      <c r="AB79" s="88"/>
      <c r="AC79" s="33"/>
      <c r="AD79" s="61"/>
      <c r="AE79" s="88"/>
      <c r="AF79" s="88"/>
      <c r="AG79" s="61"/>
      <c r="AH79" s="88"/>
      <c r="AI79" s="88"/>
      <c r="AJ79" s="33"/>
      <c r="AK79" s="33"/>
      <c r="AL79" s="33"/>
      <c r="AM79" s="61"/>
      <c r="AN79" s="61"/>
      <c r="AO79" s="31"/>
      <c r="AP79" s="31"/>
      <c r="AQ79" s="31"/>
      <c r="AR79" s="31"/>
      <c r="AS79" s="31"/>
      <c r="AT79" s="31"/>
      <c r="AU79" s="31"/>
      <c r="AV79" s="31"/>
      <c r="AW79" s="31"/>
      <c r="AX79" s="31"/>
      <c r="AY79" s="31"/>
    </row>
    <row r="80" spans="1:51" x14ac:dyDescent="0.2">
      <c r="A80" s="34" t="s">
        <v>125</v>
      </c>
      <c r="B80" s="31"/>
      <c r="C80" s="31"/>
      <c r="D80" s="31"/>
      <c r="E80" s="58"/>
      <c r="F80" s="108"/>
      <c r="G80" s="33"/>
      <c r="H80" s="32"/>
      <c r="I80" s="32"/>
      <c r="J80" s="51"/>
      <c r="K80" s="32"/>
      <c r="L80" s="33"/>
      <c r="M80" s="33"/>
      <c r="N80" s="33"/>
      <c r="O80" s="33"/>
      <c r="P80" s="33"/>
      <c r="Q80" s="61"/>
      <c r="R80" s="32"/>
      <c r="S80" s="61"/>
      <c r="T80" s="51"/>
      <c r="U80" s="61"/>
      <c r="V80" s="61"/>
      <c r="W80" s="61"/>
      <c r="X80" s="61"/>
      <c r="Y80" s="32"/>
      <c r="Z80" s="61"/>
      <c r="AA80" s="88"/>
      <c r="AB80" s="88"/>
      <c r="AC80" s="33"/>
      <c r="AD80" s="61"/>
      <c r="AE80" s="88"/>
      <c r="AF80" s="88"/>
      <c r="AG80" s="61"/>
      <c r="AH80" s="88"/>
      <c r="AI80" s="88"/>
      <c r="AJ80" s="33"/>
      <c r="AK80" s="33"/>
      <c r="AL80" s="33"/>
      <c r="AM80" s="61"/>
      <c r="AN80" s="61"/>
      <c r="AO80" s="31"/>
      <c r="AP80" s="31"/>
      <c r="AQ80" s="31"/>
      <c r="AR80" s="31"/>
      <c r="AS80" s="31"/>
      <c r="AT80" s="31"/>
      <c r="AU80" s="31"/>
      <c r="AV80" s="31"/>
      <c r="AW80" s="31"/>
      <c r="AX80" s="31"/>
      <c r="AY80" s="31"/>
    </row>
    <row r="81" spans="1:51" x14ac:dyDescent="0.2">
      <c r="A81" s="34" t="s">
        <v>168</v>
      </c>
      <c r="B81" s="31"/>
      <c r="C81" s="31"/>
      <c r="D81" s="31"/>
      <c r="E81" s="58"/>
      <c r="F81" s="108"/>
      <c r="G81" s="33"/>
      <c r="H81" s="32"/>
      <c r="I81" s="32"/>
      <c r="J81" s="51"/>
      <c r="K81" s="32"/>
      <c r="L81" s="33"/>
      <c r="M81" s="33"/>
      <c r="N81" s="33"/>
      <c r="O81" s="33"/>
      <c r="P81" s="33"/>
      <c r="Q81" s="61"/>
      <c r="R81" s="32"/>
      <c r="S81" s="61"/>
      <c r="T81" s="51"/>
      <c r="U81" s="61"/>
      <c r="V81" s="61"/>
      <c r="W81" s="61"/>
      <c r="X81" s="61"/>
      <c r="Y81" s="32"/>
      <c r="Z81" s="61"/>
      <c r="AA81" s="88"/>
      <c r="AB81" s="88"/>
      <c r="AC81" s="33"/>
      <c r="AD81" s="61"/>
      <c r="AE81" s="88"/>
      <c r="AF81" s="88"/>
      <c r="AG81" s="61"/>
      <c r="AH81" s="88"/>
      <c r="AI81" s="88"/>
      <c r="AJ81" s="33"/>
      <c r="AK81" s="33"/>
      <c r="AL81" s="33"/>
      <c r="AM81" s="61"/>
      <c r="AN81" s="61"/>
      <c r="AO81" s="31"/>
      <c r="AP81" s="31"/>
      <c r="AQ81" s="31"/>
      <c r="AR81" s="31"/>
      <c r="AS81" s="31"/>
      <c r="AT81" s="31"/>
      <c r="AU81" s="31"/>
      <c r="AV81" s="31"/>
      <c r="AW81" s="31"/>
      <c r="AX81" s="31"/>
      <c r="AY81" s="31"/>
    </row>
    <row r="82" spans="1:51" x14ac:dyDescent="0.2">
      <c r="A82" s="34" t="s">
        <v>163</v>
      </c>
      <c r="B82" s="31"/>
      <c r="C82" s="31"/>
      <c r="D82" s="31"/>
      <c r="E82" s="58"/>
      <c r="F82" s="108"/>
      <c r="G82" s="33"/>
      <c r="H82" s="32"/>
      <c r="I82" s="32"/>
      <c r="J82" s="51"/>
      <c r="K82" s="32"/>
      <c r="L82" s="33"/>
      <c r="M82" s="33"/>
      <c r="N82" s="33"/>
      <c r="O82" s="33"/>
      <c r="P82" s="33"/>
      <c r="Q82" s="61"/>
      <c r="R82" s="32"/>
      <c r="S82" s="61"/>
      <c r="T82" s="51"/>
      <c r="U82" s="61"/>
      <c r="V82" s="61"/>
      <c r="W82" s="61"/>
      <c r="X82" s="61"/>
      <c r="Y82" s="32"/>
      <c r="Z82" s="61"/>
      <c r="AA82" s="88"/>
      <c r="AB82" s="88"/>
      <c r="AC82" s="33"/>
      <c r="AD82" s="61"/>
      <c r="AE82" s="88"/>
      <c r="AF82" s="88"/>
      <c r="AG82" s="61"/>
      <c r="AH82" s="88"/>
      <c r="AI82" s="88"/>
      <c r="AJ82" s="33"/>
      <c r="AK82" s="33"/>
      <c r="AL82" s="33"/>
      <c r="AM82" s="61"/>
      <c r="AN82" s="61"/>
      <c r="AO82" s="31"/>
      <c r="AP82" s="31"/>
      <c r="AQ82" s="31"/>
      <c r="AR82" s="31"/>
      <c r="AS82" s="31"/>
      <c r="AT82" s="31"/>
      <c r="AU82" s="31"/>
      <c r="AV82" s="31"/>
      <c r="AW82" s="31"/>
      <c r="AX82" s="31"/>
      <c r="AY82" s="31"/>
    </row>
  </sheetData>
  <conditionalFormatting sqref="C2:C32">
    <cfRule type="duplicateValues" dxfId="1" priority="1"/>
  </conditionalFormatting>
  <conditionalFormatting sqref="C33:C1048576 C1">
    <cfRule type="duplicateValues" dxfId="0" priority="2"/>
  </conditionalFormatting>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Jacopo Liberatori</dc:creator>
  <cp:lastModifiedBy>Jacopo Liberatori</cp:lastModifiedBy>
  <dcterms:created xsi:type="dcterms:W3CDTF">2024-04-27T08:20:45Z</dcterms:created>
  <dcterms:modified xsi:type="dcterms:W3CDTF">2025-02-12T13:37:15Z</dcterms:modified>
</cp:coreProperties>
</file>