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acopo/Desktop/EUCASS 2025/BayeSAF/database/alkylnaphtalenes/"/>
    </mc:Choice>
  </mc:AlternateContent>
  <xr:revisionPtr revIDLastSave="0" documentId="13_ncr:1_{82052BE4-D188-2645-8CB8-D96D038C0AE9}" xr6:coauthVersionLast="47" xr6:coauthVersionMax="47" xr10:uidLastSave="{00000000-0000-0000-0000-000000000000}"/>
  <bookViews>
    <workbookView xWindow="0" yWindow="760" windowWidth="27180" windowHeight="20500" xr2:uid="{D3F96728-2DE2-5449-B1F9-40CED5586744}"/>
  </bookViews>
  <sheets>
    <sheet name="Foglio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3" i="1" l="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82"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50" i="1"/>
  <c r="K36" i="1" l="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35" i="1"/>
  <c r="L35" i="1" s="1"/>
  <c r="F128" i="1" l="1"/>
  <c r="F127" i="1"/>
  <c r="F39" i="1"/>
  <c r="F40" i="1"/>
  <c r="F41" i="1"/>
  <c r="F42" i="1"/>
  <c r="F43" i="1"/>
  <c r="F44" i="1"/>
  <c r="F45" i="1"/>
  <c r="F46" i="1"/>
  <c r="F47" i="1"/>
  <c r="F48" i="1"/>
  <c r="F49" i="1"/>
  <c r="F38" i="1"/>
  <c r="F37" i="1"/>
  <c r="F36" i="1"/>
</calcChain>
</file>

<file path=xl/sharedStrings.xml><?xml version="1.0" encoding="utf-8"?>
<sst xmlns="http://schemas.openxmlformats.org/spreadsheetml/2006/main" count="387" uniqueCount="277">
  <si>
    <t>Name</t>
  </si>
  <si>
    <t>Formula</t>
  </si>
  <si>
    <t>nC</t>
  </si>
  <si>
    <t>eta_B_star</t>
  </si>
  <si>
    <t>eta_B_star_norm</t>
  </si>
  <si>
    <t>W [g/mol]</t>
  </si>
  <si>
    <t>Tc [K]</t>
  </si>
  <si>
    <t>Pc [bar]</t>
  </si>
  <si>
    <t>Vc [m^3/mol]</t>
  </si>
  <si>
    <t>rhoc [kg/m^3]</t>
  </si>
  <si>
    <t>Zc</t>
  </si>
  <si>
    <t>omega</t>
  </si>
  <si>
    <t>Amu</t>
  </si>
  <si>
    <t>Bmu</t>
  </si>
  <si>
    <t>Cmu</t>
  </si>
  <si>
    <t>Dmu</t>
  </si>
  <si>
    <t>Arho</t>
  </si>
  <si>
    <t>Brho</t>
  </si>
  <si>
    <t>Crho</t>
  </si>
  <si>
    <t>Asat</t>
  </si>
  <si>
    <t>Bsat</t>
  </si>
  <si>
    <t>Csat</t>
  </si>
  <si>
    <t>Dsat</t>
  </si>
  <si>
    <t>Esat</t>
  </si>
  <si>
    <t>Ac</t>
  </si>
  <si>
    <t>Bc</t>
  </si>
  <si>
    <t>Cc</t>
  </si>
  <si>
    <t>Dc</t>
  </si>
  <si>
    <t>Ak</t>
  </si>
  <si>
    <t>Bk</t>
  </si>
  <si>
    <t>Ck</t>
  </si>
  <si>
    <t>naphthalene</t>
  </si>
  <si>
    <t>C10H8</t>
  </si>
  <si>
    <t>2-methylnaphthalene</t>
  </si>
  <si>
    <t>1-methylnaphthalene</t>
  </si>
  <si>
    <t>C11H10</t>
  </si>
  <si>
    <t>1,5-dimethylnaphthalene</t>
  </si>
  <si>
    <t>2,7-dimethylnaphthalene</t>
  </si>
  <si>
    <t>2,6-dimethylnaphthalene</t>
  </si>
  <si>
    <t>2,3-dimethylnaphthalene</t>
  </si>
  <si>
    <t>1,8-dimethylnaphthalene</t>
  </si>
  <si>
    <t>1,6-dimethylnaphthalene</t>
  </si>
  <si>
    <t>1,4-dimethylnaphthalene</t>
  </si>
  <si>
    <t>1,3-dimethylnaphthalene</t>
  </si>
  <si>
    <t>1,7-dimethylnaphthalene</t>
  </si>
  <si>
    <t>1,2-dimethylnaphthalene</t>
  </si>
  <si>
    <t>C12H12</t>
  </si>
  <si>
    <t>2-ethylnaphthalene</t>
  </si>
  <si>
    <t>1-ethylnaphthalene</t>
  </si>
  <si>
    <t>1-isopropylnaphthalene</t>
  </si>
  <si>
    <t>2-isopropylnaphthalene</t>
  </si>
  <si>
    <t>C13H14</t>
  </si>
  <si>
    <t>2-methyl-1-ethylnaphthalene</t>
  </si>
  <si>
    <t>1-methyl-2-ethylnaphthalene</t>
  </si>
  <si>
    <t>2-methyl-3-ethylnaphthalene</t>
  </si>
  <si>
    <t>1-methyl-3-ethylnaphthalene</t>
  </si>
  <si>
    <t>1-methyl-4-ethylnaphthalene</t>
  </si>
  <si>
    <t>2-methyl-4-ethylnaphthalene</t>
  </si>
  <si>
    <t>1-methyl-5-ethylnaphthalene</t>
  </si>
  <si>
    <t>2-methyl-5-ethylnaphthalene</t>
  </si>
  <si>
    <t>2-methyl-6-ethylnaphthalene</t>
  </si>
  <si>
    <t>1-methyl-6-ethylnaphthalene</t>
  </si>
  <si>
    <t>1-methyl-7-ethylnaphthalene</t>
  </si>
  <si>
    <t>2-methyl-7-ethylnaphthalene</t>
  </si>
  <si>
    <t>2-methyl-8-ethylnaphthalene</t>
  </si>
  <si>
    <t>1-methyl-8-ethylnaphthalene</t>
  </si>
  <si>
    <t>2-propylnaphthalene</t>
  </si>
  <si>
    <t>1-propylnaphthalene</t>
  </si>
  <si>
    <t>1-butylnaphthalene</t>
  </si>
  <si>
    <t>2-butylnaphthalene</t>
  </si>
  <si>
    <t>C14H16</t>
  </si>
  <si>
    <t>1,7-diethylnaphthalene</t>
  </si>
  <si>
    <t>2,3-diethylnaphthalene</t>
  </si>
  <si>
    <t>1,4-diethylnaphthalene</t>
  </si>
  <si>
    <t>1,2-diethylnaphthalene</t>
  </si>
  <si>
    <t>1,6-diethylnaphthalene</t>
  </si>
  <si>
    <t>4,6-dimethyl-1-ethylnaphthalene</t>
  </si>
  <si>
    <t>2,4-dimethyl-1-ethylnaphthalene</t>
  </si>
  <si>
    <t>2,5-dimethyl-3-ethylnaphthalene</t>
  </si>
  <si>
    <t>1,2-dimethyl-4-ethylnaphthalene</t>
  </si>
  <si>
    <t>1,3-dimethyl-5-ethylnaphthalene</t>
  </si>
  <si>
    <t>1,4-dimethyl-5-ethylnaphthalene</t>
  </si>
  <si>
    <t>1,3-dimethyl-6-ethylnaphthalene</t>
  </si>
  <si>
    <t>1,4-dimethyl-6-ethylnaphthalene</t>
  </si>
  <si>
    <t>1,2-dimethyl-7-ethylnaphthalene</t>
  </si>
  <si>
    <t>2-isobutylnaphthalene</t>
  </si>
  <si>
    <t>1-isobutylnaphthalene</t>
  </si>
  <si>
    <t>2-methyl-1-isopropylnaphthalene</t>
  </si>
  <si>
    <t>2-methyl-1-propylnaphthalene</t>
  </si>
  <si>
    <t>3-methyl-2-isopropylnaphthalene</t>
  </si>
  <si>
    <t>3-methyl-2-propylnaphthalene</t>
  </si>
  <si>
    <t>1-methyl-2-propylnaphthalene</t>
  </si>
  <si>
    <t>1-methyl-3-isopropylnaphthalene</t>
  </si>
  <si>
    <t>1-methyl-4-isopropylnaphthalene</t>
  </si>
  <si>
    <t>1-methyl-6-isopropylnaphthalene</t>
  </si>
  <si>
    <t>1-methyl-7-isopropylnaphthalene</t>
  </si>
  <si>
    <t>2-methyl-8-isopropylnaphthalene</t>
  </si>
  <si>
    <t>2-sec-butylnaphthalene</t>
  </si>
  <si>
    <t>1-sec-butylnaphthalene</t>
  </si>
  <si>
    <t>2-tert-butylnaphthalene</t>
  </si>
  <si>
    <t>1-tert-butylnaphthalene</t>
  </si>
  <si>
    <t>1,3,5,8-tetramethylnaphthalene</t>
  </si>
  <si>
    <t>1,2,4,6-tetramethylnaphthalene</t>
  </si>
  <si>
    <t>1,2,3,6-tetramethylnaphthalene</t>
  </si>
  <si>
    <t>1,4,5,8-tetramethylnaphthalene</t>
  </si>
  <si>
    <t>1,2,3,4-tetramethylnaphthalene</t>
  </si>
  <si>
    <t>1,2,5,8-tetramethylnaphthalene</t>
  </si>
  <si>
    <t>1,2,4,7-tetramethylnaphthalene</t>
  </si>
  <si>
    <t>1,2,5,6-tetramethylnaphthalene</t>
  </si>
  <si>
    <t>1,4,6,7-tetramethylnaphthalene</t>
  </si>
  <si>
    <t>1,2,6,8-tetramethylnaphthalene</t>
  </si>
  <si>
    <t>1,2,4,8-tetramethylnaphthalene</t>
  </si>
  <si>
    <t>2-pentylnaphthalene</t>
  </si>
  <si>
    <t>1-pentylnaphthalene</t>
  </si>
  <si>
    <t>C15H18</t>
  </si>
  <si>
    <t>1,2,6-trimethylnaphthalene</t>
  </si>
  <si>
    <t>1,4,6-trimethylnaphthalene</t>
  </si>
  <si>
    <t>1,2,3-trimethylnaphthalene</t>
  </si>
  <si>
    <t>2,3,6-trimethylnaphthalene</t>
  </si>
  <si>
    <t>1,2,4-trimethylnaphthalene</t>
  </si>
  <si>
    <t>1,2,5-trimethylnaphthalene</t>
  </si>
  <si>
    <t>1,6,7-trimethylnaphthalene</t>
  </si>
  <si>
    <t>1,2,7-trimethylnaphthalene</t>
  </si>
  <si>
    <t>1,2,8-trimethylnaphthalene</t>
  </si>
  <si>
    <t>1,3,5-trimethylnaphthalene</t>
  </si>
  <si>
    <t>1,3,6-trimethylnaphthalene</t>
  </si>
  <si>
    <t>1,3,8-trimethylnaphthalene</t>
  </si>
  <si>
    <t>1,4,5-trimethylnaphthalene</t>
  </si>
  <si>
    <t>1,3,7-trimethylnaphthalene</t>
  </si>
  <si>
    <t>SMILES</t>
  </si>
  <si>
    <t>CC1=CC2=C(C=CC=C2)C=C1</t>
  </si>
  <si>
    <t>CC1=C2C=CC=CC2=CC=C1</t>
  </si>
  <si>
    <t>CCCCC1=C2C=CC=CC2=CC=C1</t>
  </si>
  <si>
    <t>CCCCCC1=CC2=C(C=CC=C2)C=C1</t>
  </si>
  <si>
    <t>CCCCCC1=C2C=CC=CC2=CC=C1</t>
  </si>
  <si>
    <t>CC1=CC2=CC=C(C)C(C)=C2C=C1</t>
  </si>
  <si>
    <t>CC1=CC2=C(C=C1)C(C)=CC=C2C</t>
  </si>
  <si>
    <t>CC1=C(C)C(C)=C2C=CC=CC2=C1</t>
  </si>
  <si>
    <t>CC1=CC2=C(C=C1)C=C(C)C(C)=C2</t>
  </si>
  <si>
    <t>CC1=CC(C)=C(C)C2=C1C=CC=C2</t>
  </si>
  <si>
    <t>CC1=CC=CC2=C1C=CC(C)=C2C</t>
  </si>
  <si>
    <t>CC1=CC=CC2=CC(C)=C(C)C=C12</t>
  </si>
  <si>
    <t>CC1=CC2=C(C=C1)C=CC(C)=C2C</t>
  </si>
  <si>
    <t>CC1=CC=CC2=C1C(C)=C(C)C=C2</t>
  </si>
  <si>
    <t>CC1=CC2=C(C=CC=C2C)C(C)=C1</t>
  </si>
  <si>
    <t>CC1=CC2=C(C=C1)C(C)=CC(C)=C2</t>
  </si>
  <si>
    <t>CC1=CC2=C(C(C)=CC=C2)C(C)=C1</t>
  </si>
  <si>
    <t>CC1=CC=CC2=C(C)C=CC(C)=C12</t>
  </si>
  <si>
    <t>CC1=CC2=C(C=C(C)C=C2)C(C)=C1</t>
  </si>
  <si>
    <t>Avap</t>
  </si>
  <si>
    <t>Bvap</t>
  </si>
  <si>
    <t>Asigma</t>
  </si>
  <si>
    <t>Bsigma</t>
  </si>
  <si>
    <t>1,3,6,7-tetramethylnaphthalene</t>
  </si>
  <si>
    <t>2,3,6,7-tetramethylnaphthalene</t>
  </si>
  <si>
    <t>CC1=CC2=C(C=C(C)C(C)=C2)C(C)=C1</t>
  </si>
  <si>
    <t>CC1=CC2=CC(C)=C(C)C=C2C=C1C</t>
  </si>
  <si>
    <r>
      <rPr>
        <i/>
        <sz val="12"/>
        <color theme="1"/>
        <rFont val="Times New Roman"/>
        <family val="1"/>
      </rPr>
      <t>Name</t>
    </r>
    <r>
      <rPr>
        <sz val="12"/>
        <color theme="1"/>
        <rFont val="Times New Roman"/>
        <family val="1"/>
      </rPr>
      <t xml:space="preserve"> : name of the organic compound</t>
    </r>
  </si>
  <si>
    <r>
      <rPr>
        <i/>
        <sz val="12"/>
        <color theme="1"/>
        <rFont val="Times New Roman"/>
        <family val="1"/>
      </rPr>
      <t>Formula</t>
    </r>
    <r>
      <rPr>
        <sz val="12"/>
        <color theme="1"/>
        <rFont val="Times New Roman"/>
        <family val="1"/>
      </rPr>
      <t xml:space="preserve"> : chemical formula of the organic compound</t>
    </r>
  </si>
  <si>
    <r>
      <rPr>
        <i/>
        <sz val="12"/>
        <color theme="1"/>
        <rFont val="Times New Roman"/>
        <family val="1"/>
      </rPr>
      <t>SMILES</t>
    </r>
    <r>
      <rPr>
        <sz val="12"/>
        <color theme="1"/>
        <rFont val="Times New Roman"/>
        <family val="1"/>
      </rPr>
      <t xml:space="preserve"> (Simplified Molecular Input Line Entry System) : line notation describing the structure of the organic compound</t>
    </r>
  </si>
  <si>
    <t>nC : number of carbon atoms of the organic compound</t>
  </si>
  <si>
    <r>
      <rPr>
        <i/>
        <sz val="12"/>
        <color theme="1"/>
        <rFont val="Times New Roman"/>
        <family val="1"/>
      </rPr>
      <t>eta_B_star</t>
    </r>
    <r>
      <rPr>
        <sz val="12"/>
        <color theme="1"/>
        <rFont val="Times New Roman"/>
        <family val="1"/>
      </rPr>
      <t xml:space="preserve"> : topochemical index of the organic compound calculated as the product between an extended topochemical atom (ETA) index                      - with      denoting the branching index and      indicating the vertex count [1] - provided by the python wrapper PaDELPy [2] of the PaDEL software [3] as "ETA_EtaP_B_RC" and  the volume of a particular conformer of a molecule based on a grid-encoding of the molecular shape provided by RDKit [4] via "ComputeMolVolume"</t>
    </r>
  </si>
  <si>
    <t xml:space="preserve">eta_B_star_norm: normalized topochemical index of the organic compound calculated as                                                       , with             and             denoting the minimum and maximum values of "eta_B_star" amongst the organic compounds characterized by the same number of carbon atoms "nC", respectively  </t>
  </si>
  <si>
    <r>
      <rPr>
        <i/>
        <sz val="12"/>
        <color theme="1"/>
        <rFont val="Times New Roman"/>
        <family val="1"/>
      </rPr>
      <t>W [g/mol]</t>
    </r>
    <r>
      <rPr>
        <sz val="12"/>
        <color theme="1"/>
        <rFont val="Times New Roman"/>
        <family val="1"/>
      </rPr>
      <t xml:space="preserve"> : molecular weight of the organic compound</t>
    </r>
  </si>
  <si>
    <r>
      <rPr>
        <i/>
        <sz val="12"/>
        <color theme="1"/>
        <rFont val="Times New Roman"/>
        <family val="1"/>
      </rPr>
      <t>Tc [K]</t>
    </r>
    <r>
      <rPr>
        <sz val="12"/>
        <color theme="1"/>
        <rFont val="Times New Roman"/>
        <family val="1"/>
      </rPr>
      <t xml:space="preserve"> : critical temperature of the organic compound</t>
    </r>
  </si>
  <si>
    <r>
      <rPr>
        <i/>
        <sz val="12"/>
        <color theme="1"/>
        <rFont val="Times New Roman"/>
        <family val="1"/>
      </rPr>
      <t>Pc [bar]</t>
    </r>
    <r>
      <rPr>
        <sz val="12"/>
        <color theme="1"/>
        <rFont val="Times New Roman"/>
        <family val="1"/>
      </rPr>
      <t xml:space="preserve"> : critical pressure of the organic compound</t>
    </r>
  </si>
  <si>
    <r>
      <rPr>
        <i/>
        <sz val="12"/>
        <color theme="1"/>
        <rFont val="Times New Roman"/>
        <family val="1"/>
      </rPr>
      <t>Vc [m^3/mol]</t>
    </r>
    <r>
      <rPr>
        <sz val="12"/>
        <color theme="1"/>
        <rFont val="Times New Roman"/>
        <family val="1"/>
      </rPr>
      <t xml:space="preserve"> : critical molar volume of the organic compound</t>
    </r>
  </si>
  <si>
    <r>
      <t>rhoc [kg/m^3]</t>
    </r>
    <r>
      <rPr>
        <sz val="12"/>
        <color rgb="FF000000"/>
        <rFont val="Times New Roman"/>
        <family val="1"/>
      </rPr>
      <t xml:space="preserve"> : critical density of the organic compound</t>
    </r>
  </si>
  <si>
    <r>
      <t>Zc</t>
    </r>
    <r>
      <rPr>
        <sz val="12"/>
        <color rgb="FF000000"/>
        <rFont val="Times New Roman"/>
        <family val="1"/>
      </rPr>
      <t xml:space="preserve"> : critical compressibility factor of the organic compound</t>
    </r>
  </si>
  <si>
    <r>
      <t>omega</t>
    </r>
    <r>
      <rPr>
        <sz val="12"/>
        <color rgb="FF000000"/>
        <rFont val="Times New Roman"/>
        <family val="1"/>
      </rPr>
      <t xml:space="preserve"> : acentric factor of the organic compound</t>
    </r>
  </si>
  <si>
    <t>Polynomial expressions describing thermophysical properties of the organic compounds [5]</t>
  </si>
  <si>
    <r>
      <t xml:space="preserve">Liquid-phase dynamic viscosity :     log10(μ) = Amu + Bmu/T + Cmu*T + Dmu*T^2 </t>
    </r>
    <r>
      <rPr>
        <sz val="12"/>
        <color rgb="FF000000"/>
        <rFont val="Times New Roman"/>
        <family val="1"/>
      </rPr>
      <t xml:space="preserve">    [mPa*s]     with T expressed in [K]</t>
    </r>
  </si>
  <si>
    <r>
      <t xml:space="preserve">Liquid-phase density :     ρ = Arho*[Brho^-(1-T/Tc)^Crho] </t>
    </r>
    <r>
      <rPr>
        <sz val="12"/>
        <color rgb="FF000000"/>
        <rFont val="Times New Roman"/>
        <family val="1"/>
      </rPr>
      <t xml:space="preserve">    [g/cm^3]     with T expressed in [K] and Tc denoting the critical temperature in [K]</t>
    </r>
  </si>
  <si>
    <r>
      <t xml:space="preserve">Vapor pressure:     log10(pSat) = Asat + Bsat/T + Csat*log10(T) + Dsat*T + Esat*T^2 </t>
    </r>
    <r>
      <rPr>
        <sz val="12"/>
        <color rgb="FF000000"/>
        <rFont val="Times New Roman"/>
        <family val="1"/>
      </rPr>
      <t xml:space="preserve">    [mmHg]     with T expressed in [K]</t>
    </r>
  </si>
  <si>
    <r>
      <t xml:space="preserve">Liquid-phase specific heat capacity :     Cp = Ac + Bc*T + Cc*T^2 + Dc*T^3 </t>
    </r>
    <r>
      <rPr>
        <sz val="12"/>
        <color rgb="FF000000"/>
        <rFont val="Times New Roman"/>
        <family val="1"/>
      </rPr>
      <t xml:space="preserve">    [J/mol/K]     with T expressed in [K]</t>
    </r>
  </si>
  <si>
    <r>
      <t>Liquid-phase thermal conductivity :     Cp = Ak + Bk*T + Ck*T^2</t>
    </r>
    <r>
      <rPr>
        <sz val="12"/>
        <color rgb="FF000000"/>
        <rFont val="Times New Roman"/>
        <family val="1"/>
      </rPr>
      <t xml:space="preserve">    [W/m/K]     with T expressed in [K]</t>
    </r>
  </si>
  <si>
    <r>
      <t>Enthalpy of vaporization :     ΔHvap = Avap*(1-T/Tc)^Bvap</t>
    </r>
    <r>
      <rPr>
        <sz val="12"/>
        <color rgb="FF000000"/>
        <rFont val="Times New Roman"/>
        <family val="1"/>
      </rPr>
      <t xml:space="preserve">    [kJ/mol]     with T expressed in [K] and Tc denoting the critical temperature in [K]</t>
    </r>
  </si>
  <si>
    <r>
      <t>Surface tension :     sigma = Asigma*(1-T/Tc)^Bsigma</t>
    </r>
    <r>
      <rPr>
        <sz val="12"/>
        <color rgb="FF000000"/>
        <rFont val="Times New Roman"/>
        <family val="1"/>
      </rPr>
      <t xml:space="preserve">    [mN/m]     with T expressed in [K] and Tc denoting the critical temperature in [K]</t>
    </r>
  </si>
  <si>
    <t>REFERENCES</t>
  </si>
  <si>
    <r>
      <t xml:space="preserve">[1] K. Roy and G. Ghosh, "QSTR with Extended Topochemical Atom Indices. 2. Fish Toxicity of Substituted Benzenes", </t>
    </r>
    <r>
      <rPr>
        <i/>
        <sz val="12"/>
        <color theme="1"/>
        <rFont val="Times New Roman"/>
        <family val="1"/>
      </rPr>
      <t xml:space="preserve">J. Chem. Inf. Comput. Sci. 44 (2), pp. 559-567, 2004. </t>
    </r>
    <r>
      <rPr>
        <sz val="12"/>
        <color theme="1"/>
        <rFont val="Times New Roman"/>
        <family val="1"/>
      </rPr>
      <t xml:space="preserve">DOI: 10.1021/ci0342066. </t>
    </r>
  </si>
  <si>
    <t>[2] T. Kessler. GitHub - ecrl/padelpy: A Python wrapper for PaDEL-Descriptor software. https://github.com/ecrl/padelpy</t>
  </si>
  <si>
    <r>
      <t xml:space="preserve">[3] C.W. Yap, "PaDEL-descriptor: An open source software to calculate molecular descriptors and fingerprints", </t>
    </r>
    <r>
      <rPr>
        <i/>
        <sz val="12"/>
        <color theme="1"/>
        <rFont val="Times New Roman"/>
        <family val="1"/>
      </rPr>
      <t xml:space="preserve">J. Comput. Chem. 32 (7), pp. 1466-1474, 2011. </t>
    </r>
    <r>
      <rPr>
        <sz val="12"/>
        <color theme="1"/>
        <rFont val="Times New Roman"/>
        <family val="1"/>
      </rPr>
      <t>DOI: 10.1002/jcc.21707.</t>
    </r>
  </si>
  <si>
    <r>
      <t xml:space="preserve">[4] G. Landrum, "Rdkit documentation", </t>
    </r>
    <r>
      <rPr>
        <i/>
        <sz val="12"/>
        <color theme="1"/>
        <rFont val="Times New Roman"/>
        <family val="1"/>
      </rPr>
      <t>Release 2019.09.1, 2019</t>
    </r>
    <r>
      <rPr>
        <sz val="12"/>
        <color theme="1"/>
        <rFont val="Times New Roman"/>
        <family val="1"/>
      </rPr>
      <t>.</t>
    </r>
  </si>
  <si>
    <r>
      <t xml:space="preserve">[5] C.L. Yaws, "Yaws' Handbook of Thermodynamic and Physical Properties of Chemical Compounds", </t>
    </r>
    <r>
      <rPr>
        <i/>
        <sz val="12"/>
        <color theme="1"/>
        <rFont val="Times New Roman"/>
        <family val="1"/>
      </rPr>
      <t>Knovel, 2003.</t>
    </r>
  </si>
  <si>
    <r>
      <t xml:space="preserve">[6] S. Sazhin, M. Al Qubeissi, R. Nasiri, V.M. Gun'ko, A.E. Elwardany, F. Lemoine, F. Grisch, and M.R. Heikal, "A multi-dimensional quasi-discrete model for the analysis of Diesel fuel droplet heating and evaporation", </t>
    </r>
    <r>
      <rPr>
        <i/>
        <sz val="12"/>
        <color theme="1"/>
        <rFont val="Times New Roman"/>
        <family val="1"/>
      </rPr>
      <t xml:space="preserve">Fuel 129, pp. 238-266, 2013. </t>
    </r>
    <r>
      <rPr>
        <sz val="12"/>
        <color theme="1"/>
        <rFont val="Times New Roman"/>
        <family val="1"/>
      </rPr>
      <t xml:space="preserve">DOI: 10.1016/j.fuel.2014.03.028. </t>
    </r>
  </si>
  <si>
    <r>
      <t>0.6246</t>
    </r>
    <r>
      <rPr>
        <sz val="10"/>
        <rFont val="Times New Roman"/>
        <family val="1"/>
      </rPr>
      <t xml:space="preserve"> </t>
    </r>
    <r>
      <rPr>
        <i/>
        <sz val="10"/>
        <rFont val="Times New Roman"/>
        <family val="1"/>
      </rPr>
      <t>[6]</t>
    </r>
  </si>
  <si>
    <r>
      <t>0.6271</t>
    </r>
    <r>
      <rPr>
        <sz val="10"/>
        <rFont val="Times New Roman"/>
        <family val="1"/>
      </rPr>
      <t xml:space="preserve"> </t>
    </r>
    <r>
      <rPr>
        <i/>
        <sz val="10"/>
        <rFont val="Times New Roman"/>
        <family val="1"/>
      </rPr>
      <t>[6]</t>
    </r>
  </si>
  <si>
    <t>[7] Joback group-contribution method.</t>
  </si>
  <si>
    <r>
      <t>26.71</t>
    </r>
    <r>
      <rPr>
        <sz val="10"/>
        <color rgb="FF000000"/>
        <rFont val="Times New Roman"/>
        <family val="1"/>
      </rPr>
      <t xml:space="preserve"> </t>
    </r>
    <r>
      <rPr>
        <i/>
        <sz val="10"/>
        <color rgb="FF000000"/>
        <rFont val="Times New Roman"/>
        <family val="1"/>
      </rPr>
      <t>[7]</t>
    </r>
  </si>
  <si>
    <r>
      <t>0.000578</t>
    </r>
    <r>
      <rPr>
        <sz val="10"/>
        <color rgb="FF000000"/>
        <rFont val="Times New Roman"/>
        <family val="1"/>
      </rPr>
      <t xml:space="preserve"> </t>
    </r>
    <r>
      <rPr>
        <i/>
        <sz val="10"/>
        <color rgb="FF000000"/>
        <rFont val="Times New Roman"/>
        <family val="1"/>
      </rPr>
      <t>[7]</t>
    </r>
  </si>
  <si>
    <t>[8] J.W. Kang, K.P. Yoo, H.Y. Kim, H. Lee, D.R. Yang, and C.S. Lee, "Korea thermophysical properties data bank (KDB)". Seoul, South Korea: Department of Chemical Engineering, Korea University, 2003.</t>
  </si>
  <si>
    <r>
      <t>33.9826</t>
    </r>
    <r>
      <rPr>
        <sz val="10"/>
        <color theme="1"/>
        <rFont val="Times New Roman"/>
        <family val="1"/>
      </rPr>
      <t xml:space="preserve"> </t>
    </r>
    <r>
      <rPr>
        <i/>
        <sz val="10"/>
        <color theme="1"/>
        <rFont val="Times New Roman"/>
        <family val="1"/>
      </rPr>
      <t>[8]</t>
    </r>
  </si>
  <si>
    <t>C1=CC2=C(C=C1)C=CC=C2</t>
  </si>
  <si>
    <t>CC1=CC=CC2=C(C)C=CC=C12</t>
  </si>
  <si>
    <t>CC1=CC2=C(C=C1)C=CC(C)=C2</t>
  </si>
  <si>
    <t>CC1=CC2=C(C=C1)C=C(C)C=C2</t>
  </si>
  <si>
    <t>CC1=C(C)C=C2C=CC=CC2=C1</t>
  </si>
  <si>
    <t>CC1=CC=CC2=CC=CC(C)=C12</t>
  </si>
  <si>
    <t>CC1=CC2=C(C=C1)C(C)=CC=C2</t>
  </si>
  <si>
    <t>CC1=C2C=CC=CC2=C(C)C=C1</t>
  </si>
  <si>
    <t>CC1=CC2=C(C=CC=C2)C(C)=C1</t>
  </si>
  <si>
    <t>CC1=CC2=C(C=CC=C2C)C=C1</t>
  </si>
  <si>
    <t>CC1=C(C)C2=C(C=CC=C2)C=C1</t>
  </si>
  <si>
    <t>CCC1=CC2=C(C=CC=C2)C=C1</t>
  </si>
  <si>
    <t>CCC1=C2C=CC=CC2=CC=C1</t>
  </si>
  <si>
    <t>CC(C)C1=C2C=CC=CC2=CC=C1</t>
  </si>
  <si>
    <t>CC(C)C1=CC2=C(C=CC=C2)C=C1</t>
  </si>
  <si>
    <t>CCC1=C2C=CC=CC2=CC=C1C</t>
  </si>
  <si>
    <t>CCC1=C(C)C2=C(C=CC=C2)C=C1</t>
  </si>
  <si>
    <t>CCC1=C(C)C=C2C=CC=CC2=C1</t>
  </si>
  <si>
    <t>CCC1=CC2=C(C=CC=C2)C(C)=C1</t>
  </si>
  <si>
    <t>CCC1=C2C=CC=CC2=C(C)C=C1</t>
  </si>
  <si>
    <t>CCC1=C2C=CC=CC2=CC(C)=C1</t>
  </si>
  <si>
    <t>CCC1=C2C=CC=C(C)C2=CC=C1</t>
  </si>
  <si>
    <t>CCC1=C2C=CC(C)=CC2=CC=C1</t>
  </si>
  <si>
    <t>CCC1=CC2=C(C=C1)C=C(C)C=C2</t>
  </si>
  <si>
    <t>CCC1=CC2=C(C=C1)C(C)=CC=C2</t>
  </si>
  <si>
    <t>CCC1=CC2=C(C=CC=C2C)C=C1</t>
  </si>
  <si>
    <t>CCC1=CC2=C(C=CC(C)=C2)C=C1</t>
  </si>
  <si>
    <t>CCC1=C2C=C(C)C=CC2=CC=C1</t>
  </si>
  <si>
    <t>CCC1=C2C(C)=CC=CC2=CC=C1</t>
  </si>
  <si>
    <t>CCCC1=CC2=C(C=CC=C2)C=C1</t>
  </si>
  <si>
    <t>CCCC1=C2C=CC=CC2=CC=C1</t>
  </si>
  <si>
    <t>CCCCC1=CC2=C(C=CC=C2)C=C1</t>
  </si>
  <si>
    <t>CCC1=CC2=C(C=CC=C2CC)C=C1</t>
  </si>
  <si>
    <t>CCC1=C(CC)C=C2C=CC=CC2=C1</t>
  </si>
  <si>
    <t>CCC1=C2C=CC=CC2=C(CC)C=C1</t>
  </si>
  <si>
    <t>CCC1=C(CC)C2=C(C=CC=C2)C=C1</t>
  </si>
  <si>
    <t>CCC1=CC2=C(C=C1)C(CC)=CC=C2</t>
  </si>
  <si>
    <t>CCC1=C2C=CC(C)=CC2=C(C)C=C1</t>
  </si>
  <si>
    <t>CCC1=C2C=CC=CC2=C(C)C=C1C</t>
  </si>
  <si>
    <t>CCC1=C(C)C=C2C=CC=C(C)C2=C1</t>
  </si>
  <si>
    <t>CCC1=C2C=CC=CC2=C(C)C(C)=C1</t>
  </si>
  <si>
    <t>CCC1=C2C=C(C)C=C(C)C2=CC=C1</t>
  </si>
  <si>
    <t>CCC1=C2C(C)=CC=C(C)C2=CC=C1</t>
  </si>
  <si>
    <t>CCC1=CC2=C(C=C1)C(C)=CC(C)=C2</t>
  </si>
  <si>
    <t>CCC1=CC2=C(C=C1)C(C)=CC=C2C</t>
  </si>
  <si>
    <t>CCC1=CC2=C(C=C1)C=CC(C)=C2C</t>
  </si>
  <si>
    <t>CC(C)CC1=CC2=C(C=CC=C2)C=C1</t>
  </si>
  <si>
    <t>CC(C)CC1=C2C=CC=CC2=CC=C1</t>
  </si>
  <si>
    <t>CC1=CC=C2C=CC=CC2=C1C(C)C</t>
  </si>
  <si>
    <t>CCCC1=C2C=CC=CC2=CC=C1C</t>
  </si>
  <si>
    <t>CC1=C(C(C)C)C=C2C=CC=CC2=C1</t>
  </si>
  <si>
    <t>CCCC1=C(C)C=C2C=CC=CC2=C1</t>
  </si>
  <si>
    <t>CCCC1=C(C)C2=C(C=CC=C2)C=C1</t>
  </si>
  <si>
    <t>CC1=CC(C(C)C)=CC2=C1C=CC=C2</t>
  </si>
  <si>
    <t>CC1=C2C=CC=CC2=C(C(C)C)C=C1</t>
  </si>
  <si>
    <t>CC1=CC=CC2=C1C=CC(C(C)C)=C2</t>
  </si>
  <si>
    <t>CC1=CC=CC2=C1C=C(C(C)C)C=C2</t>
  </si>
  <si>
    <t>CC1=CC2=C(C(C)C)C=CC=C2C=C1</t>
  </si>
  <si>
    <t>CCC(C)C1=CC2=C(C=CC=C2)C=C1</t>
  </si>
  <si>
    <t>CCC(C)C1=C2C=CC=CC2=CC=C1</t>
  </si>
  <si>
    <t>CC(C)(C)C1=CC2=C(C=CC=C2)C=C1</t>
  </si>
  <si>
    <t>CC(C)(C)C1=C2C=CC=CC2=CC=C1</t>
  </si>
  <si>
    <t>CC1=CC2=C(C(C)=CC=C2C)C(C)=C1</t>
  </si>
  <si>
    <t>CC1=CC2=C(C=C1)C(C)=C(C)C=C2C</t>
  </si>
  <si>
    <t>CC1=CC2=CC(C)=C(C)C(C)=C2C=C1</t>
  </si>
  <si>
    <t>CC1=CC=C(C)C2=C(C)C=CC(C)=C12</t>
  </si>
  <si>
    <t>CC1=C(C)C2=C(C=CC=C2)C(C)=C1C</t>
  </si>
  <si>
    <t>CC1=CC=C(C)C2=C1C=CC(C)=C2C</t>
  </si>
  <si>
    <t>CC1=CC2=C(C=C1)C(C)=CC(C)=C2C</t>
  </si>
  <si>
    <t>CC1=C(C)C2=C(C=C1)C(C)=C(C)C=C2</t>
  </si>
  <si>
    <t>CC1=CC2=C(C)C=CC(C)=C2C=C1C</t>
  </si>
  <si>
    <t>CC1=CC2=CC=C(C)C(C)=C2C(C)=C1</t>
  </si>
  <si>
    <t>CC1=CC(C)=C(C)C2=C1C=CC=C2C</t>
  </si>
  <si>
    <t>CHEMICAL TOPOLOGY AND PHYSICOCHEMICAL PROPERTIES OF ALKYLNAPHTALENES</t>
  </si>
  <si>
    <r>
      <t>DCN</t>
    </r>
    <r>
      <rPr>
        <sz val="12"/>
        <color rgb="FF000000"/>
        <rFont val="Times New Roman"/>
        <family val="1"/>
      </rPr>
      <t xml:space="preserve"> : derived cetane number of the organic compound</t>
    </r>
  </si>
  <si>
    <t>[9] M. Murphy, J. Taylor, and R. McCormick, "Compendium of experimental cetane number data", National Renewable Energy Lab. (NREL), Golden, CO (United States), 2004.</t>
  </si>
  <si>
    <t>DCN</t>
  </si>
  <si>
    <r>
      <rPr>
        <i/>
        <sz val="12"/>
        <color theme="1"/>
        <rFont val="Times New Roman"/>
        <family val="1"/>
      </rPr>
      <t>Tf [K]</t>
    </r>
    <r>
      <rPr>
        <sz val="12"/>
        <color theme="1"/>
        <rFont val="Times New Roman"/>
        <family val="1"/>
      </rPr>
      <t xml:space="preserve"> : flash point of the organic compound</t>
    </r>
  </si>
  <si>
    <t>Tf [K]</t>
  </si>
  <si>
    <r>
      <rPr>
        <i/>
        <sz val="12"/>
        <color theme="1"/>
        <rFont val="Times New Roman"/>
        <family val="1"/>
      </rPr>
      <t>Tfz [K]</t>
    </r>
    <r>
      <rPr>
        <sz val="12"/>
        <color theme="1"/>
        <rFont val="Times New Roman"/>
        <family val="1"/>
      </rPr>
      <t xml:space="preserve"> : freezing point of the organic compound</t>
    </r>
  </si>
  <si>
    <r>
      <t>Hc [K]</t>
    </r>
    <r>
      <rPr>
        <sz val="12"/>
        <color rgb="FF000000"/>
        <rFont val="Times New Roman"/>
        <family val="1"/>
      </rPr>
      <t xml:space="preserve"> : heat of combustion of the organic compound</t>
    </r>
  </si>
  <si>
    <r>
      <rPr>
        <i/>
        <u/>
        <sz val="12"/>
        <color rgb="FF000000"/>
        <rFont val="Times New Roman"/>
        <family val="1"/>
      </rPr>
      <t>PLEASE NOTE:</t>
    </r>
    <r>
      <rPr>
        <i/>
        <sz val="12"/>
        <color rgb="FF000000"/>
        <rFont val="Times New Roman"/>
        <family val="1"/>
      </rPr>
      <t xml:space="preserve"> </t>
    </r>
    <r>
      <rPr>
        <sz val="12"/>
        <color rgb="FF000000"/>
        <rFont val="Times New Roman"/>
        <family val="1"/>
      </rPr>
      <t>Critical properties, acentric factor, flash point, freezing point, heat of combustion, and polynomial coefficients are listed according to [5] where possible. If not, critical properties, acentric factor, flash point, freezing point, and heat of combustion are listed according to other references, explicitly mentioned throughout the table below. If no reference is available, critical properties, acentric factor, flash point, freezing point, and heat of combustion are provided by one descriptors-based machine learning model among (i) elastic net regression, (ii) LASSO regression, (iii) gradient boosting regression, (iv) support vector machine regression, (v) random forest, and (vi) deep learning multi-layer perceptron (MLP) trained and tested on data available in [5]. In the latter case, parameters are highlighted in red. Similarly, polynomial coefficients missing in [5] are either calculated on the basis of available experimental data - the references of which are explicitly mentioned throughout the table below - or provided by one descriptors-based machine learning model among (i)-(vi).</t>
    </r>
  </si>
  <si>
    <t>Tfz [K]</t>
  </si>
  <si>
    <t>Hc [MJ/kg]</t>
  </si>
  <si>
    <t xml:space="preserve">                              Derived cetane numbers are listed according to [9] where possible. If not, derived cetane numbers are provided by a descriptors-based Gaussian process (GP) machine learning model trained and tested on experimental data [9]. In the latter case, derived cetane numbers are highlighted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</si>
</sst>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
    <numFmt numFmtId="166" formatCode="0.0000E+00"/>
    <numFmt numFmtId="167" formatCode="0.0000"/>
    <numFmt numFmtId="168" formatCode="0.00000000"/>
  </numFmts>
  <fonts count="21" x14ac:knownFonts="1">
    <font>
      <sz val="12"/>
      <color theme="1"/>
      <name val="Aptos Narrow"/>
      <family val="2"/>
      <scheme val="minor"/>
    </font>
    <font>
      <sz val="10"/>
      <name val="Arial"/>
      <family val="2"/>
    </font>
    <font>
      <b/>
      <sz val="12"/>
      <name val="Times New Roman"/>
      <family val="1"/>
    </font>
    <font>
      <sz val="12"/>
      <color indexed="8"/>
      <name val="Times New Roman"/>
      <family val="1"/>
    </font>
    <font>
      <sz val="12"/>
      <color theme="1"/>
      <name val="Times New Roman"/>
      <family val="1"/>
    </font>
    <font>
      <sz val="12"/>
      <name val="Times New Roman"/>
      <family val="1"/>
    </font>
    <font>
      <sz val="12"/>
      <color rgb="FF000000"/>
      <name val="Times New Roman"/>
      <family val="1"/>
    </font>
    <font>
      <sz val="12"/>
      <name val="Times New Roman"/>
      <family val="2"/>
    </font>
    <font>
      <b/>
      <u/>
      <sz val="14"/>
      <color theme="1"/>
      <name val="Times New Roman"/>
      <family val="1"/>
    </font>
    <font>
      <i/>
      <sz val="12"/>
      <color theme="1"/>
      <name val="Times New Roman"/>
      <family val="1"/>
    </font>
    <font>
      <i/>
      <sz val="12"/>
      <color rgb="FF000000"/>
      <name val="Times New Roman"/>
      <family val="1"/>
    </font>
    <font>
      <b/>
      <sz val="12"/>
      <color rgb="FF000000"/>
      <name val="Times New Roman"/>
      <family val="1"/>
    </font>
    <font>
      <i/>
      <u/>
      <sz val="12"/>
      <color rgb="FF000000"/>
      <name val="Times New Roman"/>
      <family val="1"/>
    </font>
    <font>
      <u/>
      <sz val="12"/>
      <color theme="1"/>
      <name val="Times New Roman"/>
      <family val="1"/>
    </font>
    <font>
      <sz val="10"/>
      <name val="Times New Roman"/>
      <family val="1"/>
    </font>
    <font>
      <i/>
      <sz val="10"/>
      <name val="Times New Roman"/>
      <family val="1"/>
    </font>
    <font>
      <sz val="10"/>
      <color rgb="FF000000"/>
      <name val="Times New Roman"/>
      <family val="1"/>
    </font>
    <font>
      <i/>
      <sz val="10"/>
      <color rgb="FF000000"/>
      <name val="Times New Roman"/>
      <family val="1"/>
    </font>
    <font>
      <sz val="12"/>
      <color rgb="FFFF0000"/>
      <name val="Times New Roman"/>
      <family val="1"/>
    </font>
    <font>
      <sz val="10"/>
      <color theme="1"/>
      <name val="Times New Roman"/>
      <family val="1"/>
    </font>
    <font>
      <i/>
      <sz val="10"/>
      <color theme="1"/>
      <name val="Times New Roman"/>
      <family val="1"/>
    </font>
  </fonts>
  <fills count="13">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0"/>
        <bgColor indexed="64"/>
      </patternFill>
    </fill>
    <fill>
      <patternFill patternType="solid">
        <fgColor rgb="FFFF7E79"/>
        <bgColor indexed="64"/>
      </patternFill>
    </fill>
    <fill>
      <patternFill patternType="solid">
        <fgColor rgb="FFFFD679"/>
        <bgColor indexed="64"/>
      </patternFill>
    </fill>
    <fill>
      <patternFill patternType="solid">
        <fgColor rgb="FFD6FD78"/>
        <bgColor indexed="64"/>
      </patternFill>
    </fill>
    <fill>
      <patternFill patternType="solid">
        <fgColor rgb="FF75D7FF"/>
        <bgColor indexed="64"/>
      </patternFill>
    </fill>
    <fill>
      <patternFill patternType="solid">
        <fgColor rgb="FF7A81FF"/>
        <bgColor indexed="64"/>
      </patternFill>
    </fill>
    <fill>
      <patternFill patternType="solid">
        <fgColor rgb="FFFF8AD8"/>
        <bgColor indexed="64"/>
      </patternFill>
    </fill>
    <fill>
      <patternFill patternType="solid">
        <fgColor rgb="FF74D6FE"/>
        <bgColor indexed="64"/>
      </patternFill>
    </fill>
    <fill>
      <patternFill patternType="solid">
        <fgColor rgb="FFFFFFFF"/>
        <bgColor rgb="FF000000"/>
      </patternFill>
    </fill>
  </fills>
  <borders count="11">
    <border>
      <left/>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1" fillId="0" borderId="0"/>
    <xf numFmtId="0" fontId="1" fillId="0" borderId="0"/>
  </cellStyleXfs>
  <cellXfs count="108">
    <xf numFmtId="0" fontId="0" fillId="0" borderId="0" xfId="0"/>
    <xf numFmtId="0" fontId="2" fillId="2" borderId="1" xfId="1" applyFont="1" applyFill="1" applyBorder="1" applyAlignment="1">
      <alignment horizontal="center"/>
    </xf>
    <xf numFmtId="0" fontId="2" fillId="2" borderId="2" xfId="1" applyFont="1" applyFill="1" applyBorder="1" applyAlignment="1">
      <alignment horizontal="center"/>
    </xf>
    <xf numFmtId="164" fontId="2" fillId="2" borderId="2" xfId="1" applyNumberFormat="1" applyFont="1" applyFill="1" applyBorder="1" applyAlignment="1">
      <alignment horizontal="center"/>
    </xf>
    <xf numFmtId="165" fontId="2" fillId="3" borderId="2" xfId="0" applyNumberFormat="1" applyFont="1" applyFill="1" applyBorder="1" applyAlignment="1">
      <alignment horizontal="center"/>
    </xf>
    <xf numFmtId="0" fontId="4" fillId="4" borderId="5" xfId="0" applyFont="1" applyFill="1" applyBorder="1" applyAlignment="1">
      <alignment horizontal="center"/>
    </xf>
    <xf numFmtId="164" fontId="4" fillId="4" borderId="5" xfId="0" applyNumberFormat="1" applyFont="1" applyFill="1" applyBorder="1" applyAlignment="1">
      <alignment horizontal="right"/>
    </xf>
    <xf numFmtId="166" fontId="4" fillId="4" borderId="6" xfId="0" applyNumberFormat="1" applyFont="1" applyFill="1" applyBorder="1" applyAlignment="1">
      <alignment horizontal="right"/>
    </xf>
    <xf numFmtId="0" fontId="3" fillId="5" borderId="6" xfId="0" applyFont="1" applyFill="1" applyBorder="1" applyAlignment="1">
      <alignment horizontal="center"/>
    </xf>
    <xf numFmtId="0" fontId="3" fillId="6" borderId="6"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3" fillId="9" borderId="6" xfId="0" applyFont="1" applyFill="1" applyBorder="1" applyAlignment="1">
      <alignment horizontal="center"/>
    </xf>
    <xf numFmtId="0" fontId="3" fillId="10" borderId="6" xfId="0" applyFont="1" applyFill="1" applyBorder="1" applyAlignment="1">
      <alignment horizontal="center"/>
    </xf>
    <xf numFmtId="0" fontId="3" fillId="11" borderId="5" xfId="0" applyFont="1" applyFill="1" applyBorder="1" applyAlignment="1">
      <alignment horizontal="center"/>
    </xf>
    <xf numFmtId="11" fontId="3" fillId="4" borderId="8" xfId="0" applyNumberFormat="1" applyFont="1" applyFill="1" applyBorder="1" applyAlignment="1">
      <alignment horizontal="right"/>
    </xf>
    <xf numFmtId="166" fontId="5" fillId="4" borderId="8" xfId="1" applyNumberFormat="1" applyFont="1" applyFill="1" applyBorder="1" applyAlignment="1">
      <alignment horizontal="right"/>
    </xf>
    <xf numFmtId="167" fontId="3" fillId="4" borderId="6" xfId="0" applyNumberFormat="1" applyFont="1" applyFill="1" applyBorder="1" applyAlignment="1">
      <alignment horizontal="right" vertical="top"/>
    </xf>
    <xf numFmtId="166" fontId="3" fillId="4" borderId="6" xfId="0" applyNumberFormat="1" applyFont="1" applyFill="1" applyBorder="1" applyAlignment="1">
      <alignment horizontal="right" vertical="top"/>
    </xf>
    <xf numFmtId="166" fontId="3" fillId="4" borderId="8" xfId="0" applyNumberFormat="1" applyFont="1" applyFill="1" applyBorder="1" applyAlignment="1">
      <alignment horizontal="right" vertical="top"/>
    </xf>
    <xf numFmtId="166" fontId="4" fillId="4" borderId="8" xfId="0" applyNumberFormat="1" applyFont="1" applyFill="1" applyBorder="1" applyAlignment="1">
      <alignment horizontal="right"/>
    </xf>
    <xf numFmtId="0" fontId="8" fillId="4" borderId="0" xfId="0" applyFont="1" applyFill="1"/>
    <xf numFmtId="0" fontId="0" fillId="4" borderId="0" xfId="0" applyFill="1"/>
    <xf numFmtId="165" fontId="0" fillId="4" borderId="0" xfId="0" applyNumberFormat="1" applyFill="1"/>
    <xf numFmtId="2" fontId="0" fillId="4" borderId="0" xfId="0" applyNumberFormat="1" applyFill="1"/>
    <xf numFmtId="11" fontId="0" fillId="4" borderId="0" xfId="0" applyNumberFormat="1" applyFill="1"/>
    <xf numFmtId="166" fontId="0" fillId="4" borderId="0" xfId="0" applyNumberFormat="1" applyFill="1"/>
    <xf numFmtId="0" fontId="4" fillId="4" borderId="0" xfId="0" applyFont="1" applyFill="1"/>
    <xf numFmtId="0" fontId="10" fillId="4" borderId="0" xfId="0" applyFont="1" applyFill="1"/>
    <xf numFmtId="0" fontId="11" fillId="4" borderId="0" xfId="0" applyFont="1" applyFill="1"/>
    <xf numFmtId="0" fontId="13" fillId="4" borderId="0" xfId="0" applyFont="1" applyFill="1"/>
    <xf numFmtId="165" fontId="3" fillId="4" borderId="5" xfId="0" applyNumberFormat="1" applyFont="1" applyFill="1" applyBorder="1" applyAlignment="1">
      <alignment horizontal="right"/>
    </xf>
    <xf numFmtId="165" fontId="0" fillId="0" borderId="0" xfId="0" applyNumberFormat="1"/>
    <xf numFmtId="2" fontId="2" fillId="3" borderId="2" xfId="0" applyNumberFormat="1" applyFont="1" applyFill="1" applyBorder="1" applyAlignment="1">
      <alignment horizontal="center"/>
    </xf>
    <xf numFmtId="2" fontId="3" fillId="4" borderId="5" xfId="0" applyNumberFormat="1" applyFont="1" applyFill="1" applyBorder="1" applyAlignment="1">
      <alignment horizontal="right"/>
    </xf>
    <xf numFmtId="2" fontId="5" fillId="4" borderId="8" xfId="2" applyNumberFormat="1" applyFont="1" applyFill="1" applyBorder="1" applyAlignment="1">
      <alignment horizontal="right"/>
    </xf>
    <xf numFmtId="2" fontId="0" fillId="0" borderId="0" xfId="0" applyNumberFormat="1"/>
    <xf numFmtId="11" fontId="2" fillId="3" borderId="2" xfId="0" applyNumberFormat="1" applyFont="1" applyFill="1" applyBorder="1" applyAlignment="1">
      <alignment horizontal="center"/>
    </xf>
    <xf numFmtId="11" fontId="3" fillId="4" borderId="5" xfId="0" applyNumberFormat="1" applyFont="1" applyFill="1" applyBorder="1" applyAlignment="1">
      <alignment horizontal="right"/>
    </xf>
    <xf numFmtId="11" fontId="0" fillId="0" borderId="0" xfId="0" applyNumberFormat="1"/>
    <xf numFmtId="2" fontId="18" fillId="4" borderId="5" xfId="0" applyNumberFormat="1" applyFont="1" applyFill="1" applyBorder="1" applyAlignment="1">
      <alignment horizontal="right"/>
    </xf>
    <xf numFmtId="165" fontId="18" fillId="4" borderId="5" xfId="0" applyNumberFormat="1" applyFont="1" applyFill="1" applyBorder="1" applyAlignment="1">
      <alignment horizontal="right"/>
    </xf>
    <xf numFmtId="11" fontId="18" fillId="4" borderId="5" xfId="0" applyNumberFormat="1" applyFont="1" applyFill="1" applyBorder="1" applyAlignment="1">
      <alignment horizontal="right"/>
    </xf>
    <xf numFmtId="166" fontId="18" fillId="4" borderId="6" xfId="0" applyNumberFormat="1" applyFont="1" applyFill="1" applyBorder="1" applyAlignment="1">
      <alignment horizontal="right"/>
    </xf>
    <xf numFmtId="166" fontId="18" fillId="4" borderId="8" xfId="0" applyNumberFormat="1" applyFont="1" applyFill="1" applyBorder="1" applyAlignment="1">
      <alignment horizontal="right"/>
    </xf>
    <xf numFmtId="164" fontId="0" fillId="4" borderId="0" xfId="0" applyNumberFormat="1" applyFill="1"/>
    <xf numFmtId="164" fontId="6" fillId="4" borderId="5" xfId="0" applyNumberFormat="1" applyFont="1" applyFill="1" applyBorder="1" applyAlignment="1">
      <alignment horizontal="right"/>
    </xf>
    <xf numFmtId="164" fontId="0" fillId="0" borderId="0" xfId="0" applyNumberFormat="1"/>
    <xf numFmtId="167" fontId="0" fillId="4" borderId="0" xfId="0" applyNumberFormat="1" applyFill="1"/>
    <xf numFmtId="167" fontId="2" fillId="3" borderId="3" xfId="0" applyNumberFormat="1" applyFont="1" applyFill="1" applyBorder="1" applyAlignment="1">
      <alignment horizontal="center"/>
    </xf>
    <xf numFmtId="167" fontId="3" fillId="4" borderId="7" xfId="0" applyNumberFormat="1" applyFont="1" applyFill="1" applyBorder="1" applyAlignment="1">
      <alignment horizontal="right"/>
    </xf>
    <xf numFmtId="167" fontId="18" fillId="4" borderId="7" xfId="2" applyNumberFormat="1" applyFont="1" applyFill="1" applyBorder="1" applyAlignment="1">
      <alignment horizontal="right"/>
    </xf>
    <xf numFmtId="167" fontId="0" fillId="0" borderId="0" xfId="0" applyNumberFormat="1"/>
    <xf numFmtId="2" fontId="2" fillId="3" borderId="4" xfId="0" applyNumberFormat="1" applyFont="1" applyFill="1" applyBorder="1" applyAlignment="1">
      <alignment horizontal="center"/>
    </xf>
    <xf numFmtId="2" fontId="3" fillId="4" borderId="6" xfId="0" applyNumberFormat="1" applyFont="1" applyFill="1" applyBorder="1" applyAlignment="1">
      <alignment horizontal="right"/>
    </xf>
    <xf numFmtId="2" fontId="18" fillId="4" borderId="6" xfId="0" applyNumberFormat="1" applyFont="1" applyFill="1" applyBorder="1" applyAlignment="1">
      <alignment horizontal="right"/>
    </xf>
    <xf numFmtId="167" fontId="2" fillId="3" borderId="4" xfId="0" applyNumberFormat="1" applyFont="1" applyFill="1" applyBorder="1" applyAlignment="1">
      <alignment horizontal="center"/>
    </xf>
    <xf numFmtId="167" fontId="3" fillId="4" borderId="6" xfId="0" applyNumberFormat="1" applyFont="1" applyFill="1" applyBorder="1" applyAlignment="1">
      <alignment horizontal="right"/>
    </xf>
    <xf numFmtId="167" fontId="18" fillId="4" borderId="6" xfId="0" applyNumberFormat="1" applyFont="1" applyFill="1" applyBorder="1" applyAlignment="1">
      <alignment horizontal="right"/>
    </xf>
    <xf numFmtId="11" fontId="2" fillId="3" borderId="1" xfId="0" applyNumberFormat="1" applyFont="1" applyFill="1" applyBorder="1" applyAlignment="1">
      <alignment horizontal="center"/>
    </xf>
    <xf numFmtId="167" fontId="2" fillId="3" borderId="1" xfId="0" applyNumberFormat="1" applyFont="1" applyFill="1" applyBorder="1" applyAlignment="1">
      <alignment horizontal="center"/>
    </xf>
    <xf numFmtId="167" fontId="5" fillId="4" borderId="7" xfId="2" applyNumberFormat="1" applyFont="1" applyFill="1" applyBorder="1" applyAlignment="1">
      <alignment horizontal="right"/>
    </xf>
    <xf numFmtId="167" fontId="5" fillId="4" borderId="6" xfId="2" applyNumberFormat="1" applyFont="1" applyFill="1" applyBorder="1" applyAlignment="1">
      <alignment horizontal="right"/>
    </xf>
    <xf numFmtId="167" fontId="5" fillId="4" borderId="8" xfId="2" applyNumberFormat="1" applyFont="1" applyFill="1" applyBorder="1" applyAlignment="1">
      <alignment horizontal="right"/>
    </xf>
    <xf numFmtId="167" fontId="5" fillId="4" borderId="9" xfId="1" applyNumberFormat="1" applyFont="1" applyFill="1" applyBorder="1" applyAlignment="1">
      <alignment horizontal="right"/>
    </xf>
    <xf numFmtId="167" fontId="18" fillId="4" borderId="6" xfId="2" applyNumberFormat="1" applyFont="1" applyFill="1" applyBorder="1" applyAlignment="1">
      <alignment horizontal="right"/>
    </xf>
    <xf numFmtId="167" fontId="18" fillId="4" borderId="8" xfId="2" applyNumberFormat="1" applyFont="1" applyFill="1" applyBorder="1" applyAlignment="1">
      <alignment horizontal="right"/>
    </xf>
    <xf numFmtId="167" fontId="7" fillId="4" borderId="9" xfId="1" applyNumberFormat="1" applyFont="1" applyFill="1" applyBorder="1" applyAlignment="1">
      <alignment horizontal="right"/>
    </xf>
    <xf numFmtId="167" fontId="18" fillId="4" borderId="9" xfId="0" applyNumberFormat="1" applyFont="1" applyFill="1" applyBorder="1" applyAlignment="1">
      <alignment horizontal="right"/>
    </xf>
    <xf numFmtId="167" fontId="7" fillId="4" borderId="9" xfId="1" applyNumberFormat="1" applyFont="1" applyFill="1" applyBorder="1"/>
    <xf numFmtId="167" fontId="4" fillId="4" borderId="9" xfId="0" applyNumberFormat="1" applyFont="1" applyFill="1" applyBorder="1" applyAlignment="1">
      <alignment horizontal="right"/>
    </xf>
    <xf numFmtId="2" fontId="5" fillId="4" borderId="6" xfId="1" applyNumberFormat="1" applyFont="1" applyFill="1" applyBorder="1" applyAlignment="1">
      <alignment horizontal="right"/>
    </xf>
    <xf numFmtId="2" fontId="7" fillId="4" borderId="6" xfId="1" applyNumberFormat="1" applyFont="1" applyFill="1" applyBorder="1" applyAlignment="1">
      <alignment horizontal="right"/>
    </xf>
    <xf numFmtId="2" fontId="7" fillId="4" borderId="6" xfId="1" applyNumberFormat="1" applyFont="1" applyFill="1" applyBorder="1"/>
    <xf numFmtId="2" fontId="18" fillId="4" borderId="9" xfId="0" applyNumberFormat="1" applyFont="1" applyFill="1" applyBorder="1" applyAlignment="1">
      <alignment horizontal="right"/>
    </xf>
    <xf numFmtId="2" fontId="4" fillId="4" borderId="6" xfId="0" applyNumberFormat="1" applyFont="1" applyFill="1" applyBorder="1" applyAlignment="1">
      <alignment horizontal="right"/>
    </xf>
    <xf numFmtId="167" fontId="5" fillId="4" borderId="6" xfId="1" applyNumberFormat="1" applyFont="1" applyFill="1" applyBorder="1" applyAlignment="1">
      <alignment horizontal="right"/>
    </xf>
    <xf numFmtId="167" fontId="7" fillId="4" borderId="6" xfId="1" applyNumberFormat="1" applyFont="1" applyFill="1" applyBorder="1" applyAlignment="1">
      <alignment horizontal="right"/>
    </xf>
    <xf numFmtId="167" fontId="7" fillId="4" borderId="6" xfId="1" applyNumberFormat="1" applyFont="1" applyFill="1" applyBorder="1"/>
    <xf numFmtId="167" fontId="4" fillId="4" borderId="6" xfId="0" applyNumberFormat="1" applyFont="1" applyFill="1" applyBorder="1" applyAlignment="1">
      <alignment horizontal="right"/>
    </xf>
    <xf numFmtId="166" fontId="2" fillId="3" borderId="4" xfId="0" applyNumberFormat="1" applyFont="1" applyFill="1" applyBorder="1" applyAlignment="1">
      <alignment horizontal="center"/>
    </xf>
    <xf numFmtId="166" fontId="2" fillId="3" borderId="1" xfId="0" applyNumberFormat="1" applyFont="1" applyFill="1" applyBorder="1" applyAlignment="1">
      <alignment horizontal="center"/>
    </xf>
    <xf numFmtId="166" fontId="0" fillId="0" borderId="0" xfId="0" applyNumberFormat="1"/>
    <xf numFmtId="165" fontId="2" fillId="3" borderId="3" xfId="0" applyNumberFormat="1" applyFont="1" applyFill="1" applyBorder="1" applyAlignment="1">
      <alignment horizontal="center"/>
    </xf>
    <xf numFmtId="165" fontId="3" fillId="4" borderId="7" xfId="0" applyNumberFormat="1" applyFont="1" applyFill="1" applyBorder="1" applyAlignment="1">
      <alignment horizontal="right" vertical="top"/>
    </xf>
    <xf numFmtId="167" fontId="4" fillId="4" borderId="7" xfId="0" applyNumberFormat="1" applyFont="1" applyFill="1" applyBorder="1" applyAlignment="1">
      <alignment horizontal="right"/>
    </xf>
    <xf numFmtId="167" fontId="18" fillId="4" borderId="7" xfId="0" applyNumberFormat="1" applyFont="1" applyFill="1" applyBorder="1" applyAlignment="1">
      <alignment horizontal="right"/>
    </xf>
    <xf numFmtId="165" fontId="2" fillId="3" borderId="4" xfId="0" applyNumberFormat="1" applyFont="1" applyFill="1" applyBorder="1" applyAlignment="1">
      <alignment horizontal="center"/>
    </xf>
    <xf numFmtId="165" fontId="2" fillId="3" borderId="1" xfId="0" applyNumberFormat="1" applyFont="1" applyFill="1" applyBorder="1" applyAlignment="1">
      <alignment horizontal="center"/>
    </xf>
    <xf numFmtId="165" fontId="5" fillId="4" borderId="7" xfId="1" applyNumberFormat="1" applyFont="1" applyFill="1" applyBorder="1" applyAlignment="1">
      <alignment horizontal="right"/>
    </xf>
    <xf numFmtId="165" fontId="5" fillId="4" borderId="8" xfId="1" applyNumberFormat="1" applyFont="1" applyFill="1" applyBorder="1" applyAlignment="1">
      <alignment horizontal="right"/>
    </xf>
    <xf numFmtId="165" fontId="4" fillId="4" borderId="7" xfId="0" applyNumberFormat="1" applyFont="1" applyFill="1" applyBorder="1" applyAlignment="1">
      <alignment horizontal="right"/>
    </xf>
    <xf numFmtId="167" fontId="4" fillId="4" borderId="8" xfId="0" applyNumberFormat="1" applyFont="1" applyFill="1" applyBorder="1" applyAlignment="1">
      <alignment horizontal="right"/>
    </xf>
    <xf numFmtId="164" fontId="4" fillId="0" borderId="5" xfId="0" applyNumberFormat="1" applyFont="1" applyBorder="1"/>
    <xf numFmtId="0" fontId="6" fillId="4" borderId="0" xfId="0" applyFont="1" applyFill="1"/>
    <xf numFmtId="164" fontId="4" fillId="4" borderId="0" xfId="0" applyNumberFormat="1" applyFont="1" applyFill="1"/>
    <xf numFmtId="167" fontId="4" fillId="4" borderId="0" xfId="0" applyNumberFormat="1" applyFont="1" applyFill="1"/>
    <xf numFmtId="0" fontId="4" fillId="0" borderId="0" xfId="0" applyFont="1"/>
    <xf numFmtId="168" fontId="0" fillId="4" borderId="0" xfId="0" applyNumberFormat="1" applyFill="1"/>
    <xf numFmtId="168" fontId="2" fillId="2" borderId="2" xfId="1" applyNumberFormat="1" applyFont="1" applyFill="1" applyBorder="1" applyAlignment="1">
      <alignment horizontal="center"/>
    </xf>
    <xf numFmtId="168" fontId="4" fillId="4" borderId="5" xfId="0" applyNumberFormat="1" applyFont="1" applyFill="1" applyBorder="1" applyAlignment="1">
      <alignment horizontal="right"/>
    </xf>
    <xf numFmtId="168" fontId="0" fillId="0" borderId="0" xfId="0" applyNumberFormat="1"/>
    <xf numFmtId="2" fontId="3" fillId="4" borderId="10" xfId="0" applyNumberFormat="1" applyFont="1" applyFill="1" applyBorder="1" applyAlignment="1">
      <alignment horizontal="right"/>
    </xf>
    <xf numFmtId="2" fontId="4" fillId="4" borderId="10" xfId="0" applyNumberFormat="1" applyFont="1" applyFill="1" applyBorder="1" applyAlignment="1">
      <alignment horizontal="right"/>
    </xf>
    <xf numFmtId="0" fontId="10" fillId="12" borderId="0" xfId="0" applyFont="1" applyFill="1"/>
    <xf numFmtId="2" fontId="18" fillId="4" borderId="10" xfId="0" applyNumberFormat="1" applyFont="1" applyFill="1" applyBorder="1" applyAlignment="1">
      <alignment horizontal="right"/>
    </xf>
    <xf numFmtId="2" fontId="4" fillId="0" borderId="5" xfId="0" applyNumberFormat="1" applyFont="1" applyBorder="1"/>
    <xf numFmtId="2" fontId="18" fillId="0" borderId="5" xfId="0" applyNumberFormat="1" applyFont="1" applyBorder="1"/>
  </cellXfs>
  <cellStyles count="3">
    <cellStyle name="Normal_Sheet1 2" xfId="1" xr:uid="{3B042B7A-5FC6-F943-8694-9D60ACEAEEEB}"/>
    <cellStyle name="Normal_Sheet1_1" xfId="2" xr:uid="{B15FDC58-2F28-1947-AA9C-EAFC92EA770D}"/>
    <cellStyle name="Normale"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D6FE"/>
      <color rgb="FFFF8AD8"/>
      <color rgb="FF7A81FF"/>
      <color rgb="FF75D7FF"/>
      <color rgb="FFD6FD78"/>
      <color rgb="FFFFD679"/>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FCD14E33-4CCA-F143-AC15-2229C4068558}"/>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2" name="CasellaDiTesto 1">
              <a:extLst>
                <a:ext uri="{FF2B5EF4-FFF2-40B4-BE49-F238E27FC236}">
                  <a16:creationId xmlns:a16="http://schemas.microsoft.com/office/drawing/2014/main" id="{FCD14E33-4CCA-F143-AC15-2229C4068558}"/>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3" name="CasellaDiTesto 2">
              <a:extLst>
                <a:ext uri="{FF2B5EF4-FFF2-40B4-BE49-F238E27FC236}">
                  <a16:creationId xmlns:a16="http://schemas.microsoft.com/office/drawing/2014/main" id="{F484F814-6D5B-8645-960E-66756E7E5E64}"/>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3" name="CasellaDiTesto 2">
              <a:extLst>
                <a:ext uri="{FF2B5EF4-FFF2-40B4-BE49-F238E27FC236}">
                  <a16:creationId xmlns:a16="http://schemas.microsoft.com/office/drawing/2014/main" id="{F484F814-6D5B-8645-960E-66756E7E5E64}"/>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C6E81FE7-EB61-2B44-BE9E-184672CB97DA}"/>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4" name="CasellaDiTesto 3">
              <a:extLst>
                <a:ext uri="{FF2B5EF4-FFF2-40B4-BE49-F238E27FC236}">
                  <a16:creationId xmlns:a16="http://schemas.microsoft.com/office/drawing/2014/main" id="{C6E81FE7-EB61-2B44-BE9E-184672CB97DA}"/>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5" name="CasellaDiTesto 4">
              <a:extLst>
                <a:ext uri="{FF2B5EF4-FFF2-40B4-BE49-F238E27FC236}">
                  <a16:creationId xmlns:a16="http://schemas.microsoft.com/office/drawing/2014/main" id="{07AF79E2-5FC6-5D4F-B4F0-46AA038F54C2}"/>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5" name="CasellaDiTesto 4">
              <a:extLst>
                <a:ext uri="{FF2B5EF4-FFF2-40B4-BE49-F238E27FC236}">
                  <a16:creationId xmlns:a16="http://schemas.microsoft.com/office/drawing/2014/main" id="{07AF79E2-5FC6-5D4F-B4F0-46AA038F54C2}"/>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6" name="CasellaDiTesto 5">
              <a:extLst>
                <a:ext uri="{FF2B5EF4-FFF2-40B4-BE49-F238E27FC236}">
                  <a16:creationId xmlns:a16="http://schemas.microsoft.com/office/drawing/2014/main" id="{909C39B5-2A24-0540-9876-4103F2BAFE1E}"/>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6" name="CasellaDiTesto 5">
              <a:extLst>
                <a:ext uri="{FF2B5EF4-FFF2-40B4-BE49-F238E27FC236}">
                  <a16:creationId xmlns:a16="http://schemas.microsoft.com/office/drawing/2014/main" id="{909C39B5-2A24-0540-9876-4103F2BAFE1E}"/>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9A67D676-866D-F040-94F7-BE8B4ADA979B}"/>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7" name="CasellaDiTesto 6">
              <a:extLst>
                <a:ext uri="{FF2B5EF4-FFF2-40B4-BE49-F238E27FC236}">
                  <a16:creationId xmlns:a16="http://schemas.microsoft.com/office/drawing/2014/main" id="{9A67D676-866D-F040-94F7-BE8B4ADA979B}"/>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326948C7-58B0-E64E-BF93-50DEA99B7B29}"/>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8" name="CasellaDiTesto 7">
              <a:extLst>
                <a:ext uri="{FF2B5EF4-FFF2-40B4-BE49-F238E27FC236}">
                  <a16:creationId xmlns:a16="http://schemas.microsoft.com/office/drawing/2014/main" id="{326948C7-58B0-E64E-BF93-50DEA99B7B29}"/>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3112422E-5EEA-A845-B61B-C1FD441DE0C6}"/>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3112422E-5EEA-A845-B61B-C1FD441DE0C6}"/>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10" name="CasellaDiTesto 9">
              <a:extLst>
                <a:ext uri="{FF2B5EF4-FFF2-40B4-BE49-F238E27FC236}">
                  <a16:creationId xmlns:a16="http://schemas.microsoft.com/office/drawing/2014/main" id="{17543E9F-216B-2749-A45F-258D62723544}"/>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10" name="CasellaDiTesto 9">
              <a:extLst>
                <a:ext uri="{FF2B5EF4-FFF2-40B4-BE49-F238E27FC236}">
                  <a16:creationId xmlns:a16="http://schemas.microsoft.com/office/drawing/2014/main" id="{17543E9F-216B-2749-A45F-258D62723544}"/>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11" name="CasellaDiTesto 10">
              <a:extLst>
                <a:ext uri="{FF2B5EF4-FFF2-40B4-BE49-F238E27FC236}">
                  <a16:creationId xmlns:a16="http://schemas.microsoft.com/office/drawing/2014/main" id="{C4693659-7125-E34A-90D2-FAF538653505}"/>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11" name="CasellaDiTesto 10">
              <a:extLst>
                <a:ext uri="{FF2B5EF4-FFF2-40B4-BE49-F238E27FC236}">
                  <a16:creationId xmlns:a16="http://schemas.microsoft.com/office/drawing/2014/main" id="{C4693659-7125-E34A-90D2-FAF538653505}"/>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12" name="CasellaDiTesto 11">
              <a:extLst>
                <a:ext uri="{FF2B5EF4-FFF2-40B4-BE49-F238E27FC236}">
                  <a16:creationId xmlns:a16="http://schemas.microsoft.com/office/drawing/2014/main" id="{D57FAA3C-A88D-DE44-95BB-562F73E00DBC}"/>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2" name="CasellaDiTesto 11">
              <a:extLst>
                <a:ext uri="{FF2B5EF4-FFF2-40B4-BE49-F238E27FC236}">
                  <a16:creationId xmlns:a16="http://schemas.microsoft.com/office/drawing/2014/main" id="{D57FAA3C-A88D-DE44-95BB-562F73E00DBC}"/>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13" name="CasellaDiTesto 12">
              <a:extLst>
                <a:ext uri="{FF2B5EF4-FFF2-40B4-BE49-F238E27FC236}">
                  <a16:creationId xmlns:a16="http://schemas.microsoft.com/office/drawing/2014/main" id="{573A2B77-A299-9048-946F-D0DE7A184425}"/>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3" name="CasellaDiTesto 12">
              <a:extLst>
                <a:ext uri="{FF2B5EF4-FFF2-40B4-BE49-F238E27FC236}">
                  <a16:creationId xmlns:a16="http://schemas.microsoft.com/office/drawing/2014/main" id="{573A2B77-A299-9048-946F-D0DE7A184425}"/>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14" name="CasellaDiTesto 13">
              <a:extLst>
                <a:ext uri="{FF2B5EF4-FFF2-40B4-BE49-F238E27FC236}">
                  <a16:creationId xmlns:a16="http://schemas.microsoft.com/office/drawing/2014/main" id="{B7432233-547F-8140-83DE-6E496C80DE8C}"/>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14" name="CasellaDiTesto 13">
              <a:extLst>
                <a:ext uri="{FF2B5EF4-FFF2-40B4-BE49-F238E27FC236}">
                  <a16:creationId xmlns:a16="http://schemas.microsoft.com/office/drawing/2014/main" id="{B7432233-547F-8140-83DE-6E496C80DE8C}"/>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15" name="CasellaDiTesto 14">
              <a:extLst>
                <a:ext uri="{FF2B5EF4-FFF2-40B4-BE49-F238E27FC236}">
                  <a16:creationId xmlns:a16="http://schemas.microsoft.com/office/drawing/2014/main" id="{698F0CE8-A556-154D-ACF1-BFADED8BDEF4}"/>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15" name="CasellaDiTesto 14">
              <a:extLst>
                <a:ext uri="{FF2B5EF4-FFF2-40B4-BE49-F238E27FC236}">
                  <a16:creationId xmlns:a16="http://schemas.microsoft.com/office/drawing/2014/main" id="{698F0CE8-A556-154D-ACF1-BFADED8BDEF4}"/>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16" name="CasellaDiTesto 15">
              <a:extLst>
                <a:ext uri="{FF2B5EF4-FFF2-40B4-BE49-F238E27FC236}">
                  <a16:creationId xmlns:a16="http://schemas.microsoft.com/office/drawing/2014/main" id="{9E1B8A29-EF7A-A445-868D-F97537746DB0}"/>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16" name="CasellaDiTesto 15">
              <a:extLst>
                <a:ext uri="{FF2B5EF4-FFF2-40B4-BE49-F238E27FC236}">
                  <a16:creationId xmlns:a16="http://schemas.microsoft.com/office/drawing/2014/main" id="{9E1B8A29-EF7A-A445-868D-F97537746DB0}"/>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17" name="CasellaDiTesto 16">
              <a:extLst>
                <a:ext uri="{FF2B5EF4-FFF2-40B4-BE49-F238E27FC236}">
                  <a16:creationId xmlns:a16="http://schemas.microsoft.com/office/drawing/2014/main" id="{3A97DBAA-59B4-984C-A46A-62AFFF78A948}"/>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17" name="CasellaDiTesto 16">
              <a:extLst>
                <a:ext uri="{FF2B5EF4-FFF2-40B4-BE49-F238E27FC236}">
                  <a16:creationId xmlns:a16="http://schemas.microsoft.com/office/drawing/2014/main" id="{3A97DBAA-59B4-984C-A46A-62AFFF78A948}"/>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18" name="CasellaDiTesto 17">
              <a:extLst>
                <a:ext uri="{FF2B5EF4-FFF2-40B4-BE49-F238E27FC236}">
                  <a16:creationId xmlns:a16="http://schemas.microsoft.com/office/drawing/2014/main" id="{7029195F-9DF1-9047-9888-0647EE7F0745}"/>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8" name="CasellaDiTesto 17">
              <a:extLst>
                <a:ext uri="{FF2B5EF4-FFF2-40B4-BE49-F238E27FC236}">
                  <a16:creationId xmlns:a16="http://schemas.microsoft.com/office/drawing/2014/main" id="{7029195F-9DF1-9047-9888-0647EE7F0745}"/>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19" name="CasellaDiTesto 18">
              <a:extLst>
                <a:ext uri="{FF2B5EF4-FFF2-40B4-BE49-F238E27FC236}">
                  <a16:creationId xmlns:a16="http://schemas.microsoft.com/office/drawing/2014/main" id="{FBBA78EE-5728-AC46-819F-661B5AEB1FE2}"/>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9" name="CasellaDiTesto 18">
              <a:extLst>
                <a:ext uri="{FF2B5EF4-FFF2-40B4-BE49-F238E27FC236}">
                  <a16:creationId xmlns:a16="http://schemas.microsoft.com/office/drawing/2014/main" id="{FBBA78EE-5728-AC46-819F-661B5AEB1FE2}"/>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20" name="CasellaDiTesto 19">
              <a:extLst>
                <a:ext uri="{FF2B5EF4-FFF2-40B4-BE49-F238E27FC236}">
                  <a16:creationId xmlns:a16="http://schemas.microsoft.com/office/drawing/2014/main" id="{D2DA4938-BD2B-AA49-991F-BA3B67C29981}"/>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20" name="CasellaDiTesto 19">
              <a:extLst>
                <a:ext uri="{FF2B5EF4-FFF2-40B4-BE49-F238E27FC236}">
                  <a16:creationId xmlns:a16="http://schemas.microsoft.com/office/drawing/2014/main" id="{D2DA4938-BD2B-AA49-991F-BA3B67C29981}"/>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21" name="CasellaDiTesto 20">
              <a:extLst>
                <a:ext uri="{FF2B5EF4-FFF2-40B4-BE49-F238E27FC236}">
                  <a16:creationId xmlns:a16="http://schemas.microsoft.com/office/drawing/2014/main" id="{A36D3303-0631-C344-A65D-16B16014BC41}"/>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21" name="CasellaDiTesto 20">
              <a:extLst>
                <a:ext uri="{FF2B5EF4-FFF2-40B4-BE49-F238E27FC236}">
                  <a16:creationId xmlns:a16="http://schemas.microsoft.com/office/drawing/2014/main" id="{A36D3303-0631-C344-A65D-16B16014BC41}"/>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228733CC-12DC-A84D-964E-9B722211B0A6}"/>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228733CC-12DC-A84D-964E-9B722211B0A6}"/>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23" name="CasellaDiTesto 22">
              <a:extLst>
                <a:ext uri="{FF2B5EF4-FFF2-40B4-BE49-F238E27FC236}">
                  <a16:creationId xmlns:a16="http://schemas.microsoft.com/office/drawing/2014/main" id="{DB562E50-E5E5-9E40-A50C-100F31B8CE9C}"/>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23" name="CasellaDiTesto 22">
              <a:extLst>
                <a:ext uri="{FF2B5EF4-FFF2-40B4-BE49-F238E27FC236}">
                  <a16:creationId xmlns:a16="http://schemas.microsoft.com/office/drawing/2014/main" id="{DB562E50-E5E5-9E40-A50C-100F31B8CE9C}"/>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24" name="CasellaDiTesto 23">
              <a:extLst>
                <a:ext uri="{FF2B5EF4-FFF2-40B4-BE49-F238E27FC236}">
                  <a16:creationId xmlns:a16="http://schemas.microsoft.com/office/drawing/2014/main" id="{A1B090C2-830A-0447-9321-5B91BC6119B7}"/>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24" name="CasellaDiTesto 23">
              <a:extLst>
                <a:ext uri="{FF2B5EF4-FFF2-40B4-BE49-F238E27FC236}">
                  <a16:creationId xmlns:a16="http://schemas.microsoft.com/office/drawing/2014/main" id="{A1B090C2-830A-0447-9321-5B91BC6119B7}"/>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25" name="CasellaDiTesto 24">
              <a:extLst>
                <a:ext uri="{FF2B5EF4-FFF2-40B4-BE49-F238E27FC236}">
                  <a16:creationId xmlns:a16="http://schemas.microsoft.com/office/drawing/2014/main" id="{7EC478E2-6DE6-F040-9F5D-7E51516EC3FD}"/>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25" name="CasellaDiTesto 24">
              <a:extLst>
                <a:ext uri="{FF2B5EF4-FFF2-40B4-BE49-F238E27FC236}">
                  <a16:creationId xmlns:a16="http://schemas.microsoft.com/office/drawing/2014/main" id="{7EC478E2-6DE6-F040-9F5D-7E51516EC3FD}"/>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314E-E6B9-AD4E-970A-2ED796462AC6}">
  <dimension ref="A1:BF140"/>
  <sheetViews>
    <sheetView tabSelected="1" topLeftCell="H56" zoomScale="140" zoomScaleNormal="140" workbookViewId="0">
      <selection activeCell="M68" sqref="M68:M81"/>
    </sheetView>
  </sheetViews>
  <sheetFormatPr baseColWidth="10" defaultRowHeight="16" x14ac:dyDescent="0.2"/>
  <cols>
    <col min="1" max="1" width="45.1640625" customWidth="1"/>
    <col min="2" max="2" width="17.5" customWidth="1"/>
    <col min="3" max="3" width="45.83203125" customWidth="1"/>
    <col min="4" max="4" width="4.1640625" customWidth="1"/>
    <col min="5" max="5" width="18.33203125" style="47" customWidth="1"/>
    <col min="6" max="6" width="18.33203125" style="101" customWidth="1"/>
    <col min="7" max="7" width="14.83203125" style="32" customWidth="1"/>
    <col min="8" max="9" width="14.83203125" style="36" customWidth="1"/>
    <col min="10" max="10" width="14.83203125" style="39" customWidth="1"/>
    <col min="11" max="11" width="14.83203125" style="36" customWidth="1"/>
    <col min="12" max="16" width="14.83203125" style="32" customWidth="1"/>
    <col min="17" max="17" width="14.83203125" style="52" customWidth="1"/>
    <col min="18" max="18" width="14.83203125" style="36" customWidth="1"/>
    <col min="19" max="19" width="14.83203125" style="52" customWidth="1"/>
    <col min="20" max="20" width="14.83203125" style="39" customWidth="1"/>
    <col min="21" max="24" width="14.83203125" style="52" customWidth="1"/>
    <col min="25" max="25" width="14.83203125" style="36" customWidth="1"/>
    <col min="26" max="26" width="14.83203125" style="52" customWidth="1"/>
    <col min="27" max="28" width="14.83203125" style="82" customWidth="1"/>
    <col min="29" max="29" width="14.83203125" style="32" customWidth="1"/>
    <col min="30" max="30" width="14.83203125" style="52" customWidth="1"/>
    <col min="31" max="32" width="14.83203125" style="82" customWidth="1"/>
    <col min="33" max="33" width="14.83203125" style="52" customWidth="1"/>
    <col min="34" max="35" width="14.83203125" style="82" customWidth="1"/>
    <col min="36" max="38" width="14.83203125" style="32" customWidth="1"/>
    <col min="39" max="40" width="14.83203125" style="52" customWidth="1"/>
  </cols>
  <sheetData>
    <row r="1" spans="1:58" ht="18" x14ac:dyDescent="0.2">
      <c r="A1" s="21" t="s">
        <v>265</v>
      </c>
      <c r="B1" s="22"/>
      <c r="C1" s="22"/>
      <c r="D1" s="22"/>
      <c r="E1" s="45"/>
      <c r="F1" s="98"/>
      <c r="G1" s="23"/>
      <c r="H1" s="24"/>
      <c r="I1" s="24"/>
      <c r="J1" s="25"/>
      <c r="K1" s="24"/>
      <c r="L1" s="23"/>
      <c r="M1" s="23"/>
      <c r="N1" s="23"/>
      <c r="O1" s="23"/>
      <c r="P1" s="23"/>
      <c r="Q1" s="48"/>
      <c r="R1" s="24"/>
      <c r="S1" s="48"/>
      <c r="T1" s="25"/>
      <c r="U1" s="48"/>
      <c r="V1" s="48"/>
      <c r="W1" s="48"/>
      <c r="X1" s="48"/>
      <c r="Y1" s="24"/>
      <c r="Z1" s="48"/>
      <c r="AA1" s="26"/>
      <c r="AB1" s="26"/>
      <c r="AC1" s="23"/>
      <c r="AD1" s="48"/>
      <c r="AE1" s="26"/>
      <c r="AF1" s="26"/>
      <c r="AG1" s="48"/>
      <c r="AH1" s="26"/>
      <c r="AI1" s="26"/>
      <c r="AJ1" s="23"/>
      <c r="AK1" s="23"/>
      <c r="AL1" s="23"/>
      <c r="AM1" s="48"/>
      <c r="AN1" s="48"/>
      <c r="AO1" s="22"/>
      <c r="AP1" s="22"/>
      <c r="AQ1" s="22"/>
      <c r="AR1" s="22"/>
      <c r="AS1" s="22"/>
      <c r="AT1" s="22"/>
      <c r="AU1" s="22"/>
      <c r="AV1" s="22"/>
      <c r="AW1" s="22"/>
      <c r="AX1" s="22"/>
    </row>
    <row r="2" spans="1:58" s="97" customFormat="1" x14ac:dyDescent="0.2">
      <c r="A2" s="27"/>
      <c r="B2" s="22"/>
      <c r="C2" s="22"/>
      <c r="D2" s="22"/>
      <c r="E2" s="95"/>
      <c r="F2" s="98"/>
      <c r="G2" s="23"/>
      <c r="H2" s="24"/>
      <c r="I2" s="24"/>
      <c r="J2" s="25"/>
      <c r="K2" s="24"/>
      <c r="L2" s="23"/>
      <c r="M2" s="23"/>
      <c r="N2" s="23"/>
      <c r="O2" s="23"/>
      <c r="P2" s="23"/>
      <c r="Q2" s="48"/>
      <c r="R2" s="24"/>
      <c r="S2" s="48"/>
      <c r="T2" s="25"/>
      <c r="U2" s="48"/>
      <c r="V2" s="48"/>
      <c r="W2" s="48"/>
      <c r="X2" s="48"/>
      <c r="Y2" s="24"/>
      <c r="Z2" s="48"/>
      <c r="AA2" s="26"/>
      <c r="AB2" s="26"/>
      <c r="AC2" s="23"/>
      <c r="AD2" s="48"/>
      <c r="AE2" s="26"/>
      <c r="AF2" s="26"/>
      <c r="AG2" s="48"/>
      <c r="AH2" s="26"/>
      <c r="AI2" s="26"/>
      <c r="AJ2" s="23"/>
      <c r="AK2" s="23"/>
      <c r="AL2" s="23"/>
      <c r="AM2" s="48"/>
      <c r="AN2" s="96"/>
      <c r="AO2" s="27"/>
      <c r="AP2" s="27"/>
      <c r="AQ2" s="27"/>
      <c r="AR2" s="27"/>
      <c r="AS2" s="27"/>
      <c r="AT2" s="27"/>
      <c r="AU2" s="27"/>
      <c r="AV2" s="27"/>
      <c r="AW2" s="27"/>
      <c r="AX2" s="27"/>
      <c r="AY2" s="27"/>
      <c r="AZ2" s="27"/>
      <c r="BA2" s="27"/>
      <c r="BB2" s="27"/>
      <c r="BC2" s="27"/>
      <c r="BD2" s="27"/>
      <c r="BE2" s="27"/>
      <c r="BF2" s="27"/>
    </row>
    <row r="3" spans="1:58" s="97" customFormat="1" x14ac:dyDescent="0.2">
      <c r="A3" s="27" t="s">
        <v>157</v>
      </c>
      <c r="B3" s="22"/>
      <c r="C3" s="22"/>
      <c r="D3" s="22"/>
      <c r="E3" s="95"/>
      <c r="F3" s="98"/>
      <c r="G3" s="23"/>
      <c r="H3" s="24"/>
      <c r="I3" s="24"/>
      <c r="J3" s="25"/>
      <c r="K3" s="24"/>
      <c r="L3" s="23"/>
      <c r="M3" s="23"/>
      <c r="N3" s="23"/>
      <c r="O3" s="23"/>
      <c r="P3" s="23"/>
      <c r="Q3" s="48"/>
      <c r="R3" s="24"/>
      <c r="S3" s="48"/>
      <c r="T3" s="25"/>
      <c r="U3" s="48"/>
      <c r="V3" s="48"/>
      <c r="W3" s="48"/>
      <c r="X3" s="48"/>
      <c r="Y3" s="24"/>
      <c r="Z3" s="48"/>
      <c r="AA3" s="26"/>
      <c r="AB3" s="26"/>
      <c r="AC3" s="23"/>
      <c r="AD3" s="48"/>
      <c r="AE3" s="26"/>
      <c r="AF3" s="26"/>
      <c r="AG3" s="48"/>
      <c r="AH3" s="26"/>
      <c r="AI3" s="26"/>
      <c r="AJ3" s="23"/>
      <c r="AK3" s="23"/>
      <c r="AL3" s="23"/>
      <c r="AM3" s="48"/>
      <c r="AN3" s="96"/>
      <c r="AO3" s="27"/>
      <c r="AP3" s="27"/>
      <c r="AQ3" s="27"/>
      <c r="AR3" s="27"/>
      <c r="AS3" s="27"/>
      <c r="AT3" s="27"/>
      <c r="AU3" s="27"/>
      <c r="AV3" s="27"/>
      <c r="AW3" s="27"/>
      <c r="AX3" s="27"/>
      <c r="AY3" s="27"/>
      <c r="AZ3" s="27"/>
      <c r="BA3" s="27"/>
      <c r="BB3" s="27"/>
      <c r="BC3" s="27"/>
      <c r="BD3" s="27"/>
      <c r="BE3" s="27"/>
      <c r="BF3" s="27"/>
    </row>
    <row r="4" spans="1:58" s="97" customFormat="1" x14ac:dyDescent="0.2">
      <c r="A4" s="27" t="s">
        <v>158</v>
      </c>
      <c r="B4" s="22"/>
      <c r="C4" s="22"/>
      <c r="D4" s="22"/>
      <c r="E4" s="95"/>
      <c r="F4" s="98"/>
      <c r="G4" s="23"/>
      <c r="H4" s="24"/>
      <c r="I4" s="24"/>
      <c r="J4" s="25"/>
      <c r="K4" s="24"/>
      <c r="L4" s="23"/>
      <c r="M4" s="23"/>
      <c r="N4" s="23"/>
      <c r="O4" s="23"/>
      <c r="P4" s="23"/>
      <c r="Q4" s="48"/>
      <c r="R4" s="24"/>
      <c r="S4" s="48"/>
      <c r="T4" s="25"/>
      <c r="U4" s="48"/>
      <c r="V4" s="48"/>
      <c r="W4" s="48"/>
      <c r="X4" s="48"/>
      <c r="Y4" s="24"/>
      <c r="Z4" s="48"/>
      <c r="AA4" s="26"/>
      <c r="AB4" s="26"/>
      <c r="AC4" s="23"/>
      <c r="AD4" s="48"/>
      <c r="AE4" s="26"/>
      <c r="AF4" s="26"/>
      <c r="AG4" s="48"/>
      <c r="AH4" s="26"/>
      <c r="AI4" s="26"/>
      <c r="AJ4" s="23"/>
      <c r="AK4" s="23"/>
      <c r="AL4" s="23"/>
      <c r="AM4" s="48"/>
      <c r="AN4" s="96"/>
      <c r="AO4" s="27"/>
      <c r="AP4" s="27"/>
      <c r="AQ4" s="27"/>
      <c r="AR4" s="27"/>
      <c r="AS4" s="27"/>
      <c r="AT4" s="27"/>
      <c r="AU4" s="27"/>
      <c r="AV4" s="27"/>
      <c r="AW4" s="27"/>
      <c r="AX4" s="27"/>
      <c r="AY4" s="27"/>
      <c r="AZ4" s="27"/>
      <c r="BA4" s="27"/>
      <c r="BB4" s="27"/>
      <c r="BC4" s="27"/>
      <c r="BD4" s="27"/>
      <c r="BE4" s="27"/>
      <c r="BF4" s="27"/>
    </row>
    <row r="5" spans="1:58" s="97" customFormat="1" x14ac:dyDescent="0.2">
      <c r="A5" s="27" t="s">
        <v>159</v>
      </c>
      <c r="B5" s="22"/>
      <c r="C5" s="22"/>
      <c r="D5" s="22"/>
      <c r="E5" s="95"/>
      <c r="F5" s="98"/>
      <c r="G5" s="23"/>
      <c r="H5" s="24"/>
      <c r="I5" s="24"/>
      <c r="J5" s="25"/>
      <c r="K5" s="24"/>
      <c r="L5" s="23"/>
      <c r="M5" s="23"/>
      <c r="N5" s="23"/>
      <c r="O5" s="23"/>
      <c r="P5" s="23"/>
      <c r="Q5" s="48"/>
      <c r="R5" s="24"/>
      <c r="S5" s="48"/>
      <c r="T5" s="25"/>
      <c r="U5" s="48"/>
      <c r="V5" s="48"/>
      <c r="W5" s="48"/>
      <c r="X5" s="48"/>
      <c r="Y5" s="24"/>
      <c r="Z5" s="48"/>
      <c r="AA5" s="26"/>
      <c r="AB5" s="26"/>
      <c r="AC5" s="23"/>
      <c r="AD5" s="48"/>
      <c r="AE5" s="26"/>
      <c r="AF5" s="26"/>
      <c r="AG5" s="48"/>
      <c r="AH5" s="26"/>
      <c r="AI5" s="26"/>
      <c r="AJ5" s="23"/>
      <c r="AK5" s="23"/>
      <c r="AL5" s="23"/>
      <c r="AM5" s="48"/>
      <c r="AN5" s="96"/>
      <c r="AO5" s="27"/>
      <c r="AP5" s="27"/>
      <c r="AQ5" s="27"/>
      <c r="AR5" s="27"/>
      <c r="AS5" s="27"/>
      <c r="AT5" s="27"/>
      <c r="AU5" s="27"/>
      <c r="AV5" s="27"/>
      <c r="AW5" s="27"/>
      <c r="AX5" s="27"/>
      <c r="AY5" s="27"/>
      <c r="AZ5" s="27"/>
      <c r="BA5" s="27"/>
      <c r="BB5" s="27"/>
      <c r="BC5" s="27"/>
      <c r="BD5" s="27"/>
      <c r="BE5" s="27"/>
      <c r="BF5" s="27"/>
    </row>
    <row r="6" spans="1:58" s="97" customFormat="1" x14ac:dyDescent="0.2">
      <c r="A6" s="27" t="s">
        <v>160</v>
      </c>
      <c r="B6" s="22"/>
      <c r="C6" s="22"/>
      <c r="D6" s="22"/>
      <c r="E6" s="95"/>
      <c r="F6" s="98"/>
      <c r="G6" s="23"/>
      <c r="H6" s="24"/>
      <c r="I6" s="24"/>
      <c r="J6" s="25"/>
      <c r="K6" s="24"/>
      <c r="L6" s="23"/>
      <c r="M6" s="23"/>
      <c r="N6" s="23"/>
      <c r="O6" s="23"/>
      <c r="P6" s="23"/>
      <c r="Q6" s="48"/>
      <c r="R6" s="24"/>
      <c r="S6" s="48"/>
      <c r="T6" s="25"/>
      <c r="U6" s="48"/>
      <c r="V6" s="48"/>
      <c r="W6" s="48"/>
      <c r="X6" s="48"/>
      <c r="Y6" s="24"/>
      <c r="Z6" s="48"/>
      <c r="AA6" s="26"/>
      <c r="AB6" s="26"/>
      <c r="AC6" s="23"/>
      <c r="AD6" s="48"/>
      <c r="AE6" s="26"/>
      <c r="AF6" s="26"/>
      <c r="AG6" s="48"/>
      <c r="AH6" s="26"/>
      <c r="AI6" s="26"/>
      <c r="AJ6" s="23"/>
      <c r="AK6" s="23"/>
      <c r="AL6" s="23"/>
      <c r="AM6" s="48"/>
      <c r="AN6" s="96"/>
      <c r="AO6" s="27"/>
      <c r="AP6" s="27"/>
      <c r="AQ6" s="27"/>
      <c r="AR6" s="27"/>
      <c r="AS6" s="27"/>
      <c r="AT6" s="27"/>
      <c r="AU6" s="27"/>
      <c r="AV6" s="27"/>
      <c r="AW6" s="27"/>
      <c r="AX6" s="27"/>
      <c r="AY6" s="27"/>
      <c r="AZ6" s="27"/>
      <c r="BA6" s="27"/>
      <c r="BB6" s="27"/>
      <c r="BC6" s="27"/>
      <c r="BD6" s="27"/>
      <c r="BE6" s="27"/>
      <c r="BF6" s="27"/>
    </row>
    <row r="7" spans="1:58" s="97" customFormat="1" x14ac:dyDescent="0.2">
      <c r="A7" s="27" t="s">
        <v>161</v>
      </c>
      <c r="B7" s="22"/>
      <c r="C7" s="22"/>
      <c r="D7" s="22"/>
      <c r="E7" s="95"/>
      <c r="F7" s="98"/>
      <c r="G7" s="23"/>
      <c r="H7" s="24"/>
      <c r="I7" s="24"/>
      <c r="J7" s="25"/>
      <c r="K7" s="24"/>
      <c r="L7" s="23"/>
      <c r="M7" s="23"/>
      <c r="N7" s="23"/>
      <c r="O7" s="23"/>
      <c r="P7" s="23"/>
      <c r="Q7" s="48"/>
      <c r="R7" s="24"/>
      <c r="S7" s="48"/>
      <c r="T7" s="25"/>
      <c r="U7" s="48"/>
      <c r="V7" s="48"/>
      <c r="W7" s="48"/>
      <c r="X7" s="48"/>
      <c r="Y7" s="24"/>
      <c r="Z7" s="48"/>
      <c r="AA7" s="26"/>
      <c r="AB7" s="26"/>
      <c r="AC7" s="23"/>
      <c r="AD7" s="48"/>
      <c r="AE7" s="26"/>
      <c r="AF7" s="26"/>
      <c r="AG7" s="48"/>
      <c r="AH7" s="26"/>
      <c r="AI7" s="26"/>
      <c r="AJ7" s="23"/>
      <c r="AK7" s="23"/>
      <c r="AL7" s="23"/>
      <c r="AM7" s="48"/>
      <c r="AN7" s="96"/>
      <c r="AO7" s="27"/>
      <c r="AP7" s="27"/>
      <c r="AQ7" s="27"/>
      <c r="AR7" s="27"/>
      <c r="AS7" s="27"/>
      <c r="AT7" s="27"/>
      <c r="AU7" s="27"/>
      <c r="AV7" s="27"/>
      <c r="AW7" s="27"/>
      <c r="AX7" s="27"/>
      <c r="AY7" s="27"/>
      <c r="AZ7" s="27"/>
      <c r="BA7" s="27"/>
      <c r="BB7" s="27"/>
      <c r="BC7" s="27"/>
      <c r="BD7" s="27"/>
      <c r="BE7" s="27"/>
      <c r="BF7" s="27"/>
    </row>
    <row r="8" spans="1:58" s="97" customFormat="1" x14ac:dyDescent="0.2">
      <c r="A8" s="27" t="s">
        <v>162</v>
      </c>
      <c r="B8" s="22"/>
      <c r="C8" s="22"/>
      <c r="D8" s="22"/>
      <c r="E8" s="95"/>
      <c r="F8" s="98"/>
      <c r="G8" s="23"/>
      <c r="H8" s="24"/>
      <c r="I8" s="24"/>
      <c r="J8" s="25"/>
      <c r="K8" s="24"/>
      <c r="L8" s="23"/>
      <c r="M8" s="23"/>
      <c r="N8" s="23"/>
      <c r="O8" s="23"/>
      <c r="P8" s="23"/>
      <c r="Q8" s="48"/>
      <c r="R8" s="24"/>
      <c r="S8" s="48"/>
      <c r="T8" s="25"/>
      <c r="U8" s="48"/>
      <c r="V8" s="48"/>
      <c r="W8" s="48"/>
      <c r="X8" s="48"/>
      <c r="Y8" s="24"/>
      <c r="Z8" s="48"/>
      <c r="AA8" s="26"/>
      <c r="AB8" s="26"/>
      <c r="AC8" s="23"/>
      <c r="AD8" s="48"/>
      <c r="AE8" s="26"/>
      <c r="AF8" s="26"/>
      <c r="AG8" s="48"/>
      <c r="AH8" s="26"/>
      <c r="AI8" s="26"/>
      <c r="AJ8" s="23"/>
      <c r="AK8" s="23"/>
      <c r="AL8" s="23"/>
      <c r="AM8" s="48"/>
      <c r="AN8" s="96"/>
      <c r="AO8" s="27"/>
      <c r="AP8" s="27"/>
      <c r="AQ8" s="27"/>
      <c r="AR8" s="27"/>
      <c r="AS8" s="27"/>
      <c r="AT8" s="27"/>
      <c r="AU8" s="27"/>
      <c r="AV8" s="27"/>
      <c r="AW8" s="27"/>
      <c r="AX8" s="27"/>
      <c r="AY8" s="27"/>
      <c r="AZ8" s="27"/>
      <c r="BA8" s="27"/>
      <c r="BB8" s="27"/>
      <c r="BC8" s="27"/>
      <c r="BD8" s="27"/>
      <c r="BE8" s="27"/>
      <c r="BF8" s="27"/>
    </row>
    <row r="9" spans="1:58" s="97" customFormat="1" x14ac:dyDescent="0.2">
      <c r="A9" s="27" t="s">
        <v>163</v>
      </c>
      <c r="B9" s="22"/>
      <c r="C9" s="22"/>
      <c r="D9" s="22"/>
      <c r="E9" s="95"/>
      <c r="F9" s="98"/>
      <c r="G9" s="23"/>
      <c r="H9" s="24"/>
      <c r="I9" s="24"/>
      <c r="J9" s="25"/>
      <c r="K9" s="24"/>
      <c r="L9" s="23"/>
      <c r="M9" s="23"/>
      <c r="N9" s="23"/>
      <c r="O9" s="23"/>
      <c r="P9" s="23"/>
      <c r="Q9" s="48"/>
      <c r="R9" s="24"/>
      <c r="S9" s="48"/>
      <c r="T9" s="25"/>
      <c r="U9" s="48"/>
      <c r="V9" s="48"/>
      <c r="W9" s="48"/>
      <c r="X9" s="48"/>
      <c r="Y9" s="24"/>
      <c r="Z9" s="48"/>
      <c r="AA9" s="26"/>
      <c r="AB9" s="26"/>
      <c r="AC9" s="23"/>
      <c r="AD9" s="48"/>
      <c r="AE9" s="26"/>
      <c r="AF9" s="26"/>
      <c r="AG9" s="48"/>
      <c r="AH9" s="26"/>
      <c r="AI9" s="26"/>
      <c r="AJ9" s="23"/>
      <c r="AK9" s="23"/>
      <c r="AL9" s="23"/>
      <c r="AM9" s="48"/>
      <c r="AN9" s="96"/>
      <c r="AO9" s="27"/>
      <c r="AP9" s="27"/>
      <c r="AQ9" s="27"/>
      <c r="AR9" s="27"/>
      <c r="AS9" s="27"/>
      <c r="AT9" s="27"/>
      <c r="AU9" s="27"/>
      <c r="AV9" s="27"/>
      <c r="AW9" s="27"/>
      <c r="AX9" s="27"/>
      <c r="AY9" s="27"/>
      <c r="AZ9" s="27"/>
      <c r="BA9" s="27"/>
      <c r="BB9" s="27"/>
      <c r="BC9" s="27"/>
      <c r="BD9" s="27"/>
      <c r="BE9" s="27"/>
      <c r="BF9" s="27"/>
    </row>
    <row r="10" spans="1:58" s="97" customFormat="1" x14ac:dyDescent="0.2">
      <c r="A10" s="27" t="s">
        <v>164</v>
      </c>
      <c r="B10" s="22"/>
      <c r="C10" s="22"/>
      <c r="D10" s="22"/>
      <c r="E10" s="95"/>
      <c r="F10" s="98"/>
      <c r="G10" s="23"/>
      <c r="H10" s="24"/>
      <c r="I10" s="24"/>
      <c r="J10" s="25"/>
      <c r="K10" s="24"/>
      <c r="L10" s="23"/>
      <c r="M10" s="23"/>
      <c r="N10" s="23"/>
      <c r="O10" s="23"/>
      <c r="P10" s="23"/>
      <c r="Q10" s="48"/>
      <c r="R10" s="24"/>
      <c r="S10" s="48"/>
      <c r="T10" s="25"/>
      <c r="U10" s="48"/>
      <c r="V10" s="48"/>
      <c r="W10" s="48"/>
      <c r="X10" s="48"/>
      <c r="Y10" s="24"/>
      <c r="Z10" s="48"/>
      <c r="AA10" s="26"/>
      <c r="AB10" s="26"/>
      <c r="AC10" s="23"/>
      <c r="AD10" s="48"/>
      <c r="AE10" s="26"/>
      <c r="AF10" s="26"/>
      <c r="AG10" s="48"/>
      <c r="AH10" s="26"/>
      <c r="AI10" s="26"/>
      <c r="AJ10" s="23"/>
      <c r="AK10" s="23"/>
      <c r="AL10" s="23"/>
      <c r="AM10" s="48"/>
      <c r="AN10" s="96"/>
      <c r="AO10" s="27"/>
      <c r="AP10" s="27"/>
      <c r="AQ10" s="27"/>
      <c r="AR10" s="27"/>
      <c r="AS10" s="27"/>
      <c r="AT10" s="27"/>
      <c r="AU10" s="27"/>
      <c r="AV10" s="27"/>
      <c r="AW10" s="27"/>
      <c r="AX10" s="27"/>
      <c r="AY10" s="27"/>
      <c r="AZ10" s="27"/>
      <c r="BA10" s="27"/>
      <c r="BB10" s="27"/>
      <c r="BC10" s="27"/>
      <c r="BD10" s="27"/>
      <c r="BE10" s="27"/>
      <c r="BF10" s="27"/>
    </row>
    <row r="11" spans="1:58" s="97" customFormat="1" x14ac:dyDescent="0.2">
      <c r="A11" s="27" t="s">
        <v>165</v>
      </c>
      <c r="B11" s="22"/>
      <c r="C11" s="22"/>
      <c r="D11" s="22"/>
      <c r="E11" s="95"/>
      <c r="F11" s="98"/>
      <c r="G11" s="23"/>
      <c r="H11" s="24"/>
      <c r="I11" s="24"/>
      <c r="J11" s="25"/>
      <c r="K11" s="24"/>
      <c r="L11" s="23"/>
      <c r="M11" s="23"/>
      <c r="N11" s="23"/>
      <c r="O11" s="23"/>
      <c r="P11" s="23"/>
      <c r="Q11" s="48"/>
      <c r="R11" s="24"/>
      <c r="S11" s="48"/>
      <c r="T11" s="25"/>
      <c r="U11" s="48"/>
      <c r="V11" s="48"/>
      <c r="W11" s="48"/>
      <c r="X11" s="48"/>
      <c r="Y11" s="24"/>
      <c r="Z11" s="48"/>
      <c r="AA11" s="26"/>
      <c r="AB11" s="26"/>
      <c r="AC11" s="23"/>
      <c r="AD11" s="48"/>
      <c r="AE11" s="26"/>
      <c r="AF11" s="26"/>
      <c r="AG11" s="48"/>
      <c r="AH11" s="26"/>
      <c r="AI11" s="26"/>
      <c r="AJ11" s="23"/>
      <c r="AK11" s="23"/>
      <c r="AL11" s="23"/>
      <c r="AM11" s="48"/>
      <c r="AN11" s="96"/>
      <c r="AO11" s="27"/>
      <c r="AP11" s="27"/>
      <c r="AQ11" s="27"/>
      <c r="AR11" s="27"/>
      <c r="AS11" s="27"/>
      <c r="AT11" s="27"/>
      <c r="AU11" s="27"/>
      <c r="AV11" s="27"/>
      <c r="AW11" s="27"/>
      <c r="AX11" s="27"/>
      <c r="AY11" s="27"/>
      <c r="AZ11" s="27"/>
      <c r="BA11" s="27"/>
      <c r="BB11" s="27"/>
      <c r="BC11" s="27"/>
      <c r="BD11" s="27"/>
      <c r="BE11" s="27"/>
      <c r="BF11" s="27"/>
    </row>
    <row r="12" spans="1:58" s="97" customFormat="1" x14ac:dyDescent="0.2">
      <c r="A12" s="27" t="s">
        <v>166</v>
      </c>
      <c r="B12" s="22"/>
      <c r="C12" s="22"/>
      <c r="D12" s="22"/>
      <c r="E12" s="95"/>
      <c r="F12" s="98"/>
      <c r="G12" s="23"/>
      <c r="H12" s="24"/>
      <c r="I12" s="24"/>
      <c r="J12" s="25"/>
      <c r="K12" s="24"/>
      <c r="L12" s="23"/>
      <c r="M12" s="23"/>
      <c r="N12" s="23"/>
      <c r="O12" s="23"/>
      <c r="P12" s="23"/>
      <c r="Q12" s="48"/>
      <c r="R12" s="24"/>
      <c r="S12" s="48"/>
      <c r="T12" s="25"/>
      <c r="U12" s="48"/>
      <c r="V12" s="48"/>
      <c r="W12" s="48"/>
      <c r="X12" s="48"/>
      <c r="Y12" s="24"/>
      <c r="Z12" s="48"/>
      <c r="AA12" s="26"/>
      <c r="AB12" s="26"/>
      <c r="AC12" s="23"/>
      <c r="AD12" s="48"/>
      <c r="AE12" s="26"/>
      <c r="AF12" s="26"/>
      <c r="AG12" s="48"/>
      <c r="AH12" s="26"/>
      <c r="AI12" s="26"/>
      <c r="AJ12" s="23"/>
      <c r="AK12" s="23"/>
      <c r="AL12" s="23"/>
      <c r="AM12" s="48"/>
      <c r="AN12" s="96"/>
      <c r="AO12" s="27"/>
      <c r="AP12" s="27"/>
      <c r="AQ12" s="27"/>
      <c r="AR12" s="27"/>
      <c r="AS12" s="27"/>
      <c r="AT12" s="27"/>
      <c r="AU12" s="27"/>
      <c r="AV12" s="27"/>
      <c r="AW12" s="27"/>
      <c r="AX12" s="27"/>
      <c r="AY12" s="27"/>
      <c r="AZ12" s="27"/>
      <c r="BA12" s="27"/>
      <c r="BB12" s="27"/>
      <c r="BC12" s="27"/>
      <c r="BD12" s="27"/>
      <c r="BE12" s="27"/>
      <c r="BF12" s="27"/>
    </row>
    <row r="13" spans="1:58" s="97" customFormat="1" x14ac:dyDescent="0.2">
      <c r="A13" s="28" t="s">
        <v>167</v>
      </c>
      <c r="B13" s="22"/>
      <c r="C13" s="22"/>
      <c r="D13" s="22"/>
      <c r="E13" s="95"/>
      <c r="F13" s="98"/>
      <c r="G13" s="23"/>
      <c r="H13" s="24"/>
      <c r="I13" s="24"/>
      <c r="J13" s="25"/>
      <c r="K13" s="24"/>
      <c r="L13" s="23"/>
      <c r="M13" s="23"/>
      <c r="N13" s="23"/>
      <c r="O13" s="23"/>
      <c r="P13" s="23"/>
      <c r="Q13" s="48"/>
      <c r="R13" s="24"/>
      <c r="S13" s="48"/>
      <c r="T13" s="25"/>
      <c r="U13" s="48"/>
      <c r="V13" s="48"/>
      <c r="W13" s="48"/>
      <c r="X13" s="48"/>
      <c r="Y13" s="24"/>
      <c r="Z13" s="48"/>
      <c r="AA13" s="26"/>
      <c r="AB13" s="26"/>
      <c r="AC13" s="23"/>
      <c r="AD13" s="48"/>
      <c r="AE13" s="26"/>
      <c r="AF13" s="26"/>
      <c r="AG13" s="48"/>
      <c r="AH13" s="26"/>
      <c r="AI13" s="26"/>
      <c r="AJ13" s="23"/>
      <c r="AK13" s="23"/>
      <c r="AL13" s="23"/>
      <c r="AM13" s="48"/>
      <c r="AN13" s="96"/>
      <c r="AO13" s="27"/>
      <c r="AP13" s="27"/>
      <c r="AQ13" s="27"/>
      <c r="AR13" s="27"/>
      <c r="AS13" s="27"/>
      <c r="AT13" s="27"/>
      <c r="AU13" s="27"/>
      <c r="AV13" s="27"/>
      <c r="AW13" s="27"/>
      <c r="AX13" s="27"/>
      <c r="AY13" s="27"/>
      <c r="AZ13" s="27"/>
      <c r="BA13" s="27"/>
      <c r="BB13" s="27"/>
      <c r="BC13" s="27"/>
      <c r="BD13" s="27"/>
      <c r="BE13" s="27"/>
      <c r="BF13" s="27"/>
    </row>
    <row r="14" spans="1:58" s="97" customFormat="1" x14ac:dyDescent="0.2">
      <c r="A14" s="28" t="s">
        <v>168</v>
      </c>
      <c r="B14" s="22"/>
      <c r="C14" s="22"/>
      <c r="D14" s="22"/>
      <c r="E14" s="95"/>
      <c r="F14" s="98"/>
      <c r="G14" s="23"/>
      <c r="H14" s="24"/>
      <c r="I14" s="24"/>
      <c r="J14" s="25"/>
      <c r="K14" s="24"/>
      <c r="L14" s="23"/>
      <c r="M14" s="23"/>
      <c r="N14" s="23"/>
      <c r="O14" s="23"/>
      <c r="P14" s="23"/>
      <c r="Q14" s="48"/>
      <c r="R14" s="24"/>
      <c r="S14" s="48"/>
      <c r="T14" s="25"/>
      <c r="U14" s="48"/>
      <c r="V14" s="48"/>
      <c r="W14" s="48"/>
      <c r="X14" s="48"/>
      <c r="Y14" s="24"/>
      <c r="Z14" s="48"/>
      <c r="AA14" s="26"/>
      <c r="AB14" s="26"/>
      <c r="AC14" s="23"/>
      <c r="AD14" s="48"/>
      <c r="AE14" s="26"/>
      <c r="AF14" s="26"/>
      <c r="AG14" s="48"/>
      <c r="AH14" s="26"/>
      <c r="AI14" s="26"/>
      <c r="AJ14" s="23"/>
      <c r="AK14" s="23"/>
      <c r="AL14" s="23"/>
      <c r="AM14" s="48"/>
      <c r="AN14" s="96"/>
      <c r="AO14" s="27"/>
      <c r="AP14" s="27"/>
      <c r="AQ14" s="27"/>
      <c r="AR14" s="27"/>
      <c r="AS14" s="27"/>
      <c r="AT14" s="27"/>
      <c r="AU14" s="27"/>
      <c r="AV14" s="27"/>
      <c r="AW14" s="27"/>
      <c r="AX14" s="27"/>
      <c r="AY14" s="27"/>
      <c r="AZ14" s="27"/>
      <c r="BA14" s="27"/>
      <c r="BB14" s="27"/>
      <c r="BC14" s="27"/>
      <c r="BD14" s="27"/>
      <c r="BE14" s="27"/>
      <c r="BF14" s="27"/>
    </row>
    <row r="15" spans="1:58" s="97" customFormat="1" x14ac:dyDescent="0.2">
      <c r="A15" s="28" t="s">
        <v>169</v>
      </c>
      <c r="B15" s="22"/>
      <c r="C15" s="22"/>
      <c r="D15" s="22"/>
      <c r="E15" s="95"/>
      <c r="F15" s="98"/>
      <c r="G15" s="23"/>
      <c r="H15" s="24"/>
      <c r="I15" s="24"/>
      <c r="J15" s="25"/>
      <c r="K15" s="24"/>
      <c r="L15" s="23"/>
      <c r="M15" s="23"/>
      <c r="N15" s="23"/>
      <c r="O15" s="23"/>
      <c r="P15" s="23"/>
      <c r="Q15" s="48"/>
      <c r="R15" s="24"/>
      <c r="S15" s="48"/>
      <c r="T15" s="25"/>
      <c r="U15" s="48"/>
      <c r="V15" s="48"/>
      <c r="W15" s="48"/>
      <c r="X15" s="48"/>
      <c r="Y15" s="24"/>
      <c r="Z15" s="48"/>
      <c r="AA15" s="26"/>
      <c r="AB15" s="26"/>
      <c r="AC15" s="23"/>
      <c r="AD15" s="48"/>
      <c r="AE15" s="26"/>
      <c r="AF15" s="26"/>
      <c r="AG15" s="48"/>
      <c r="AH15" s="26"/>
      <c r="AI15" s="26"/>
      <c r="AJ15" s="23"/>
      <c r="AK15" s="23"/>
      <c r="AL15" s="23"/>
      <c r="AM15" s="48"/>
      <c r="AN15" s="96"/>
      <c r="AO15" s="27"/>
      <c r="AP15" s="27"/>
      <c r="AQ15" s="27"/>
      <c r="AR15" s="27"/>
      <c r="AS15" s="27"/>
      <c r="AT15" s="27"/>
      <c r="AU15" s="27"/>
      <c r="AV15" s="27"/>
      <c r="AW15" s="27"/>
      <c r="AX15" s="27"/>
      <c r="AY15" s="27"/>
      <c r="AZ15" s="27"/>
      <c r="BA15" s="27"/>
      <c r="BB15" s="27"/>
      <c r="BC15" s="27"/>
      <c r="BD15" s="27"/>
      <c r="BE15" s="27"/>
      <c r="BF15" s="27"/>
    </row>
    <row r="16" spans="1:58" s="97" customFormat="1" x14ac:dyDescent="0.2">
      <c r="A16" s="27" t="s">
        <v>269</v>
      </c>
      <c r="B16" s="22"/>
      <c r="C16" s="22"/>
      <c r="D16" s="22"/>
      <c r="E16" s="95"/>
      <c r="F16" s="98"/>
      <c r="G16" s="23"/>
      <c r="H16" s="24"/>
      <c r="I16" s="24"/>
      <c r="J16" s="25"/>
      <c r="K16" s="24"/>
      <c r="L16" s="23"/>
      <c r="M16" s="23"/>
      <c r="N16" s="23"/>
      <c r="O16" s="23"/>
      <c r="P16" s="23"/>
      <c r="Q16" s="48"/>
      <c r="R16" s="24"/>
      <c r="S16" s="48"/>
      <c r="T16" s="25"/>
      <c r="U16" s="48"/>
      <c r="V16" s="48"/>
      <c r="W16" s="48"/>
      <c r="X16" s="48"/>
      <c r="Y16" s="24"/>
      <c r="Z16" s="48"/>
      <c r="AA16" s="26"/>
      <c r="AB16" s="26"/>
      <c r="AC16" s="23"/>
      <c r="AD16" s="48"/>
      <c r="AE16" s="26"/>
      <c r="AF16" s="26"/>
      <c r="AG16" s="48"/>
      <c r="AH16" s="26"/>
      <c r="AI16" s="26"/>
      <c r="AJ16" s="23"/>
      <c r="AK16" s="23"/>
      <c r="AL16" s="23"/>
      <c r="AM16" s="48"/>
      <c r="AN16" s="96"/>
      <c r="AO16" s="27"/>
      <c r="AP16" s="27"/>
      <c r="AQ16" s="27"/>
      <c r="AR16" s="27"/>
      <c r="AS16" s="27"/>
      <c r="AT16" s="27"/>
      <c r="AU16" s="27"/>
      <c r="AV16" s="27"/>
      <c r="AW16" s="27"/>
      <c r="AX16" s="27"/>
      <c r="AY16" s="27"/>
      <c r="AZ16" s="27"/>
      <c r="BA16" s="27"/>
      <c r="BB16" s="27"/>
      <c r="BC16" s="27"/>
      <c r="BD16" s="27"/>
      <c r="BE16" s="27"/>
      <c r="BF16" s="27"/>
    </row>
    <row r="17" spans="1:58" s="97" customFormat="1" x14ac:dyDescent="0.2">
      <c r="A17" s="27" t="s">
        <v>271</v>
      </c>
      <c r="B17" s="22"/>
      <c r="C17" s="22"/>
      <c r="D17" s="22"/>
      <c r="E17" s="95"/>
      <c r="F17" s="98"/>
      <c r="G17" s="23"/>
      <c r="H17" s="24"/>
      <c r="I17" s="24"/>
      <c r="J17" s="25"/>
      <c r="K17" s="24"/>
      <c r="L17" s="23"/>
      <c r="M17" s="23"/>
      <c r="N17" s="23"/>
      <c r="O17" s="23"/>
      <c r="P17" s="23"/>
      <c r="Q17" s="48"/>
      <c r="R17" s="24"/>
      <c r="S17" s="48"/>
      <c r="T17" s="25"/>
      <c r="U17" s="48"/>
      <c r="V17" s="48"/>
      <c r="W17" s="48"/>
      <c r="X17" s="48"/>
      <c r="Y17" s="24"/>
      <c r="Z17" s="48"/>
      <c r="AA17" s="26"/>
      <c r="AB17" s="26"/>
      <c r="AC17" s="23"/>
      <c r="AD17" s="48"/>
      <c r="AE17" s="26"/>
      <c r="AF17" s="26"/>
      <c r="AG17" s="48"/>
      <c r="AH17" s="26"/>
      <c r="AI17" s="26"/>
      <c r="AJ17" s="23"/>
      <c r="AK17" s="23"/>
      <c r="AL17" s="23"/>
      <c r="AM17" s="48"/>
      <c r="AN17" s="96"/>
      <c r="AO17" s="27"/>
      <c r="AP17" s="27"/>
      <c r="AQ17" s="27"/>
      <c r="AR17" s="27"/>
      <c r="AS17" s="27"/>
      <c r="AT17" s="27"/>
      <c r="AU17" s="27"/>
      <c r="AV17" s="27"/>
      <c r="AW17" s="27"/>
      <c r="AX17" s="27"/>
      <c r="AY17" s="27"/>
      <c r="AZ17" s="27"/>
      <c r="BA17" s="27"/>
      <c r="BB17" s="27"/>
      <c r="BC17" s="27"/>
      <c r="BD17" s="27"/>
      <c r="BE17" s="27"/>
      <c r="BF17" s="27"/>
    </row>
    <row r="18" spans="1:58" s="97" customFormat="1" x14ac:dyDescent="0.2">
      <c r="A18" s="104" t="s">
        <v>272</v>
      </c>
      <c r="B18" s="22"/>
      <c r="C18" s="22"/>
      <c r="D18" s="22"/>
      <c r="E18" s="95"/>
      <c r="F18" s="98"/>
      <c r="G18" s="23"/>
      <c r="H18" s="24"/>
      <c r="I18" s="24"/>
      <c r="J18" s="25"/>
      <c r="K18" s="24"/>
      <c r="L18" s="23"/>
      <c r="M18" s="23"/>
      <c r="N18" s="23"/>
      <c r="O18" s="23"/>
      <c r="P18" s="23"/>
      <c r="Q18" s="48"/>
      <c r="R18" s="24"/>
      <c r="S18" s="48"/>
      <c r="T18" s="25"/>
      <c r="U18" s="48"/>
      <c r="V18" s="48"/>
      <c r="W18" s="48"/>
      <c r="X18" s="48"/>
      <c r="Y18" s="24"/>
      <c r="Z18" s="48"/>
      <c r="AA18" s="26"/>
      <c r="AB18" s="26"/>
      <c r="AC18" s="23"/>
      <c r="AD18" s="48"/>
      <c r="AE18" s="26"/>
      <c r="AF18" s="26"/>
      <c r="AG18" s="48"/>
      <c r="AH18" s="26"/>
      <c r="AI18" s="26"/>
      <c r="AJ18" s="23"/>
      <c r="AK18" s="23"/>
      <c r="AL18" s="23"/>
      <c r="AM18" s="48"/>
      <c r="AN18" s="96"/>
      <c r="AO18" s="27"/>
      <c r="AP18" s="27"/>
      <c r="AQ18" s="27"/>
      <c r="AR18" s="27"/>
      <c r="AS18" s="27"/>
      <c r="AT18" s="27"/>
      <c r="AU18" s="27"/>
      <c r="AV18" s="27"/>
      <c r="AW18" s="27"/>
      <c r="AX18" s="27"/>
      <c r="AY18" s="27"/>
      <c r="AZ18" s="27"/>
      <c r="BA18" s="27"/>
      <c r="BB18" s="27"/>
      <c r="BC18" s="27"/>
      <c r="BD18" s="27"/>
      <c r="BE18" s="27"/>
      <c r="BF18" s="27"/>
    </row>
    <row r="19" spans="1:58" s="97" customFormat="1" x14ac:dyDescent="0.2">
      <c r="A19" s="28" t="s">
        <v>266</v>
      </c>
      <c r="B19" s="22"/>
      <c r="C19" s="22"/>
      <c r="D19" s="22"/>
      <c r="E19" s="95"/>
      <c r="F19" s="98"/>
      <c r="G19" s="23"/>
      <c r="H19" s="24"/>
      <c r="I19" s="24"/>
      <c r="J19" s="25"/>
      <c r="K19" s="24"/>
      <c r="L19" s="23"/>
      <c r="M19" s="23"/>
      <c r="N19" s="23"/>
      <c r="O19" s="23"/>
      <c r="P19" s="23"/>
      <c r="Q19" s="48"/>
      <c r="R19" s="24"/>
      <c r="S19" s="48"/>
      <c r="T19" s="25"/>
      <c r="U19" s="48"/>
      <c r="V19" s="48"/>
      <c r="W19" s="48"/>
      <c r="X19" s="48"/>
      <c r="Y19" s="24"/>
      <c r="Z19" s="48"/>
      <c r="AA19" s="26"/>
      <c r="AB19" s="26"/>
      <c r="AC19" s="23"/>
      <c r="AD19" s="48"/>
      <c r="AE19" s="26"/>
      <c r="AF19" s="26"/>
      <c r="AG19" s="48"/>
      <c r="AH19" s="26"/>
      <c r="AI19" s="26"/>
      <c r="AJ19" s="23"/>
      <c r="AK19" s="23"/>
      <c r="AL19" s="23"/>
      <c r="AM19" s="48"/>
      <c r="AN19" s="96"/>
      <c r="AO19" s="27"/>
      <c r="AP19" s="27"/>
      <c r="AQ19" s="27"/>
      <c r="AR19" s="27"/>
      <c r="AS19" s="27"/>
      <c r="AT19" s="27"/>
      <c r="AU19" s="27"/>
      <c r="AV19" s="27"/>
      <c r="AW19" s="27"/>
      <c r="AX19" s="27"/>
      <c r="AY19" s="27"/>
      <c r="AZ19" s="27"/>
      <c r="BA19" s="27"/>
      <c r="BB19" s="27"/>
      <c r="BC19" s="27"/>
      <c r="BD19" s="27"/>
      <c r="BE19" s="27"/>
      <c r="BF19" s="27"/>
    </row>
    <row r="20" spans="1:58" s="97" customFormat="1" x14ac:dyDescent="0.2">
      <c r="A20" s="27"/>
      <c r="B20" s="22"/>
      <c r="C20" s="22"/>
      <c r="D20" s="22"/>
      <c r="E20" s="95"/>
      <c r="F20" s="98"/>
      <c r="G20" s="23"/>
      <c r="H20" s="24"/>
      <c r="I20" s="24"/>
      <c r="J20" s="25"/>
      <c r="K20" s="24"/>
      <c r="L20" s="23"/>
      <c r="M20" s="23"/>
      <c r="N20" s="23"/>
      <c r="O20" s="23"/>
      <c r="P20" s="23"/>
      <c r="Q20" s="48"/>
      <c r="R20" s="24"/>
      <c r="S20" s="48"/>
      <c r="T20" s="25"/>
      <c r="U20" s="48"/>
      <c r="V20" s="48"/>
      <c r="W20" s="48"/>
      <c r="X20" s="48"/>
      <c r="Y20" s="24"/>
      <c r="Z20" s="48"/>
      <c r="AA20" s="26"/>
      <c r="AB20" s="26"/>
      <c r="AC20" s="23"/>
      <c r="AD20" s="48"/>
      <c r="AE20" s="26"/>
      <c r="AF20" s="26"/>
      <c r="AG20" s="48"/>
      <c r="AH20" s="26"/>
      <c r="AI20" s="26"/>
      <c r="AJ20" s="23"/>
      <c r="AK20" s="23"/>
      <c r="AL20" s="23"/>
      <c r="AM20" s="48"/>
      <c r="AN20" s="96"/>
      <c r="AO20" s="27"/>
      <c r="AP20" s="27"/>
      <c r="AQ20" s="27"/>
      <c r="AR20" s="27"/>
      <c r="AS20" s="27"/>
      <c r="AT20" s="27"/>
      <c r="AU20" s="27"/>
      <c r="AV20" s="27"/>
      <c r="AW20" s="27"/>
      <c r="AX20" s="27"/>
      <c r="AY20" s="27"/>
      <c r="AZ20" s="27"/>
      <c r="BA20" s="27"/>
      <c r="BB20" s="27"/>
      <c r="BC20" s="27"/>
      <c r="BD20" s="27"/>
      <c r="BE20" s="27"/>
      <c r="BF20" s="27"/>
    </row>
    <row r="21" spans="1:58" s="97" customFormat="1" x14ac:dyDescent="0.2">
      <c r="A21" s="29" t="s">
        <v>170</v>
      </c>
      <c r="B21" s="22"/>
      <c r="C21" s="22"/>
      <c r="D21" s="22"/>
      <c r="E21" s="95"/>
      <c r="F21" s="98"/>
      <c r="G21" s="23"/>
      <c r="H21" s="24"/>
      <c r="I21" s="24"/>
      <c r="J21" s="25"/>
      <c r="K21" s="24"/>
      <c r="L21" s="23"/>
      <c r="M21" s="23"/>
      <c r="N21" s="23"/>
      <c r="O21" s="23"/>
      <c r="P21" s="23"/>
      <c r="Q21" s="48"/>
      <c r="R21" s="24"/>
      <c r="S21" s="48"/>
      <c r="T21" s="25"/>
      <c r="U21" s="48"/>
      <c r="V21" s="48"/>
      <c r="W21" s="48"/>
      <c r="X21" s="48"/>
      <c r="Y21" s="24"/>
      <c r="Z21" s="48"/>
      <c r="AA21" s="26"/>
      <c r="AB21" s="26"/>
      <c r="AC21" s="23"/>
      <c r="AD21" s="48"/>
      <c r="AE21" s="26"/>
      <c r="AF21" s="26"/>
      <c r="AG21" s="48"/>
      <c r="AH21" s="26"/>
      <c r="AI21" s="26"/>
      <c r="AJ21" s="23"/>
      <c r="AK21" s="23"/>
      <c r="AL21" s="23"/>
      <c r="AM21" s="48"/>
      <c r="AN21" s="96"/>
      <c r="AO21" s="27"/>
      <c r="AP21" s="27"/>
      <c r="AQ21" s="27"/>
      <c r="AR21" s="27"/>
      <c r="AS21" s="27"/>
      <c r="AT21" s="27"/>
      <c r="AU21" s="27"/>
      <c r="AV21" s="27"/>
      <c r="AW21" s="27"/>
      <c r="AX21" s="27"/>
      <c r="AY21" s="27"/>
      <c r="AZ21" s="27"/>
      <c r="BA21" s="27"/>
      <c r="BB21" s="27"/>
      <c r="BC21" s="27"/>
      <c r="BD21" s="27"/>
      <c r="BE21" s="27"/>
      <c r="BF21" s="27"/>
    </row>
    <row r="22" spans="1:58" s="97" customFormat="1" x14ac:dyDescent="0.2">
      <c r="A22" s="27"/>
      <c r="B22" s="22"/>
      <c r="C22" s="22"/>
      <c r="D22" s="22"/>
      <c r="E22" s="95"/>
      <c r="F22" s="98"/>
      <c r="G22" s="23"/>
      <c r="H22" s="24"/>
      <c r="I22" s="24"/>
      <c r="J22" s="25"/>
      <c r="K22" s="24"/>
      <c r="L22" s="23"/>
      <c r="M22" s="23"/>
      <c r="N22" s="23"/>
      <c r="O22" s="23"/>
      <c r="P22" s="23"/>
      <c r="Q22" s="48"/>
      <c r="R22" s="24"/>
      <c r="S22" s="48"/>
      <c r="T22" s="25"/>
      <c r="U22" s="48"/>
      <c r="V22" s="48"/>
      <c r="W22" s="48"/>
      <c r="X22" s="48"/>
      <c r="Y22" s="24"/>
      <c r="Z22" s="48"/>
      <c r="AA22" s="26"/>
      <c r="AB22" s="26"/>
      <c r="AC22" s="23"/>
      <c r="AD22" s="48"/>
      <c r="AE22" s="26"/>
      <c r="AF22" s="26"/>
      <c r="AG22" s="48"/>
      <c r="AH22" s="26"/>
      <c r="AI22" s="26"/>
      <c r="AJ22" s="23"/>
      <c r="AK22" s="23"/>
      <c r="AL22" s="23"/>
      <c r="AM22" s="48"/>
      <c r="AN22" s="96"/>
      <c r="AO22" s="27"/>
      <c r="AP22" s="27"/>
      <c r="AQ22" s="27"/>
      <c r="AR22" s="27"/>
      <c r="AS22" s="27"/>
      <c r="AT22" s="27"/>
      <c r="AU22" s="27"/>
      <c r="AV22" s="27"/>
      <c r="AW22" s="27"/>
      <c r="AX22" s="27"/>
      <c r="AY22" s="27"/>
      <c r="AZ22" s="27"/>
      <c r="BA22" s="27"/>
      <c r="BB22" s="27"/>
      <c r="BC22" s="27"/>
      <c r="BD22" s="27"/>
      <c r="BE22" s="27"/>
      <c r="BF22" s="27"/>
    </row>
    <row r="23" spans="1:58" s="97" customFormat="1" x14ac:dyDescent="0.2">
      <c r="A23" s="28" t="s">
        <v>171</v>
      </c>
      <c r="B23" s="22"/>
      <c r="C23" s="22"/>
      <c r="D23" s="22"/>
      <c r="E23" s="95"/>
      <c r="F23" s="98"/>
      <c r="G23" s="23"/>
      <c r="H23" s="24"/>
      <c r="I23" s="24"/>
      <c r="J23" s="25"/>
      <c r="K23" s="24"/>
      <c r="L23" s="23"/>
      <c r="M23" s="23"/>
      <c r="N23" s="23"/>
      <c r="O23" s="23"/>
      <c r="P23" s="23"/>
      <c r="Q23" s="48"/>
      <c r="R23" s="24"/>
      <c r="S23" s="48"/>
      <c r="T23" s="25"/>
      <c r="U23" s="48"/>
      <c r="V23" s="48"/>
      <c r="W23" s="48"/>
      <c r="X23" s="48"/>
      <c r="Y23" s="24"/>
      <c r="Z23" s="48"/>
      <c r="AA23" s="26"/>
      <c r="AB23" s="26"/>
      <c r="AC23" s="23"/>
      <c r="AD23" s="48"/>
      <c r="AE23" s="26"/>
      <c r="AF23" s="26"/>
      <c r="AG23" s="48"/>
      <c r="AH23" s="26"/>
      <c r="AI23" s="26"/>
      <c r="AJ23" s="23"/>
      <c r="AK23" s="23"/>
      <c r="AL23" s="23"/>
      <c r="AM23" s="48"/>
      <c r="AN23" s="96"/>
      <c r="AO23" s="27"/>
      <c r="AP23" s="27"/>
      <c r="AQ23" s="27"/>
      <c r="AR23" s="27"/>
      <c r="AS23" s="27"/>
      <c r="AT23" s="27"/>
      <c r="AU23" s="27"/>
      <c r="AV23" s="27"/>
      <c r="AW23" s="27"/>
      <c r="AX23" s="27"/>
      <c r="AY23" s="27"/>
      <c r="AZ23" s="27"/>
      <c r="BA23" s="27"/>
      <c r="BB23" s="27"/>
      <c r="BC23" s="27"/>
      <c r="BD23" s="27"/>
      <c r="BE23" s="27"/>
      <c r="BF23" s="27"/>
    </row>
    <row r="24" spans="1:58" s="97" customFormat="1" x14ac:dyDescent="0.2">
      <c r="A24" s="28" t="s">
        <v>172</v>
      </c>
      <c r="B24" s="22"/>
      <c r="C24" s="22"/>
      <c r="D24" s="22"/>
      <c r="E24" s="95"/>
      <c r="F24" s="98"/>
      <c r="G24" s="23"/>
      <c r="H24" s="24"/>
      <c r="I24" s="24"/>
      <c r="J24" s="25"/>
      <c r="K24" s="24"/>
      <c r="L24" s="23"/>
      <c r="M24" s="23"/>
      <c r="N24" s="23"/>
      <c r="O24" s="23"/>
      <c r="P24" s="23"/>
      <c r="Q24" s="48"/>
      <c r="R24" s="24"/>
      <c r="S24" s="48"/>
      <c r="T24" s="25"/>
      <c r="U24" s="48"/>
      <c r="V24" s="48"/>
      <c r="W24" s="48"/>
      <c r="X24" s="48"/>
      <c r="Y24" s="24"/>
      <c r="Z24" s="48"/>
      <c r="AA24" s="26"/>
      <c r="AB24" s="26"/>
      <c r="AC24" s="23"/>
      <c r="AD24" s="48"/>
      <c r="AE24" s="26"/>
      <c r="AF24" s="26"/>
      <c r="AG24" s="48"/>
      <c r="AH24" s="26"/>
      <c r="AI24" s="26"/>
      <c r="AJ24" s="23"/>
      <c r="AK24" s="23"/>
      <c r="AL24" s="23"/>
      <c r="AM24" s="48"/>
      <c r="AN24" s="96"/>
      <c r="AO24" s="27"/>
      <c r="AP24" s="27"/>
      <c r="AQ24" s="27"/>
      <c r="AR24" s="27"/>
      <c r="AS24" s="27"/>
      <c r="AT24" s="27"/>
      <c r="AU24" s="27"/>
      <c r="AV24" s="27"/>
      <c r="AW24" s="27"/>
      <c r="AX24" s="27"/>
      <c r="AY24" s="27"/>
      <c r="AZ24" s="27"/>
      <c r="BA24" s="27"/>
      <c r="BB24" s="27"/>
      <c r="BC24" s="27"/>
      <c r="BD24" s="27"/>
      <c r="BE24" s="27"/>
      <c r="BF24" s="27"/>
    </row>
    <row r="25" spans="1:58" s="97" customFormat="1" x14ac:dyDescent="0.2">
      <c r="A25" s="28" t="s">
        <v>173</v>
      </c>
      <c r="B25" s="22"/>
      <c r="C25" s="22"/>
      <c r="D25" s="22"/>
      <c r="E25" s="95"/>
      <c r="F25" s="98"/>
      <c r="G25" s="23"/>
      <c r="H25" s="24"/>
      <c r="I25" s="24"/>
      <c r="J25" s="25"/>
      <c r="K25" s="24"/>
      <c r="L25" s="23"/>
      <c r="M25" s="23"/>
      <c r="N25" s="23"/>
      <c r="O25" s="23"/>
      <c r="P25" s="23"/>
      <c r="Q25" s="48"/>
      <c r="R25" s="24"/>
      <c r="S25" s="48"/>
      <c r="T25" s="25"/>
      <c r="U25" s="48"/>
      <c r="V25" s="48"/>
      <c r="W25" s="48"/>
      <c r="X25" s="48"/>
      <c r="Y25" s="24"/>
      <c r="Z25" s="48"/>
      <c r="AA25" s="26"/>
      <c r="AB25" s="26"/>
      <c r="AC25" s="23"/>
      <c r="AD25" s="48"/>
      <c r="AE25" s="26"/>
      <c r="AF25" s="26"/>
      <c r="AG25" s="48"/>
      <c r="AH25" s="26"/>
      <c r="AI25" s="26"/>
      <c r="AJ25" s="23"/>
      <c r="AK25" s="23"/>
      <c r="AL25" s="23"/>
      <c r="AM25" s="48"/>
      <c r="AN25" s="96"/>
      <c r="AO25" s="27"/>
      <c r="AP25" s="27"/>
      <c r="AQ25" s="27"/>
      <c r="AR25" s="27"/>
      <c r="AS25" s="27"/>
      <c r="AT25" s="27"/>
      <c r="AU25" s="27"/>
      <c r="AV25" s="27"/>
      <c r="AW25" s="27"/>
      <c r="AX25" s="27"/>
      <c r="AY25" s="27"/>
      <c r="AZ25" s="27"/>
      <c r="BA25" s="27"/>
      <c r="BB25" s="27"/>
      <c r="BC25" s="27"/>
      <c r="BD25" s="27"/>
      <c r="BE25" s="27"/>
      <c r="BF25" s="27"/>
    </row>
    <row r="26" spans="1:58" s="97" customFormat="1" x14ac:dyDescent="0.2">
      <c r="A26" s="28" t="s">
        <v>174</v>
      </c>
      <c r="B26" s="22"/>
      <c r="C26" s="22"/>
      <c r="D26" s="22"/>
      <c r="E26" s="95"/>
      <c r="F26" s="98"/>
      <c r="G26" s="23"/>
      <c r="H26" s="24"/>
      <c r="I26" s="24"/>
      <c r="J26" s="25"/>
      <c r="K26" s="24"/>
      <c r="L26" s="23"/>
      <c r="M26" s="23"/>
      <c r="N26" s="23"/>
      <c r="O26" s="23"/>
      <c r="P26" s="23"/>
      <c r="Q26" s="48"/>
      <c r="R26" s="24"/>
      <c r="S26" s="48"/>
      <c r="T26" s="25"/>
      <c r="U26" s="48"/>
      <c r="V26" s="48"/>
      <c r="W26" s="48"/>
      <c r="X26" s="48"/>
      <c r="Y26" s="24"/>
      <c r="Z26" s="48"/>
      <c r="AA26" s="26"/>
      <c r="AB26" s="26"/>
      <c r="AC26" s="23"/>
      <c r="AD26" s="48"/>
      <c r="AE26" s="26"/>
      <c r="AF26" s="26"/>
      <c r="AG26" s="48"/>
      <c r="AH26" s="26"/>
      <c r="AI26" s="26"/>
      <c r="AJ26" s="23"/>
      <c r="AK26" s="23"/>
      <c r="AL26" s="23"/>
      <c r="AM26" s="48"/>
      <c r="AN26" s="96"/>
      <c r="AO26" s="27"/>
      <c r="AP26" s="27"/>
      <c r="AQ26" s="27"/>
      <c r="AR26" s="27"/>
      <c r="AS26" s="27"/>
      <c r="AT26" s="27"/>
      <c r="AU26" s="27"/>
      <c r="AV26" s="27"/>
      <c r="AW26" s="27"/>
      <c r="AX26" s="27"/>
      <c r="AY26" s="27"/>
      <c r="AZ26" s="27"/>
      <c r="BA26" s="27"/>
      <c r="BB26" s="27"/>
      <c r="BC26" s="27"/>
      <c r="BD26" s="27"/>
      <c r="BE26" s="27"/>
      <c r="BF26" s="27"/>
    </row>
    <row r="27" spans="1:58" s="97" customFormat="1" x14ac:dyDescent="0.2">
      <c r="A27" s="28" t="s">
        <v>175</v>
      </c>
      <c r="B27" s="22"/>
      <c r="C27" s="22"/>
      <c r="D27" s="22"/>
      <c r="E27" s="95"/>
      <c r="F27" s="98"/>
      <c r="G27" s="23"/>
      <c r="H27" s="24"/>
      <c r="I27" s="24"/>
      <c r="J27" s="25"/>
      <c r="K27" s="24"/>
      <c r="L27" s="23"/>
      <c r="M27" s="23"/>
      <c r="N27" s="23"/>
      <c r="O27" s="23"/>
      <c r="P27" s="23"/>
      <c r="Q27" s="48"/>
      <c r="R27" s="24"/>
      <c r="S27" s="48"/>
      <c r="T27" s="25"/>
      <c r="U27" s="48"/>
      <c r="V27" s="48"/>
      <c r="W27" s="48"/>
      <c r="X27" s="48"/>
      <c r="Y27" s="24"/>
      <c r="Z27" s="48"/>
      <c r="AA27" s="26"/>
      <c r="AB27" s="26"/>
      <c r="AC27" s="23"/>
      <c r="AD27" s="48"/>
      <c r="AE27" s="26"/>
      <c r="AF27" s="26"/>
      <c r="AG27" s="48"/>
      <c r="AH27" s="26"/>
      <c r="AI27" s="26"/>
      <c r="AJ27" s="23"/>
      <c r="AK27" s="23"/>
      <c r="AL27" s="23"/>
      <c r="AM27" s="48"/>
      <c r="AN27" s="96"/>
      <c r="AO27" s="27"/>
      <c r="AP27" s="27"/>
      <c r="AQ27" s="27"/>
      <c r="AR27" s="27"/>
      <c r="AS27" s="27"/>
      <c r="AT27" s="27"/>
      <c r="AU27" s="27"/>
      <c r="AV27" s="27"/>
      <c r="AW27" s="27"/>
      <c r="AX27" s="27"/>
      <c r="AY27" s="27"/>
      <c r="AZ27" s="27"/>
      <c r="BA27" s="27"/>
      <c r="BB27" s="27"/>
      <c r="BC27" s="27"/>
      <c r="BD27" s="27"/>
      <c r="BE27" s="27"/>
      <c r="BF27" s="27"/>
    </row>
    <row r="28" spans="1:58" s="97" customFormat="1" x14ac:dyDescent="0.2">
      <c r="A28" s="28" t="s">
        <v>176</v>
      </c>
      <c r="B28" s="22"/>
      <c r="C28" s="22"/>
      <c r="D28" s="22"/>
      <c r="E28" s="95"/>
      <c r="F28" s="98"/>
      <c r="G28" s="23"/>
      <c r="H28" s="24"/>
      <c r="I28" s="24"/>
      <c r="J28" s="25"/>
      <c r="K28" s="24"/>
      <c r="L28" s="23"/>
      <c r="M28" s="23"/>
      <c r="N28" s="23"/>
      <c r="O28" s="23"/>
      <c r="P28" s="23"/>
      <c r="Q28" s="48"/>
      <c r="R28" s="24"/>
      <c r="S28" s="48"/>
      <c r="T28" s="25"/>
      <c r="U28" s="48"/>
      <c r="V28" s="48"/>
      <c r="W28" s="48"/>
      <c r="X28" s="48"/>
      <c r="Y28" s="24"/>
      <c r="Z28" s="48"/>
      <c r="AA28" s="26"/>
      <c r="AB28" s="26"/>
      <c r="AC28" s="23"/>
      <c r="AD28" s="48"/>
      <c r="AE28" s="26"/>
      <c r="AF28" s="26"/>
      <c r="AG28" s="48"/>
      <c r="AH28" s="26"/>
      <c r="AI28" s="26"/>
      <c r="AJ28" s="23"/>
      <c r="AK28" s="23"/>
      <c r="AL28" s="23"/>
      <c r="AM28" s="48"/>
      <c r="AN28" s="96"/>
      <c r="AO28" s="27"/>
      <c r="AP28" s="27"/>
      <c r="AQ28" s="27"/>
      <c r="AR28" s="27"/>
      <c r="AS28" s="27"/>
      <c r="AT28" s="27"/>
      <c r="AU28" s="27"/>
      <c r="AV28" s="27"/>
      <c r="AW28" s="27"/>
      <c r="AX28" s="27"/>
      <c r="AY28" s="27"/>
      <c r="AZ28" s="27"/>
      <c r="BA28" s="27"/>
      <c r="BB28" s="27"/>
      <c r="BC28" s="27"/>
      <c r="BD28" s="27"/>
      <c r="BE28" s="27"/>
      <c r="BF28" s="27"/>
    </row>
    <row r="29" spans="1:58" s="97" customFormat="1" x14ac:dyDescent="0.2">
      <c r="A29" s="28" t="s">
        <v>177</v>
      </c>
      <c r="B29" s="22"/>
      <c r="C29" s="22"/>
      <c r="D29" s="22"/>
      <c r="E29" s="95"/>
      <c r="F29" s="98"/>
      <c r="G29" s="23"/>
      <c r="H29" s="24"/>
      <c r="I29" s="24"/>
      <c r="J29" s="25"/>
      <c r="K29" s="24"/>
      <c r="L29" s="23"/>
      <c r="M29" s="23"/>
      <c r="N29" s="23"/>
      <c r="O29" s="23"/>
      <c r="P29" s="23"/>
      <c r="Q29" s="48"/>
      <c r="R29" s="24"/>
      <c r="S29" s="48"/>
      <c r="T29" s="25"/>
      <c r="U29" s="48"/>
      <c r="V29" s="48"/>
      <c r="W29" s="48"/>
      <c r="X29" s="48"/>
      <c r="Y29" s="24"/>
      <c r="Z29" s="48"/>
      <c r="AA29" s="26"/>
      <c r="AB29" s="26"/>
      <c r="AC29" s="23"/>
      <c r="AD29" s="48"/>
      <c r="AE29" s="26"/>
      <c r="AF29" s="26"/>
      <c r="AG29" s="48"/>
      <c r="AH29" s="26"/>
      <c r="AI29" s="26"/>
      <c r="AJ29" s="23"/>
      <c r="AK29" s="23"/>
      <c r="AL29" s="23"/>
      <c r="AM29" s="48"/>
      <c r="AN29" s="96"/>
      <c r="AO29" s="27"/>
      <c r="AP29" s="27"/>
      <c r="AQ29" s="27"/>
      <c r="AR29" s="27"/>
      <c r="AS29" s="27"/>
      <c r="AT29" s="27"/>
      <c r="AU29" s="27"/>
      <c r="AV29" s="27"/>
      <c r="AW29" s="27"/>
      <c r="AX29" s="27"/>
      <c r="AY29" s="27"/>
      <c r="AZ29" s="27"/>
      <c r="BA29" s="27"/>
      <c r="BB29" s="27"/>
      <c r="BC29" s="27"/>
      <c r="BD29" s="27"/>
      <c r="BE29" s="27"/>
      <c r="BF29" s="27"/>
    </row>
    <row r="30" spans="1:58" s="97" customFormat="1" x14ac:dyDescent="0.2">
      <c r="A30" s="22"/>
      <c r="B30" s="22"/>
      <c r="C30" s="22"/>
      <c r="D30" s="22"/>
      <c r="E30" s="95"/>
      <c r="F30" s="98"/>
      <c r="G30" s="23"/>
      <c r="H30" s="24"/>
      <c r="I30" s="24"/>
      <c r="J30" s="25"/>
      <c r="K30" s="24"/>
      <c r="L30" s="23"/>
      <c r="M30" s="23"/>
      <c r="N30" s="23"/>
      <c r="O30" s="23"/>
      <c r="P30" s="23"/>
      <c r="Q30" s="48"/>
      <c r="R30" s="24"/>
      <c r="S30" s="48"/>
      <c r="T30" s="25"/>
      <c r="U30" s="48"/>
      <c r="V30" s="48"/>
      <c r="W30" s="48"/>
      <c r="X30" s="48"/>
      <c r="Y30" s="24"/>
      <c r="Z30" s="48"/>
      <c r="AA30" s="26"/>
      <c r="AB30" s="26"/>
      <c r="AC30" s="23"/>
      <c r="AD30" s="48"/>
      <c r="AE30" s="26"/>
      <c r="AF30" s="26"/>
      <c r="AG30" s="48"/>
      <c r="AH30" s="26"/>
      <c r="AI30" s="26"/>
      <c r="AJ30" s="23"/>
      <c r="AK30" s="23"/>
      <c r="AL30" s="23"/>
      <c r="AM30" s="48"/>
      <c r="AN30" s="96"/>
      <c r="AO30" s="27"/>
      <c r="AP30" s="27"/>
      <c r="AQ30" s="27"/>
      <c r="AR30" s="27"/>
      <c r="AS30" s="27"/>
      <c r="AT30" s="27"/>
      <c r="AU30" s="27"/>
      <c r="AV30" s="27"/>
      <c r="AW30" s="27"/>
      <c r="AX30" s="27"/>
      <c r="AY30" s="27"/>
      <c r="AZ30" s="27"/>
      <c r="BA30" s="27"/>
      <c r="BB30" s="27"/>
      <c r="BC30" s="27"/>
      <c r="BD30" s="27"/>
      <c r="BE30" s="27"/>
      <c r="BF30" s="27"/>
    </row>
    <row r="31" spans="1:58" s="97" customFormat="1" x14ac:dyDescent="0.2">
      <c r="A31" s="28" t="s">
        <v>273</v>
      </c>
      <c r="B31" s="22"/>
      <c r="C31" s="22"/>
      <c r="D31" s="22"/>
      <c r="E31" s="95"/>
      <c r="F31" s="98"/>
      <c r="G31" s="23"/>
      <c r="H31" s="24"/>
      <c r="I31" s="24"/>
      <c r="J31" s="25"/>
      <c r="K31" s="24"/>
      <c r="L31" s="23"/>
      <c r="M31" s="23"/>
      <c r="N31" s="23"/>
      <c r="O31" s="23"/>
      <c r="P31" s="23"/>
      <c r="Q31" s="48"/>
      <c r="R31" s="24"/>
      <c r="S31" s="48"/>
      <c r="T31" s="25"/>
      <c r="U31" s="48"/>
      <c r="V31" s="48"/>
      <c r="W31" s="48"/>
      <c r="X31" s="48"/>
      <c r="Y31" s="24"/>
      <c r="Z31" s="48"/>
      <c r="AA31" s="26"/>
      <c r="AB31" s="26"/>
      <c r="AC31" s="23"/>
      <c r="AD31" s="48"/>
      <c r="AE31" s="26"/>
      <c r="AF31" s="26"/>
      <c r="AG31" s="48"/>
      <c r="AH31" s="26"/>
      <c r="AI31" s="26"/>
      <c r="AJ31" s="23"/>
      <c r="AK31" s="23"/>
      <c r="AL31" s="23"/>
      <c r="AM31" s="48"/>
      <c r="AN31" s="96"/>
      <c r="AO31" s="27"/>
      <c r="AP31" s="27"/>
      <c r="AQ31" s="27"/>
      <c r="AR31" s="27"/>
      <c r="AS31" s="27"/>
      <c r="AT31" s="27"/>
      <c r="AU31" s="27"/>
      <c r="AV31" s="27"/>
      <c r="AW31" s="27"/>
      <c r="AX31" s="27"/>
      <c r="AY31" s="27"/>
      <c r="AZ31" s="27"/>
      <c r="BA31" s="27"/>
      <c r="BB31" s="27"/>
      <c r="BC31" s="27"/>
      <c r="BD31" s="27"/>
      <c r="BE31" s="27"/>
      <c r="BF31" s="27"/>
    </row>
    <row r="32" spans="1:58" s="97" customFormat="1" x14ac:dyDescent="0.2">
      <c r="A32" s="94" t="s">
        <v>276</v>
      </c>
      <c r="B32" s="22"/>
      <c r="C32" s="22"/>
      <c r="D32" s="22"/>
      <c r="E32" s="95"/>
      <c r="F32" s="98"/>
      <c r="G32" s="23"/>
      <c r="H32" s="24"/>
      <c r="I32" s="24"/>
      <c r="J32" s="25"/>
      <c r="K32" s="24"/>
      <c r="L32" s="23"/>
      <c r="M32" s="23"/>
      <c r="N32" s="23"/>
      <c r="O32" s="23"/>
      <c r="P32" s="23"/>
      <c r="Q32" s="48"/>
      <c r="R32" s="24"/>
      <c r="S32" s="48"/>
      <c r="T32" s="25"/>
      <c r="U32" s="48"/>
      <c r="V32" s="48"/>
      <c r="W32" s="48"/>
      <c r="X32" s="48"/>
      <c r="Y32" s="24"/>
      <c r="Z32" s="48"/>
      <c r="AA32" s="26"/>
      <c r="AB32" s="26"/>
      <c r="AC32" s="23"/>
      <c r="AD32" s="48"/>
      <c r="AE32" s="26"/>
      <c r="AF32" s="26"/>
      <c r="AG32" s="48"/>
      <c r="AH32" s="26"/>
      <c r="AI32" s="26"/>
      <c r="AJ32" s="23"/>
      <c r="AK32" s="23"/>
      <c r="AL32" s="23"/>
      <c r="AM32" s="48"/>
      <c r="AN32" s="96"/>
      <c r="AO32" s="27"/>
      <c r="AP32" s="27"/>
      <c r="AQ32" s="27"/>
      <c r="AR32" s="27"/>
      <c r="AS32" s="27"/>
      <c r="AT32" s="27"/>
      <c r="AU32" s="27"/>
      <c r="AV32" s="27"/>
      <c r="AW32" s="27"/>
      <c r="AX32" s="27"/>
      <c r="AY32" s="27"/>
      <c r="AZ32" s="27"/>
      <c r="BA32" s="27"/>
      <c r="BB32" s="27"/>
      <c r="BC32" s="27"/>
      <c r="BD32" s="27"/>
      <c r="BE32" s="27"/>
      <c r="BF32" s="27"/>
    </row>
    <row r="33" spans="1:51" ht="17" thickBot="1" x14ac:dyDescent="0.25">
      <c r="A33" s="22"/>
      <c r="B33" s="22"/>
      <c r="C33" s="22"/>
      <c r="D33" s="22"/>
      <c r="E33" s="45"/>
      <c r="F33" s="98"/>
      <c r="G33" s="23"/>
      <c r="H33" s="24"/>
      <c r="I33" s="24"/>
      <c r="J33" s="25"/>
      <c r="K33" s="24"/>
      <c r="L33" s="23"/>
      <c r="M33" s="23"/>
      <c r="N33" s="23"/>
      <c r="O33" s="23"/>
      <c r="P33" s="23"/>
      <c r="Q33" s="48"/>
      <c r="R33" s="24"/>
      <c r="S33" s="48"/>
      <c r="T33" s="25"/>
      <c r="U33" s="48"/>
      <c r="V33" s="48"/>
      <c r="W33" s="48"/>
      <c r="X33" s="48"/>
      <c r="Y33" s="24"/>
      <c r="Z33" s="48"/>
      <c r="AA33" s="26"/>
      <c r="AB33" s="26"/>
      <c r="AC33" s="23"/>
      <c r="AD33" s="48"/>
      <c r="AE33" s="26"/>
      <c r="AF33" s="26"/>
      <c r="AG33" s="48"/>
      <c r="AH33" s="26"/>
      <c r="AI33" s="26"/>
      <c r="AJ33" s="23"/>
      <c r="AK33" s="23"/>
      <c r="AL33" s="23"/>
      <c r="AM33" s="48"/>
      <c r="AN33" s="48"/>
      <c r="AO33" s="22"/>
      <c r="AP33" s="22"/>
      <c r="AQ33" s="22"/>
      <c r="AR33" s="22"/>
      <c r="AS33" s="22"/>
      <c r="AT33" s="22"/>
      <c r="AU33" s="22"/>
      <c r="AV33" s="22"/>
      <c r="AW33" s="22"/>
      <c r="AX33" s="22"/>
      <c r="AY33" s="22"/>
    </row>
    <row r="34" spans="1:51" x14ac:dyDescent="0.2">
      <c r="A34" s="1" t="s">
        <v>0</v>
      </c>
      <c r="B34" s="2" t="s">
        <v>1</v>
      </c>
      <c r="C34" s="2" t="s">
        <v>129</v>
      </c>
      <c r="D34" s="2" t="s">
        <v>2</v>
      </c>
      <c r="E34" s="3" t="s">
        <v>3</v>
      </c>
      <c r="F34" s="99" t="s">
        <v>4</v>
      </c>
      <c r="G34" s="4" t="s">
        <v>5</v>
      </c>
      <c r="H34" s="33" t="s">
        <v>6</v>
      </c>
      <c r="I34" s="33" t="s">
        <v>7</v>
      </c>
      <c r="J34" s="37" t="s">
        <v>8</v>
      </c>
      <c r="K34" s="33" t="s">
        <v>9</v>
      </c>
      <c r="L34" s="4" t="s">
        <v>10</v>
      </c>
      <c r="M34" s="4" t="s">
        <v>11</v>
      </c>
      <c r="N34" s="33" t="s">
        <v>270</v>
      </c>
      <c r="O34" s="33" t="s">
        <v>274</v>
      </c>
      <c r="P34" s="33" t="s">
        <v>275</v>
      </c>
      <c r="Q34" s="49" t="s">
        <v>12</v>
      </c>
      <c r="R34" s="53" t="s">
        <v>13</v>
      </c>
      <c r="S34" s="56" t="s">
        <v>14</v>
      </c>
      <c r="T34" s="59" t="s">
        <v>15</v>
      </c>
      <c r="U34" s="49" t="s">
        <v>16</v>
      </c>
      <c r="V34" s="56" t="s">
        <v>17</v>
      </c>
      <c r="W34" s="60" t="s">
        <v>18</v>
      </c>
      <c r="X34" s="49" t="s">
        <v>19</v>
      </c>
      <c r="Y34" s="53" t="s">
        <v>20</v>
      </c>
      <c r="Z34" s="56" t="s">
        <v>21</v>
      </c>
      <c r="AA34" s="80" t="s">
        <v>22</v>
      </c>
      <c r="AB34" s="81" t="s">
        <v>23</v>
      </c>
      <c r="AC34" s="83" t="s">
        <v>24</v>
      </c>
      <c r="AD34" s="56" t="s">
        <v>25</v>
      </c>
      <c r="AE34" s="80" t="s">
        <v>26</v>
      </c>
      <c r="AF34" s="81" t="s">
        <v>27</v>
      </c>
      <c r="AG34" s="49" t="s">
        <v>28</v>
      </c>
      <c r="AH34" s="80" t="s">
        <v>29</v>
      </c>
      <c r="AI34" s="81" t="s">
        <v>30</v>
      </c>
      <c r="AJ34" s="87" t="s">
        <v>149</v>
      </c>
      <c r="AK34" s="88" t="s">
        <v>150</v>
      </c>
      <c r="AL34" s="87" t="s">
        <v>151</v>
      </c>
      <c r="AM34" s="60" t="s">
        <v>152</v>
      </c>
      <c r="AN34" s="60" t="s">
        <v>268</v>
      </c>
      <c r="AO34" s="22"/>
      <c r="AP34" s="22"/>
      <c r="AQ34" s="22"/>
      <c r="AR34" s="22"/>
      <c r="AS34" s="22"/>
      <c r="AT34" s="22"/>
      <c r="AU34" s="22"/>
      <c r="AV34" s="22"/>
      <c r="AW34" s="22"/>
      <c r="AX34" s="22"/>
    </row>
    <row r="35" spans="1:51" x14ac:dyDescent="0.2">
      <c r="A35" s="8" t="s">
        <v>31</v>
      </c>
      <c r="B35" s="5" t="s">
        <v>32</v>
      </c>
      <c r="C35" s="5" t="s">
        <v>192</v>
      </c>
      <c r="D35" s="5">
        <v>10</v>
      </c>
      <c r="E35" s="46">
        <v>1.5213181725</v>
      </c>
      <c r="F35" s="100">
        <v>1</v>
      </c>
      <c r="G35" s="31">
        <v>128.17400000000001</v>
      </c>
      <c r="H35" s="34">
        <v>748.35</v>
      </c>
      <c r="I35" s="34">
        <v>40.51</v>
      </c>
      <c r="J35" s="38">
        <v>4.1300000000000001E-4</v>
      </c>
      <c r="K35" s="34">
        <f>1/LEFT(J35,8)*G35/1000</f>
        <v>310.34866828087172</v>
      </c>
      <c r="L35" s="31">
        <f>LEFT(I35,5)*100000/(K35*8.314/(G35/1000)*H35)</f>
        <v>0.26890415429058995</v>
      </c>
      <c r="M35" s="31">
        <v>0.30199999999999999</v>
      </c>
      <c r="N35" s="102">
        <v>353.15</v>
      </c>
      <c r="O35" s="102">
        <v>353.43</v>
      </c>
      <c r="P35" s="102">
        <v>38.93</v>
      </c>
      <c r="Q35" s="50">
        <v>-10.372</v>
      </c>
      <c r="R35" s="54">
        <v>1857.2</v>
      </c>
      <c r="S35" s="57">
        <v>1.9300000000000001E-2</v>
      </c>
      <c r="T35" s="15">
        <v>-1.4012000000000001E-5</v>
      </c>
      <c r="U35" s="61">
        <v>0.30620000000000003</v>
      </c>
      <c r="V35" s="62">
        <v>0.25040000000000001</v>
      </c>
      <c r="W35" s="63">
        <v>0.27300000000000002</v>
      </c>
      <c r="X35" s="64">
        <v>34.915999999999997</v>
      </c>
      <c r="Y35" s="71">
        <v>-3935.7</v>
      </c>
      <c r="Z35" s="76">
        <v>-9.0648</v>
      </c>
      <c r="AA35" s="7">
        <v>-2.0672000000000001E-9</v>
      </c>
      <c r="AB35" s="16">
        <v>1.5549999999999999E-6</v>
      </c>
      <c r="AC35" s="84">
        <v>-30.841999999999999</v>
      </c>
      <c r="AD35" s="17">
        <v>1.5362</v>
      </c>
      <c r="AE35" s="18">
        <v>-3.2491999999999998E-3</v>
      </c>
      <c r="AF35" s="19">
        <v>2.6568000000000001E-6</v>
      </c>
      <c r="AG35" s="85">
        <v>0.1278</v>
      </c>
      <c r="AH35" s="7">
        <v>5.2505E-5</v>
      </c>
      <c r="AI35" s="20">
        <v>-1.0551E-7</v>
      </c>
      <c r="AJ35" s="89">
        <v>76.150000000000006</v>
      </c>
      <c r="AK35" s="90">
        <v>0.52600000000000002</v>
      </c>
      <c r="AL35" s="91">
        <v>83.19</v>
      </c>
      <c r="AM35" s="92">
        <v>1.3895999999999999</v>
      </c>
      <c r="AN35" s="107">
        <v>4.6558423751996596</v>
      </c>
      <c r="AO35" s="22"/>
      <c r="AP35" s="22"/>
      <c r="AQ35" s="22"/>
      <c r="AR35" s="22"/>
      <c r="AS35" s="22"/>
      <c r="AT35" s="22"/>
      <c r="AU35" s="22"/>
      <c r="AV35" s="22"/>
      <c r="AW35" s="22"/>
      <c r="AX35" s="22"/>
    </row>
    <row r="36" spans="1:51" x14ac:dyDescent="0.2">
      <c r="A36" s="9" t="s">
        <v>33</v>
      </c>
      <c r="B36" s="5" t="s">
        <v>35</v>
      </c>
      <c r="C36" s="5" t="s">
        <v>130</v>
      </c>
      <c r="D36" s="5">
        <v>11</v>
      </c>
      <c r="E36" s="46">
        <v>2.9571976575000001</v>
      </c>
      <c r="F36" s="100">
        <f>(E36-MIN($E$36:$E$37))/(MAX($E$36:$E$37)-MIN($E$36:$E$37))</f>
        <v>1</v>
      </c>
      <c r="G36" s="31">
        <v>142.19999999999999</v>
      </c>
      <c r="H36" s="34">
        <v>761</v>
      </c>
      <c r="I36" s="34">
        <v>32.5</v>
      </c>
      <c r="J36" s="38">
        <v>5.0699999999999996E-4</v>
      </c>
      <c r="K36" s="34">
        <f t="shared" ref="K36:K99" si="0">1/LEFT(J36,8)*G36/1000</f>
        <v>280.47337278106505</v>
      </c>
      <c r="L36" s="31">
        <f t="shared" ref="L36:L99" si="1">LEFT(I36,5)*100000/(K36*8.314/(G36/1000)*H36)</f>
        <v>0.26043337757789925</v>
      </c>
      <c r="M36" s="31">
        <v>0.34599999999999997</v>
      </c>
      <c r="N36" s="102">
        <v>362.59444444444443</v>
      </c>
      <c r="O36" s="102">
        <v>307.73</v>
      </c>
      <c r="P36" s="102">
        <v>39.35</v>
      </c>
      <c r="Q36" s="50">
        <v>-5.3837000000000002</v>
      </c>
      <c r="R36" s="54">
        <v>1071.5</v>
      </c>
      <c r="S36" s="57">
        <v>9.1999999999999998E-3</v>
      </c>
      <c r="T36" s="15">
        <v>-7.5290000000000003E-6</v>
      </c>
      <c r="U36" s="61" t="s">
        <v>185</v>
      </c>
      <c r="V36" s="62">
        <v>0.50770000000000004</v>
      </c>
      <c r="W36" s="63">
        <v>0.6452</v>
      </c>
      <c r="X36" s="64">
        <v>56.204999999999998</v>
      </c>
      <c r="Y36" s="71">
        <v>-5256.3</v>
      </c>
      <c r="Z36" s="76">
        <v>-16.195</v>
      </c>
      <c r="AA36" s="7">
        <v>8.1583000000000004E-11</v>
      </c>
      <c r="AB36" s="16">
        <v>3.0253000000000001E-6</v>
      </c>
      <c r="AC36" s="84">
        <v>55.527000000000001</v>
      </c>
      <c r="AD36" s="17">
        <v>1.1884999999999999</v>
      </c>
      <c r="AE36" s="18">
        <v>-2.5841000000000002E-3</v>
      </c>
      <c r="AF36" s="19">
        <v>2.2618000000000001E-6</v>
      </c>
      <c r="AG36" s="85">
        <v>0.16289999999999999</v>
      </c>
      <c r="AH36" s="7">
        <v>-4.3438E-5</v>
      </c>
      <c r="AI36" s="20">
        <v>-1.5236E-7</v>
      </c>
      <c r="AJ36" s="89">
        <v>72.936999999999998</v>
      </c>
      <c r="AK36" s="90">
        <v>0.40400000000000003</v>
      </c>
      <c r="AL36" s="91">
        <v>66.441999999999993</v>
      </c>
      <c r="AM36" s="92">
        <v>1.2634000000000001</v>
      </c>
      <c r="AN36" s="107">
        <v>4.9359609152299102</v>
      </c>
      <c r="AO36" s="22"/>
      <c r="AP36" s="22"/>
      <c r="AQ36" s="22"/>
      <c r="AR36" s="22"/>
      <c r="AS36" s="22"/>
      <c r="AT36" s="22"/>
      <c r="AU36" s="22"/>
      <c r="AV36" s="22"/>
      <c r="AW36" s="22"/>
      <c r="AX36" s="22"/>
    </row>
    <row r="37" spans="1:51" x14ac:dyDescent="0.2">
      <c r="A37" s="9" t="s">
        <v>34</v>
      </c>
      <c r="B37" s="5" t="s">
        <v>35</v>
      </c>
      <c r="C37" s="5" t="s">
        <v>131</v>
      </c>
      <c r="D37" s="5">
        <v>11</v>
      </c>
      <c r="E37" s="46">
        <v>2.7363040000000001</v>
      </c>
      <c r="F37" s="100">
        <f>(E37-MIN($E$36:$E$37))/(MAX($E$36:$E$37)-MIN($E$36:$E$37))</f>
        <v>0</v>
      </c>
      <c r="G37" s="31">
        <v>142.19999999999999</v>
      </c>
      <c r="H37" s="34">
        <v>772.04</v>
      </c>
      <c r="I37" s="34">
        <v>36.6</v>
      </c>
      <c r="J37" s="38">
        <v>5.2300000000000003E-4</v>
      </c>
      <c r="K37" s="34">
        <f t="shared" si="0"/>
        <v>271.89292543021031</v>
      </c>
      <c r="L37" s="31">
        <f t="shared" si="1"/>
        <v>0.29821738113683782</v>
      </c>
      <c r="M37" s="31">
        <v>0.34799999999999998</v>
      </c>
      <c r="N37" s="102">
        <v>365.37222222222221</v>
      </c>
      <c r="O37" s="102">
        <v>242.67</v>
      </c>
      <c r="P37" s="102">
        <v>39.44</v>
      </c>
      <c r="Q37" s="50">
        <v>-7.8388999999999998</v>
      </c>
      <c r="R37" s="54">
        <v>1560.9</v>
      </c>
      <c r="S37" s="57">
        <v>1.32E-2</v>
      </c>
      <c r="T37" s="15">
        <v>-9.4949999999999997E-6</v>
      </c>
      <c r="U37" s="61" t="s">
        <v>186</v>
      </c>
      <c r="V37" s="62">
        <v>0.50780000000000003</v>
      </c>
      <c r="W37" s="63">
        <v>0.67190000000000005</v>
      </c>
      <c r="X37" s="64">
        <v>29.89</v>
      </c>
      <c r="Y37" s="71">
        <v>-3953.5</v>
      </c>
      <c r="Z37" s="76">
        <v>-7.2252999999999998</v>
      </c>
      <c r="AA37" s="7">
        <v>2.1109E-11</v>
      </c>
      <c r="AB37" s="16">
        <v>8.9551999999999996E-7</v>
      </c>
      <c r="AC37" s="84">
        <v>114.58499999999999</v>
      </c>
      <c r="AD37" s="17">
        <v>0.74739</v>
      </c>
      <c r="AE37" s="18">
        <v>-1.686E-3</v>
      </c>
      <c r="AF37" s="19">
        <v>1.6519E-6</v>
      </c>
      <c r="AG37" s="85">
        <v>0.1668</v>
      </c>
      <c r="AH37" s="7">
        <v>-5.8349E-5</v>
      </c>
      <c r="AI37" s="20">
        <v>-1.3391000000000001E-7</v>
      </c>
      <c r="AJ37" s="89">
        <v>72.738</v>
      </c>
      <c r="AK37" s="90">
        <v>0.41599999999999998</v>
      </c>
      <c r="AL37" s="91">
        <v>76</v>
      </c>
      <c r="AM37" s="92">
        <v>1.33</v>
      </c>
      <c r="AN37" s="107">
        <v>4.1087370789433404</v>
      </c>
      <c r="AO37" s="22"/>
      <c r="AP37" s="22"/>
      <c r="AQ37" s="22"/>
      <c r="AR37" s="22"/>
      <c r="AS37" s="22"/>
      <c r="AT37" s="22"/>
      <c r="AU37" s="22"/>
      <c r="AV37" s="22"/>
      <c r="AW37" s="22"/>
      <c r="AX37" s="22"/>
    </row>
    <row r="38" spans="1:51" x14ac:dyDescent="0.2">
      <c r="A38" s="10" t="s">
        <v>36</v>
      </c>
      <c r="B38" s="5" t="s">
        <v>46</v>
      </c>
      <c r="C38" s="5" t="s">
        <v>193</v>
      </c>
      <c r="D38" s="5">
        <v>12</v>
      </c>
      <c r="E38" s="93">
        <v>3.9989578474999998</v>
      </c>
      <c r="F38" s="100">
        <f t="shared" ref="F38:F49" si="2">(E38-MIN($E$38:$E$49))/(MAX($E$38:$E$49)-MIN($E$38:$E$49))</f>
        <v>0.78967867684791249</v>
      </c>
      <c r="G38" s="31">
        <v>156.227</v>
      </c>
      <c r="H38" s="34">
        <v>773.47</v>
      </c>
      <c r="I38" s="34">
        <v>30.06</v>
      </c>
      <c r="J38" s="38">
        <v>5.2150000000000005E-4</v>
      </c>
      <c r="K38" s="34">
        <f t="shared" si="0"/>
        <v>299.85988483685225</v>
      </c>
      <c r="L38" s="31">
        <f t="shared" si="1"/>
        <v>0.24354162846991412</v>
      </c>
      <c r="M38" s="31">
        <v>0.443</v>
      </c>
      <c r="N38" s="102">
        <v>378.15</v>
      </c>
      <c r="O38" s="102">
        <v>355.16</v>
      </c>
      <c r="P38" s="102">
        <v>39.61</v>
      </c>
      <c r="Q38" s="50">
        <v>-7.7714999999999996</v>
      </c>
      <c r="R38" s="54">
        <v>1565.8</v>
      </c>
      <c r="S38" s="57">
        <v>1.3100000000000001E-2</v>
      </c>
      <c r="T38" s="15">
        <v>-9.4646000000000008E-6</v>
      </c>
      <c r="U38" s="61">
        <v>0.29959999999999998</v>
      </c>
      <c r="V38" s="62">
        <v>0.24399999999999999</v>
      </c>
      <c r="W38" s="63">
        <v>0.28570000000000001</v>
      </c>
      <c r="X38" s="64">
        <v>71.614000000000004</v>
      </c>
      <c r="Y38" s="71">
        <v>-5939.4</v>
      </c>
      <c r="Z38" s="76">
        <v>-22.478999999999999</v>
      </c>
      <c r="AA38" s="7">
        <v>6.7276000000000002E-3</v>
      </c>
      <c r="AB38" s="16">
        <v>2.3897999999999999E-7</v>
      </c>
      <c r="AC38" s="84">
        <v>294.39999999999998</v>
      </c>
      <c r="AD38" s="17">
        <v>-0.14230000000000001</v>
      </c>
      <c r="AE38" s="18">
        <v>3.2019999999999998E-4</v>
      </c>
      <c r="AF38" s="7">
        <v>0</v>
      </c>
      <c r="AG38" s="85">
        <v>0.1487</v>
      </c>
      <c r="AH38" s="7">
        <v>-2.5332000000000001E-5</v>
      </c>
      <c r="AI38" s="20">
        <v>-1.5972E-7</v>
      </c>
      <c r="AJ38" s="89">
        <v>78.435000000000002</v>
      </c>
      <c r="AK38" s="90">
        <v>0.38</v>
      </c>
      <c r="AL38" s="91">
        <v>68.131</v>
      </c>
      <c r="AM38" s="92">
        <v>1.2222</v>
      </c>
      <c r="AN38" s="107">
        <v>2.64842206837212</v>
      </c>
      <c r="AO38" s="22"/>
      <c r="AP38" s="22"/>
      <c r="AQ38" s="22"/>
      <c r="AR38" s="22"/>
      <c r="AS38" s="22"/>
      <c r="AT38" s="22"/>
      <c r="AU38" s="22"/>
      <c r="AV38" s="22"/>
      <c r="AW38" s="22"/>
      <c r="AX38" s="22"/>
    </row>
    <row r="39" spans="1:51" x14ac:dyDescent="0.2">
      <c r="A39" s="10" t="s">
        <v>37</v>
      </c>
      <c r="B39" s="5" t="s">
        <v>46</v>
      </c>
      <c r="C39" s="5" t="s">
        <v>194</v>
      </c>
      <c r="D39" s="5">
        <v>12</v>
      </c>
      <c r="E39" s="93">
        <v>4.4532028825000003</v>
      </c>
      <c r="F39" s="100">
        <f t="shared" si="2"/>
        <v>1</v>
      </c>
      <c r="G39" s="31">
        <v>156.227</v>
      </c>
      <c r="H39" s="34">
        <v>778</v>
      </c>
      <c r="I39" s="34">
        <v>31.7</v>
      </c>
      <c r="J39" s="38">
        <v>5.1999999999999995E-4</v>
      </c>
      <c r="K39" s="34">
        <f t="shared" si="0"/>
        <v>300.43653846153848</v>
      </c>
      <c r="L39" s="31">
        <f t="shared" si="1"/>
        <v>0.25484316416142005</v>
      </c>
      <c r="M39" s="31">
        <v>0.42</v>
      </c>
      <c r="N39" s="102">
        <v>377.03888888888889</v>
      </c>
      <c r="O39" s="102">
        <v>370.15</v>
      </c>
      <c r="P39" s="102">
        <v>39.590000000000003</v>
      </c>
      <c r="Q39" s="50">
        <v>-7.718</v>
      </c>
      <c r="R39" s="54">
        <v>1551.8</v>
      </c>
      <c r="S39" s="57">
        <v>1.2999999999999999E-2</v>
      </c>
      <c r="T39" s="15">
        <v>-9.3314000000000001E-6</v>
      </c>
      <c r="U39" s="61">
        <v>0.3004</v>
      </c>
      <c r="V39" s="62">
        <v>0.24610000000000001</v>
      </c>
      <c r="W39" s="63">
        <v>0.31990000000000002</v>
      </c>
      <c r="X39" s="64">
        <v>-1.7726</v>
      </c>
      <c r="Y39" s="71">
        <v>-3104.2</v>
      </c>
      <c r="Z39" s="76">
        <v>5.3361000000000001</v>
      </c>
      <c r="AA39" s="7">
        <v>-9.6632000000000003E-3</v>
      </c>
      <c r="AB39" s="16">
        <v>3.6806E-6</v>
      </c>
      <c r="AC39" s="84">
        <v>91.665999999999997</v>
      </c>
      <c r="AD39" s="17">
        <v>1.1970000000000001</v>
      </c>
      <c r="AE39" s="18">
        <v>-2.4347000000000001E-3</v>
      </c>
      <c r="AF39" s="19">
        <v>2.2033000000000001E-6</v>
      </c>
      <c r="AG39" s="85">
        <v>0.1464</v>
      </c>
      <c r="AH39" s="7">
        <v>-2.2778000000000001E-5</v>
      </c>
      <c r="AI39" s="20">
        <v>-1.5776E-7</v>
      </c>
      <c r="AJ39" s="89">
        <v>73.396000000000001</v>
      </c>
      <c r="AK39" s="90">
        <v>0.34899999999999998</v>
      </c>
      <c r="AL39" s="91">
        <v>72.399000000000001</v>
      </c>
      <c r="AM39" s="92">
        <v>1.3488</v>
      </c>
      <c r="AN39" s="107">
        <v>3.69151891896749</v>
      </c>
      <c r="AO39" s="22"/>
      <c r="AP39" s="22"/>
      <c r="AQ39" s="22"/>
      <c r="AR39" s="22"/>
      <c r="AS39" s="22"/>
      <c r="AT39" s="22"/>
      <c r="AU39" s="22"/>
      <c r="AV39" s="22"/>
      <c r="AW39" s="22"/>
      <c r="AX39" s="22"/>
    </row>
    <row r="40" spans="1:51" x14ac:dyDescent="0.2">
      <c r="A40" s="10" t="s">
        <v>38</v>
      </c>
      <c r="B40" s="5" t="s">
        <v>46</v>
      </c>
      <c r="C40" s="5" t="s">
        <v>195</v>
      </c>
      <c r="D40" s="5">
        <v>12</v>
      </c>
      <c r="E40" s="93">
        <v>4.4531060374999996</v>
      </c>
      <c r="F40" s="100">
        <f t="shared" si="2"/>
        <v>0.9999551595131011</v>
      </c>
      <c r="G40" s="31">
        <v>156.227</v>
      </c>
      <c r="H40" s="34">
        <v>777</v>
      </c>
      <c r="I40" s="34">
        <v>31.7</v>
      </c>
      <c r="J40" s="38">
        <v>5.1999999999999995E-4</v>
      </c>
      <c r="K40" s="34">
        <f t="shared" si="0"/>
        <v>300.43653846153848</v>
      </c>
      <c r="L40" s="31">
        <f t="shared" si="1"/>
        <v>0.25517114764167931</v>
      </c>
      <c r="M40" s="31">
        <v>0.41799999999999998</v>
      </c>
      <c r="N40" s="102">
        <v>376.48333333333335</v>
      </c>
      <c r="O40" s="102">
        <v>384.55</v>
      </c>
      <c r="P40" s="102">
        <v>39.57</v>
      </c>
      <c r="Q40" s="50">
        <v>-7.6402000000000001</v>
      </c>
      <c r="R40" s="54">
        <v>1536.4</v>
      </c>
      <c r="S40" s="57">
        <v>1.2800000000000001E-2</v>
      </c>
      <c r="T40" s="15">
        <v>-9.2674000000000004E-6</v>
      </c>
      <c r="U40" s="61">
        <v>0.3004</v>
      </c>
      <c r="V40" s="62">
        <v>0.24610000000000001</v>
      </c>
      <c r="W40" s="63">
        <v>0.31909999999999999</v>
      </c>
      <c r="X40" s="64">
        <v>-6.9794999999999998</v>
      </c>
      <c r="Y40" s="71">
        <v>-2948.8</v>
      </c>
      <c r="Z40" s="76">
        <v>7.4482999999999997</v>
      </c>
      <c r="AA40" s="7">
        <v>-1.1580999999999999E-2</v>
      </c>
      <c r="AB40" s="16">
        <v>4.3390999999999997E-6</v>
      </c>
      <c r="AC40" s="84">
        <v>-128.447</v>
      </c>
      <c r="AD40" s="17">
        <v>2.4458000000000002</v>
      </c>
      <c r="AE40" s="18">
        <v>-4.9011000000000002E-3</v>
      </c>
      <c r="AF40" s="19">
        <v>3.7743999999999998E-6</v>
      </c>
      <c r="AG40" s="85">
        <v>0.1449</v>
      </c>
      <c r="AH40" s="7">
        <v>-1.8413000000000001E-5</v>
      </c>
      <c r="AI40" s="20">
        <v>-1.6156E-7</v>
      </c>
      <c r="AJ40" s="89">
        <v>73.778999999999996</v>
      </c>
      <c r="AK40" s="90">
        <v>0.35499999999999998</v>
      </c>
      <c r="AL40" s="91">
        <v>72.295000000000002</v>
      </c>
      <c r="AM40" s="92">
        <v>1.345</v>
      </c>
      <c r="AN40" s="107">
        <v>4.1635548907778901</v>
      </c>
      <c r="AO40" s="22"/>
      <c r="AP40" s="22"/>
      <c r="AQ40" s="22"/>
      <c r="AR40" s="22"/>
      <c r="AS40" s="22"/>
      <c r="AT40" s="22"/>
      <c r="AU40" s="22"/>
      <c r="AV40" s="22"/>
      <c r="AW40" s="22"/>
      <c r="AX40" s="22"/>
    </row>
    <row r="41" spans="1:51" x14ac:dyDescent="0.2">
      <c r="A41" s="10" t="s">
        <v>39</v>
      </c>
      <c r="B41" s="5" t="s">
        <v>46</v>
      </c>
      <c r="C41" s="5" t="s">
        <v>196</v>
      </c>
      <c r="D41" s="5">
        <v>12</v>
      </c>
      <c r="E41" s="93">
        <v>4.2260447775000003</v>
      </c>
      <c r="F41" s="100">
        <f t="shared" si="2"/>
        <v>0.89482286095142294</v>
      </c>
      <c r="G41" s="31">
        <v>156.227</v>
      </c>
      <c r="H41" s="34">
        <v>777.78</v>
      </c>
      <c r="I41" s="34">
        <v>30.06</v>
      </c>
      <c r="J41" s="38">
        <v>5.2150000000000005E-4</v>
      </c>
      <c r="K41" s="34">
        <f t="shared" si="0"/>
        <v>299.85988483685225</v>
      </c>
      <c r="L41" s="31">
        <f t="shared" si="1"/>
        <v>0.24219206378747779</v>
      </c>
      <c r="M41" s="31">
        <v>0.443</v>
      </c>
      <c r="N41" s="102">
        <v>380.37222222222221</v>
      </c>
      <c r="O41" s="102">
        <v>378.16</v>
      </c>
      <c r="P41" s="102">
        <v>39.6</v>
      </c>
      <c r="Q41" s="50">
        <v>-7.9599000000000002</v>
      </c>
      <c r="R41" s="54">
        <v>1606.1</v>
      </c>
      <c r="S41" s="57">
        <v>1.3299999999999999E-2</v>
      </c>
      <c r="T41" s="15">
        <v>-9.5596000000000008E-6</v>
      </c>
      <c r="U41" s="61">
        <v>0.29959999999999998</v>
      </c>
      <c r="V41" s="62">
        <v>0.24199999999999999</v>
      </c>
      <c r="W41" s="63">
        <v>0.28570000000000001</v>
      </c>
      <c r="X41" s="64">
        <v>71.108999999999995</v>
      </c>
      <c r="Y41" s="71">
        <v>-5947.1</v>
      </c>
      <c r="Z41" s="76">
        <v>-22.271999999999998</v>
      </c>
      <c r="AA41" s="7">
        <v>6.5823000000000001E-3</v>
      </c>
      <c r="AB41" s="16">
        <v>2.5955999999999998E-7</v>
      </c>
      <c r="AC41" s="84">
        <v>85.478999999999999</v>
      </c>
      <c r="AD41" s="17">
        <v>1.2628999999999999</v>
      </c>
      <c r="AE41" s="18">
        <v>-2.5774000000000001E-3</v>
      </c>
      <c r="AF41" s="19">
        <v>2.2676999999999999E-6</v>
      </c>
      <c r="AG41" s="85">
        <v>0.1467</v>
      </c>
      <c r="AH41" s="7">
        <v>-1.8664E-5</v>
      </c>
      <c r="AI41" s="20">
        <v>-1.6325000000000001E-7</v>
      </c>
      <c r="AJ41" s="89">
        <v>78.869</v>
      </c>
      <c r="AK41" s="90">
        <v>0.38</v>
      </c>
      <c r="AL41" s="91">
        <v>68.265000000000001</v>
      </c>
      <c r="AM41" s="92">
        <v>1.2222</v>
      </c>
      <c r="AN41" s="107">
        <v>3.8404881176579102</v>
      </c>
      <c r="AO41" s="22"/>
      <c r="AP41" s="22"/>
      <c r="AQ41" s="22"/>
      <c r="AR41" s="22"/>
      <c r="AS41" s="22"/>
      <c r="AT41" s="22"/>
      <c r="AU41" s="22"/>
      <c r="AV41" s="22"/>
      <c r="AW41" s="22"/>
      <c r="AX41" s="22"/>
    </row>
    <row r="42" spans="1:51" x14ac:dyDescent="0.2">
      <c r="A42" s="10" t="s">
        <v>40</v>
      </c>
      <c r="B42" s="5" t="s">
        <v>46</v>
      </c>
      <c r="C42" s="5" t="s">
        <v>197</v>
      </c>
      <c r="D42" s="5">
        <v>12</v>
      </c>
      <c r="E42" s="93">
        <v>3.994995785</v>
      </c>
      <c r="F42" s="100">
        <f t="shared" si="2"/>
        <v>0.78784419069351519</v>
      </c>
      <c r="G42" s="31">
        <v>156.227</v>
      </c>
      <c r="H42" s="34">
        <v>792</v>
      </c>
      <c r="I42" s="34">
        <v>31</v>
      </c>
      <c r="J42" s="38">
        <v>5.1699999999999999E-4</v>
      </c>
      <c r="K42" s="34">
        <f t="shared" si="0"/>
        <v>302.17988394584142</v>
      </c>
      <c r="L42" s="31">
        <f t="shared" si="1"/>
        <v>0.24339801673215189</v>
      </c>
      <c r="M42" s="31">
        <v>0.39500000000000002</v>
      </c>
      <c r="N42" s="102">
        <v>381.48333333333335</v>
      </c>
      <c r="O42" s="102">
        <v>337.15</v>
      </c>
      <c r="P42" s="102">
        <v>39.630000000000003</v>
      </c>
      <c r="Q42" s="50">
        <v>-7.8475999999999999</v>
      </c>
      <c r="R42" s="54">
        <v>1604.7</v>
      </c>
      <c r="S42" s="57">
        <v>1.29E-2</v>
      </c>
      <c r="T42" s="15">
        <v>-9.0216000000000002E-6</v>
      </c>
      <c r="U42" s="61">
        <v>0.30220000000000002</v>
      </c>
      <c r="V42" s="62">
        <v>0.25480000000000003</v>
      </c>
      <c r="W42" s="63">
        <v>0.28570000000000001</v>
      </c>
      <c r="X42" s="64">
        <v>19.03</v>
      </c>
      <c r="Y42" s="71">
        <v>-3561.3</v>
      </c>
      <c r="Z42" s="76">
        <v>-3.5072999999999999</v>
      </c>
      <c r="AA42" s="7">
        <v>0</v>
      </c>
      <c r="AB42" s="20">
        <v>0</v>
      </c>
      <c r="AC42" s="84">
        <v>146.196</v>
      </c>
      <c r="AD42" s="17">
        <v>0.85267999999999999</v>
      </c>
      <c r="AE42" s="18">
        <v>-1.7289E-3</v>
      </c>
      <c r="AF42" s="19">
        <v>1.6316E-6</v>
      </c>
      <c r="AG42" s="85">
        <v>0.14899999999999999</v>
      </c>
      <c r="AH42" s="7">
        <v>-3.3105999999999998E-5</v>
      </c>
      <c r="AI42" s="20">
        <v>-1.4293E-7</v>
      </c>
      <c r="AJ42" s="89">
        <v>74.594999999999999</v>
      </c>
      <c r="AK42" s="90">
        <v>0.38</v>
      </c>
      <c r="AL42" s="91">
        <v>65.935000000000002</v>
      </c>
      <c r="AM42" s="92">
        <v>1.2222</v>
      </c>
      <c r="AN42" s="107">
        <v>2.6826778564894398</v>
      </c>
      <c r="AO42" s="22"/>
      <c r="AP42" s="22"/>
      <c r="AQ42" s="22"/>
      <c r="AR42" s="22"/>
      <c r="AS42" s="22"/>
      <c r="AT42" s="22"/>
      <c r="AU42" s="22"/>
      <c r="AV42" s="22"/>
      <c r="AW42" s="22"/>
      <c r="AX42" s="22"/>
    </row>
    <row r="43" spans="1:51" x14ac:dyDescent="0.2">
      <c r="A43" s="10" t="s">
        <v>41</v>
      </c>
      <c r="B43" s="5" t="s">
        <v>46</v>
      </c>
      <c r="C43" s="5" t="s">
        <v>198</v>
      </c>
      <c r="D43" s="5">
        <v>12</v>
      </c>
      <c r="E43" s="93">
        <v>4.2259463024999997</v>
      </c>
      <c r="F43" s="100">
        <f t="shared" si="2"/>
        <v>0.89477726575345329</v>
      </c>
      <c r="G43" s="31">
        <v>156.227</v>
      </c>
      <c r="H43" s="34">
        <v>770.6</v>
      </c>
      <c r="I43" s="34">
        <v>30.06</v>
      </c>
      <c r="J43" s="38">
        <v>5.2150000000000005E-4</v>
      </c>
      <c r="K43" s="34">
        <f t="shared" si="0"/>
        <v>299.85988483685225</v>
      </c>
      <c r="L43" s="31">
        <f t="shared" si="1"/>
        <v>0.24444866775580648</v>
      </c>
      <c r="M43" s="31">
        <v>0.443</v>
      </c>
      <c r="N43" s="102">
        <v>377.03888888888889</v>
      </c>
      <c r="O43" s="102">
        <v>259.16000000000003</v>
      </c>
      <c r="P43" s="102">
        <v>39.72</v>
      </c>
      <c r="Q43" s="50">
        <v>-7.6435000000000004</v>
      </c>
      <c r="R43" s="54">
        <v>1538.6</v>
      </c>
      <c r="S43" s="57">
        <v>1.29E-2</v>
      </c>
      <c r="T43" s="15">
        <v>-9.3979000000000003E-6</v>
      </c>
      <c r="U43" s="61">
        <v>0.29399999999999998</v>
      </c>
      <c r="V43" s="62">
        <v>0.245</v>
      </c>
      <c r="W43" s="63">
        <v>0.28570000000000001</v>
      </c>
      <c r="X43" s="64">
        <v>31.113</v>
      </c>
      <c r="Y43" s="71">
        <v>-4140.3</v>
      </c>
      <c r="Z43" s="76">
        <v>-7.5476999999999999</v>
      </c>
      <c r="AA43" s="7">
        <v>-6.4435000000000002E-4</v>
      </c>
      <c r="AB43" s="16">
        <v>1.5135E-6</v>
      </c>
      <c r="AC43" s="84">
        <v>294.19200000000001</v>
      </c>
      <c r="AD43" s="17">
        <v>-0.24342</v>
      </c>
      <c r="AE43" s="18">
        <v>6.5644E-4</v>
      </c>
      <c r="AF43" s="7">
        <v>0</v>
      </c>
      <c r="AG43" s="85">
        <v>0.156</v>
      </c>
      <c r="AH43" s="7">
        <v>-4.9546000000000003E-5</v>
      </c>
      <c r="AI43" s="20">
        <v>-1.4137E-7</v>
      </c>
      <c r="AJ43" s="89">
        <v>78.138000000000005</v>
      </c>
      <c r="AK43" s="90">
        <v>0.38</v>
      </c>
      <c r="AL43" s="91">
        <v>68.082999999999998</v>
      </c>
      <c r="AM43" s="92">
        <v>1.2222</v>
      </c>
      <c r="AN43" s="107">
        <v>3.2885547874305701</v>
      </c>
      <c r="AO43" s="22"/>
      <c r="AP43" s="22"/>
      <c r="AQ43" s="22"/>
      <c r="AR43" s="22"/>
      <c r="AS43" s="22"/>
      <c r="AT43" s="22"/>
      <c r="AU43" s="22"/>
      <c r="AV43" s="22"/>
      <c r="AW43" s="22"/>
      <c r="AX43" s="22"/>
    </row>
    <row r="44" spans="1:51" x14ac:dyDescent="0.2">
      <c r="A44" s="10" t="s">
        <v>42</v>
      </c>
      <c r="B44" s="5" t="s">
        <v>46</v>
      </c>
      <c r="C44" s="5" t="s">
        <v>199</v>
      </c>
      <c r="D44" s="5">
        <v>12</v>
      </c>
      <c r="E44" s="93">
        <v>3.999383575</v>
      </c>
      <c r="F44" s="100">
        <f t="shared" si="2"/>
        <v>0.78987579418371845</v>
      </c>
      <c r="G44" s="31">
        <v>156.227</v>
      </c>
      <c r="H44" s="34">
        <v>776.78</v>
      </c>
      <c r="I44" s="34">
        <v>30.06</v>
      </c>
      <c r="J44" s="38">
        <v>5.2150000000000005E-4</v>
      </c>
      <c r="K44" s="34">
        <f t="shared" si="0"/>
        <v>299.85988483685225</v>
      </c>
      <c r="L44" s="31">
        <f t="shared" si="1"/>
        <v>0.24250385356551982</v>
      </c>
      <c r="M44" s="31">
        <v>0.443</v>
      </c>
      <c r="N44" s="102">
        <v>379.81666666666666</v>
      </c>
      <c r="O44" s="102">
        <v>280.82</v>
      </c>
      <c r="P44" s="102">
        <v>39.72</v>
      </c>
      <c r="Q44" s="50">
        <v>-7.9164000000000003</v>
      </c>
      <c r="R44" s="54">
        <v>1596.7</v>
      </c>
      <c r="S44" s="57">
        <v>1.3299999999999999E-2</v>
      </c>
      <c r="T44" s="15">
        <v>-9.5379000000000006E-6</v>
      </c>
      <c r="U44" s="61">
        <v>0.29559999999999997</v>
      </c>
      <c r="V44" s="62">
        <v>0.24299999999999999</v>
      </c>
      <c r="W44" s="63">
        <v>0.28570000000000001</v>
      </c>
      <c r="X44" s="64">
        <v>10.972</v>
      </c>
      <c r="Y44" s="71">
        <v>-2895.4</v>
      </c>
      <c r="Z44" s="76">
        <v>-1.0004</v>
      </c>
      <c r="AA44" s="7">
        <v>0</v>
      </c>
      <c r="AB44" s="20">
        <v>0</v>
      </c>
      <c r="AC44" s="84">
        <v>311.15199999999999</v>
      </c>
      <c r="AD44" s="17">
        <v>-0.28602</v>
      </c>
      <c r="AE44" s="18">
        <v>7.0334E-4</v>
      </c>
      <c r="AF44" s="7">
        <v>0</v>
      </c>
      <c r="AG44" s="85">
        <v>0.1547</v>
      </c>
      <c r="AH44" s="7">
        <v>-4.4626999999999998E-5</v>
      </c>
      <c r="AI44" s="20">
        <v>-1.4286E-7</v>
      </c>
      <c r="AJ44" s="89">
        <v>78.77</v>
      </c>
      <c r="AK44" s="90">
        <v>0.38</v>
      </c>
      <c r="AL44" s="91">
        <v>66.652000000000001</v>
      </c>
      <c r="AM44" s="92">
        <v>1.2222</v>
      </c>
      <c r="AN44" s="107">
        <v>3.5698477365893999</v>
      </c>
      <c r="AO44" s="22"/>
      <c r="AP44" s="22"/>
      <c r="AQ44" s="22"/>
      <c r="AR44" s="22"/>
      <c r="AS44" s="22"/>
      <c r="AT44" s="22"/>
      <c r="AU44" s="22"/>
      <c r="AV44" s="22"/>
      <c r="AW44" s="22"/>
      <c r="AX44" s="22"/>
    </row>
    <row r="45" spans="1:51" x14ac:dyDescent="0.2">
      <c r="A45" s="10" t="s">
        <v>43</v>
      </c>
      <c r="B45" s="5" t="s">
        <v>46</v>
      </c>
      <c r="C45" s="5" t="s">
        <v>200</v>
      </c>
      <c r="D45" s="5">
        <v>12</v>
      </c>
      <c r="E45" s="93">
        <v>4.2262023375000002</v>
      </c>
      <c r="F45" s="100">
        <f t="shared" si="2"/>
        <v>0.8948958132681738</v>
      </c>
      <c r="G45" s="31">
        <v>156.227</v>
      </c>
      <c r="H45" s="34">
        <v>773.76</v>
      </c>
      <c r="I45" s="34">
        <v>30.06</v>
      </c>
      <c r="J45" s="38">
        <v>5.2150000000000005E-4</v>
      </c>
      <c r="K45" s="34">
        <f t="shared" si="0"/>
        <v>299.85988483685225</v>
      </c>
      <c r="L45" s="31">
        <f t="shared" si="1"/>
        <v>0.2434503507193761</v>
      </c>
      <c r="M45" s="31">
        <v>0.443</v>
      </c>
      <c r="N45" s="102">
        <v>378.70555555555552</v>
      </c>
      <c r="O45" s="102">
        <v>269.16000000000003</v>
      </c>
      <c r="P45" s="102">
        <v>39.72</v>
      </c>
      <c r="Q45" s="50">
        <v>-7.7842000000000002</v>
      </c>
      <c r="R45" s="54">
        <v>1568.5</v>
      </c>
      <c r="S45" s="57">
        <v>1.3100000000000001E-2</v>
      </c>
      <c r="T45" s="15">
        <v>-9.4710999999999998E-6</v>
      </c>
      <c r="U45" s="61">
        <v>0.29380000000000001</v>
      </c>
      <c r="V45" s="62">
        <v>0.24399999999999999</v>
      </c>
      <c r="W45" s="63">
        <v>0.28570000000000001</v>
      </c>
      <c r="X45" s="64">
        <v>13.186</v>
      </c>
      <c r="Y45" s="71">
        <v>-3074.3</v>
      </c>
      <c r="Z45" s="76">
        <v>-1.6825000000000001</v>
      </c>
      <c r="AA45" s="7">
        <v>0</v>
      </c>
      <c r="AB45" s="20">
        <v>0</v>
      </c>
      <c r="AC45" s="84">
        <v>302.18099999999998</v>
      </c>
      <c r="AD45" s="17">
        <v>-0.26257999999999998</v>
      </c>
      <c r="AE45" s="18">
        <v>6.7796999999999996E-4</v>
      </c>
      <c r="AF45" s="7">
        <v>0</v>
      </c>
      <c r="AG45" s="85">
        <v>0.15540000000000001</v>
      </c>
      <c r="AH45" s="7">
        <v>-4.7284999999999999E-5</v>
      </c>
      <c r="AI45" s="20">
        <v>-1.4193E-7</v>
      </c>
      <c r="AJ45" s="89">
        <v>78.459999999999994</v>
      </c>
      <c r="AK45" s="90">
        <v>0.38</v>
      </c>
      <c r="AL45" s="91">
        <v>68.177000000000007</v>
      </c>
      <c r="AM45" s="92">
        <v>1.2222</v>
      </c>
      <c r="AN45" s="107">
        <v>3.65858004975171</v>
      </c>
      <c r="AO45" s="22"/>
      <c r="AP45" s="22"/>
      <c r="AQ45" s="22"/>
      <c r="AR45" s="22"/>
      <c r="AS45" s="22"/>
      <c r="AT45" s="22"/>
      <c r="AU45" s="22"/>
      <c r="AV45" s="22"/>
      <c r="AW45" s="22"/>
      <c r="AX45" s="22"/>
    </row>
    <row r="46" spans="1:51" x14ac:dyDescent="0.2">
      <c r="A46" s="10" t="s">
        <v>44</v>
      </c>
      <c r="B46" s="5" t="s">
        <v>46</v>
      </c>
      <c r="C46" s="5" t="s">
        <v>201</v>
      </c>
      <c r="D46" s="5">
        <v>12</v>
      </c>
      <c r="E46" s="93">
        <v>4.2261826425000004</v>
      </c>
      <c r="F46" s="100">
        <f t="shared" si="2"/>
        <v>0.89488669422858003</v>
      </c>
      <c r="G46" s="31">
        <v>156.227</v>
      </c>
      <c r="H46" s="34">
        <v>770.6</v>
      </c>
      <c r="I46" s="34">
        <v>30.06</v>
      </c>
      <c r="J46" s="38">
        <v>5.2150000000000005E-4</v>
      </c>
      <c r="K46" s="34">
        <f t="shared" si="0"/>
        <v>299.85988483685225</v>
      </c>
      <c r="L46" s="31">
        <f t="shared" si="1"/>
        <v>0.24444866775580648</v>
      </c>
      <c r="M46" s="31">
        <v>0.443</v>
      </c>
      <c r="N46" s="102">
        <v>377.03888888888889</v>
      </c>
      <c r="O46" s="102">
        <v>260.16000000000003</v>
      </c>
      <c r="P46" s="102">
        <v>39.72</v>
      </c>
      <c r="Q46" s="50">
        <v>-7.6435000000000004</v>
      </c>
      <c r="R46" s="54">
        <v>1538.6</v>
      </c>
      <c r="S46" s="57">
        <v>1.29E-2</v>
      </c>
      <c r="T46" s="15">
        <v>-9.3979000000000003E-6</v>
      </c>
      <c r="U46" s="61">
        <v>0.29399999999999998</v>
      </c>
      <c r="V46" s="62">
        <v>0.245</v>
      </c>
      <c r="W46" s="63">
        <v>0.28570000000000001</v>
      </c>
      <c r="X46" s="64">
        <v>28.388999999999999</v>
      </c>
      <c r="Y46" s="71">
        <v>-4361.8</v>
      </c>
      <c r="Z46" s="76">
        <v>-6.3651999999999997</v>
      </c>
      <c r="AA46" s="7">
        <v>0</v>
      </c>
      <c r="AB46" s="20">
        <v>0</v>
      </c>
      <c r="AC46" s="84">
        <v>294.56200000000001</v>
      </c>
      <c r="AD46" s="17">
        <v>-0.24492</v>
      </c>
      <c r="AE46" s="18">
        <v>6.5788999999999995E-4</v>
      </c>
      <c r="AF46" s="7">
        <v>0</v>
      </c>
      <c r="AG46" s="85">
        <v>0.15590000000000001</v>
      </c>
      <c r="AH46" s="7">
        <v>-4.9327999999999999E-5</v>
      </c>
      <c r="AI46" s="20">
        <v>-1.4154999999999999E-7</v>
      </c>
      <c r="AJ46" s="89">
        <v>78.138000000000005</v>
      </c>
      <c r="AK46" s="90">
        <v>0.38</v>
      </c>
      <c r="AL46" s="91">
        <v>68.082999999999998</v>
      </c>
      <c r="AM46" s="92">
        <v>1.2222</v>
      </c>
      <c r="AN46" s="107">
        <v>3.8954934312291498</v>
      </c>
      <c r="AO46" s="22"/>
      <c r="AP46" s="22"/>
      <c r="AQ46" s="22"/>
      <c r="AR46" s="22"/>
      <c r="AS46" s="22"/>
      <c r="AT46" s="22"/>
      <c r="AU46" s="22"/>
      <c r="AV46" s="22"/>
      <c r="AW46" s="22"/>
      <c r="AX46" s="22"/>
    </row>
    <row r="47" spans="1:51" x14ac:dyDescent="0.2">
      <c r="A47" s="10" t="s">
        <v>45</v>
      </c>
      <c r="B47" s="5" t="s">
        <v>46</v>
      </c>
      <c r="C47" s="5" t="s">
        <v>202</v>
      </c>
      <c r="D47" s="5">
        <v>12</v>
      </c>
      <c r="E47" s="93">
        <v>3.9984792924999999</v>
      </c>
      <c r="F47" s="100">
        <f t="shared" si="2"/>
        <v>0.78945709969671474</v>
      </c>
      <c r="G47" s="31">
        <v>156.227</v>
      </c>
      <c r="H47" s="34">
        <v>775.34</v>
      </c>
      <c r="I47" s="34">
        <v>30.06</v>
      </c>
      <c r="J47" s="38">
        <v>5.2150000000000005E-4</v>
      </c>
      <c r="K47" s="34">
        <f t="shared" si="0"/>
        <v>299.85988483685225</v>
      </c>
      <c r="L47" s="31">
        <f t="shared" si="1"/>
        <v>0.24295424378030858</v>
      </c>
      <c r="M47" s="31">
        <v>0.443</v>
      </c>
      <c r="N47" s="102">
        <v>379.26111111111106</v>
      </c>
      <c r="O47" s="102">
        <v>272.16000000000003</v>
      </c>
      <c r="P47" s="102">
        <v>39.729999999999997</v>
      </c>
      <c r="Q47" s="50">
        <v>-7.8536999999999999</v>
      </c>
      <c r="R47" s="54">
        <v>1583.3</v>
      </c>
      <c r="S47" s="57">
        <v>1.32E-2</v>
      </c>
      <c r="T47" s="15">
        <v>-9.5064999999999995E-6</v>
      </c>
      <c r="U47" s="61">
        <v>0.29599999999999999</v>
      </c>
      <c r="V47" s="62">
        <v>0.24299999999999999</v>
      </c>
      <c r="W47" s="63">
        <v>0.28570000000000001</v>
      </c>
      <c r="X47" s="64">
        <v>80.953000000000003</v>
      </c>
      <c r="Y47" s="71">
        <v>-6565.9</v>
      </c>
      <c r="Z47" s="76">
        <v>-25.417000000000002</v>
      </c>
      <c r="AA47" s="7">
        <v>5.8637000000000003E-3</v>
      </c>
      <c r="AB47" s="16">
        <v>1.2737E-6</v>
      </c>
      <c r="AC47" s="84">
        <v>305.55099999999999</v>
      </c>
      <c r="AD47" s="17">
        <v>-0.26995000000000002</v>
      </c>
      <c r="AE47" s="18">
        <v>6.8727999999999997E-4</v>
      </c>
      <c r="AF47" s="7">
        <v>0</v>
      </c>
      <c r="AG47" s="85">
        <v>0.1552</v>
      </c>
      <c r="AH47" s="7">
        <v>-4.6594000000000001E-5</v>
      </c>
      <c r="AI47" s="20">
        <v>-1.4184999999999999E-7</v>
      </c>
      <c r="AJ47" s="89">
        <v>78.915000000000006</v>
      </c>
      <c r="AK47" s="90">
        <v>0.38</v>
      </c>
      <c r="AL47" s="91">
        <v>70.122</v>
      </c>
      <c r="AM47" s="92">
        <v>1.2222</v>
      </c>
      <c r="AN47" s="107">
        <v>3.6957896187430799</v>
      </c>
      <c r="AO47" s="22"/>
      <c r="AP47" s="22"/>
      <c r="AQ47" s="22"/>
      <c r="AR47" s="22"/>
      <c r="AS47" s="22"/>
      <c r="AT47" s="22"/>
      <c r="AU47" s="22"/>
      <c r="AV47" s="22"/>
      <c r="AW47" s="22"/>
      <c r="AX47" s="22"/>
    </row>
    <row r="48" spans="1:51" x14ac:dyDescent="0.2">
      <c r="A48" s="10" t="s">
        <v>47</v>
      </c>
      <c r="B48" s="5" t="s">
        <v>46</v>
      </c>
      <c r="C48" s="5" t="s">
        <v>203</v>
      </c>
      <c r="D48" s="5">
        <v>12</v>
      </c>
      <c r="E48" s="93">
        <v>2.51870513125</v>
      </c>
      <c r="F48" s="100">
        <f t="shared" si="2"/>
        <v>0.10430253425304378</v>
      </c>
      <c r="G48" s="31">
        <v>156.227</v>
      </c>
      <c r="H48" s="34">
        <v>774.9</v>
      </c>
      <c r="I48" s="34">
        <v>31.4</v>
      </c>
      <c r="J48" s="38">
        <v>5.2150000000000005E-4</v>
      </c>
      <c r="K48" s="34">
        <f t="shared" si="0"/>
        <v>299.85988483685225</v>
      </c>
      <c r="L48" s="31">
        <f t="shared" si="1"/>
        <v>0.25392864213073441</v>
      </c>
      <c r="M48" s="31">
        <v>0.39200000000000002</v>
      </c>
      <c r="N48" s="102">
        <v>374.26111111111106</v>
      </c>
      <c r="O48" s="102">
        <v>265.76</v>
      </c>
      <c r="P48" s="102">
        <v>39.82</v>
      </c>
      <c r="Q48" s="50">
        <v>-7.1452999999999998</v>
      </c>
      <c r="R48" s="54">
        <v>1452.6</v>
      </c>
      <c r="S48" s="57">
        <v>1.1900000000000001E-2</v>
      </c>
      <c r="T48" s="15">
        <v>-8.6712999999999995E-6</v>
      </c>
      <c r="U48" s="61">
        <v>0.29970000000000002</v>
      </c>
      <c r="V48" s="62">
        <v>0.254</v>
      </c>
      <c r="W48" s="63">
        <v>0.28570000000000001</v>
      </c>
      <c r="X48" s="64">
        <v>18.492000000000001</v>
      </c>
      <c r="Y48" s="71">
        <v>-3450.2</v>
      </c>
      <c r="Z48" s="76">
        <v>-3.3460999999999999</v>
      </c>
      <c r="AA48" s="7">
        <v>0</v>
      </c>
      <c r="AB48" s="20">
        <v>0</v>
      </c>
      <c r="AC48" s="84">
        <v>187.74799999999999</v>
      </c>
      <c r="AD48" s="17">
        <v>0.43502999999999997</v>
      </c>
      <c r="AE48" s="18">
        <v>-9.0846999999999998E-4</v>
      </c>
      <c r="AF48" s="19">
        <v>1.0998E-6</v>
      </c>
      <c r="AG48" s="85">
        <v>0.15359999999999999</v>
      </c>
      <c r="AH48" s="7">
        <v>-4.9329999999999997E-5</v>
      </c>
      <c r="AI48" s="20">
        <v>-1.3656E-7</v>
      </c>
      <c r="AJ48" s="89">
        <v>74.712999999999994</v>
      </c>
      <c r="AK48" s="90">
        <v>0.38</v>
      </c>
      <c r="AL48" s="91">
        <v>66.271000000000001</v>
      </c>
      <c r="AM48" s="92">
        <v>1.2222</v>
      </c>
      <c r="AN48" s="107">
        <v>4.8835837561378899</v>
      </c>
      <c r="AO48" s="22"/>
      <c r="AP48" s="22"/>
      <c r="AQ48" s="22"/>
      <c r="AR48" s="22"/>
      <c r="AS48" s="22"/>
      <c r="AT48" s="22"/>
      <c r="AU48" s="22"/>
      <c r="AV48" s="22"/>
      <c r="AW48" s="22"/>
      <c r="AX48" s="22"/>
    </row>
    <row r="49" spans="1:50" x14ac:dyDescent="0.2">
      <c r="A49" s="10" t="s">
        <v>48</v>
      </c>
      <c r="B49" s="5" t="s">
        <v>46</v>
      </c>
      <c r="C49" s="5" t="s">
        <v>204</v>
      </c>
      <c r="D49" s="5">
        <v>12</v>
      </c>
      <c r="E49" s="93">
        <v>2.2934359687499999</v>
      </c>
      <c r="F49" s="100">
        <f t="shared" si="2"/>
        <v>0</v>
      </c>
      <c r="G49" s="31">
        <v>156.227</v>
      </c>
      <c r="H49" s="34">
        <v>776</v>
      </c>
      <c r="I49" s="34">
        <v>30</v>
      </c>
      <c r="J49" s="38">
        <v>5.1999999999999995E-4</v>
      </c>
      <c r="K49" s="34">
        <f t="shared" si="0"/>
        <v>300.43653846153848</v>
      </c>
      <c r="L49" s="31">
        <f t="shared" si="1"/>
        <v>0.24179808495916716</v>
      </c>
      <c r="M49" s="31">
        <v>0.36299999999999999</v>
      </c>
      <c r="N49" s="102">
        <v>374.26111111111106</v>
      </c>
      <c r="O49" s="102">
        <v>259.33999999999997</v>
      </c>
      <c r="P49" s="102">
        <v>39.82</v>
      </c>
      <c r="Q49" s="50">
        <v>-7.7626999999999997</v>
      </c>
      <c r="R49" s="54">
        <v>1521.2</v>
      </c>
      <c r="S49" s="57">
        <v>1.3899999999999999E-2</v>
      </c>
      <c r="T49" s="15">
        <v>-1.0523000000000001E-5</v>
      </c>
      <c r="U49" s="61">
        <v>0.30049999999999999</v>
      </c>
      <c r="V49" s="62">
        <v>0.25369999999999998</v>
      </c>
      <c r="W49" s="63">
        <v>0.26400000000000001</v>
      </c>
      <c r="X49" s="64">
        <v>7.5650000000000004</v>
      </c>
      <c r="Y49" s="71">
        <v>-3759.7</v>
      </c>
      <c r="Z49" s="76">
        <v>2.6034999999999999</v>
      </c>
      <c r="AA49" s="7">
        <v>-1.1580999999999999E-2</v>
      </c>
      <c r="AB49" s="16">
        <v>5.1364999999999999E-6</v>
      </c>
      <c r="AC49" s="84">
        <v>189.90299999999999</v>
      </c>
      <c r="AD49" s="17">
        <v>0.39413999999999999</v>
      </c>
      <c r="AE49" s="18">
        <v>-8.2551E-4</v>
      </c>
      <c r="AF49" s="19">
        <v>1.0043000000000001E-6</v>
      </c>
      <c r="AG49" s="85">
        <v>0.15379999999999999</v>
      </c>
      <c r="AH49" s="7">
        <v>-5.0757999999999998E-5</v>
      </c>
      <c r="AI49" s="20">
        <v>-1.3467E-7</v>
      </c>
      <c r="AJ49" s="89">
        <v>78.347999999999999</v>
      </c>
      <c r="AK49" s="90">
        <v>0.42399999999999999</v>
      </c>
      <c r="AL49" s="91">
        <v>71.248999999999995</v>
      </c>
      <c r="AM49" s="92">
        <v>1.2989999999999999</v>
      </c>
      <c r="AN49" s="107">
        <v>3.8646074064760301</v>
      </c>
      <c r="AO49" s="22"/>
      <c r="AP49" s="22"/>
      <c r="AQ49" s="22"/>
      <c r="AR49" s="22"/>
      <c r="AS49" s="22"/>
      <c r="AT49" s="22"/>
      <c r="AU49" s="22"/>
      <c r="AV49" s="22"/>
      <c r="AW49" s="22"/>
      <c r="AX49" s="22"/>
    </row>
    <row r="50" spans="1:50" x14ac:dyDescent="0.2">
      <c r="A50" s="11" t="s">
        <v>49</v>
      </c>
      <c r="B50" s="5" t="s">
        <v>51</v>
      </c>
      <c r="C50" s="5" t="s">
        <v>205</v>
      </c>
      <c r="D50" s="5">
        <v>13</v>
      </c>
      <c r="E50" s="93">
        <v>4.0797182249999997</v>
      </c>
      <c r="F50" s="100">
        <f>(E50-MIN($E$50:$E$81))/(MAX($E$50:$E$81)-MIN($E$50:$E$81))</f>
        <v>0.50815593986574015</v>
      </c>
      <c r="G50" s="31">
        <v>170.25399999999999</v>
      </c>
      <c r="H50" s="34">
        <v>769.66</v>
      </c>
      <c r="I50" s="34">
        <v>27.79</v>
      </c>
      <c r="J50" s="38">
        <v>5.7149999999999996E-4</v>
      </c>
      <c r="K50" s="34">
        <f t="shared" si="0"/>
        <v>298.16812609457088</v>
      </c>
      <c r="L50" s="31">
        <f t="shared" si="1"/>
        <v>0.2479794648413465</v>
      </c>
      <c r="M50" s="31">
        <v>0.46300000000000002</v>
      </c>
      <c r="N50" s="102">
        <v>379.81666666666666</v>
      </c>
      <c r="O50" s="102">
        <v>257.61</v>
      </c>
      <c r="P50" s="102">
        <v>40.130000000000003</v>
      </c>
      <c r="Q50" s="50">
        <v>-8.0180000000000007</v>
      </c>
      <c r="R50" s="54">
        <v>1610.1</v>
      </c>
      <c r="S50" s="57">
        <v>1.3599999999999999E-2</v>
      </c>
      <c r="T50" s="15">
        <v>-9.8227E-6</v>
      </c>
      <c r="U50" s="61">
        <v>0.2979</v>
      </c>
      <c r="V50" s="62">
        <v>0.25059999999999999</v>
      </c>
      <c r="W50" s="63">
        <v>0.28570000000000001</v>
      </c>
      <c r="X50" s="64">
        <v>22.027000000000001</v>
      </c>
      <c r="Y50" s="71">
        <v>-3845.6</v>
      </c>
      <c r="Z50" s="76">
        <v>-4.4039000000000001</v>
      </c>
      <c r="AA50" s="7">
        <v>0</v>
      </c>
      <c r="AB50" s="20">
        <v>0</v>
      </c>
      <c r="AC50" s="84">
        <v>203.73400000000001</v>
      </c>
      <c r="AD50" s="17">
        <v>0.52505000000000002</v>
      </c>
      <c r="AE50" s="18">
        <v>-1.1325E-3</v>
      </c>
      <c r="AF50" s="19">
        <v>1.3479E-6</v>
      </c>
      <c r="AG50" s="85">
        <v>0.151</v>
      </c>
      <c r="AH50" s="7">
        <v>-4.6873999999999999E-5</v>
      </c>
      <c r="AI50" s="20">
        <v>-1.3862000000000001E-7</v>
      </c>
      <c r="AJ50" s="89">
        <v>75.852999999999994</v>
      </c>
      <c r="AK50" s="90">
        <v>0.38</v>
      </c>
      <c r="AL50" s="91">
        <v>63.771000000000001</v>
      </c>
      <c r="AM50" s="92">
        <v>1.2222</v>
      </c>
      <c r="AN50" s="107">
        <v>3.5012498167413502</v>
      </c>
      <c r="AO50" s="22"/>
      <c r="AP50" s="22"/>
      <c r="AQ50" s="22"/>
      <c r="AR50" s="22"/>
      <c r="AS50" s="22"/>
      <c r="AT50" s="22"/>
      <c r="AU50" s="22"/>
      <c r="AV50" s="22"/>
      <c r="AW50" s="22"/>
      <c r="AX50" s="22"/>
    </row>
    <row r="51" spans="1:50" x14ac:dyDescent="0.2">
      <c r="A51" s="11" t="s">
        <v>50</v>
      </c>
      <c r="B51" s="5" t="s">
        <v>51</v>
      </c>
      <c r="C51" s="5" t="s">
        <v>206</v>
      </c>
      <c r="D51" s="5">
        <v>13</v>
      </c>
      <c r="E51" s="93">
        <v>4.3129716900000004</v>
      </c>
      <c r="F51" s="100">
        <f t="shared" ref="F51:F81" si="3">(E51-MIN($E$50:$E$81))/(MAX($E$50:$E$81)-MIN($E$50:$E$81))</f>
        <v>0.57624733199191935</v>
      </c>
      <c r="G51" s="31">
        <v>170.25399999999999</v>
      </c>
      <c r="H51" s="34">
        <v>770.24</v>
      </c>
      <c r="I51" s="34">
        <v>27.79</v>
      </c>
      <c r="J51" s="38">
        <v>5.7149999999999996E-4</v>
      </c>
      <c r="K51" s="34">
        <f t="shared" si="0"/>
        <v>298.16812609457088</v>
      </c>
      <c r="L51" s="31">
        <f t="shared" si="1"/>
        <v>0.24779273331661658</v>
      </c>
      <c r="M51" s="31">
        <v>0.46300000000000002</v>
      </c>
      <c r="N51" s="102">
        <v>380.37222222222221</v>
      </c>
      <c r="O51" s="102">
        <v>288.31</v>
      </c>
      <c r="P51" s="102">
        <v>40.130000000000003</v>
      </c>
      <c r="Q51" s="50">
        <v>-8.0442</v>
      </c>
      <c r="R51" s="54">
        <v>1615.7</v>
      </c>
      <c r="S51" s="57">
        <v>1.3599999999999999E-2</v>
      </c>
      <c r="T51" s="15">
        <v>-9.8360000000000004E-6</v>
      </c>
      <c r="U51" s="61">
        <v>0.2979</v>
      </c>
      <c r="V51" s="62">
        <v>0.25640000000000002</v>
      </c>
      <c r="W51" s="63">
        <v>0.28570000000000001</v>
      </c>
      <c r="X51" s="64">
        <v>20.695</v>
      </c>
      <c r="Y51" s="71">
        <v>-3734.1</v>
      </c>
      <c r="Z51" s="76">
        <v>-3.9937</v>
      </c>
      <c r="AA51" s="7">
        <v>0</v>
      </c>
      <c r="AB51" s="20">
        <v>0</v>
      </c>
      <c r="AC51" s="84">
        <v>198.51499999999999</v>
      </c>
      <c r="AD51" s="17">
        <v>0.56062999999999996</v>
      </c>
      <c r="AE51" s="18">
        <v>-1.2015000000000001E-3</v>
      </c>
      <c r="AF51" s="19">
        <v>1.3777E-6</v>
      </c>
      <c r="AG51" s="85">
        <v>0.1489</v>
      </c>
      <c r="AH51" s="7">
        <v>-3.9975000000000003E-5</v>
      </c>
      <c r="AI51" s="20">
        <v>-1.4394999999999999E-7</v>
      </c>
      <c r="AJ51" s="89">
        <v>75.915999999999997</v>
      </c>
      <c r="AK51" s="90">
        <v>0.38</v>
      </c>
      <c r="AL51" s="91">
        <v>63.787999999999997</v>
      </c>
      <c r="AM51" s="92">
        <v>1.2222</v>
      </c>
      <c r="AN51" s="107">
        <v>4.3571701408079004</v>
      </c>
      <c r="AO51" s="22"/>
      <c r="AP51" s="22"/>
      <c r="AQ51" s="22"/>
      <c r="AR51" s="22"/>
      <c r="AS51" s="22"/>
      <c r="AT51" s="22"/>
      <c r="AU51" s="22"/>
      <c r="AV51" s="22"/>
      <c r="AW51" s="22"/>
      <c r="AX51" s="22"/>
    </row>
    <row r="52" spans="1:50" x14ac:dyDescent="0.2">
      <c r="A52" s="11" t="s">
        <v>52</v>
      </c>
      <c r="B52" s="5" t="s">
        <v>51</v>
      </c>
      <c r="C52" s="5" t="s">
        <v>207</v>
      </c>
      <c r="D52" s="5">
        <v>13</v>
      </c>
      <c r="E52" s="93">
        <v>3.5590755199999999</v>
      </c>
      <c r="F52" s="100">
        <f t="shared" si="3"/>
        <v>0.35616983074710595</v>
      </c>
      <c r="G52" s="31">
        <v>170.25399999999999</v>
      </c>
      <c r="H52" s="34">
        <v>770.78</v>
      </c>
      <c r="I52" s="34">
        <v>27.13</v>
      </c>
      <c r="J52" s="38">
        <v>5.775E-4</v>
      </c>
      <c r="K52" s="34">
        <f t="shared" si="0"/>
        <v>295.06759098786824</v>
      </c>
      <c r="L52" s="31">
        <f t="shared" si="1"/>
        <v>0.24427844659081296</v>
      </c>
      <c r="M52" s="31">
        <v>0.49299999999999999</v>
      </c>
      <c r="N52" s="102">
        <v>383.15</v>
      </c>
      <c r="O52" s="102">
        <v>338.14</v>
      </c>
      <c r="P52" s="102">
        <v>39.99</v>
      </c>
      <c r="Q52" s="50">
        <v>-8.4665999999999997</v>
      </c>
      <c r="R52" s="54">
        <v>1694</v>
      </c>
      <c r="S52" s="57">
        <v>1.44E-2</v>
      </c>
      <c r="T52" s="15">
        <v>-1.0326000000000001E-5</v>
      </c>
      <c r="U52" s="61">
        <v>0.29480000000000001</v>
      </c>
      <c r="V52" s="62">
        <v>0.24460000000000001</v>
      </c>
      <c r="W52" s="63">
        <v>0.28570000000000001</v>
      </c>
      <c r="X52" s="64">
        <v>20.704000000000001</v>
      </c>
      <c r="Y52" s="71">
        <v>-3790.3</v>
      </c>
      <c r="Z52" s="76">
        <v>-3.9759000000000002</v>
      </c>
      <c r="AA52" s="7">
        <v>0</v>
      </c>
      <c r="AB52" s="20">
        <v>0</v>
      </c>
      <c r="AC52" s="84">
        <v>120.958</v>
      </c>
      <c r="AD52" s="17">
        <v>1.2466999999999999</v>
      </c>
      <c r="AE52" s="18">
        <v>-2.6143E-3</v>
      </c>
      <c r="AF52" s="19">
        <v>2.3985E-6</v>
      </c>
      <c r="AG52" s="85">
        <v>0.14610000000000001</v>
      </c>
      <c r="AH52" s="7">
        <v>-2.6016999999999998E-5</v>
      </c>
      <c r="AI52" s="20">
        <v>-1.5688000000000001E-7</v>
      </c>
      <c r="AJ52" s="89">
        <v>77.221999999999994</v>
      </c>
      <c r="AK52" s="90">
        <v>0.38</v>
      </c>
      <c r="AL52" s="91">
        <v>63.777000000000001</v>
      </c>
      <c r="AM52" s="92">
        <v>1.2222</v>
      </c>
      <c r="AN52" s="107">
        <v>2.5799089591037201</v>
      </c>
      <c r="AO52" s="22"/>
      <c r="AP52" s="22"/>
      <c r="AQ52" s="22"/>
      <c r="AR52" s="22"/>
      <c r="AS52" s="22"/>
      <c r="AT52" s="22"/>
      <c r="AU52" s="22"/>
      <c r="AV52" s="22"/>
      <c r="AW52" s="22"/>
      <c r="AX52" s="22"/>
    </row>
    <row r="53" spans="1:50" x14ac:dyDescent="0.2">
      <c r="A53" s="11" t="s">
        <v>53</v>
      </c>
      <c r="B53" s="5" t="s">
        <v>51</v>
      </c>
      <c r="C53" s="5" t="s">
        <v>208</v>
      </c>
      <c r="D53" s="5">
        <v>13</v>
      </c>
      <c r="E53" s="93">
        <v>3.5588628075000002</v>
      </c>
      <c r="F53" s="100">
        <f t="shared" si="3"/>
        <v>0.35610773567706006</v>
      </c>
      <c r="G53" s="31">
        <v>170.25399999999999</v>
      </c>
      <c r="H53" s="34">
        <v>775.02</v>
      </c>
      <c r="I53" s="34">
        <v>27.13</v>
      </c>
      <c r="J53" s="38">
        <v>5.775E-4</v>
      </c>
      <c r="K53" s="34">
        <f t="shared" si="0"/>
        <v>295.06759098786824</v>
      </c>
      <c r="L53" s="31">
        <f t="shared" si="1"/>
        <v>0.24294204157733582</v>
      </c>
      <c r="M53" s="31">
        <v>0.49299999999999999</v>
      </c>
      <c r="N53" s="102">
        <v>385.37222222222221</v>
      </c>
      <c r="O53" s="102">
        <v>338.14</v>
      </c>
      <c r="P53" s="102">
        <v>39.99</v>
      </c>
      <c r="Q53" s="50">
        <v>-8.6516000000000002</v>
      </c>
      <c r="R53" s="54">
        <v>1733.9</v>
      </c>
      <c r="S53" s="57">
        <v>1.47E-2</v>
      </c>
      <c r="T53" s="15">
        <v>-1.0412E-5</v>
      </c>
      <c r="U53" s="61">
        <v>0.29480000000000001</v>
      </c>
      <c r="V53" s="62">
        <v>0.24729999999999999</v>
      </c>
      <c r="W53" s="63">
        <v>0.28570000000000001</v>
      </c>
      <c r="X53" s="64">
        <v>20.425000000000001</v>
      </c>
      <c r="Y53" s="71">
        <v>-3786.1</v>
      </c>
      <c r="Z53" s="76">
        <v>-3.8871000000000002</v>
      </c>
      <c r="AA53" s="7">
        <v>0</v>
      </c>
      <c r="AB53" s="20">
        <v>0</v>
      </c>
      <c r="AC53" s="84">
        <v>125.822</v>
      </c>
      <c r="AD53" s="17">
        <v>1.2181999999999999</v>
      </c>
      <c r="AE53" s="18">
        <v>-2.5406999999999999E-3</v>
      </c>
      <c r="AF53" s="19">
        <v>2.3255E-6</v>
      </c>
      <c r="AG53" s="85">
        <v>0.1462</v>
      </c>
      <c r="AH53" s="7">
        <v>-2.6225E-5</v>
      </c>
      <c r="AI53" s="20">
        <v>-1.5496000000000001E-7</v>
      </c>
      <c r="AJ53" s="89">
        <v>77.686000000000007</v>
      </c>
      <c r="AK53" s="90">
        <v>0.38</v>
      </c>
      <c r="AL53" s="91">
        <v>63.899000000000001</v>
      </c>
      <c r="AM53" s="92">
        <v>1.2222</v>
      </c>
      <c r="AN53" s="107">
        <v>3.65152471721429</v>
      </c>
      <c r="AO53" s="22"/>
      <c r="AP53" s="22"/>
      <c r="AQ53" s="22"/>
      <c r="AR53" s="22"/>
      <c r="AS53" s="22"/>
      <c r="AT53" s="22"/>
      <c r="AU53" s="22"/>
      <c r="AV53" s="22"/>
      <c r="AW53" s="22"/>
      <c r="AX53" s="22"/>
    </row>
    <row r="54" spans="1:50" x14ac:dyDescent="0.2">
      <c r="A54" s="11" t="s">
        <v>54</v>
      </c>
      <c r="B54" s="5" t="s">
        <v>51</v>
      </c>
      <c r="C54" s="5" t="s">
        <v>209</v>
      </c>
      <c r="D54" s="5">
        <v>13</v>
      </c>
      <c r="E54" s="93">
        <v>3.7917913150000002</v>
      </c>
      <c r="F54" s="100">
        <f t="shared" si="3"/>
        <v>0.42410426615324454</v>
      </c>
      <c r="G54" s="31">
        <v>170.25399999999999</v>
      </c>
      <c r="H54" s="34">
        <v>776.44</v>
      </c>
      <c r="I54" s="34">
        <v>27.13</v>
      </c>
      <c r="J54" s="38">
        <v>5.775E-4</v>
      </c>
      <c r="K54" s="34">
        <f t="shared" si="0"/>
        <v>295.06759098786824</v>
      </c>
      <c r="L54" s="31">
        <f t="shared" si="1"/>
        <v>0.24249773461344956</v>
      </c>
      <c r="M54" s="31">
        <v>0.48799999999999999</v>
      </c>
      <c r="N54" s="102">
        <v>385.92777777777775</v>
      </c>
      <c r="O54" s="102">
        <v>344.16</v>
      </c>
      <c r="P54" s="102">
        <v>39.96</v>
      </c>
      <c r="Q54" s="50">
        <v>-8.6667000000000005</v>
      </c>
      <c r="R54" s="54">
        <v>1741</v>
      </c>
      <c r="S54" s="57">
        <v>1.46E-2</v>
      </c>
      <c r="T54" s="15">
        <v>-1.0363999999999999E-5</v>
      </c>
      <c r="U54" s="61">
        <v>0.29480000000000001</v>
      </c>
      <c r="V54" s="62">
        <v>0.24299999999999999</v>
      </c>
      <c r="W54" s="63">
        <v>0.28570000000000001</v>
      </c>
      <c r="X54" s="64">
        <v>256.58</v>
      </c>
      <c r="Y54" s="71">
        <v>-12145</v>
      </c>
      <c r="Z54" s="76">
        <v>-94.900999999999996</v>
      </c>
      <c r="AA54" s="7">
        <v>5.9569999999999998E-2</v>
      </c>
      <c r="AB54" s="16">
        <v>-1.4277000000000001E-5</v>
      </c>
      <c r="AC54" s="84">
        <v>117.691</v>
      </c>
      <c r="AD54" s="17">
        <v>1.2904</v>
      </c>
      <c r="AE54" s="18">
        <v>-2.6832000000000002E-3</v>
      </c>
      <c r="AF54" s="19">
        <v>2.4308999999999999E-6</v>
      </c>
      <c r="AG54" s="85">
        <v>0.1457</v>
      </c>
      <c r="AH54" s="7">
        <v>-2.4607E-5</v>
      </c>
      <c r="AI54" s="20">
        <v>-1.5566000000000001E-7</v>
      </c>
      <c r="AJ54" s="89">
        <v>82.513000000000005</v>
      </c>
      <c r="AK54" s="90">
        <v>0.38</v>
      </c>
      <c r="AL54" s="91">
        <v>66.12</v>
      </c>
      <c r="AM54" s="92">
        <v>1.2222</v>
      </c>
      <c r="AN54" s="107">
        <v>3.51371669839983</v>
      </c>
      <c r="AO54" s="22"/>
      <c r="AP54" s="22"/>
      <c r="AQ54" s="22"/>
      <c r="AR54" s="22"/>
      <c r="AS54" s="22"/>
      <c r="AT54" s="22"/>
      <c r="AU54" s="22"/>
      <c r="AV54" s="22"/>
      <c r="AW54" s="22"/>
      <c r="AX54" s="22"/>
    </row>
    <row r="55" spans="1:50" x14ac:dyDescent="0.2">
      <c r="A55" s="11" t="s">
        <v>55</v>
      </c>
      <c r="B55" s="5" t="s">
        <v>51</v>
      </c>
      <c r="C55" s="5" t="s">
        <v>210</v>
      </c>
      <c r="D55" s="5">
        <v>13</v>
      </c>
      <c r="E55" s="93">
        <v>3.7913276050000002</v>
      </c>
      <c r="F55" s="100">
        <f t="shared" si="3"/>
        <v>0.42396889984928493</v>
      </c>
      <c r="G55" s="31">
        <v>170.25399999999999</v>
      </c>
      <c r="H55" s="34">
        <v>770.78</v>
      </c>
      <c r="I55" s="34">
        <v>27.13</v>
      </c>
      <c r="J55" s="38">
        <v>5.775E-4</v>
      </c>
      <c r="K55" s="34">
        <f t="shared" si="0"/>
        <v>295.06759098786824</v>
      </c>
      <c r="L55" s="31">
        <f t="shared" si="1"/>
        <v>0.24427844659081296</v>
      </c>
      <c r="M55" s="31">
        <v>0.49299999999999999</v>
      </c>
      <c r="N55" s="102">
        <v>383.15</v>
      </c>
      <c r="O55" s="102">
        <v>338.14</v>
      </c>
      <c r="P55" s="102">
        <v>39.99</v>
      </c>
      <c r="Q55" s="50">
        <v>-8.4665999999999997</v>
      </c>
      <c r="R55" s="54">
        <v>1694</v>
      </c>
      <c r="S55" s="57">
        <v>1.44E-2</v>
      </c>
      <c r="T55" s="15">
        <v>-1.0326000000000001E-5</v>
      </c>
      <c r="U55" s="61">
        <v>0.29480000000000001</v>
      </c>
      <c r="V55" s="62">
        <v>0.24690000000000001</v>
      </c>
      <c r="W55" s="63">
        <v>0.28570000000000001</v>
      </c>
      <c r="X55" s="64">
        <v>23.274999999999999</v>
      </c>
      <c r="Y55" s="71">
        <v>-4012</v>
      </c>
      <c r="Z55" s="76">
        <v>-4.7667999999999999</v>
      </c>
      <c r="AA55" s="7">
        <v>0</v>
      </c>
      <c r="AB55" s="20">
        <v>0</v>
      </c>
      <c r="AC55" s="84">
        <v>123.014</v>
      </c>
      <c r="AD55" s="17">
        <v>1.2349000000000001</v>
      </c>
      <c r="AE55" s="18">
        <v>-2.5879000000000002E-3</v>
      </c>
      <c r="AF55" s="19">
        <v>2.3750000000000001E-6</v>
      </c>
      <c r="AG55" s="85">
        <v>0.14610000000000001</v>
      </c>
      <c r="AH55" s="7">
        <v>-2.6016999999999998E-5</v>
      </c>
      <c r="AI55" s="20">
        <v>-1.5688000000000001E-7</v>
      </c>
      <c r="AJ55" s="89">
        <v>77.221999999999994</v>
      </c>
      <c r="AK55" s="90">
        <v>0.38</v>
      </c>
      <c r="AL55" s="91">
        <v>63.777000000000001</v>
      </c>
      <c r="AM55" s="92">
        <v>1.2222</v>
      </c>
      <c r="AN55" s="107">
        <v>3.5090527896903101</v>
      </c>
      <c r="AO55" s="22"/>
      <c r="AP55" s="22"/>
      <c r="AQ55" s="22"/>
      <c r="AR55" s="22"/>
      <c r="AS55" s="22"/>
      <c r="AT55" s="22"/>
      <c r="AU55" s="22"/>
      <c r="AV55" s="22"/>
      <c r="AW55" s="22"/>
      <c r="AX55" s="22"/>
    </row>
    <row r="56" spans="1:50" x14ac:dyDescent="0.2">
      <c r="A56" s="11" t="s">
        <v>56</v>
      </c>
      <c r="B56" s="5" t="s">
        <v>51</v>
      </c>
      <c r="C56" s="5" t="s">
        <v>211</v>
      </c>
      <c r="D56" s="5">
        <v>13</v>
      </c>
      <c r="E56" s="93">
        <v>3.5597687124999999</v>
      </c>
      <c r="F56" s="100">
        <f t="shared" si="3"/>
        <v>0.35637218762243222</v>
      </c>
      <c r="G56" s="31">
        <v>170.25399999999999</v>
      </c>
      <c r="H56" s="34">
        <v>772.19</v>
      </c>
      <c r="I56" s="34">
        <v>27.13</v>
      </c>
      <c r="J56" s="38">
        <v>5.775E-4</v>
      </c>
      <c r="K56" s="34">
        <f t="shared" si="0"/>
        <v>295.06759098786824</v>
      </c>
      <c r="L56" s="31">
        <f t="shared" si="1"/>
        <v>0.24383240013891244</v>
      </c>
      <c r="M56" s="31">
        <v>0.49299999999999999</v>
      </c>
      <c r="N56" s="102">
        <v>384.26111111111106</v>
      </c>
      <c r="O56" s="102">
        <v>338.14</v>
      </c>
      <c r="P56" s="102">
        <v>39.99</v>
      </c>
      <c r="Q56" s="50">
        <v>-8.5288000000000004</v>
      </c>
      <c r="R56" s="54">
        <v>1707.3</v>
      </c>
      <c r="S56" s="57">
        <v>1.4500000000000001E-2</v>
      </c>
      <c r="T56" s="15">
        <v>-1.0355E-5</v>
      </c>
      <c r="U56" s="61">
        <v>0.29480000000000001</v>
      </c>
      <c r="V56" s="62">
        <v>0.24560000000000001</v>
      </c>
      <c r="W56" s="63">
        <v>0.28570000000000001</v>
      </c>
      <c r="X56" s="64">
        <v>23.611000000000001</v>
      </c>
      <c r="Y56" s="71">
        <v>-4048.1</v>
      </c>
      <c r="Z56" s="76">
        <v>-4.8689</v>
      </c>
      <c r="AA56" s="7">
        <v>0</v>
      </c>
      <c r="AB56" s="20">
        <v>0</v>
      </c>
      <c r="AC56" s="84">
        <v>122.639</v>
      </c>
      <c r="AD56" s="17">
        <v>1.2367999999999999</v>
      </c>
      <c r="AE56" s="18">
        <v>-2.5888E-3</v>
      </c>
      <c r="AF56" s="19">
        <v>2.3732999999999998E-6</v>
      </c>
      <c r="AG56" s="85">
        <v>0.14610000000000001</v>
      </c>
      <c r="AH56" s="7">
        <v>-2.6086999999999999E-5</v>
      </c>
      <c r="AI56" s="20">
        <v>-1.5624E-7</v>
      </c>
      <c r="AJ56" s="89">
        <v>77.376999999999995</v>
      </c>
      <c r="AK56" s="90">
        <v>0.38</v>
      </c>
      <c r="AL56" s="91">
        <v>63.817999999999998</v>
      </c>
      <c r="AM56" s="92">
        <v>1.2222</v>
      </c>
      <c r="AN56" s="107">
        <v>3.34114344104756</v>
      </c>
      <c r="AO56" s="22"/>
      <c r="AP56" s="22"/>
      <c r="AQ56" s="22"/>
      <c r="AR56" s="22"/>
      <c r="AS56" s="22"/>
      <c r="AT56" s="22"/>
      <c r="AU56" s="22"/>
      <c r="AV56" s="22"/>
      <c r="AW56" s="22"/>
      <c r="AX56" s="22"/>
    </row>
    <row r="57" spans="1:50" x14ac:dyDescent="0.2">
      <c r="A57" s="11" t="s">
        <v>57</v>
      </c>
      <c r="B57" s="5" t="s">
        <v>51</v>
      </c>
      <c r="C57" s="5" t="s">
        <v>212</v>
      </c>
      <c r="D57" s="5">
        <v>13</v>
      </c>
      <c r="E57" s="93">
        <v>3.7917140300000001</v>
      </c>
      <c r="F57" s="100">
        <f t="shared" si="3"/>
        <v>0.42408170510258458</v>
      </c>
      <c r="G57" s="31">
        <v>170.25399999999999</v>
      </c>
      <c r="H57" s="34">
        <v>772.19</v>
      </c>
      <c r="I57" s="34">
        <v>27.13</v>
      </c>
      <c r="J57" s="38">
        <v>5.775E-4</v>
      </c>
      <c r="K57" s="34">
        <f t="shared" si="0"/>
        <v>295.06759098786824</v>
      </c>
      <c r="L57" s="31">
        <f t="shared" si="1"/>
        <v>0.24383240013891244</v>
      </c>
      <c r="M57" s="31">
        <v>0.49299999999999999</v>
      </c>
      <c r="N57" s="102">
        <v>384.26111111111106</v>
      </c>
      <c r="O57" s="102">
        <v>338.14</v>
      </c>
      <c r="P57" s="102">
        <v>39.96</v>
      </c>
      <c r="Q57" s="50">
        <v>-8.5288000000000004</v>
      </c>
      <c r="R57" s="54">
        <v>1707.3</v>
      </c>
      <c r="S57" s="57">
        <v>1.4500000000000001E-2</v>
      </c>
      <c r="T57" s="15">
        <v>-1.0355E-5</v>
      </c>
      <c r="U57" s="61">
        <v>0.29480000000000001</v>
      </c>
      <c r="V57" s="62">
        <v>0.2447</v>
      </c>
      <c r="W57" s="63">
        <v>0.28570000000000001</v>
      </c>
      <c r="X57" s="64">
        <v>19.779</v>
      </c>
      <c r="Y57" s="71">
        <v>-3717.1</v>
      </c>
      <c r="Z57" s="76">
        <v>-3.6905000000000001</v>
      </c>
      <c r="AA57" s="7">
        <v>0</v>
      </c>
      <c r="AB57" s="20">
        <v>0</v>
      </c>
      <c r="AC57" s="84">
        <v>121.871</v>
      </c>
      <c r="AD57" s="17">
        <v>1.2412000000000001</v>
      </c>
      <c r="AE57" s="18">
        <v>-2.5986999999999998E-3</v>
      </c>
      <c r="AF57" s="19">
        <v>2.3821E-6</v>
      </c>
      <c r="AG57" s="85">
        <v>0.14610000000000001</v>
      </c>
      <c r="AH57" s="7">
        <v>-2.6086999999999999E-5</v>
      </c>
      <c r="AI57" s="20">
        <v>-1.5624E-7</v>
      </c>
      <c r="AJ57" s="89">
        <v>77.376999999999995</v>
      </c>
      <c r="AK57" s="90">
        <v>0.38</v>
      </c>
      <c r="AL57" s="91">
        <v>63.817999999999998</v>
      </c>
      <c r="AM57" s="92">
        <v>1.2222</v>
      </c>
      <c r="AN57" s="107">
        <v>3.2782605902252699</v>
      </c>
      <c r="AO57" s="22"/>
      <c r="AP57" s="22"/>
      <c r="AQ57" s="22"/>
      <c r="AR57" s="22"/>
      <c r="AS57" s="22"/>
      <c r="AT57" s="22"/>
      <c r="AU57" s="22"/>
      <c r="AV57" s="22"/>
      <c r="AW57" s="22"/>
      <c r="AX57" s="22"/>
    </row>
    <row r="58" spans="1:50" x14ac:dyDescent="0.2">
      <c r="A58" s="11" t="s">
        <v>58</v>
      </c>
      <c r="B58" s="5" t="s">
        <v>51</v>
      </c>
      <c r="C58" s="5" t="s">
        <v>213</v>
      </c>
      <c r="D58" s="5">
        <v>13</v>
      </c>
      <c r="E58" s="93">
        <v>3.5597587024999999</v>
      </c>
      <c r="F58" s="100">
        <f t="shared" si="3"/>
        <v>0.3563692655014889</v>
      </c>
      <c r="G58" s="31">
        <v>170.25399999999999</v>
      </c>
      <c r="H58" s="34">
        <v>766.55</v>
      </c>
      <c r="I58" s="34">
        <v>27.13</v>
      </c>
      <c r="J58" s="38">
        <v>5.775E-4</v>
      </c>
      <c r="K58" s="34">
        <f t="shared" si="0"/>
        <v>295.06759098786824</v>
      </c>
      <c r="L58" s="31">
        <f t="shared" si="1"/>
        <v>0.24562643149601046</v>
      </c>
      <c r="M58" s="31">
        <v>0.49299999999999999</v>
      </c>
      <c r="N58" s="102">
        <v>381.48333333333335</v>
      </c>
      <c r="O58" s="102">
        <v>313.14999999999998</v>
      </c>
      <c r="P58" s="102">
        <v>40</v>
      </c>
      <c r="Q58" s="50">
        <v>-8.2772000000000006</v>
      </c>
      <c r="R58" s="54">
        <v>1653.5</v>
      </c>
      <c r="S58" s="57">
        <v>1.41E-2</v>
      </c>
      <c r="T58" s="15">
        <v>-1.0233E-5</v>
      </c>
      <c r="U58" s="61">
        <v>0.29480000000000001</v>
      </c>
      <c r="V58" s="62">
        <v>0.24340000000000001</v>
      </c>
      <c r="W58" s="63">
        <v>0.28570000000000001</v>
      </c>
      <c r="X58" s="64">
        <v>24.922999999999998</v>
      </c>
      <c r="Y58" s="71">
        <v>-4132.3999999999996</v>
      </c>
      <c r="Z58" s="76">
        <v>-5.2775999999999996</v>
      </c>
      <c r="AA58" s="7">
        <v>0</v>
      </c>
      <c r="AB58" s="20">
        <v>0</v>
      </c>
      <c r="AC58" s="84">
        <v>142.32</v>
      </c>
      <c r="AD58" s="17">
        <v>1.1142000000000001</v>
      </c>
      <c r="AE58" s="18">
        <v>-2.3760999999999999E-3</v>
      </c>
      <c r="AF58" s="19">
        <v>2.2693999999999998E-6</v>
      </c>
      <c r="AG58" s="85">
        <v>0.14799999999999999</v>
      </c>
      <c r="AH58" s="7">
        <v>-3.2684000000000001E-5</v>
      </c>
      <c r="AI58" s="20">
        <v>-1.533E-7</v>
      </c>
      <c r="AJ58" s="89">
        <v>76.757999999999996</v>
      </c>
      <c r="AK58" s="90">
        <v>0.38</v>
      </c>
      <c r="AL58" s="91">
        <v>63.654000000000003</v>
      </c>
      <c r="AM58" s="92">
        <v>1.2222</v>
      </c>
      <c r="AN58" s="107">
        <v>3.5080670382712902</v>
      </c>
      <c r="AO58" s="22"/>
      <c r="AP58" s="22"/>
      <c r="AQ58" s="22"/>
      <c r="AR58" s="22"/>
      <c r="AS58" s="22"/>
      <c r="AT58" s="22"/>
      <c r="AU58" s="22"/>
      <c r="AV58" s="22"/>
      <c r="AW58" s="22"/>
      <c r="AX58" s="22"/>
    </row>
    <row r="59" spans="1:50" x14ac:dyDescent="0.2">
      <c r="A59" s="11" t="s">
        <v>59</v>
      </c>
      <c r="B59" s="5" t="s">
        <v>51</v>
      </c>
      <c r="C59" s="5" t="s">
        <v>214</v>
      </c>
      <c r="D59" s="5">
        <v>13</v>
      </c>
      <c r="E59" s="93">
        <v>3.7918739299999999</v>
      </c>
      <c r="F59" s="100">
        <f t="shared" si="3"/>
        <v>0.42412838313843271</v>
      </c>
      <c r="G59" s="31">
        <v>170.25399999999999</v>
      </c>
      <c r="H59" s="34">
        <v>766.55</v>
      </c>
      <c r="I59" s="34">
        <v>27.13</v>
      </c>
      <c r="J59" s="38">
        <v>5.775E-4</v>
      </c>
      <c r="K59" s="34">
        <f t="shared" si="0"/>
        <v>295.06759098786824</v>
      </c>
      <c r="L59" s="31">
        <f t="shared" si="1"/>
        <v>0.24562643149601046</v>
      </c>
      <c r="M59" s="31">
        <v>0.49299999999999999</v>
      </c>
      <c r="N59" s="102">
        <v>381.48333333333335</v>
      </c>
      <c r="O59" s="102">
        <v>338.14</v>
      </c>
      <c r="P59" s="102">
        <v>39.96</v>
      </c>
      <c r="Q59" s="50">
        <v>-8.2772000000000006</v>
      </c>
      <c r="R59" s="54">
        <v>1653.5</v>
      </c>
      <c r="S59" s="57">
        <v>1.41E-2</v>
      </c>
      <c r="T59" s="15">
        <v>-1.0233E-5</v>
      </c>
      <c r="U59" s="61">
        <v>0.29480000000000001</v>
      </c>
      <c r="V59" s="62">
        <v>0.24429999999999999</v>
      </c>
      <c r="W59" s="63">
        <v>0.28570000000000001</v>
      </c>
      <c r="X59" s="64">
        <v>23.584</v>
      </c>
      <c r="Y59" s="71">
        <v>-4017.5</v>
      </c>
      <c r="Z59" s="76">
        <v>-4.8653000000000004</v>
      </c>
      <c r="AA59" s="7">
        <v>0</v>
      </c>
      <c r="AB59" s="20">
        <v>0</v>
      </c>
      <c r="AC59" s="84">
        <v>118.188</v>
      </c>
      <c r="AD59" s="17">
        <v>1.2634000000000001</v>
      </c>
      <c r="AE59" s="18">
        <v>-2.6619E-3</v>
      </c>
      <c r="AF59" s="19">
        <v>2.4487E-6</v>
      </c>
      <c r="AG59" s="85">
        <v>0.14599999999999999</v>
      </c>
      <c r="AH59" s="7">
        <v>-2.58E-5</v>
      </c>
      <c r="AI59" s="20">
        <v>-1.5885E-7</v>
      </c>
      <c r="AJ59" s="89">
        <v>76.757999999999996</v>
      </c>
      <c r="AK59" s="90">
        <v>0.38</v>
      </c>
      <c r="AL59" s="91">
        <v>63.654000000000003</v>
      </c>
      <c r="AM59" s="92">
        <v>1.2222</v>
      </c>
      <c r="AN59" s="107">
        <v>3.6290205128174202</v>
      </c>
      <c r="AO59" s="22"/>
      <c r="AP59" s="22"/>
      <c r="AQ59" s="22"/>
      <c r="AR59" s="22"/>
      <c r="AS59" s="22"/>
      <c r="AT59" s="22"/>
      <c r="AU59" s="22"/>
      <c r="AV59" s="22"/>
      <c r="AW59" s="22"/>
      <c r="AX59" s="22"/>
    </row>
    <row r="60" spans="1:50" x14ac:dyDescent="0.2">
      <c r="A60" s="11" t="s">
        <v>60</v>
      </c>
      <c r="B60" s="5" t="s">
        <v>51</v>
      </c>
      <c r="C60" s="5" t="s">
        <v>215</v>
      </c>
      <c r="D60" s="5">
        <v>13</v>
      </c>
      <c r="E60" s="93">
        <v>4.0233374025000002</v>
      </c>
      <c r="F60" s="100">
        <f t="shared" si="3"/>
        <v>0.49169724034226703</v>
      </c>
      <c r="G60" s="31">
        <v>170.25399999999999</v>
      </c>
      <c r="H60" s="34">
        <v>766.56</v>
      </c>
      <c r="I60" s="34">
        <v>27.13</v>
      </c>
      <c r="J60" s="38">
        <v>5.775E-4</v>
      </c>
      <c r="K60" s="34">
        <f t="shared" si="0"/>
        <v>295.06759098786824</v>
      </c>
      <c r="L60" s="31">
        <f t="shared" si="1"/>
        <v>0.24562322722717961</v>
      </c>
      <c r="M60" s="31">
        <v>0.48799999999999999</v>
      </c>
      <c r="N60" s="102">
        <v>381.48333333333335</v>
      </c>
      <c r="O60" s="102">
        <v>318.16000000000003</v>
      </c>
      <c r="P60" s="102">
        <v>39.93</v>
      </c>
      <c r="Q60" s="50">
        <v>-8.2294999999999998</v>
      </c>
      <c r="R60" s="54">
        <v>1647.2</v>
      </c>
      <c r="S60" s="57">
        <v>1.4E-2</v>
      </c>
      <c r="T60" s="15">
        <v>-1.0152999999999999E-5</v>
      </c>
      <c r="U60" s="51">
        <v>0.265283330884025</v>
      </c>
      <c r="V60" s="65">
        <v>0.22676321495472401</v>
      </c>
      <c r="W60" s="66">
        <v>0.25722780821755997</v>
      </c>
      <c r="X60" s="64">
        <v>117.27</v>
      </c>
      <c r="Y60" s="71">
        <v>-7609.2</v>
      </c>
      <c r="Z60" s="76">
        <v>-40.106999999999999</v>
      </c>
      <c r="AA60" s="7">
        <v>1.8664E-2</v>
      </c>
      <c r="AB60" s="16">
        <v>-2.8127000000000002E-6</v>
      </c>
      <c r="AC60" s="84">
        <v>143.178</v>
      </c>
      <c r="AD60" s="17">
        <v>1.1585000000000001</v>
      </c>
      <c r="AE60" s="18">
        <v>-2.4627E-3</v>
      </c>
      <c r="AF60" s="19">
        <v>2.3348999999999999E-6</v>
      </c>
      <c r="AG60" s="85">
        <v>0.14760000000000001</v>
      </c>
      <c r="AH60" s="7">
        <v>-3.1350000000000003E-5</v>
      </c>
      <c r="AI60" s="20">
        <v>-1.5437E-7</v>
      </c>
      <c r="AJ60" s="89">
        <v>81.462999999999994</v>
      </c>
      <c r="AK60" s="90">
        <v>0.38</v>
      </c>
      <c r="AL60" s="91">
        <v>65.853999999999999</v>
      </c>
      <c r="AM60" s="92">
        <v>1.2222</v>
      </c>
      <c r="AN60" s="107">
        <v>4.1809610927767</v>
      </c>
      <c r="AO60" s="22"/>
      <c r="AP60" s="22"/>
      <c r="AQ60" s="22"/>
      <c r="AR60" s="22"/>
      <c r="AS60" s="22"/>
      <c r="AT60" s="22"/>
      <c r="AU60" s="22"/>
      <c r="AV60" s="22"/>
      <c r="AW60" s="22"/>
      <c r="AX60" s="22"/>
    </row>
    <row r="61" spans="1:50" x14ac:dyDescent="0.2">
      <c r="A61" s="11" t="s">
        <v>61</v>
      </c>
      <c r="B61" s="5" t="s">
        <v>51</v>
      </c>
      <c r="C61" s="5" t="s">
        <v>216</v>
      </c>
      <c r="D61" s="5">
        <v>13</v>
      </c>
      <c r="E61" s="93">
        <v>3.7912103450000001</v>
      </c>
      <c r="F61" s="100">
        <f t="shared" si="3"/>
        <v>0.42393466928966289</v>
      </c>
      <c r="G61" s="31">
        <v>170.25399999999999</v>
      </c>
      <c r="H61" s="34">
        <v>770.78</v>
      </c>
      <c r="I61" s="34">
        <v>27.13</v>
      </c>
      <c r="J61" s="38">
        <v>5.775E-4</v>
      </c>
      <c r="K61" s="34">
        <f t="shared" si="0"/>
        <v>295.06759098786824</v>
      </c>
      <c r="L61" s="31">
        <f t="shared" si="1"/>
        <v>0.24427844659081296</v>
      </c>
      <c r="M61" s="31">
        <v>0.49299999999999999</v>
      </c>
      <c r="N61" s="102">
        <v>383.15</v>
      </c>
      <c r="O61" s="102">
        <v>338.14</v>
      </c>
      <c r="P61" s="102">
        <v>39.99</v>
      </c>
      <c r="Q61" s="50">
        <v>-8.4665999999999997</v>
      </c>
      <c r="R61" s="54">
        <v>1694</v>
      </c>
      <c r="S61" s="57">
        <v>1.44E-2</v>
      </c>
      <c r="T61" s="15">
        <v>-1.0326000000000001E-5</v>
      </c>
      <c r="U61" s="51">
        <v>0.26334843279043701</v>
      </c>
      <c r="V61" s="65">
        <v>0.22131316293150799</v>
      </c>
      <c r="W61" s="66">
        <v>0.26837384225038902</v>
      </c>
      <c r="X61" s="64">
        <v>27.338000000000001</v>
      </c>
      <c r="Y61" s="71">
        <v>-4362.5</v>
      </c>
      <c r="Z61" s="76">
        <v>-6.0166000000000004</v>
      </c>
      <c r="AA61" s="7">
        <v>0</v>
      </c>
      <c r="AB61" s="20">
        <v>0</v>
      </c>
      <c r="AC61" s="84">
        <v>120.958</v>
      </c>
      <c r="AD61" s="17">
        <v>1.2466999999999999</v>
      </c>
      <c r="AE61" s="18">
        <v>-2.6143E-3</v>
      </c>
      <c r="AF61" s="19">
        <v>2.3985E-6</v>
      </c>
      <c r="AG61" s="85">
        <v>0.14610000000000001</v>
      </c>
      <c r="AH61" s="7">
        <v>-2.6016999999999998E-5</v>
      </c>
      <c r="AI61" s="20">
        <v>-1.5688000000000001E-7</v>
      </c>
      <c r="AJ61" s="89">
        <v>77.221999999999994</v>
      </c>
      <c r="AK61" s="90">
        <v>0.38</v>
      </c>
      <c r="AL61" s="91">
        <v>63.777000000000001</v>
      </c>
      <c r="AM61" s="92">
        <v>1.2222</v>
      </c>
      <c r="AN61" s="107">
        <v>3.3564353558150599</v>
      </c>
      <c r="AO61" s="22"/>
      <c r="AP61" s="22"/>
      <c r="AQ61" s="22"/>
      <c r="AR61" s="22"/>
      <c r="AS61" s="22"/>
      <c r="AT61" s="22"/>
      <c r="AU61" s="22"/>
      <c r="AV61" s="22"/>
      <c r="AW61" s="22"/>
      <c r="AX61" s="22"/>
    </row>
    <row r="62" spans="1:50" x14ac:dyDescent="0.2">
      <c r="A62" s="11" t="s">
        <v>62</v>
      </c>
      <c r="B62" s="5" t="s">
        <v>51</v>
      </c>
      <c r="C62" s="5" t="s">
        <v>217</v>
      </c>
      <c r="D62" s="5">
        <v>13</v>
      </c>
      <c r="E62" s="93">
        <v>3.7911117399999998</v>
      </c>
      <c r="F62" s="100">
        <f t="shared" si="3"/>
        <v>0.42390588450088978</v>
      </c>
      <c r="G62" s="31">
        <v>170.25399999999999</v>
      </c>
      <c r="H62" s="34">
        <v>767.96</v>
      </c>
      <c r="I62" s="34">
        <v>27.13</v>
      </c>
      <c r="J62" s="38">
        <v>5.775E-4</v>
      </c>
      <c r="K62" s="34">
        <f t="shared" si="0"/>
        <v>295.06759098786824</v>
      </c>
      <c r="L62" s="31">
        <f t="shared" si="1"/>
        <v>0.24517545323098441</v>
      </c>
      <c r="M62" s="31">
        <v>0.49299999999999999</v>
      </c>
      <c r="N62" s="102">
        <v>382.03888888888889</v>
      </c>
      <c r="O62" s="102">
        <v>370.15</v>
      </c>
      <c r="P62" s="102">
        <v>39.99</v>
      </c>
      <c r="Q62" s="50">
        <v>-8.3408999999999995</v>
      </c>
      <c r="R62" s="54">
        <v>1667</v>
      </c>
      <c r="S62" s="57">
        <v>1.4200000000000001E-2</v>
      </c>
      <c r="T62" s="15">
        <v>-1.0265000000000001E-5</v>
      </c>
      <c r="U62" s="51">
        <v>0.25785206436852798</v>
      </c>
      <c r="V62" s="65">
        <v>0.20957333500283301</v>
      </c>
      <c r="W62" s="66">
        <v>0.29173014592344199</v>
      </c>
      <c r="X62" s="64">
        <v>18.815999999999999</v>
      </c>
      <c r="Y62" s="71">
        <v>-3614.6</v>
      </c>
      <c r="Z62" s="76">
        <v>-3.3967999999999998</v>
      </c>
      <c r="AA62" s="7">
        <v>0</v>
      </c>
      <c r="AB62" s="20">
        <v>0</v>
      </c>
      <c r="AC62" s="84">
        <v>80.314999999999998</v>
      </c>
      <c r="AD62" s="17">
        <v>1.4883999999999999</v>
      </c>
      <c r="AE62" s="18">
        <v>-3.0817000000000002E-3</v>
      </c>
      <c r="AF62" s="19">
        <v>2.7041999999999999E-6</v>
      </c>
      <c r="AG62" s="85">
        <v>0.14299999999999999</v>
      </c>
      <c r="AH62" s="7">
        <v>-1.6184E-5</v>
      </c>
      <c r="AI62" s="20">
        <v>-1.6598999999999999E-7</v>
      </c>
      <c r="AJ62" s="89">
        <v>76.912999999999997</v>
      </c>
      <c r="AK62" s="90">
        <v>0.38</v>
      </c>
      <c r="AL62" s="91">
        <v>63.695</v>
      </c>
      <c r="AM62" s="92">
        <v>1.2222</v>
      </c>
      <c r="AN62" s="107">
        <v>3.7837600180833602</v>
      </c>
      <c r="AO62" s="22"/>
      <c r="AP62" s="22"/>
      <c r="AQ62" s="22"/>
      <c r="AR62" s="22"/>
      <c r="AS62" s="22"/>
      <c r="AT62" s="22"/>
      <c r="AU62" s="22"/>
      <c r="AV62" s="22"/>
      <c r="AW62" s="22"/>
      <c r="AX62" s="22"/>
    </row>
    <row r="63" spans="1:50" x14ac:dyDescent="0.2">
      <c r="A63" s="11" t="s">
        <v>63</v>
      </c>
      <c r="B63" s="5" t="s">
        <v>51</v>
      </c>
      <c r="C63" s="5" t="s">
        <v>218</v>
      </c>
      <c r="D63" s="5">
        <v>13</v>
      </c>
      <c r="E63" s="93">
        <v>4.0229387250000004</v>
      </c>
      <c r="F63" s="100">
        <f t="shared" si="3"/>
        <v>0.49158085833703347</v>
      </c>
      <c r="G63" s="31">
        <v>170.25399999999999</v>
      </c>
      <c r="H63" s="34">
        <v>766.56</v>
      </c>
      <c r="I63" s="34">
        <v>27.13</v>
      </c>
      <c r="J63" s="38">
        <v>5.775E-4</v>
      </c>
      <c r="K63" s="34">
        <f t="shared" si="0"/>
        <v>295.06759098786824</v>
      </c>
      <c r="L63" s="31">
        <f t="shared" si="1"/>
        <v>0.24562322722717961</v>
      </c>
      <c r="M63" s="31">
        <v>0.48799999999999999</v>
      </c>
      <c r="N63" s="102">
        <v>381.48333333333335</v>
      </c>
      <c r="O63" s="102">
        <v>318.16000000000003</v>
      </c>
      <c r="P63" s="102">
        <v>39.93</v>
      </c>
      <c r="Q63" s="50">
        <v>-8.2294999999999998</v>
      </c>
      <c r="R63" s="54">
        <v>1647.2</v>
      </c>
      <c r="S63" s="57">
        <v>1.4E-2</v>
      </c>
      <c r="T63" s="15">
        <v>-1.0152999999999999E-5</v>
      </c>
      <c r="U63" s="51">
        <v>0.26519484968728502</v>
      </c>
      <c r="V63" s="65">
        <v>0.228396684060131</v>
      </c>
      <c r="W63" s="66">
        <v>0.25625419288010498</v>
      </c>
      <c r="X63" s="64">
        <v>117.27</v>
      </c>
      <c r="Y63" s="71">
        <v>-7609.2</v>
      </c>
      <c r="Z63" s="76">
        <v>-40.106999999999999</v>
      </c>
      <c r="AA63" s="7">
        <v>1.8664E-2</v>
      </c>
      <c r="AB63" s="16">
        <v>-2.8127000000000002E-6</v>
      </c>
      <c r="AC63" s="84">
        <v>143.178</v>
      </c>
      <c r="AD63" s="17">
        <v>1.1585000000000001</v>
      </c>
      <c r="AE63" s="18">
        <v>-2.4627E-3</v>
      </c>
      <c r="AF63" s="19">
        <v>2.3348999999999999E-6</v>
      </c>
      <c r="AG63" s="85">
        <v>0.14760000000000001</v>
      </c>
      <c r="AH63" s="7">
        <v>-3.1350000000000003E-5</v>
      </c>
      <c r="AI63" s="20">
        <v>-1.5437E-7</v>
      </c>
      <c r="AJ63" s="89">
        <v>81.462999999999994</v>
      </c>
      <c r="AK63" s="90">
        <v>0.38</v>
      </c>
      <c r="AL63" s="91">
        <v>65.853999999999999</v>
      </c>
      <c r="AM63" s="92">
        <v>1.2222</v>
      </c>
      <c r="AN63" s="107">
        <v>4.3983740773515096</v>
      </c>
      <c r="AO63" s="22"/>
      <c r="AP63" s="22"/>
      <c r="AQ63" s="22"/>
      <c r="AR63" s="22"/>
      <c r="AS63" s="22"/>
      <c r="AT63" s="22"/>
      <c r="AU63" s="22"/>
      <c r="AV63" s="22"/>
      <c r="AW63" s="22"/>
      <c r="AX63" s="22"/>
    </row>
    <row r="64" spans="1:50" x14ac:dyDescent="0.2">
      <c r="A64" s="11" t="s">
        <v>64</v>
      </c>
      <c r="B64" s="5" t="s">
        <v>51</v>
      </c>
      <c r="C64" s="5" t="s">
        <v>219</v>
      </c>
      <c r="D64" s="5">
        <v>13</v>
      </c>
      <c r="E64" s="93">
        <v>3.7913915650000001</v>
      </c>
      <c r="F64" s="100">
        <f t="shared" si="3"/>
        <v>0.42398757106362411</v>
      </c>
      <c r="G64" s="31">
        <v>170.25399999999999</v>
      </c>
      <c r="H64" s="34">
        <v>766.55</v>
      </c>
      <c r="I64" s="34">
        <v>27.13</v>
      </c>
      <c r="J64" s="38">
        <v>5.775E-4</v>
      </c>
      <c r="K64" s="34">
        <f t="shared" si="0"/>
        <v>295.06759098786824</v>
      </c>
      <c r="L64" s="31">
        <f t="shared" si="1"/>
        <v>0.24562643149601046</v>
      </c>
      <c r="M64" s="31">
        <v>0.49299999999999999</v>
      </c>
      <c r="N64" s="102">
        <v>381.48333333333335</v>
      </c>
      <c r="O64" s="102">
        <v>338.14</v>
      </c>
      <c r="P64" s="102">
        <v>39.94</v>
      </c>
      <c r="Q64" s="50">
        <v>-8.2772000000000006</v>
      </c>
      <c r="R64" s="54">
        <v>1653.5</v>
      </c>
      <c r="S64" s="57">
        <v>1.41E-2</v>
      </c>
      <c r="T64" s="15">
        <v>-1.0233E-5</v>
      </c>
      <c r="U64" s="61">
        <v>0.29480000000000001</v>
      </c>
      <c r="V64" s="62">
        <v>0.24429999999999999</v>
      </c>
      <c r="W64" s="63">
        <v>0.28570000000000001</v>
      </c>
      <c r="X64" s="64">
        <v>23.584</v>
      </c>
      <c r="Y64" s="71">
        <v>-4017.5</v>
      </c>
      <c r="Z64" s="76">
        <v>-4.8653000000000004</v>
      </c>
      <c r="AA64" s="7">
        <v>0</v>
      </c>
      <c r="AB64" s="20">
        <v>0</v>
      </c>
      <c r="AC64" s="84">
        <v>118.188</v>
      </c>
      <c r="AD64" s="17">
        <v>1.2634000000000001</v>
      </c>
      <c r="AE64" s="18">
        <v>-2.6619E-3</v>
      </c>
      <c r="AF64" s="19">
        <v>2.4487E-6</v>
      </c>
      <c r="AG64" s="85">
        <v>0.14599999999999999</v>
      </c>
      <c r="AH64" s="7">
        <v>-2.58E-5</v>
      </c>
      <c r="AI64" s="20">
        <v>-1.5885E-7</v>
      </c>
      <c r="AJ64" s="89">
        <v>76.757999999999996</v>
      </c>
      <c r="AK64" s="90">
        <v>0.38</v>
      </c>
      <c r="AL64" s="91">
        <v>63.654000000000003</v>
      </c>
      <c r="AM64" s="92">
        <v>1.2222</v>
      </c>
      <c r="AN64" s="107">
        <v>3.3148133537431099</v>
      </c>
      <c r="AO64" s="22"/>
      <c r="AP64" s="22"/>
      <c r="AQ64" s="22"/>
      <c r="AR64" s="22"/>
      <c r="AS64" s="22"/>
      <c r="AT64" s="22"/>
      <c r="AU64" s="22"/>
      <c r="AV64" s="22"/>
      <c r="AW64" s="22"/>
      <c r="AX64" s="22"/>
    </row>
    <row r="65" spans="1:50" x14ac:dyDescent="0.2">
      <c r="A65" s="11" t="s">
        <v>65</v>
      </c>
      <c r="B65" s="5" t="s">
        <v>51</v>
      </c>
      <c r="C65" s="5" t="s">
        <v>220</v>
      </c>
      <c r="D65" s="5">
        <v>13</v>
      </c>
      <c r="E65" s="93">
        <v>3.5567957424999999</v>
      </c>
      <c r="F65" s="100">
        <f t="shared" si="3"/>
        <v>0.35550431770226032</v>
      </c>
      <c r="G65" s="31">
        <v>170.25399999999999</v>
      </c>
      <c r="H65" s="34">
        <v>773.61</v>
      </c>
      <c r="I65" s="34">
        <v>27.13</v>
      </c>
      <c r="J65" s="38">
        <v>5.775E-4</v>
      </c>
      <c r="K65" s="34">
        <f t="shared" si="0"/>
        <v>295.06759098786824</v>
      </c>
      <c r="L65" s="31">
        <f t="shared" si="1"/>
        <v>0.24338483352498907</v>
      </c>
      <c r="M65" s="31">
        <v>0.49299999999999999</v>
      </c>
      <c r="N65" s="102">
        <v>384.81666666666666</v>
      </c>
      <c r="O65" s="102">
        <v>338.14</v>
      </c>
      <c r="P65" s="102">
        <v>39.99</v>
      </c>
      <c r="Q65" s="50">
        <v>-8.5904000000000007</v>
      </c>
      <c r="R65" s="54">
        <v>1720.6</v>
      </c>
      <c r="S65" s="57">
        <v>1.46E-2</v>
      </c>
      <c r="T65" s="15">
        <v>-1.0383999999999999E-5</v>
      </c>
      <c r="U65" s="61">
        <v>0.29480000000000001</v>
      </c>
      <c r="V65" s="62">
        <v>0.24490000000000001</v>
      </c>
      <c r="W65" s="63">
        <v>0.28570000000000001</v>
      </c>
      <c r="X65" s="64">
        <v>18.872</v>
      </c>
      <c r="Y65" s="71">
        <v>-3645</v>
      </c>
      <c r="Z65" s="76">
        <v>-3.4104999999999999</v>
      </c>
      <c r="AA65" s="7">
        <v>0</v>
      </c>
      <c r="AB65" s="20">
        <v>0</v>
      </c>
      <c r="AC65" s="84">
        <v>122.779</v>
      </c>
      <c r="AD65" s="17">
        <v>1.2357</v>
      </c>
      <c r="AE65" s="18">
        <v>-2.5831999999999999E-3</v>
      </c>
      <c r="AF65" s="19">
        <v>2.3659000000000001E-6</v>
      </c>
      <c r="AG65" s="85">
        <v>0.1462</v>
      </c>
      <c r="AH65" s="7">
        <v>-2.6156000000000002E-5</v>
      </c>
      <c r="AI65" s="20">
        <v>-1.5559999999999999E-7</v>
      </c>
      <c r="AJ65" s="89">
        <v>77.531000000000006</v>
      </c>
      <c r="AK65" s="90">
        <v>0.38</v>
      </c>
      <c r="AL65" s="91">
        <v>63.857999999999997</v>
      </c>
      <c r="AM65" s="92">
        <v>1.2222</v>
      </c>
      <c r="AN65" s="107">
        <v>3.2876837321250201</v>
      </c>
      <c r="AO65" s="22"/>
      <c r="AP65" s="22"/>
      <c r="AQ65" s="22"/>
      <c r="AR65" s="22"/>
      <c r="AS65" s="22"/>
      <c r="AT65" s="22"/>
      <c r="AU65" s="22"/>
      <c r="AV65" s="22"/>
      <c r="AW65" s="22"/>
      <c r="AX65" s="22"/>
    </row>
    <row r="66" spans="1:50" x14ac:dyDescent="0.2">
      <c r="A66" s="11" t="s">
        <v>66</v>
      </c>
      <c r="B66" s="5" t="s">
        <v>51</v>
      </c>
      <c r="C66" s="5" t="s">
        <v>221</v>
      </c>
      <c r="D66" s="5">
        <v>13</v>
      </c>
      <c r="E66" s="93">
        <v>2.5701456375</v>
      </c>
      <c r="F66" s="100">
        <f t="shared" si="3"/>
        <v>6.7481247215866125E-2</v>
      </c>
      <c r="G66" s="31">
        <v>170.25399999999999</v>
      </c>
      <c r="H66" s="34">
        <v>772.44</v>
      </c>
      <c r="I66" s="34">
        <v>27.56</v>
      </c>
      <c r="J66" s="38">
        <v>5.775E-4</v>
      </c>
      <c r="K66" s="34">
        <f t="shared" si="0"/>
        <v>295.06759098786824</v>
      </c>
      <c r="L66" s="31">
        <f t="shared" si="1"/>
        <v>0.24761688222782183</v>
      </c>
      <c r="M66" s="31">
        <v>0.48799999999999999</v>
      </c>
      <c r="N66" s="102">
        <v>383.70555555555552</v>
      </c>
      <c r="O66" s="102">
        <v>270.16000000000003</v>
      </c>
      <c r="P66" s="102">
        <v>40.119999999999997</v>
      </c>
      <c r="Q66" s="50">
        <v>-8.5279000000000007</v>
      </c>
      <c r="R66" s="54">
        <v>1705.4</v>
      </c>
      <c r="S66" s="57">
        <v>1.4500000000000001E-2</v>
      </c>
      <c r="T66" s="15">
        <v>-1.0353000000000001E-5</v>
      </c>
      <c r="U66" s="51">
        <v>0.264688635757858</v>
      </c>
      <c r="V66" s="65">
        <v>0.226196355456323</v>
      </c>
      <c r="W66" s="66">
        <v>0.25871588086318797</v>
      </c>
      <c r="X66" s="64">
        <v>144.88</v>
      </c>
      <c r="Y66" s="71">
        <v>-8399.7000000000007</v>
      </c>
      <c r="Z66" s="76">
        <v>-51.219000000000001</v>
      </c>
      <c r="AA66" s="7">
        <v>2.7910000000000001E-2</v>
      </c>
      <c r="AB66" s="16">
        <v>-5.5943E-6</v>
      </c>
      <c r="AC66" s="84">
        <v>205.25</v>
      </c>
      <c r="AD66" s="17">
        <v>0.57606999999999997</v>
      </c>
      <c r="AE66" s="18">
        <v>-1.2466000000000001E-3</v>
      </c>
      <c r="AF66" s="19">
        <v>1.4467000000000001E-6</v>
      </c>
      <c r="AG66" s="85">
        <v>0.1512</v>
      </c>
      <c r="AH66" s="7">
        <v>-4.3367E-5</v>
      </c>
      <c r="AI66" s="20">
        <v>-1.4201000000000001E-7</v>
      </c>
      <c r="AJ66" s="89">
        <v>82.141000000000005</v>
      </c>
      <c r="AK66" s="90">
        <v>0.38</v>
      </c>
      <c r="AL66" s="91">
        <v>63.965000000000003</v>
      </c>
      <c r="AM66" s="92">
        <v>1.2222</v>
      </c>
      <c r="AN66" s="107">
        <v>6.1679788808120302</v>
      </c>
      <c r="AO66" s="22"/>
      <c r="AP66" s="22"/>
      <c r="AQ66" s="22"/>
      <c r="AR66" s="22"/>
      <c r="AS66" s="22"/>
      <c r="AT66" s="22"/>
      <c r="AU66" s="22"/>
      <c r="AV66" s="22"/>
      <c r="AW66" s="22"/>
      <c r="AX66" s="22"/>
    </row>
    <row r="67" spans="1:50" x14ac:dyDescent="0.2">
      <c r="A67" s="11" t="s">
        <v>67</v>
      </c>
      <c r="B67" s="5" t="s">
        <v>51</v>
      </c>
      <c r="C67" s="5" t="s">
        <v>222</v>
      </c>
      <c r="D67" s="5">
        <v>13</v>
      </c>
      <c r="E67" s="93">
        <v>2.3389822812499999</v>
      </c>
      <c r="F67" s="100">
        <f t="shared" si="3"/>
        <v>0</v>
      </c>
      <c r="G67" s="31">
        <v>170.25399999999999</v>
      </c>
      <c r="H67" s="34">
        <v>771.45</v>
      </c>
      <c r="I67" s="34">
        <v>27.56</v>
      </c>
      <c r="J67" s="38">
        <v>5.775E-4</v>
      </c>
      <c r="K67" s="34">
        <f t="shared" si="0"/>
        <v>295.06759098786824</v>
      </c>
      <c r="L67" s="31">
        <f t="shared" si="1"/>
        <v>0.24793464839984278</v>
      </c>
      <c r="M67" s="31">
        <v>0.48799999999999999</v>
      </c>
      <c r="N67" s="102">
        <v>383.15</v>
      </c>
      <c r="O67" s="102">
        <v>264.69</v>
      </c>
      <c r="P67" s="102">
        <v>40.119999999999997</v>
      </c>
      <c r="Q67" s="50">
        <v>-8.4847000000000001</v>
      </c>
      <c r="R67" s="54">
        <v>1696.1</v>
      </c>
      <c r="S67" s="57">
        <v>1.44E-2</v>
      </c>
      <c r="T67" s="15">
        <v>-1.0332999999999999E-5</v>
      </c>
      <c r="U67" s="51">
        <v>0.26740695811257098</v>
      </c>
      <c r="V67" s="65">
        <v>0.22986002947597101</v>
      </c>
      <c r="W67" s="66">
        <v>0.25273005814159399</v>
      </c>
      <c r="X67" s="64">
        <v>131.80000000000001</v>
      </c>
      <c r="Y67" s="71">
        <v>-7957.4</v>
      </c>
      <c r="Z67" s="76">
        <v>-46.100999999999999</v>
      </c>
      <c r="AA67" s="7">
        <v>2.4187E-2</v>
      </c>
      <c r="AB67" s="16">
        <v>-4.5746999999999996E-6</v>
      </c>
      <c r="AC67" s="84">
        <v>206.25</v>
      </c>
      <c r="AD67" s="17">
        <v>0.56813999999999998</v>
      </c>
      <c r="AE67" s="18">
        <v>-1.2316E-3</v>
      </c>
      <c r="AF67" s="19">
        <v>1.4395999999999999E-6</v>
      </c>
      <c r="AG67" s="85">
        <v>0.15160000000000001</v>
      </c>
      <c r="AH67" s="7">
        <v>-4.4604000000000002E-5</v>
      </c>
      <c r="AI67" s="20">
        <v>-1.4140999999999999E-7</v>
      </c>
      <c r="AJ67" s="89">
        <v>82.034000000000006</v>
      </c>
      <c r="AK67" s="90">
        <v>0.38</v>
      </c>
      <c r="AL67" s="91">
        <v>65.772000000000006</v>
      </c>
      <c r="AM67" s="92">
        <v>1.2222</v>
      </c>
      <c r="AN67" s="107">
        <v>4.7392261708168997</v>
      </c>
      <c r="AO67" s="22"/>
      <c r="AP67" s="22"/>
      <c r="AQ67" s="22"/>
      <c r="AR67" s="22"/>
      <c r="AS67" s="22"/>
      <c r="AT67" s="22"/>
      <c r="AU67" s="22"/>
      <c r="AV67" s="22"/>
      <c r="AW67" s="22"/>
      <c r="AX67" s="22"/>
    </row>
    <row r="68" spans="1:50" x14ac:dyDescent="0.2">
      <c r="A68" s="14" t="s">
        <v>115</v>
      </c>
      <c r="B68" s="5" t="s">
        <v>51</v>
      </c>
      <c r="C68" s="5" t="s">
        <v>135</v>
      </c>
      <c r="D68" s="5">
        <v>13</v>
      </c>
      <c r="E68" s="93">
        <v>5.530875795</v>
      </c>
      <c r="F68" s="100">
        <f t="shared" si="3"/>
        <v>0.93177811043346614</v>
      </c>
      <c r="G68" s="31">
        <v>170.25399999999999</v>
      </c>
      <c r="H68" s="35">
        <v>779.72</v>
      </c>
      <c r="I68" s="34" t="s">
        <v>188</v>
      </c>
      <c r="J68" s="38" t="s">
        <v>189</v>
      </c>
      <c r="K68" s="34">
        <f t="shared" si="0"/>
        <v>294.5570934256055</v>
      </c>
      <c r="L68" s="31">
        <f t="shared" si="1"/>
        <v>0.23815134146154696</v>
      </c>
      <c r="M68" s="41">
        <v>0.48551829628752502</v>
      </c>
      <c r="N68" s="103">
        <v>388.15</v>
      </c>
      <c r="O68" s="103">
        <v>287.14999999999998</v>
      </c>
      <c r="P68" s="103">
        <v>40.03</v>
      </c>
      <c r="Q68" s="50">
        <v>-8.8122000000000007</v>
      </c>
      <c r="R68" s="54">
        <v>1774.9</v>
      </c>
      <c r="S68" s="57">
        <v>1.4800000000000001E-2</v>
      </c>
      <c r="T68" s="15">
        <v>-1.0423E-5</v>
      </c>
      <c r="U68" s="61">
        <v>0.29480000000000001</v>
      </c>
      <c r="V68" s="62">
        <v>0.24529999999999999</v>
      </c>
      <c r="W68" s="63">
        <v>0.28570000000000001</v>
      </c>
      <c r="X68" s="67">
        <v>31.504000000000001</v>
      </c>
      <c r="Y68" s="72">
        <v>-4773.7</v>
      </c>
      <c r="Z68" s="77">
        <v>-7.2892000000000001</v>
      </c>
      <c r="AA68" s="7">
        <v>0</v>
      </c>
      <c r="AB68" s="20">
        <v>0</v>
      </c>
      <c r="AC68" s="84">
        <v>201.107</v>
      </c>
      <c r="AD68" s="17">
        <v>0.60360999999999998</v>
      </c>
      <c r="AE68" s="18">
        <v>-1.2971E-3</v>
      </c>
      <c r="AF68" s="19">
        <v>1.4657E-6</v>
      </c>
      <c r="AG68" s="85">
        <v>0.15049999999999999</v>
      </c>
      <c r="AH68" s="7">
        <v>-3.9164E-5</v>
      </c>
      <c r="AI68" s="20">
        <v>-1.4308000000000001E-7</v>
      </c>
      <c r="AJ68" s="89">
        <v>78.393000000000001</v>
      </c>
      <c r="AK68" s="90">
        <v>0.38</v>
      </c>
      <c r="AL68" s="91">
        <v>63.651000000000003</v>
      </c>
      <c r="AM68" s="92">
        <v>1.2222</v>
      </c>
      <c r="AN68" s="107">
        <v>3.5773741237406602</v>
      </c>
      <c r="AO68" s="22"/>
      <c r="AP68" s="22"/>
      <c r="AQ68" s="22"/>
      <c r="AR68" s="22"/>
      <c r="AS68" s="22"/>
      <c r="AT68" s="22"/>
      <c r="AU68" s="22"/>
      <c r="AV68" s="22"/>
      <c r="AW68" s="22"/>
      <c r="AX68" s="22"/>
    </row>
    <row r="69" spans="1:50" x14ac:dyDescent="0.2">
      <c r="A69" s="14" t="s">
        <v>116</v>
      </c>
      <c r="B69" s="5" t="s">
        <v>51</v>
      </c>
      <c r="C69" s="5" t="s">
        <v>136</v>
      </c>
      <c r="D69" s="5">
        <v>13</v>
      </c>
      <c r="E69" s="93">
        <v>5.5314552187499997</v>
      </c>
      <c r="F69" s="100">
        <f t="shared" si="3"/>
        <v>0.93194725591547833</v>
      </c>
      <c r="G69" s="31">
        <v>170.25399999999999</v>
      </c>
      <c r="H69" s="35">
        <v>776.9</v>
      </c>
      <c r="I69" s="34" t="s">
        <v>188</v>
      </c>
      <c r="J69" s="38" t="s">
        <v>189</v>
      </c>
      <c r="K69" s="34">
        <f t="shared" si="0"/>
        <v>294.5570934256055</v>
      </c>
      <c r="L69" s="31">
        <f t="shared" si="1"/>
        <v>0.23901578576959376</v>
      </c>
      <c r="M69" s="41">
        <v>0.494854407506848</v>
      </c>
      <c r="N69" s="103">
        <v>386.48333333333335</v>
      </c>
      <c r="O69" s="103">
        <v>338.14</v>
      </c>
      <c r="P69" s="103">
        <v>39.92</v>
      </c>
      <c r="Q69" s="50">
        <v>-8.6914999999999996</v>
      </c>
      <c r="R69" s="54">
        <v>1748.7</v>
      </c>
      <c r="S69" s="57">
        <v>1.47E-2</v>
      </c>
      <c r="T69" s="15">
        <v>-1.0369E-5</v>
      </c>
      <c r="U69" s="61">
        <v>0.29480000000000001</v>
      </c>
      <c r="V69" s="62">
        <v>0.24340000000000001</v>
      </c>
      <c r="W69" s="63">
        <v>0.28570000000000001</v>
      </c>
      <c r="X69" s="67">
        <v>25.195</v>
      </c>
      <c r="Y69" s="72">
        <v>-4209.2</v>
      </c>
      <c r="Z69" s="77">
        <v>-5.3540999999999999</v>
      </c>
      <c r="AA69" s="7">
        <v>0</v>
      </c>
      <c r="AB69" s="20">
        <v>0</v>
      </c>
      <c r="AC69" s="84">
        <v>121.9</v>
      </c>
      <c r="AD69" s="17">
        <v>1.2351000000000001</v>
      </c>
      <c r="AE69" s="18">
        <v>-2.5744000000000001E-3</v>
      </c>
      <c r="AF69" s="19">
        <v>2.3491000000000001E-6</v>
      </c>
      <c r="AG69" s="85">
        <v>0.1464</v>
      </c>
      <c r="AH69" s="7">
        <v>-2.6120999999999999E-5</v>
      </c>
      <c r="AI69" s="20">
        <v>-1.5454999999999999E-7</v>
      </c>
      <c r="AJ69" s="89">
        <v>78.082999999999998</v>
      </c>
      <c r="AK69" s="90">
        <v>0.38</v>
      </c>
      <c r="AL69" s="91">
        <v>63.570999999999998</v>
      </c>
      <c r="AM69" s="92">
        <v>1.2222</v>
      </c>
      <c r="AN69" s="107">
        <v>2.2480167209426698</v>
      </c>
      <c r="AO69" s="22"/>
      <c r="AP69" s="22"/>
      <c r="AQ69" s="22"/>
      <c r="AR69" s="22"/>
      <c r="AS69" s="22"/>
      <c r="AT69" s="22"/>
      <c r="AU69" s="22"/>
      <c r="AV69" s="22"/>
      <c r="AW69" s="22"/>
      <c r="AX69" s="22"/>
    </row>
    <row r="70" spans="1:50" x14ac:dyDescent="0.2">
      <c r="A70" s="14" t="s">
        <v>117</v>
      </c>
      <c r="B70" s="5" t="s">
        <v>51</v>
      </c>
      <c r="C70" s="5" t="s">
        <v>137</v>
      </c>
      <c r="D70" s="5">
        <v>13</v>
      </c>
      <c r="E70" s="93">
        <v>5.2991891925000001</v>
      </c>
      <c r="F70" s="100">
        <f t="shared" si="3"/>
        <v>0.86414411708117156</v>
      </c>
      <c r="G70" s="31">
        <v>170.25399999999999</v>
      </c>
      <c r="H70" s="35">
        <v>783.95</v>
      </c>
      <c r="I70" s="34" t="s">
        <v>188</v>
      </c>
      <c r="J70" s="38" t="s">
        <v>189</v>
      </c>
      <c r="K70" s="34">
        <f t="shared" si="0"/>
        <v>294.5570934256055</v>
      </c>
      <c r="L70" s="31">
        <f t="shared" si="1"/>
        <v>0.23686633581784222</v>
      </c>
      <c r="M70" s="41">
        <v>0.48711515047614801</v>
      </c>
      <c r="N70" s="103">
        <v>389.81666666666666</v>
      </c>
      <c r="O70" s="103">
        <v>301.14999999999998</v>
      </c>
      <c r="P70" s="103">
        <v>39.92</v>
      </c>
      <c r="Q70" s="50">
        <v>-8.9898000000000007</v>
      </c>
      <c r="R70" s="54">
        <v>1813.8</v>
      </c>
      <c r="S70" s="57">
        <v>1.5100000000000001E-2</v>
      </c>
      <c r="T70" s="15">
        <v>-1.0501E-5</v>
      </c>
      <c r="U70" s="61">
        <v>0.29480000000000001</v>
      </c>
      <c r="V70" s="62">
        <v>0.2457</v>
      </c>
      <c r="W70" s="63">
        <v>0.28570000000000001</v>
      </c>
      <c r="X70" s="67">
        <v>47.277000000000001</v>
      </c>
      <c r="Y70" s="72">
        <v>-6179.5</v>
      </c>
      <c r="Z70" s="77">
        <v>-12.125</v>
      </c>
      <c r="AA70" s="7">
        <v>0</v>
      </c>
      <c r="AB70" s="20">
        <v>0</v>
      </c>
      <c r="AC70" s="84">
        <v>161.02500000000001</v>
      </c>
      <c r="AD70" s="17">
        <v>0.99761999999999995</v>
      </c>
      <c r="AE70" s="18">
        <v>-2.0972999999999999E-3</v>
      </c>
      <c r="AF70" s="19">
        <v>2.0144000000000001E-6</v>
      </c>
      <c r="AG70" s="85">
        <v>0.14960000000000001</v>
      </c>
      <c r="AH70" s="7">
        <v>-3.5877999999999998E-5</v>
      </c>
      <c r="AI70" s="20">
        <v>-1.4401999999999999E-7</v>
      </c>
      <c r="AJ70" s="89">
        <v>78.858000000000004</v>
      </c>
      <c r="AK70" s="90">
        <v>0.38</v>
      </c>
      <c r="AL70" s="91">
        <v>63.771999999999998</v>
      </c>
      <c r="AM70" s="92">
        <v>1.2222</v>
      </c>
      <c r="AN70" s="107">
        <v>3.0883641379536999</v>
      </c>
      <c r="AO70" s="22"/>
      <c r="AP70" s="22"/>
      <c r="AQ70" s="22"/>
      <c r="AR70" s="22"/>
      <c r="AS70" s="22"/>
      <c r="AT70" s="22"/>
      <c r="AU70" s="22"/>
      <c r="AV70" s="22"/>
      <c r="AW70" s="22"/>
      <c r="AX70" s="22"/>
    </row>
    <row r="71" spans="1:50" x14ac:dyDescent="0.2">
      <c r="A71" s="14" t="s">
        <v>118</v>
      </c>
      <c r="B71" s="5" t="s">
        <v>51</v>
      </c>
      <c r="C71" s="5" t="s">
        <v>138</v>
      </c>
      <c r="D71" s="5">
        <v>13</v>
      </c>
      <c r="E71" s="93">
        <v>5.76457629125</v>
      </c>
      <c r="F71" s="100">
        <f t="shared" si="3"/>
        <v>1</v>
      </c>
      <c r="G71" s="31">
        <v>170.25399999999999</v>
      </c>
      <c r="H71" s="35">
        <v>775.49</v>
      </c>
      <c r="I71" s="34" t="s">
        <v>188</v>
      </c>
      <c r="J71" s="38" t="s">
        <v>189</v>
      </c>
      <c r="K71" s="34">
        <f t="shared" si="0"/>
        <v>294.5570934256055</v>
      </c>
      <c r="L71" s="31">
        <f t="shared" si="1"/>
        <v>0.23945036552940388</v>
      </c>
      <c r="M71" s="41">
        <v>0.487373728048766</v>
      </c>
      <c r="N71" s="103">
        <v>385.92777777777775</v>
      </c>
      <c r="O71" s="103">
        <v>375.15</v>
      </c>
      <c r="P71" s="103">
        <v>39.92</v>
      </c>
      <c r="Q71" s="50">
        <v>-8.6304999999999996</v>
      </c>
      <c r="R71" s="54">
        <v>1735.5</v>
      </c>
      <c r="S71" s="57">
        <v>1.46E-2</v>
      </c>
      <c r="T71" s="15">
        <v>-1.0339999999999999E-5</v>
      </c>
      <c r="U71" s="61">
        <v>0.29480000000000001</v>
      </c>
      <c r="V71" s="62">
        <v>0.24329999999999999</v>
      </c>
      <c r="W71" s="63">
        <v>0.28570000000000001</v>
      </c>
      <c r="X71" s="67">
        <v>24.856000000000002</v>
      </c>
      <c r="Y71" s="72">
        <v>-4172.5</v>
      </c>
      <c r="Z71" s="77">
        <v>-5.2511000000000001</v>
      </c>
      <c r="AA71" s="7">
        <v>0</v>
      </c>
      <c r="AB71" s="20">
        <v>0</v>
      </c>
      <c r="AC71" s="84">
        <v>76.117000000000004</v>
      </c>
      <c r="AD71" s="17">
        <v>1.5032000000000001</v>
      </c>
      <c r="AE71" s="18">
        <v>-3.081E-3</v>
      </c>
      <c r="AF71" s="19">
        <v>2.6684999999999999E-6</v>
      </c>
      <c r="AG71" s="85">
        <v>0.14299999999999999</v>
      </c>
      <c r="AH71" s="7">
        <v>-1.5027E-5</v>
      </c>
      <c r="AI71" s="20">
        <v>-1.6397000000000001E-7</v>
      </c>
      <c r="AJ71" s="89">
        <v>77.927999999999997</v>
      </c>
      <c r="AK71" s="90">
        <v>0.38</v>
      </c>
      <c r="AL71" s="91">
        <v>63.53</v>
      </c>
      <c r="AM71" s="92">
        <v>1.2222</v>
      </c>
      <c r="AN71" s="107">
        <v>3.36057615531077</v>
      </c>
      <c r="AO71" s="22"/>
      <c r="AP71" s="22"/>
      <c r="AQ71" s="22"/>
      <c r="AR71" s="22"/>
      <c r="AS71" s="22"/>
      <c r="AT71" s="22"/>
      <c r="AU71" s="22"/>
      <c r="AV71" s="22"/>
      <c r="AW71" s="22"/>
      <c r="AX71" s="22"/>
    </row>
    <row r="72" spans="1:50" x14ac:dyDescent="0.2">
      <c r="A72" s="14" t="s">
        <v>119</v>
      </c>
      <c r="B72" s="5" t="s">
        <v>51</v>
      </c>
      <c r="C72" s="5" t="s">
        <v>139</v>
      </c>
      <c r="D72" s="5">
        <v>13</v>
      </c>
      <c r="E72" s="93">
        <v>5.2992376500000002</v>
      </c>
      <c r="F72" s="100">
        <f t="shared" si="3"/>
        <v>0.864158262803011</v>
      </c>
      <c r="G72" s="31">
        <v>170.25399999999999</v>
      </c>
      <c r="H72" s="35">
        <v>782.54</v>
      </c>
      <c r="I72" s="34" t="s">
        <v>188</v>
      </c>
      <c r="J72" s="38" t="s">
        <v>189</v>
      </c>
      <c r="K72" s="34">
        <f t="shared" si="0"/>
        <v>294.5570934256055</v>
      </c>
      <c r="L72" s="31">
        <f t="shared" si="1"/>
        <v>0.23729312746236284</v>
      </c>
      <c r="M72" s="41">
        <v>0.49515131313781902</v>
      </c>
      <c r="N72" s="103">
        <v>389.26111111111106</v>
      </c>
      <c r="O72" s="103">
        <v>325.14999999999998</v>
      </c>
      <c r="P72" s="103">
        <v>39.92</v>
      </c>
      <c r="Q72" s="50">
        <v>-8.9311000000000007</v>
      </c>
      <c r="R72" s="54">
        <v>1800.9</v>
      </c>
      <c r="S72" s="57">
        <v>1.4999999999999999E-2</v>
      </c>
      <c r="T72" s="15">
        <v>-1.0475999999999999E-5</v>
      </c>
      <c r="U72" s="61">
        <v>0.29480000000000001</v>
      </c>
      <c r="V72" s="62">
        <v>0.24560000000000001</v>
      </c>
      <c r="W72" s="63">
        <v>0.28570000000000001</v>
      </c>
      <c r="X72" s="67">
        <v>29.334</v>
      </c>
      <c r="Y72" s="72">
        <v>-4600.2</v>
      </c>
      <c r="Z72" s="77">
        <v>-6.6196999999999999</v>
      </c>
      <c r="AA72" s="7">
        <v>0</v>
      </c>
      <c r="AB72" s="20">
        <v>0</v>
      </c>
      <c r="AC72" s="84">
        <v>139.666</v>
      </c>
      <c r="AD72" s="17">
        <v>1.1289</v>
      </c>
      <c r="AE72" s="18">
        <v>-2.3516000000000001E-3</v>
      </c>
      <c r="AF72" s="19">
        <v>2.1799999999999999E-6</v>
      </c>
      <c r="AG72" s="85">
        <v>0.1477</v>
      </c>
      <c r="AH72" s="7">
        <v>-2.9842E-5</v>
      </c>
      <c r="AI72" s="20">
        <v>-1.4933E-7</v>
      </c>
      <c r="AJ72" s="89">
        <v>78.703000000000003</v>
      </c>
      <c r="AK72" s="90">
        <v>0.38</v>
      </c>
      <c r="AL72" s="91">
        <v>63.731999999999999</v>
      </c>
      <c r="AM72" s="92">
        <v>1.2222</v>
      </c>
      <c r="AN72" s="107">
        <v>2.7287944569687501</v>
      </c>
      <c r="AO72" s="22"/>
      <c r="AP72" s="22"/>
      <c r="AQ72" s="22"/>
      <c r="AR72" s="22"/>
      <c r="AS72" s="22"/>
      <c r="AT72" s="22"/>
      <c r="AU72" s="22"/>
      <c r="AV72" s="22"/>
      <c r="AW72" s="22"/>
      <c r="AX72" s="22"/>
    </row>
    <row r="73" spans="1:50" x14ac:dyDescent="0.2">
      <c r="A73" s="14" t="s">
        <v>120</v>
      </c>
      <c r="B73" s="5" t="s">
        <v>51</v>
      </c>
      <c r="C73" s="5" t="s">
        <v>140</v>
      </c>
      <c r="D73" s="5">
        <v>13</v>
      </c>
      <c r="E73" s="93">
        <v>5.2990475474999998</v>
      </c>
      <c r="F73" s="100">
        <f t="shared" si="3"/>
        <v>0.8641027680481026</v>
      </c>
      <c r="G73" s="31">
        <v>170.25399999999999</v>
      </c>
      <c r="H73" s="35">
        <v>779.72</v>
      </c>
      <c r="I73" s="34" t="s">
        <v>188</v>
      </c>
      <c r="J73" s="38" t="s">
        <v>189</v>
      </c>
      <c r="K73" s="34">
        <f t="shared" si="0"/>
        <v>294.5570934256055</v>
      </c>
      <c r="L73" s="31">
        <f t="shared" si="1"/>
        <v>0.23815134146154696</v>
      </c>
      <c r="M73" s="41">
        <v>0.48963247247191199</v>
      </c>
      <c r="N73" s="103">
        <v>388.15</v>
      </c>
      <c r="O73" s="103">
        <v>306.64999999999998</v>
      </c>
      <c r="P73" s="103">
        <v>39.92</v>
      </c>
      <c r="Q73" s="50">
        <v>-8.8122000000000007</v>
      </c>
      <c r="R73" s="54">
        <v>1774.9</v>
      </c>
      <c r="S73" s="57">
        <v>1.4800000000000001E-2</v>
      </c>
      <c r="T73" s="15">
        <v>-1.0423E-5</v>
      </c>
      <c r="U73" s="61">
        <v>0.29480000000000001</v>
      </c>
      <c r="V73" s="62">
        <v>0.24529999999999999</v>
      </c>
      <c r="W73" s="63">
        <v>0.28570000000000001</v>
      </c>
      <c r="X73" s="67">
        <v>19.462</v>
      </c>
      <c r="Y73" s="72">
        <v>-3724</v>
      </c>
      <c r="Z73" s="77">
        <v>-3.5908000000000002</v>
      </c>
      <c r="AA73" s="7">
        <v>0</v>
      </c>
      <c r="AB73" s="20">
        <v>0</v>
      </c>
      <c r="AC73" s="84">
        <v>154.45400000000001</v>
      </c>
      <c r="AD73" s="17">
        <v>1.0374000000000001</v>
      </c>
      <c r="AE73" s="18">
        <v>-2.1862000000000001E-3</v>
      </c>
      <c r="AF73" s="19">
        <v>2.0878999999999999E-6</v>
      </c>
      <c r="AG73" s="85">
        <v>0.14899999999999999</v>
      </c>
      <c r="AH73" s="7">
        <v>-3.4473E-5</v>
      </c>
      <c r="AI73" s="20">
        <v>-1.4679000000000001E-7</v>
      </c>
      <c r="AJ73" s="89">
        <v>78.393000000000001</v>
      </c>
      <c r="AK73" s="90">
        <v>0.38</v>
      </c>
      <c r="AL73" s="91">
        <v>63.651000000000003</v>
      </c>
      <c r="AM73" s="92">
        <v>1.2222</v>
      </c>
      <c r="AN73" s="107">
        <v>2.18656303395638</v>
      </c>
      <c r="AO73" s="22"/>
      <c r="AP73" s="22"/>
      <c r="AQ73" s="22"/>
      <c r="AR73" s="22"/>
      <c r="AS73" s="22"/>
      <c r="AT73" s="22"/>
      <c r="AU73" s="22"/>
      <c r="AV73" s="22"/>
      <c r="AW73" s="22"/>
      <c r="AX73" s="22"/>
    </row>
    <row r="74" spans="1:50" x14ac:dyDescent="0.2">
      <c r="A74" s="14" t="s">
        <v>121</v>
      </c>
      <c r="B74" s="5" t="s">
        <v>51</v>
      </c>
      <c r="C74" s="5" t="s">
        <v>141</v>
      </c>
      <c r="D74" s="5">
        <v>13</v>
      </c>
      <c r="E74" s="93">
        <v>5.5314279974999998</v>
      </c>
      <c r="F74" s="100">
        <f t="shared" si="3"/>
        <v>0.93193930948343751</v>
      </c>
      <c r="G74" s="31">
        <v>170.25399999999999</v>
      </c>
      <c r="H74" s="35">
        <v>779.72</v>
      </c>
      <c r="I74" s="34" t="s">
        <v>188</v>
      </c>
      <c r="J74" s="38" t="s">
        <v>189</v>
      </c>
      <c r="K74" s="34">
        <f t="shared" si="0"/>
        <v>294.5570934256055</v>
      </c>
      <c r="L74" s="31">
        <f t="shared" si="1"/>
        <v>0.23815134146154696</v>
      </c>
      <c r="M74" s="41">
        <v>0.49244903202187101</v>
      </c>
      <c r="N74" s="103">
        <v>388.15</v>
      </c>
      <c r="O74" s="103">
        <v>298.14999999999998</v>
      </c>
      <c r="P74" s="103">
        <v>40.32</v>
      </c>
      <c r="Q74" s="50">
        <v>-8.8122000000000007</v>
      </c>
      <c r="R74" s="54">
        <v>1774.9</v>
      </c>
      <c r="S74" s="57">
        <v>1.4800000000000001E-2</v>
      </c>
      <c r="T74" s="15">
        <v>-1.0423E-5</v>
      </c>
      <c r="U74" s="61">
        <v>0.29480000000000001</v>
      </c>
      <c r="V74" s="62">
        <v>0.2437</v>
      </c>
      <c r="W74" s="63">
        <v>0.28570000000000001</v>
      </c>
      <c r="X74" s="67">
        <v>20.693000000000001</v>
      </c>
      <c r="Y74" s="72">
        <v>-3831.3</v>
      </c>
      <c r="Z74" s="77">
        <v>-3.9687999999999999</v>
      </c>
      <c r="AA74" s="7">
        <v>0</v>
      </c>
      <c r="AB74" s="20">
        <v>0</v>
      </c>
      <c r="AC74" s="84">
        <v>160.095</v>
      </c>
      <c r="AD74" s="17">
        <v>1.0014000000000001</v>
      </c>
      <c r="AE74" s="18">
        <v>-2.1194999999999999E-3</v>
      </c>
      <c r="AF74" s="19">
        <v>2.0503999999999999E-6</v>
      </c>
      <c r="AG74" s="85">
        <v>0.1497</v>
      </c>
      <c r="AH74" s="7">
        <v>-3.6553000000000001E-5</v>
      </c>
      <c r="AI74" s="20">
        <v>-1.4513999999999999E-7</v>
      </c>
      <c r="AJ74" s="89">
        <v>78.393000000000001</v>
      </c>
      <c r="AK74" s="90">
        <v>0.38</v>
      </c>
      <c r="AL74" s="91">
        <v>63.651000000000003</v>
      </c>
      <c r="AM74" s="92">
        <v>1.2222</v>
      </c>
      <c r="AN74" s="107">
        <v>2.4490277677216201</v>
      </c>
      <c r="AO74" s="22"/>
      <c r="AP74" s="22"/>
      <c r="AQ74" s="22"/>
      <c r="AR74" s="22"/>
      <c r="AS74" s="22"/>
      <c r="AT74" s="22"/>
      <c r="AU74" s="22"/>
      <c r="AV74" s="22"/>
      <c r="AW74" s="22"/>
      <c r="AX74" s="22"/>
    </row>
    <row r="75" spans="1:50" x14ac:dyDescent="0.2">
      <c r="A75" s="14" t="s">
        <v>122</v>
      </c>
      <c r="B75" s="5" t="s">
        <v>51</v>
      </c>
      <c r="C75" s="5" t="s">
        <v>142</v>
      </c>
      <c r="D75" s="5">
        <v>13</v>
      </c>
      <c r="E75" s="93">
        <v>5.5303585912499997</v>
      </c>
      <c r="F75" s="100">
        <f t="shared" si="3"/>
        <v>0.93162712822468996</v>
      </c>
      <c r="G75" s="31">
        <v>170.25399999999999</v>
      </c>
      <c r="H75" s="35">
        <v>776.9</v>
      </c>
      <c r="I75" s="34" t="s">
        <v>188</v>
      </c>
      <c r="J75" s="38" t="s">
        <v>189</v>
      </c>
      <c r="K75" s="34">
        <f t="shared" si="0"/>
        <v>294.5570934256055</v>
      </c>
      <c r="L75" s="31">
        <f t="shared" si="1"/>
        <v>0.23901578576959376</v>
      </c>
      <c r="M75" s="41">
        <v>0.48782189265810599</v>
      </c>
      <c r="N75" s="103">
        <v>386.48333333333335</v>
      </c>
      <c r="O75" s="103">
        <v>416.15</v>
      </c>
      <c r="P75" s="103">
        <v>39.92</v>
      </c>
      <c r="Q75" s="50">
        <v>-8.6914999999999996</v>
      </c>
      <c r="R75" s="54">
        <v>1748.7</v>
      </c>
      <c r="S75" s="57">
        <v>1.47E-2</v>
      </c>
      <c r="T75" s="15">
        <v>-1.0369E-5</v>
      </c>
      <c r="U75" s="61">
        <v>0.29480000000000001</v>
      </c>
      <c r="V75" s="62">
        <v>0.24510000000000001</v>
      </c>
      <c r="W75" s="63">
        <v>0.28570000000000001</v>
      </c>
      <c r="X75" s="67">
        <v>22.57</v>
      </c>
      <c r="Y75" s="72">
        <v>-3981.1</v>
      </c>
      <c r="Z75" s="77">
        <v>-4.5473999999999997</v>
      </c>
      <c r="AA75" s="7">
        <v>0</v>
      </c>
      <c r="AB75" s="20">
        <v>0</v>
      </c>
      <c r="AC75" s="84">
        <v>14.387</v>
      </c>
      <c r="AD75" s="17">
        <v>1.8493999999999999</v>
      </c>
      <c r="AE75" s="18">
        <v>-3.7041000000000001E-3</v>
      </c>
      <c r="AF75" s="19">
        <v>3.0321000000000002E-6</v>
      </c>
      <c r="AG75" s="85">
        <v>0.13869999999999999</v>
      </c>
      <c r="AH75" s="7">
        <v>-1.1105E-6</v>
      </c>
      <c r="AI75" s="20">
        <v>-1.7443000000000001E-7</v>
      </c>
      <c r="AJ75" s="89">
        <v>78.082999999999998</v>
      </c>
      <c r="AK75" s="90">
        <v>0.38</v>
      </c>
      <c r="AL75" s="91">
        <v>63.570999999999998</v>
      </c>
      <c r="AM75" s="92">
        <v>1.2222</v>
      </c>
      <c r="AN75" s="107">
        <v>2.3791958011053</v>
      </c>
      <c r="AO75" s="22"/>
      <c r="AP75" s="22"/>
      <c r="AQ75" s="22"/>
      <c r="AR75" s="22"/>
      <c r="AS75" s="22"/>
      <c r="AT75" s="22"/>
      <c r="AU75" s="22"/>
      <c r="AV75" s="22"/>
      <c r="AW75" s="22"/>
      <c r="AX75" s="22"/>
    </row>
    <row r="76" spans="1:50" x14ac:dyDescent="0.2">
      <c r="A76" s="14" t="s">
        <v>123</v>
      </c>
      <c r="B76" s="5" t="s">
        <v>51</v>
      </c>
      <c r="C76" s="5" t="s">
        <v>143</v>
      </c>
      <c r="D76" s="5">
        <v>13</v>
      </c>
      <c r="E76" s="93">
        <v>5.2957710750000002</v>
      </c>
      <c r="F76" s="100">
        <f t="shared" si="3"/>
        <v>0.86314629962527289</v>
      </c>
      <c r="G76" s="31">
        <v>170.25399999999999</v>
      </c>
      <c r="H76" s="35">
        <v>786.77</v>
      </c>
      <c r="I76" s="40">
        <v>26.908756315267599</v>
      </c>
      <c r="J76" s="42">
        <v>5.7282418327357296E-4</v>
      </c>
      <c r="K76" s="34">
        <f t="shared" si="0"/>
        <v>297.64685314685318</v>
      </c>
      <c r="L76" s="31">
        <f t="shared" si="1"/>
        <v>0.23522880211238359</v>
      </c>
      <c r="M76" s="41">
        <v>0.48200495786271602</v>
      </c>
      <c r="N76" s="103">
        <v>390.92777777777775</v>
      </c>
      <c r="O76" s="103">
        <v>417.15</v>
      </c>
      <c r="P76" s="103">
        <v>39.92</v>
      </c>
      <c r="Q76" s="50">
        <v>-9.1059999999999999</v>
      </c>
      <c r="R76" s="54">
        <v>1839.4</v>
      </c>
      <c r="S76" s="57">
        <v>1.52E-2</v>
      </c>
      <c r="T76" s="15">
        <v>-1.0550000000000001E-5</v>
      </c>
      <c r="U76" s="61">
        <v>0.29480000000000001</v>
      </c>
      <c r="V76" s="62">
        <v>0.24590000000000001</v>
      </c>
      <c r="W76" s="63">
        <v>0.28570000000000001</v>
      </c>
      <c r="X76" s="67">
        <v>18.626999999999999</v>
      </c>
      <c r="Y76" s="72">
        <v>-3683.1</v>
      </c>
      <c r="Z76" s="77">
        <v>-3.3302999999999998</v>
      </c>
      <c r="AA76" s="7">
        <v>0</v>
      </c>
      <c r="AB76" s="20">
        <v>0</v>
      </c>
      <c r="AC76" s="84">
        <v>23.364999999999998</v>
      </c>
      <c r="AD76" s="17">
        <v>1.7915000000000001</v>
      </c>
      <c r="AE76" s="18">
        <v>-3.5506000000000001E-3</v>
      </c>
      <c r="AF76" s="19">
        <v>2.8866999999999998E-6</v>
      </c>
      <c r="AG76" s="85">
        <v>0.13900000000000001</v>
      </c>
      <c r="AH76" s="7">
        <v>-2.1598999999999999E-6</v>
      </c>
      <c r="AI76" s="20">
        <v>-1.6938E-7</v>
      </c>
      <c r="AJ76" s="89">
        <v>79.168000000000006</v>
      </c>
      <c r="AK76" s="90">
        <v>0.38</v>
      </c>
      <c r="AL76" s="91">
        <v>63.851999999999997</v>
      </c>
      <c r="AM76" s="92">
        <v>1.2222</v>
      </c>
      <c r="AN76" s="107">
        <v>2.75031662410926</v>
      </c>
      <c r="AO76" s="22"/>
      <c r="AP76" s="22"/>
      <c r="AQ76" s="22"/>
      <c r="AR76" s="22"/>
      <c r="AS76" s="22"/>
      <c r="AT76" s="22"/>
      <c r="AU76" s="22"/>
      <c r="AV76" s="22"/>
      <c r="AW76" s="22"/>
      <c r="AX76" s="22"/>
    </row>
    <row r="77" spans="1:50" x14ac:dyDescent="0.2">
      <c r="A77" s="14" t="s">
        <v>124</v>
      </c>
      <c r="B77" s="5" t="s">
        <v>51</v>
      </c>
      <c r="C77" s="5" t="s">
        <v>144</v>
      </c>
      <c r="D77" s="5">
        <v>13</v>
      </c>
      <c r="E77" s="93">
        <v>5.5315524375000003</v>
      </c>
      <c r="F77" s="100">
        <f t="shared" si="3"/>
        <v>0.93197563602991007</v>
      </c>
      <c r="G77" s="31">
        <v>170.25399999999999</v>
      </c>
      <c r="H77" s="35">
        <v>786.07</v>
      </c>
      <c r="I77" s="40">
        <v>26.247888913341502</v>
      </c>
      <c r="J77" s="42">
        <v>5.8426627412247196E-4</v>
      </c>
      <c r="K77" s="34">
        <f t="shared" si="0"/>
        <v>291.53082191780823</v>
      </c>
      <c r="L77" s="31">
        <f t="shared" si="1"/>
        <v>0.23447980038051244</v>
      </c>
      <c r="M77" s="41">
        <v>0.49497906237560901</v>
      </c>
      <c r="N77" s="103">
        <v>390.92777777777775</v>
      </c>
      <c r="O77" s="103">
        <v>319.14999999999998</v>
      </c>
      <c r="P77" s="103">
        <v>39.92</v>
      </c>
      <c r="Q77" s="50">
        <v>-9.0770999999999997</v>
      </c>
      <c r="R77" s="54">
        <v>1833</v>
      </c>
      <c r="S77" s="57">
        <v>1.52E-2</v>
      </c>
      <c r="T77" s="15">
        <v>-1.0538E-5</v>
      </c>
      <c r="U77" s="61">
        <v>0.29480000000000001</v>
      </c>
      <c r="V77" s="62">
        <v>0.24579999999999999</v>
      </c>
      <c r="W77" s="63">
        <v>0.28570000000000001</v>
      </c>
      <c r="X77" s="67">
        <v>21.521000000000001</v>
      </c>
      <c r="Y77" s="72">
        <v>-3934</v>
      </c>
      <c r="Z77" s="77">
        <v>-4.2187000000000001</v>
      </c>
      <c r="AA77" s="7">
        <v>0</v>
      </c>
      <c r="AB77" s="20">
        <v>0</v>
      </c>
      <c r="AC77" s="84">
        <v>147.08500000000001</v>
      </c>
      <c r="AD77" s="17">
        <v>1.0844</v>
      </c>
      <c r="AE77" s="18">
        <v>-2.2561E-3</v>
      </c>
      <c r="AF77" s="19">
        <v>2.1055999999999998E-6</v>
      </c>
      <c r="AG77" s="85">
        <v>0.1482</v>
      </c>
      <c r="AH77" s="7">
        <v>-3.1485000000000001E-5</v>
      </c>
      <c r="AI77" s="20">
        <v>-1.4665000000000001E-7</v>
      </c>
      <c r="AJ77" s="89">
        <v>79.09</v>
      </c>
      <c r="AK77" s="90">
        <v>0.38</v>
      </c>
      <c r="AL77" s="91">
        <v>63.832000000000001</v>
      </c>
      <c r="AM77" s="92">
        <v>1.2222</v>
      </c>
      <c r="AN77" s="107">
        <v>3.0618374326975002</v>
      </c>
      <c r="AO77" s="22"/>
      <c r="AP77" s="22"/>
      <c r="AQ77" s="22"/>
      <c r="AR77" s="22"/>
      <c r="AS77" s="22"/>
      <c r="AT77" s="22"/>
      <c r="AU77" s="22"/>
      <c r="AV77" s="22"/>
      <c r="AW77" s="22"/>
      <c r="AX77" s="22"/>
    </row>
    <row r="78" spans="1:50" x14ac:dyDescent="0.2">
      <c r="A78" s="14" t="s">
        <v>125</v>
      </c>
      <c r="B78" s="5" t="s">
        <v>51</v>
      </c>
      <c r="C78" s="5" t="s">
        <v>145</v>
      </c>
      <c r="D78" s="5">
        <v>13</v>
      </c>
      <c r="E78" s="93">
        <v>5.7633325575000001</v>
      </c>
      <c r="F78" s="100">
        <f t="shared" si="3"/>
        <v>0.99963692902709156</v>
      </c>
      <c r="G78" s="31">
        <v>170.25399999999999</v>
      </c>
      <c r="H78" s="35">
        <v>779.72</v>
      </c>
      <c r="I78" s="34" t="s">
        <v>188</v>
      </c>
      <c r="J78" s="38" t="s">
        <v>189</v>
      </c>
      <c r="K78" s="34">
        <f t="shared" si="0"/>
        <v>294.5570934256055</v>
      </c>
      <c r="L78" s="31">
        <f t="shared" si="1"/>
        <v>0.23815134146154696</v>
      </c>
      <c r="M78" s="41">
        <v>0.48786480130304299</v>
      </c>
      <c r="N78" s="103">
        <v>388.15</v>
      </c>
      <c r="O78" s="103">
        <v>338.14</v>
      </c>
      <c r="P78" s="103">
        <v>39.92</v>
      </c>
      <c r="Q78" s="50">
        <v>-8.8122000000000007</v>
      </c>
      <c r="R78" s="54">
        <v>1774.9</v>
      </c>
      <c r="S78" s="57">
        <v>1.4800000000000001E-2</v>
      </c>
      <c r="T78" s="15">
        <v>-1.0423E-5</v>
      </c>
      <c r="U78" s="61">
        <v>0.29480000000000001</v>
      </c>
      <c r="V78" s="62">
        <v>0.24529999999999999</v>
      </c>
      <c r="W78" s="63">
        <v>0.28570000000000001</v>
      </c>
      <c r="X78" s="67">
        <v>27.239000000000001</v>
      </c>
      <c r="Y78" s="72">
        <v>-4401.8999999999996</v>
      </c>
      <c r="Z78" s="77">
        <v>-5.9794</v>
      </c>
      <c r="AA78" s="7">
        <v>0</v>
      </c>
      <c r="AB78" s="20">
        <v>0</v>
      </c>
      <c r="AC78" s="84">
        <v>125.194</v>
      </c>
      <c r="AD78" s="17">
        <v>1.2158</v>
      </c>
      <c r="AE78" s="18">
        <v>-2.5251000000000002E-3</v>
      </c>
      <c r="AF78" s="19">
        <v>2.3004999999999998E-6</v>
      </c>
      <c r="AG78" s="85">
        <v>0.14649999999999999</v>
      </c>
      <c r="AH78" s="7">
        <v>-2.6254E-5</v>
      </c>
      <c r="AI78" s="20">
        <v>-1.533E-7</v>
      </c>
      <c r="AJ78" s="89">
        <v>78.393000000000001</v>
      </c>
      <c r="AK78" s="90">
        <v>0.38</v>
      </c>
      <c r="AL78" s="91">
        <v>63.651000000000003</v>
      </c>
      <c r="AM78" s="92">
        <v>1.2222</v>
      </c>
      <c r="AN78" s="107">
        <v>2.7693987037306398</v>
      </c>
      <c r="AO78" s="22"/>
      <c r="AP78" s="22"/>
      <c r="AQ78" s="22"/>
      <c r="AR78" s="22"/>
      <c r="AS78" s="22"/>
      <c r="AT78" s="22"/>
      <c r="AU78" s="22"/>
      <c r="AV78" s="22"/>
      <c r="AW78" s="22"/>
      <c r="AX78" s="22"/>
    </row>
    <row r="79" spans="1:50" x14ac:dyDescent="0.2">
      <c r="A79" s="14" t="s">
        <v>126</v>
      </c>
      <c r="B79" s="5" t="s">
        <v>51</v>
      </c>
      <c r="C79" s="5" t="s">
        <v>146</v>
      </c>
      <c r="D79" s="5">
        <v>13</v>
      </c>
      <c r="E79" s="93">
        <v>5.5260226350000003</v>
      </c>
      <c r="F79" s="100">
        <f t="shared" si="3"/>
        <v>0.93036137512104078</v>
      </c>
      <c r="G79" s="31">
        <v>170.25399999999999</v>
      </c>
      <c r="H79" s="35">
        <v>786.77</v>
      </c>
      <c r="I79" s="34" t="s">
        <v>188</v>
      </c>
      <c r="J79" s="38" t="s">
        <v>189</v>
      </c>
      <c r="K79" s="34">
        <f t="shared" si="0"/>
        <v>294.5570934256055</v>
      </c>
      <c r="L79" s="31">
        <f t="shared" si="1"/>
        <v>0.23601734174459804</v>
      </c>
      <c r="M79" s="41">
        <v>0.486586804919382</v>
      </c>
      <c r="N79" s="103">
        <v>390.92777777777775</v>
      </c>
      <c r="O79" s="103">
        <v>321.14999999999998</v>
      </c>
      <c r="P79" s="103">
        <v>39.92</v>
      </c>
      <c r="Q79" s="50">
        <v>-9.1059999999999999</v>
      </c>
      <c r="R79" s="54">
        <v>1839.4</v>
      </c>
      <c r="S79" s="57">
        <v>1.52E-2</v>
      </c>
      <c r="T79" s="15">
        <v>-1.0550000000000001E-5</v>
      </c>
      <c r="U79" s="61">
        <v>0.29480000000000001</v>
      </c>
      <c r="V79" s="62">
        <v>0.24529999999999999</v>
      </c>
      <c r="W79" s="63">
        <v>0.28570000000000001</v>
      </c>
      <c r="X79" s="67">
        <v>7.8156999999999996</v>
      </c>
      <c r="Y79" s="72">
        <v>-2733.3</v>
      </c>
      <c r="Z79" s="77">
        <v>-1.38E-2</v>
      </c>
      <c r="AA79" s="7">
        <v>0</v>
      </c>
      <c r="AB79" s="20">
        <v>0</v>
      </c>
      <c r="AC79" s="84">
        <v>145.23599999999999</v>
      </c>
      <c r="AD79" s="17">
        <v>1.0954999999999999</v>
      </c>
      <c r="AE79" s="18">
        <v>-2.2759999999999998E-3</v>
      </c>
      <c r="AF79" s="19">
        <v>2.1167E-6</v>
      </c>
      <c r="AG79" s="85">
        <v>0.14810000000000001</v>
      </c>
      <c r="AH79" s="7">
        <v>-3.0997999999999997E-5</v>
      </c>
      <c r="AI79" s="20">
        <v>-1.4676E-7</v>
      </c>
      <c r="AJ79" s="89">
        <v>79.168000000000006</v>
      </c>
      <c r="AK79" s="90">
        <v>0.38</v>
      </c>
      <c r="AL79" s="91">
        <v>63.851999999999997</v>
      </c>
      <c r="AM79" s="92">
        <v>1.2222</v>
      </c>
      <c r="AN79" s="107">
        <v>3.00512295310148</v>
      </c>
      <c r="AO79" s="22"/>
      <c r="AP79" s="22"/>
      <c r="AQ79" s="22"/>
      <c r="AR79" s="22"/>
      <c r="AS79" s="22"/>
      <c r="AT79" s="22"/>
      <c r="AU79" s="22"/>
      <c r="AV79" s="22"/>
      <c r="AW79" s="22"/>
      <c r="AX79" s="22"/>
    </row>
    <row r="80" spans="1:50" x14ac:dyDescent="0.2">
      <c r="A80" s="14" t="s">
        <v>127</v>
      </c>
      <c r="B80" s="5" t="s">
        <v>51</v>
      </c>
      <c r="C80" s="5" t="s">
        <v>147</v>
      </c>
      <c r="D80" s="5">
        <v>13</v>
      </c>
      <c r="E80" s="93">
        <v>5.2958158050000002</v>
      </c>
      <c r="F80" s="100">
        <f t="shared" si="3"/>
        <v>0.86315935721466308</v>
      </c>
      <c r="G80" s="31">
        <v>170.25399999999999</v>
      </c>
      <c r="H80" s="35">
        <v>786.77</v>
      </c>
      <c r="I80" s="34" t="s">
        <v>188</v>
      </c>
      <c r="J80" s="38" t="s">
        <v>189</v>
      </c>
      <c r="K80" s="34">
        <f t="shared" si="0"/>
        <v>294.5570934256055</v>
      </c>
      <c r="L80" s="31">
        <f t="shared" si="1"/>
        <v>0.23601734174459804</v>
      </c>
      <c r="M80" s="41">
        <v>0.49186925423808803</v>
      </c>
      <c r="N80" s="103">
        <v>390.92777777777775</v>
      </c>
      <c r="O80" s="103">
        <v>335.15</v>
      </c>
      <c r="P80" s="103">
        <v>39.92</v>
      </c>
      <c r="Q80" s="50">
        <v>-9.1059999999999999</v>
      </c>
      <c r="R80" s="54">
        <v>1839.4</v>
      </c>
      <c r="S80" s="57">
        <v>1.52E-2</v>
      </c>
      <c r="T80" s="15">
        <v>-1.0550000000000001E-5</v>
      </c>
      <c r="U80" s="61">
        <v>0.29480000000000001</v>
      </c>
      <c r="V80" s="62">
        <v>0.24529999999999999</v>
      </c>
      <c r="W80" s="63">
        <v>0.28570000000000001</v>
      </c>
      <c r="X80" s="67">
        <v>21.059000000000001</v>
      </c>
      <c r="Y80" s="72">
        <v>-3896.8</v>
      </c>
      <c r="Z80" s="77">
        <v>-4.0765000000000002</v>
      </c>
      <c r="AA80" s="7">
        <v>0</v>
      </c>
      <c r="AB80" s="20">
        <v>0</v>
      </c>
      <c r="AC80" s="84">
        <v>132.03700000000001</v>
      </c>
      <c r="AD80" s="17">
        <v>1.175</v>
      </c>
      <c r="AE80" s="18">
        <v>-2.4253E-3</v>
      </c>
      <c r="AF80" s="19">
        <v>2.2094E-6</v>
      </c>
      <c r="AG80" s="85">
        <v>0.14699999999999999</v>
      </c>
      <c r="AH80" s="7">
        <v>-2.7368E-5</v>
      </c>
      <c r="AI80" s="20">
        <v>-1.4961E-7</v>
      </c>
      <c r="AJ80" s="89">
        <v>79.168000000000006</v>
      </c>
      <c r="AK80" s="90">
        <v>0.38</v>
      </c>
      <c r="AL80" s="91">
        <v>63.851999999999997</v>
      </c>
      <c r="AM80" s="92">
        <v>1.2222</v>
      </c>
      <c r="AN80" s="107">
        <v>2.36489654458923</v>
      </c>
      <c r="AO80" s="22"/>
      <c r="AP80" s="22"/>
      <c r="AQ80" s="22"/>
      <c r="AR80" s="22"/>
      <c r="AS80" s="22"/>
      <c r="AT80" s="22"/>
      <c r="AU80" s="22"/>
      <c r="AV80" s="22"/>
      <c r="AW80" s="22"/>
      <c r="AX80" s="22"/>
    </row>
    <row r="81" spans="1:50" x14ac:dyDescent="0.2">
      <c r="A81" s="14" t="s">
        <v>128</v>
      </c>
      <c r="B81" s="5" t="s">
        <v>51</v>
      </c>
      <c r="C81" s="5" t="s">
        <v>148</v>
      </c>
      <c r="D81" s="5">
        <v>13</v>
      </c>
      <c r="E81" s="93">
        <v>5.7631745587500003</v>
      </c>
      <c r="F81" s="100">
        <f t="shared" si="3"/>
        <v>0.99959080600447459</v>
      </c>
      <c r="G81" s="31">
        <v>170.25399999999999</v>
      </c>
      <c r="H81" s="35">
        <v>779.72</v>
      </c>
      <c r="I81" s="34" t="s">
        <v>188</v>
      </c>
      <c r="J81" s="38" t="s">
        <v>189</v>
      </c>
      <c r="K81" s="34">
        <f t="shared" si="0"/>
        <v>294.5570934256055</v>
      </c>
      <c r="L81" s="31">
        <f t="shared" si="1"/>
        <v>0.23815134146154696</v>
      </c>
      <c r="M81" s="41">
        <v>0.49072525411503698</v>
      </c>
      <c r="N81" s="103">
        <v>388.15</v>
      </c>
      <c r="O81" s="103">
        <v>286.14999999999998</v>
      </c>
      <c r="P81" s="103">
        <v>40.03</v>
      </c>
      <c r="Q81" s="50">
        <v>-8.8122000000000007</v>
      </c>
      <c r="R81" s="54">
        <v>1774.9</v>
      </c>
      <c r="S81" s="57">
        <v>1.4800000000000001E-2</v>
      </c>
      <c r="T81" s="15">
        <v>-1.0423E-5</v>
      </c>
      <c r="U81" s="61">
        <v>0.29480000000000001</v>
      </c>
      <c r="V81" s="62">
        <v>0.24529999999999999</v>
      </c>
      <c r="W81" s="63">
        <v>0.28570000000000001</v>
      </c>
      <c r="X81" s="67">
        <v>18.256</v>
      </c>
      <c r="Y81" s="72">
        <v>-3618.9</v>
      </c>
      <c r="Z81" s="77">
        <v>-3.2202999999999999</v>
      </c>
      <c r="AA81" s="7">
        <v>0</v>
      </c>
      <c r="AB81" s="20">
        <v>0</v>
      </c>
      <c r="AC81" s="84">
        <v>201.37700000000001</v>
      </c>
      <c r="AD81" s="17">
        <v>0.60180999999999996</v>
      </c>
      <c r="AE81" s="18">
        <v>-1.2933E-3</v>
      </c>
      <c r="AF81" s="19">
        <v>1.4633E-6</v>
      </c>
      <c r="AG81" s="85">
        <v>0.15060000000000001</v>
      </c>
      <c r="AH81" s="7">
        <v>-3.9397000000000002E-5</v>
      </c>
      <c r="AI81" s="20">
        <v>-1.4289E-7</v>
      </c>
      <c r="AJ81" s="89">
        <v>78.393000000000001</v>
      </c>
      <c r="AK81" s="90">
        <v>0.38</v>
      </c>
      <c r="AL81" s="91">
        <v>63.651000000000003</v>
      </c>
      <c r="AM81" s="92">
        <v>1.2222</v>
      </c>
      <c r="AN81" s="107">
        <v>3.4235209745175599</v>
      </c>
      <c r="AO81" s="22"/>
      <c r="AP81" s="22"/>
      <c r="AQ81" s="22"/>
      <c r="AR81" s="22"/>
      <c r="AS81" s="22"/>
      <c r="AT81" s="22"/>
      <c r="AU81" s="22"/>
      <c r="AV81" s="22"/>
      <c r="AW81" s="22"/>
      <c r="AX81" s="22"/>
    </row>
    <row r="82" spans="1:50" x14ac:dyDescent="0.2">
      <c r="A82" s="12" t="s">
        <v>68</v>
      </c>
      <c r="B82" s="5" t="s">
        <v>70</v>
      </c>
      <c r="C82" s="5" t="s">
        <v>132</v>
      </c>
      <c r="D82" s="5">
        <v>14</v>
      </c>
      <c r="E82" s="93">
        <v>2.37976105125</v>
      </c>
      <c r="F82" s="100">
        <f>(E82-MIN($E$82:$E$126))/(MAX($E$82:$E$126)-MIN($E$82:$E$126))</f>
        <v>0</v>
      </c>
      <c r="G82" s="31">
        <v>184.28100000000001</v>
      </c>
      <c r="H82" s="34">
        <v>792</v>
      </c>
      <c r="I82" s="34">
        <v>26.8</v>
      </c>
      <c r="J82" s="38">
        <v>6.3100000000000005E-4</v>
      </c>
      <c r="K82" s="34">
        <f t="shared" si="0"/>
        <v>292.04595879556263</v>
      </c>
      <c r="L82" s="31">
        <f t="shared" si="1"/>
        <v>0.25682006497498439</v>
      </c>
      <c r="M82" s="31">
        <v>0.495</v>
      </c>
      <c r="N82" s="102">
        <v>393.70555555555552</v>
      </c>
      <c r="O82" s="102">
        <v>253.43</v>
      </c>
      <c r="P82" s="102">
        <v>40.39</v>
      </c>
      <c r="Q82" s="50">
        <v>-9.3474000000000004</v>
      </c>
      <c r="R82" s="54">
        <v>1917.4</v>
      </c>
      <c r="S82" s="57">
        <v>1.52E-2</v>
      </c>
      <c r="T82" s="15">
        <v>-1.0166000000000001E-5</v>
      </c>
      <c r="U82" s="61">
        <v>0.29210000000000003</v>
      </c>
      <c r="V82" s="62">
        <v>0.25259999999999999</v>
      </c>
      <c r="W82" s="63">
        <v>0.28339999999999999</v>
      </c>
      <c r="X82" s="64">
        <v>49.768999999999998</v>
      </c>
      <c r="Y82" s="71">
        <v>-5518.1</v>
      </c>
      <c r="Z82" s="76">
        <v>-13.708</v>
      </c>
      <c r="AA82" s="7">
        <v>1.2616000000000001E-10</v>
      </c>
      <c r="AB82" s="16">
        <v>1.9678999999999998E-6</v>
      </c>
      <c r="AC82" s="84">
        <v>233.94900000000001</v>
      </c>
      <c r="AD82" s="17">
        <v>0.55427000000000004</v>
      </c>
      <c r="AE82" s="18">
        <v>-1.1739999999999999E-3</v>
      </c>
      <c r="AF82" s="19">
        <v>1.3753E-6</v>
      </c>
      <c r="AG82" s="85">
        <v>0.14729999999999999</v>
      </c>
      <c r="AH82" s="7">
        <v>-4.4464E-5</v>
      </c>
      <c r="AI82" s="20">
        <v>-1.2798000000000001E-7</v>
      </c>
      <c r="AJ82" s="89">
        <v>86.593000000000004</v>
      </c>
      <c r="AK82" s="90">
        <v>0.40300000000000002</v>
      </c>
      <c r="AL82" s="91">
        <v>64.117999999999995</v>
      </c>
      <c r="AM82" s="92">
        <v>1.2675000000000001</v>
      </c>
      <c r="AN82" s="106">
        <v>6</v>
      </c>
      <c r="AO82" s="22"/>
      <c r="AP82" s="22"/>
      <c r="AQ82" s="22"/>
      <c r="AR82" s="22"/>
      <c r="AS82" s="22"/>
      <c r="AT82" s="22"/>
      <c r="AU82" s="22"/>
      <c r="AV82" s="22"/>
      <c r="AW82" s="22"/>
      <c r="AX82" s="22"/>
    </row>
    <row r="83" spans="1:50" x14ac:dyDescent="0.2">
      <c r="A83" s="12" t="s">
        <v>69</v>
      </c>
      <c r="B83" s="5" t="s">
        <v>70</v>
      </c>
      <c r="C83" s="5" t="s">
        <v>223</v>
      </c>
      <c r="D83" s="5">
        <v>14</v>
      </c>
      <c r="E83" s="93">
        <v>2.6151822400000002</v>
      </c>
      <c r="F83" s="100">
        <f t="shared" ref="F83:F126" si="4">(E83-MIN($E$82:$E$126))/(MAX($E$82:$E$126)-MIN($E$82:$E$126))</f>
        <v>4.9283664715724478E-2</v>
      </c>
      <c r="G83" s="31">
        <v>184.28100000000001</v>
      </c>
      <c r="H83" s="34">
        <v>780.96</v>
      </c>
      <c r="I83" s="34">
        <v>24.98</v>
      </c>
      <c r="J83" s="38">
        <v>6.3349999999999995E-4</v>
      </c>
      <c r="K83" s="34">
        <f t="shared" si="0"/>
        <v>291.12322274881518</v>
      </c>
      <c r="L83" s="31">
        <f t="shared" si="1"/>
        <v>0.24353272795097286</v>
      </c>
      <c r="M83" s="31">
        <v>0.53300000000000003</v>
      </c>
      <c r="N83" s="102">
        <v>393.70555555555552</v>
      </c>
      <c r="O83" s="102">
        <v>268.16000000000003</v>
      </c>
      <c r="P83" s="102">
        <v>40.380000000000003</v>
      </c>
      <c r="Q83" s="50">
        <v>-9.3882999999999992</v>
      </c>
      <c r="R83" s="54">
        <v>1842.6</v>
      </c>
      <c r="S83" s="57">
        <v>1.61E-2</v>
      </c>
      <c r="T83" s="15">
        <v>-1.1311999999999999E-5</v>
      </c>
      <c r="U83" s="61">
        <v>0.28120000000000001</v>
      </c>
      <c r="V83" s="62">
        <v>0.24399999999999999</v>
      </c>
      <c r="W83" s="63">
        <v>0.28570000000000001</v>
      </c>
      <c r="X83" s="64">
        <v>13.63</v>
      </c>
      <c r="Y83" s="71">
        <v>-3300.9</v>
      </c>
      <c r="Z83" s="76">
        <v>-1.7737000000000001</v>
      </c>
      <c r="AA83" s="7">
        <v>0</v>
      </c>
      <c r="AB83" s="20">
        <v>0</v>
      </c>
      <c r="AC83" s="84">
        <v>222.76400000000001</v>
      </c>
      <c r="AD83" s="17">
        <v>0.66122000000000003</v>
      </c>
      <c r="AE83" s="18">
        <v>-1.4411999999999999E-3</v>
      </c>
      <c r="AF83" s="19">
        <v>1.6373E-6</v>
      </c>
      <c r="AG83" s="85">
        <v>0.1482</v>
      </c>
      <c r="AH83" s="7">
        <v>-4.0188000000000002E-5</v>
      </c>
      <c r="AI83" s="20">
        <v>-1.3855999999999999E-7</v>
      </c>
      <c r="AJ83" s="89">
        <v>86.92</v>
      </c>
      <c r="AK83" s="90">
        <v>0.38</v>
      </c>
      <c r="AL83" s="91">
        <v>62.82</v>
      </c>
      <c r="AM83" s="92">
        <v>1.2222</v>
      </c>
      <c r="AN83" s="107">
        <v>7.4108339991334198</v>
      </c>
      <c r="AO83" s="22"/>
      <c r="AP83" s="22"/>
      <c r="AQ83" s="22"/>
      <c r="AR83" s="22"/>
      <c r="AS83" s="22"/>
      <c r="AT83" s="22"/>
      <c r="AU83" s="22"/>
      <c r="AV83" s="22"/>
      <c r="AW83" s="22"/>
      <c r="AX83" s="22"/>
    </row>
    <row r="84" spans="1:50" x14ac:dyDescent="0.2">
      <c r="A84" s="12" t="s">
        <v>71</v>
      </c>
      <c r="B84" s="5" t="s">
        <v>70</v>
      </c>
      <c r="C84" s="5" t="s">
        <v>224</v>
      </c>
      <c r="D84" s="5">
        <v>14</v>
      </c>
      <c r="E84" s="93">
        <v>3.3263342699999998</v>
      </c>
      <c r="F84" s="100">
        <f t="shared" si="4"/>
        <v>0.19815802217912756</v>
      </c>
      <c r="G84" s="31">
        <v>184.28100000000001</v>
      </c>
      <c r="H84" s="34">
        <v>812.35</v>
      </c>
      <c r="I84" s="34">
        <v>24.6</v>
      </c>
      <c r="J84" s="38">
        <v>6.3349999999999995E-4</v>
      </c>
      <c r="K84" s="34">
        <f t="shared" si="0"/>
        <v>291.12322274881518</v>
      </c>
      <c r="L84" s="31">
        <f t="shared" si="1"/>
        <v>0.23056087525656926</v>
      </c>
      <c r="M84" s="31">
        <v>0.53700000000000003</v>
      </c>
      <c r="N84" s="102">
        <v>408.15</v>
      </c>
      <c r="O84" s="102">
        <v>333.04</v>
      </c>
      <c r="P84" s="102">
        <v>40.270000000000003</v>
      </c>
      <c r="Q84" s="50">
        <v>-10.814</v>
      </c>
      <c r="R84" s="54">
        <v>2200.6999999999998</v>
      </c>
      <c r="S84" s="57">
        <v>1.78E-2</v>
      </c>
      <c r="T84" s="15">
        <v>-1.1668000000000001E-5</v>
      </c>
      <c r="U84" s="61">
        <v>0.29089999999999999</v>
      </c>
      <c r="V84" s="62">
        <v>0.2477</v>
      </c>
      <c r="W84" s="63">
        <v>0.28570000000000001</v>
      </c>
      <c r="X84" s="64">
        <v>1.1238999999999999</v>
      </c>
      <c r="Y84" s="71">
        <v>-2291.9</v>
      </c>
      <c r="Z84" s="76">
        <v>2.0495000000000001</v>
      </c>
      <c r="AA84" s="7">
        <v>0</v>
      </c>
      <c r="AB84" s="20">
        <v>0</v>
      </c>
      <c r="AC84" s="84">
        <v>149.96600000000001</v>
      </c>
      <c r="AD84" s="17">
        <v>1.2847999999999999</v>
      </c>
      <c r="AE84" s="18">
        <v>-2.5907E-3</v>
      </c>
      <c r="AF84" s="19">
        <v>2.2861999999999998E-6</v>
      </c>
      <c r="AG84" s="85">
        <v>0.14419999999999999</v>
      </c>
      <c r="AH84" s="7">
        <v>-2.5392E-5</v>
      </c>
      <c r="AI84" s="20">
        <v>-1.3873E-7</v>
      </c>
      <c r="AJ84" s="89">
        <v>84.664000000000001</v>
      </c>
      <c r="AK84" s="90">
        <v>0.38</v>
      </c>
      <c r="AL84" s="91">
        <v>63.52</v>
      </c>
      <c r="AM84" s="92">
        <v>1.2222</v>
      </c>
      <c r="AN84" s="107">
        <v>3.9167996374121001</v>
      </c>
      <c r="AO84" s="22"/>
      <c r="AP84" s="22"/>
      <c r="AQ84" s="22"/>
      <c r="AR84" s="22"/>
      <c r="AS84" s="22"/>
      <c r="AT84" s="22"/>
      <c r="AU84" s="22"/>
      <c r="AV84" s="22"/>
      <c r="AW84" s="22"/>
      <c r="AX84" s="22"/>
    </row>
    <row r="85" spans="1:50" x14ac:dyDescent="0.2">
      <c r="A85" s="12" t="s">
        <v>72</v>
      </c>
      <c r="B85" s="5" t="s">
        <v>70</v>
      </c>
      <c r="C85" s="5" t="s">
        <v>225</v>
      </c>
      <c r="D85" s="5">
        <v>14</v>
      </c>
      <c r="E85" s="93">
        <v>3.3267185700000002</v>
      </c>
      <c r="F85" s="100">
        <f t="shared" si="4"/>
        <v>0.19823847250923946</v>
      </c>
      <c r="G85" s="31">
        <v>184.28100000000001</v>
      </c>
      <c r="H85" s="34">
        <v>812.35</v>
      </c>
      <c r="I85" s="34">
        <v>24.6</v>
      </c>
      <c r="J85" s="38">
        <v>6.3349999999999995E-4</v>
      </c>
      <c r="K85" s="34">
        <f t="shared" si="0"/>
        <v>291.12322274881518</v>
      </c>
      <c r="L85" s="31">
        <f t="shared" si="1"/>
        <v>0.23056087525656926</v>
      </c>
      <c r="M85" s="31">
        <v>0.53700000000000003</v>
      </c>
      <c r="N85" s="102">
        <v>408.15</v>
      </c>
      <c r="O85" s="102">
        <v>333.04</v>
      </c>
      <c r="P85" s="102">
        <v>40.270000000000003</v>
      </c>
      <c r="Q85" s="50">
        <v>-10.814</v>
      </c>
      <c r="R85" s="54">
        <v>2200.6999999999998</v>
      </c>
      <c r="S85" s="57">
        <v>1.78E-2</v>
      </c>
      <c r="T85" s="15">
        <v>-1.1668000000000001E-5</v>
      </c>
      <c r="U85" s="61">
        <v>0.29089999999999999</v>
      </c>
      <c r="V85" s="62">
        <v>0.2477</v>
      </c>
      <c r="W85" s="63">
        <v>0.28570000000000001</v>
      </c>
      <c r="X85" s="64">
        <v>1.1238999999999999</v>
      </c>
      <c r="Y85" s="71">
        <v>-2291.9</v>
      </c>
      <c r="Z85" s="76">
        <v>2.0495000000000001</v>
      </c>
      <c r="AA85" s="7">
        <v>0</v>
      </c>
      <c r="AB85" s="20">
        <v>0</v>
      </c>
      <c r="AC85" s="84">
        <v>149.96600000000001</v>
      </c>
      <c r="AD85" s="17">
        <v>1.2847999999999999</v>
      </c>
      <c r="AE85" s="18">
        <v>-2.5907E-3</v>
      </c>
      <c r="AF85" s="19">
        <v>2.2861999999999998E-6</v>
      </c>
      <c r="AG85" s="85">
        <v>0.14419999999999999</v>
      </c>
      <c r="AH85" s="7">
        <v>-2.5392E-5</v>
      </c>
      <c r="AI85" s="20">
        <v>-1.3873E-7</v>
      </c>
      <c r="AJ85" s="89">
        <v>84.664000000000001</v>
      </c>
      <c r="AK85" s="90">
        <v>0.38</v>
      </c>
      <c r="AL85" s="91">
        <v>63.52</v>
      </c>
      <c r="AM85" s="92">
        <v>1.2222</v>
      </c>
      <c r="AN85" s="107">
        <v>3.8711388048259101</v>
      </c>
      <c r="AO85" s="22"/>
      <c r="AP85" s="22"/>
      <c r="AQ85" s="22"/>
      <c r="AR85" s="22"/>
      <c r="AS85" s="22"/>
      <c r="AT85" s="22"/>
      <c r="AU85" s="22"/>
      <c r="AV85" s="22"/>
      <c r="AW85" s="22"/>
      <c r="AX85" s="22"/>
    </row>
    <row r="86" spans="1:50" x14ac:dyDescent="0.2">
      <c r="A86" s="12" t="s">
        <v>73</v>
      </c>
      <c r="B86" s="5" t="s">
        <v>70</v>
      </c>
      <c r="C86" s="5" t="s">
        <v>226</v>
      </c>
      <c r="D86" s="5">
        <v>14</v>
      </c>
      <c r="E86" s="93">
        <v>3.09193922</v>
      </c>
      <c r="F86" s="100">
        <f t="shared" si="4"/>
        <v>0.14908917193433219</v>
      </c>
      <c r="G86" s="31">
        <v>184.28100000000001</v>
      </c>
      <c r="H86" s="34">
        <v>812.35</v>
      </c>
      <c r="I86" s="34">
        <v>24.6</v>
      </c>
      <c r="J86" s="38">
        <v>6.3349999999999995E-4</v>
      </c>
      <c r="K86" s="34">
        <f t="shared" si="0"/>
        <v>291.12322274881518</v>
      </c>
      <c r="L86" s="31">
        <f t="shared" si="1"/>
        <v>0.23056087525656926</v>
      </c>
      <c r="M86" s="31">
        <v>0.53700000000000003</v>
      </c>
      <c r="N86" s="102">
        <v>408.15</v>
      </c>
      <c r="O86" s="102">
        <v>293.14999999999998</v>
      </c>
      <c r="P86" s="102">
        <v>40.39</v>
      </c>
      <c r="Q86" s="50">
        <v>-10.814</v>
      </c>
      <c r="R86" s="54">
        <v>2200.6999999999998</v>
      </c>
      <c r="S86" s="57">
        <v>1.78E-2</v>
      </c>
      <c r="T86" s="15">
        <v>-1.1668000000000001E-5</v>
      </c>
      <c r="U86" s="61">
        <v>0.29089999999999999</v>
      </c>
      <c r="V86" s="62">
        <v>0.24790000000000001</v>
      </c>
      <c r="W86" s="63">
        <v>0.28570000000000001</v>
      </c>
      <c r="X86" s="64">
        <v>1.1238999999999999</v>
      </c>
      <c r="Y86" s="71">
        <v>-2291.9</v>
      </c>
      <c r="Z86" s="76">
        <v>2.0495000000000001</v>
      </c>
      <c r="AA86" s="7">
        <v>0</v>
      </c>
      <c r="AB86" s="20">
        <v>0</v>
      </c>
      <c r="AC86" s="84">
        <v>225.7</v>
      </c>
      <c r="AD86" s="17">
        <v>0.63705999999999996</v>
      </c>
      <c r="AE86" s="18">
        <v>-1.3324000000000001E-3</v>
      </c>
      <c r="AF86" s="19">
        <v>1.4512E-6</v>
      </c>
      <c r="AG86" s="85">
        <v>0.1472</v>
      </c>
      <c r="AH86" s="7">
        <v>-3.4541E-5</v>
      </c>
      <c r="AI86" s="20">
        <v>-1.3183999999999999E-7</v>
      </c>
      <c r="AJ86" s="89">
        <v>84.664000000000001</v>
      </c>
      <c r="AK86" s="90">
        <v>0.38</v>
      </c>
      <c r="AL86" s="91">
        <v>63.52</v>
      </c>
      <c r="AM86" s="92">
        <v>1.2222</v>
      </c>
      <c r="AN86" s="107">
        <v>3.8380252291775001</v>
      </c>
      <c r="AO86" s="22"/>
      <c r="AP86" s="22"/>
      <c r="AQ86" s="22"/>
      <c r="AR86" s="22"/>
      <c r="AS86" s="22"/>
      <c r="AT86" s="22"/>
      <c r="AU86" s="22"/>
      <c r="AV86" s="22"/>
      <c r="AW86" s="22"/>
      <c r="AX86" s="22"/>
    </row>
    <row r="87" spans="1:50" x14ac:dyDescent="0.2">
      <c r="A87" s="12" t="s">
        <v>74</v>
      </c>
      <c r="B87" s="5" t="s">
        <v>70</v>
      </c>
      <c r="C87" s="5" t="s">
        <v>227</v>
      </c>
      <c r="D87" s="5">
        <v>14</v>
      </c>
      <c r="E87" s="93">
        <v>3.0912027850000001</v>
      </c>
      <c r="F87" s="100">
        <f t="shared" si="4"/>
        <v>0.14893500477623725</v>
      </c>
      <c r="G87" s="31">
        <v>184.28100000000001</v>
      </c>
      <c r="H87" s="34">
        <v>812.35</v>
      </c>
      <c r="I87" s="34">
        <v>24.6</v>
      </c>
      <c r="J87" s="38">
        <v>6.3349999999999995E-4</v>
      </c>
      <c r="K87" s="34">
        <f t="shared" si="0"/>
        <v>291.12322274881518</v>
      </c>
      <c r="L87" s="31">
        <f t="shared" si="1"/>
        <v>0.23056087525656926</v>
      </c>
      <c r="M87" s="31">
        <v>0.53700000000000003</v>
      </c>
      <c r="N87" s="102">
        <v>408.15</v>
      </c>
      <c r="O87" s="102">
        <v>333.04</v>
      </c>
      <c r="P87" s="102">
        <v>40.270000000000003</v>
      </c>
      <c r="Q87" s="50">
        <v>-10.814</v>
      </c>
      <c r="R87" s="54">
        <v>2200.6999999999998</v>
      </c>
      <c r="S87" s="57">
        <v>1.78E-2</v>
      </c>
      <c r="T87" s="15">
        <v>-1.1668000000000001E-5</v>
      </c>
      <c r="U87" s="61">
        <v>0.29089999999999999</v>
      </c>
      <c r="V87" s="62">
        <v>0.2477</v>
      </c>
      <c r="W87" s="63">
        <v>0.28570000000000001</v>
      </c>
      <c r="X87" s="64">
        <v>1.1238999999999999</v>
      </c>
      <c r="Y87" s="71">
        <v>-2291.9</v>
      </c>
      <c r="Z87" s="76">
        <v>2.0495000000000001</v>
      </c>
      <c r="AA87" s="7">
        <v>0</v>
      </c>
      <c r="AB87" s="20">
        <v>0</v>
      </c>
      <c r="AC87" s="84">
        <v>149.96600000000001</v>
      </c>
      <c r="AD87" s="17">
        <v>1.2847999999999999</v>
      </c>
      <c r="AE87" s="18">
        <v>-2.5907E-3</v>
      </c>
      <c r="AF87" s="19">
        <v>2.2861999999999998E-6</v>
      </c>
      <c r="AG87" s="85">
        <v>0.14419999999999999</v>
      </c>
      <c r="AH87" s="7">
        <v>-2.5392E-5</v>
      </c>
      <c r="AI87" s="20">
        <v>-1.3873E-7</v>
      </c>
      <c r="AJ87" s="89">
        <v>84.664000000000001</v>
      </c>
      <c r="AK87" s="90">
        <v>0.38</v>
      </c>
      <c r="AL87" s="91">
        <v>63.52</v>
      </c>
      <c r="AM87" s="92">
        <v>1.2222</v>
      </c>
      <c r="AN87" s="107">
        <v>3.7923138620552601</v>
      </c>
      <c r="AO87" s="22"/>
      <c r="AP87" s="22"/>
      <c r="AQ87" s="22"/>
      <c r="AR87" s="22"/>
      <c r="AS87" s="22"/>
      <c r="AT87" s="22"/>
      <c r="AU87" s="22"/>
      <c r="AV87" s="22"/>
      <c r="AW87" s="22"/>
      <c r="AX87" s="22"/>
    </row>
    <row r="88" spans="1:50" x14ac:dyDescent="0.2">
      <c r="A88" s="12" t="s">
        <v>75</v>
      </c>
      <c r="B88" s="5" t="s">
        <v>70</v>
      </c>
      <c r="C88" s="5" t="s">
        <v>228</v>
      </c>
      <c r="D88" s="5">
        <v>14</v>
      </c>
      <c r="E88" s="93">
        <v>3.3260673949999999</v>
      </c>
      <c r="F88" s="100">
        <f t="shared" si="4"/>
        <v>0.19810215389432773</v>
      </c>
      <c r="G88" s="31">
        <v>184.28100000000001</v>
      </c>
      <c r="H88" s="34">
        <v>812.35</v>
      </c>
      <c r="I88" s="34">
        <v>24.6</v>
      </c>
      <c r="J88" s="38">
        <v>6.3349999999999995E-4</v>
      </c>
      <c r="K88" s="34">
        <f t="shared" si="0"/>
        <v>291.12322274881518</v>
      </c>
      <c r="L88" s="31">
        <f t="shared" si="1"/>
        <v>0.23056087525656926</v>
      </c>
      <c r="M88" s="31">
        <v>0.53700000000000003</v>
      </c>
      <c r="N88" s="102">
        <v>408.15</v>
      </c>
      <c r="O88" s="102">
        <v>333.04</v>
      </c>
      <c r="P88" s="102">
        <v>40.270000000000003</v>
      </c>
      <c r="Q88" s="50">
        <v>-10.814</v>
      </c>
      <c r="R88" s="54">
        <v>2200.6999999999998</v>
      </c>
      <c r="S88" s="57">
        <v>1.78E-2</v>
      </c>
      <c r="T88" s="15">
        <v>-1.1668000000000001E-5</v>
      </c>
      <c r="U88" s="61">
        <v>0.29089999999999999</v>
      </c>
      <c r="V88" s="62">
        <v>0.2477</v>
      </c>
      <c r="W88" s="63">
        <v>0.28570000000000001</v>
      </c>
      <c r="X88" s="64">
        <v>1.1238999999999999</v>
      </c>
      <c r="Y88" s="71">
        <v>-2291.9</v>
      </c>
      <c r="Z88" s="76">
        <v>2.0495000000000001</v>
      </c>
      <c r="AA88" s="7">
        <v>0</v>
      </c>
      <c r="AB88" s="20">
        <v>0</v>
      </c>
      <c r="AC88" s="84">
        <v>149.96600000000001</v>
      </c>
      <c r="AD88" s="17">
        <v>1.2847999999999999</v>
      </c>
      <c r="AE88" s="18">
        <v>-2.5907E-3</v>
      </c>
      <c r="AF88" s="19">
        <v>2.2861999999999998E-6</v>
      </c>
      <c r="AG88" s="85">
        <v>0.14419999999999999</v>
      </c>
      <c r="AH88" s="7">
        <v>-2.5392E-5</v>
      </c>
      <c r="AI88" s="20">
        <v>-1.3873E-7</v>
      </c>
      <c r="AJ88" s="89">
        <v>84.664000000000001</v>
      </c>
      <c r="AK88" s="90">
        <v>0.38</v>
      </c>
      <c r="AL88" s="91">
        <v>63.52</v>
      </c>
      <c r="AM88" s="92">
        <v>1.2222</v>
      </c>
      <c r="AN88" s="107">
        <v>3.8657105929029099</v>
      </c>
      <c r="AO88" s="22"/>
      <c r="AP88" s="22"/>
      <c r="AQ88" s="22"/>
      <c r="AR88" s="22"/>
      <c r="AS88" s="22"/>
      <c r="AT88" s="22"/>
      <c r="AU88" s="22"/>
      <c r="AV88" s="22"/>
      <c r="AW88" s="22"/>
      <c r="AX88" s="22"/>
    </row>
    <row r="89" spans="1:50" x14ac:dyDescent="0.2">
      <c r="A89" s="12" t="s">
        <v>76</v>
      </c>
      <c r="B89" s="5" t="s">
        <v>70</v>
      </c>
      <c r="C89" s="5" t="s">
        <v>229</v>
      </c>
      <c r="D89" s="5">
        <v>14</v>
      </c>
      <c r="E89" s="93">
        <v>5.0975437975000002</v>
      </c>
      <c r="F89" s="100">
        <f t="shared" si="4"/>
        <v>0.56894748661983308</v>
      </c>
      <c r="G89" s="31">
        <v>184.28100000000001</v>
      </c>
      <c r="H89" s="34">
        <v>811.44</v>
      </c>
      <c r="I89" s="34">
        <v>24.24</v>
      </c>
      <c r="J89" s="38">
        <v>6.3349999999999995E-4</v>
      </c>
      <c r="K89" s="34">
        <f t="shared" si="0"/>
        <v>291.12322274881518</v>
      </c>
      <c r="L89" s="31">
        <f t="shared" si="1"/>
        <v>0.22744159529078181</v>
      </c>
      <c r="M89" s="31">
        <v>0.53600000000000003</v>
      </c>
      <c r="N89" s="102">
        <v>408.15</v>
      </c>
      <c r="O89" s="102">
        <v>333.04</v>
      </c>
      <c r="P89" s="102">
        <v>40.270000000000003</v>
      </c>
      <c r="Q89" s="50">
        <v>-10.754</v>
      </c>
      <c r="R89" s="54">
        <v>2192</v>
      </c>
      <c r="S89" s="57">
        <v>1.77E-2</v>
      </c>
      <c r="T89" s="15">
        <v>-1.1601E-5</v>
      </c>
      <c r="U89" s="61">
        <v>0.29089999999999999</v>
      </c>
      <c r="V89" s="62">
        <v>0.24759999999999999</v>
      </c>
      <c r="W89" s="63">
        <v>0.28570000000000001</v>
      </c>
      <c r="X89" s="64">
        <v>-7.9824000000000002</v>
      </c>
      <c r="Y89" s="71">
        <v>-1459.6</v>
      </c>
      <c r="Z89" s="76">
        <v>4.8262999999999998</v>
      </c>
      <c r="AA89" s="7">
        <v>0</v>
      </c>
      <c r="AB89" s="20">
        <v>0</v>
      </c>
      <c r="AC89" s="84">
        <v>147.79599999999999</v>
      </c>
      <c r="AD89" s="17">
        <v>1.2909999999999999</v>
      </c>
      <c r="AE89" s="18">
        <v>-2.6063000000000002E-3</v>
      </c>
      <c r="AF89" s="19">
        <v>2.2981000000000001E-6</v>
      </c>
      <c r="AG89" s="85">
        <v>0.14430000000000001</v>
      </c>
      <c r="AH89" s="7">
        <v>-2.5188999999999999E-5</v>
      </c>
      <c r="AI89" s="20">
        <v>-1.3946000000000001E-7</v>
      </c>
      <c r="AJ89" s="89">
        <v>84.757000000000005</v>
      </c>
      <c r="AK89" s="90">
        <v>0.38</v>
      </c>
      <c r="AL89" s="91">
        <v>63.143000000000001</v>
      </c>
      <c r="AM89" s="92">
        <v>1.2222</v>
      </c>
      <c r="AN89" s="107">
        <v>3.0050617708183198</v>
      </c>
      <c r="AO89" s="22"/>
      <c r="AP89" s="22"/>
      <c r="AQ89" s="22"/>
      <c r="AR89" s="22"/>
      <c r="AS89" s="22"/>
      <c r="AT89" s="22"/>
      <c r="AU89" s="22"/>
      <c r="AV89" s="22"/>
      <c r="AW89" s="22"/>
      <c r="AX89" s="22"/>
    </row>
    <row r="90" spans="1:50" x14ac:dyDescent="0.2">
      <c r="A90" s="12" t="s">
        <v>77</v>
      </c>
      <c r="B90" s="5" t="s">
        <v>70</v>
      </c>
      <c r="C90" s="5" t="s">
        <v>230</v>
      </c>
      <c r="D90" s="5">
        <v>14</v>
      </c>
      <c r="E90" s="93">
        <v>4.8607600800000004</v>
      </c>
      <c r="F90" s="100">
        <f t="shared" si="4"/>
        <v>0.51937858670316062</v>
      </c>
      <c r="G90" s="31">
        <v>184.28100000000001</v>
      </c>
      <c r="H90" s="34">
        <v>811.44</v>
      </c>
      <c r="I90" s="34">
        <v>24.24</v>
      </c>
      <c r="J90" s="38">
        <v>6.3349999999999995E-4</v>
      </c>
      <c r="K90" s="34">
        <f t="shared" si="0"/>
        <v>291.12322274881518</v>
      </c>
      <c r="L90" s="31">
        <f t="shared" si="1"/>
        <v>0.22744159529078181</v>
      </c>
      <c r="M90" s="31">
        <v>0.53600000000000003</v>
      </c>
      <c r="N90" s="102">
        <v>408.15</v>
      </c>
      <c r="O90" s="102">
        <v>333.04</v>
      </c>
      <c r="P90" s="102">
        <v>40.270000000000003</v>
      </c>
      <c r="Q90" s="50">
        <v>-10.754</v>
      </c>
      <c r="R90" s="54">
        <v>2192</v>
      </c>
      <c r="S90" s="57">
        <v>1.77E-2</v>
      </c>
      <c r="T90" s="15">
        <v>-1.1601E-5</v>
      </c>
      <c r="U90" s="61">
        <v>0.29089999999999999</v>
      </c>
      <c r="V90" s="62">
        <v>0.24759999999999999</v>
      </c>
      <c r="W90" s="63">
        <v>0.28570000000000001</v>
      </c>
      <c r="X90" s="64">
        <v>-7.9824000000000002</v>
      </c>
      <c r="Y90" s="71">
        <v>-1459.6</v>
      </c>
      <c r="Z90" s="76">
        <v>4.8262999999999998</v>
      </c>
      <c r="AA90" s="7">
        <v>0</v>
      </c>
      <c r="AB90" s="20">
        <v>0</v>
      </c>
      <c r="AC90" s="84">
        <v>147.79599999999999</v>
      </c>
      <c r="AD90" s="17">
        <v>1.2909999999999999</v>
      </c>
      <c r="AE90" s="18">
        <v>-2.6063000000000002E-3</v>
      </c>
      <c r="AF90" s="19">
        <v>2.2981000000000001E-6</v>
      </c>
      <c r="AG90" s="85">
        <v>0.14430000000000001</v>
      </c>
      <c r="AH90" s="7">
        <v>-2.5188999999999999E-5</v>
      </c>
      <c r="AI90" s="20">
        <v>-1.3946000000000001E-7</v>
      </c>
      <c r="AJ90" s="89">
        <v>84.757000000000005</v>
      </c>
      <c r="AK90" s="90">
        <v>0.38</v>
      </c>
      <c r="AL90" s="91">
        <v>63.143000000000001</v>
      </c>
      <c r="AM90" s="92">
        <v>1.2222</v>
      </c>
      <c r="AN90" s="107">
        <v>2.3770088821206801</v>
      </c>
      <c r="AO90" s="22"/>
      <c r="AP90" s="22"/>
      <c r="AQ90" s="22"/>
      <c r="AR90" s="22"/>
      <c r="AS90" s="22"/>
      <c r="AT90" s="22"/>
      <c r="AU90" s="22"/>
      <c r="AV90" s="22"/>
      <c r="AW90" s="22"/>
      <c r="AX90" s="22"/>
    </row>
    <row r="91" spans="1:50" x14ac:dyDescent="0.2">
      <c r="A91" s="12" t="s">
        <v>78</v>
      </c>
      <c r="B91" s="5" t="s">
        <v>70</v>
      </c>
      <c r="C91" s="5" t="s">
        <v>231</v>
      </c>
      <c r="D91" s="5">
        <v>14</v>
      </c>
      <c r="E91" s="93">
        <v>5.0983553774999999</v>
      </c>
      <c r="F91" s="100">
        <f t="shared" si="4"/>
        <v>0.56911738482152996</v>
      </c>
      <c r="G91" s="31">
        <v>184.28100000000001</v>
      </c>
      <c r="H91" s="34">
        <v>811.44</v>
      </c>
      <c r="I91" s="34">
        <v>24.24</v>
      </c>
      <c r="J91" s="38">
        <v>6.3349999999999995E-4</v>
      </c>
      <c r="K91" s="34">
        <f t="shared" si="0"/>
        <v>291.12322274881518</v>
      </c>
      <c r="L91" s="31">
        <f t="shared" si="1"/>
        <v>0.22744159529078181</v>
      </c>
      <c r="M91" s="31">
        <v>0.53600000000000003</v>
      </c>
      <c r="N91" s="102">
        <v>408.15</v>
      </c>
      <c r="O91" s="102">
        <v>333.04</v>
      </c>
      <c r="P91" s="102">
        <v>40.270000000000003</v>
      </c>
      <c r="Q91" s="50">
        <v>-10.754</v>
      </c>
      <c r="R91" s="54">
        <v>2192</v>
      </c>
      <c r="S91" s="57">
        <v>1.77E-2</v>
      </c>
      <c r="T91" s="15">
        <v>-1.1601E-5</v>
      </c>
      <c r="U91" s="61">
        <v>0.29089999999999999</v>
      </c>
      <c r="V91" s="62">
        <v>0.24759999999999999</v>
      </c>
      <c r="W91" s="63">
        <v>0.28570000000000001</v>
      </c>
      <c r="X91" s="64">
        <v>-7.9824000000000002</v>
      </c>
      <c r="Y91" s="71">
        <v>-1459.6</v>
      </c>
      <c r="Z91" s="76">
        <v>4.8262999999999998</v>
      </c>
      <c r="AA91" s="7">
        <v>0</v>
      </c>
      <c r="AB91" s="20">
        <v>0</v>
      </c>
      <c r="AC91" s="84">
        <v>147.79599999999999</v>
      </c>
      <c r="AD91" s="17">
        <v>1.2909999999999999</v>
      </c>
      <c r="AE91" s="18">
        <v>-2.6063000000000002E-3</v>
      </c>
      <c r="AF91" s="19">
        <v>2.2981000000000001E-6</v>
      </c>
      <c r="AG91" s="85">
        <v>0.14430000000000001</v>
      </c>
      <c r="AH91" s="7">
        <v>-2.5188999999999999E-5</v>
      </c>
      <c r="AI91" s="20">
        <v>-1.3946000000000001E-7</v>
      </c>
      <c r="AJ91" s="89">
        <v>84.757000000000005</v>
      </c>
      <c r="AK91" s="90">
        <v>0.38</v>
      </c>
      <c r="AL91" s="91">
        <v>63.143000000000001</v>
      </c>
      <c r="AM91" s="92">
        <v>1.2222</v>
      </c>
      <c r="AN91" s="107">
        <v>3.01804047954725</v>
      </c>
      <c r="AO91" s="22"/>
      <c r="AP91" s="22"/>
      <c r="AQ91" s="22"/>
      <c r="AR91" s="22"/>
      <c r="AS91" s="22"/>
      <c r="AT91" s="22"/>
      <c r="AU91" s="22"/>
      <c r="AV91" s="22"/>
      <c r="AW91" s="22"/>
      <c r="AX91" s="22"/>
    </row>
    <row r="92" spans="1:50" x14ac:dyDescent="0.2">
      <c r="A92" s="12" t="s">
        <v>79</v>
      </c>
      <c r="B92" s="5" t="s">
        <v>70</v>
      </c>
      <c r="C92" s="5" t="s">
        <v>232</v>
      </c>
      <c r="D92" s="5">
        <v>14</v>
      </c>
      <c r="E92" s="93">
        <v>4.8601264662499997</v>
      </c>
      <c r="F92" s="100">
        <f t="shared" si="4"/>
        <v>0.51924594440456329</v>
      </c>
      <c r="G92" s="31">
        <v>184.28100000000001</v>
      </c>
      <c r="H92" s="34">
        <v>811.44</v>
      </c>
      <c r="I92" s="34">
        <v>24.24</v>
      </c>
      <c r="J92" s="38">
        <v>6.3349999999999995E-4</v>
      </c>
      <c r="K92" s="34">
        <f t="shared" si="0"/>
        <v>291.12322274881518</v>
      </c>
      <c r="L92" s="31">
        <f t="shared" si="1"/>
        <v>0.22744159529078181</v>
      </c>
      <c r="M92" s="31">
        <v>0.53600000000000003</v>
      </c>
      <c r="N92" s="102">
        <v>408.15</v>
      </c>
      <c r="O92" s="102">
        <v>333.04</v>
      </c>
      <c r="P92" s="102">
        <v>40.270000000000003</v>
      </c>
      <c r="Q92" s="50">
        <v>-10.754</v>
      </c>
      <c r="R92" s="54">
        <v>2192</v>
      </c>
      <c r="S92" s="57">
        <v>1.77E-2</v>
      </c>
      <c r="T92" s="15">
        <v>-1.1601E-5</v>
      </c>
      <c r="U92" s="61">
        <v>0.29089999999999999</v>
      </c>
      <c r="V92" s="62">
        <v>0.24759999999999999</v>
      </c>
      <c r="W92" s="63">
        <v>0.28570000000000001</v>
      </c>
      <c r="X92" s="64">
        <v>-7.9824000000000002</v>
      </c>
      <c r="Y92" s="71">
        <v>-1459.6</v>
      </c>
      <c r="Z92" s="76">
        <v>4.8262999999999998</v>
      </c>
      <c r="AA92" s="7">
        <v>0</v>
      </c>
      <c r="AB92" s="20">
        <v>0</v>
      </c>
      <c r="AC92" s="84">
        <v>147.79599999999999</v>
      </c>
      <c r="AD92" s="17">
        <v>1.2909999999999999</v>
      </c>
      <c r="AE92" s="18">
        <v>-2.6063000000000002E-3</v>
      </c>
      <c r="AF92" s="19">
        <v>2.2981000000000001E-6</v>
      </c>
      <c r="AG92" s="85">
        <v>0.14430000000000001</v>
      </c>
      <c r="AH92" s="7">
        <v>-2.5188999999999999E-5</v>
      </c>
      <c r="AI92" s="20">
        <v>-1.3946000000000001E-7</v>
      </c>
      <c r="AJ92" s="89">
        <v>84.757000000000005</v>
      </c>
      <c r="AK92" s="90">
        <v>0.38</v>
      </c>
      <c r="AL92" s="91">
        <v>63.143000000000001</v>
      </c>
      <c r="AM92" s="92">
        <v>1.2222</v>
      </c>
      <c r="AN92" s="107">
        <v>2.9342757316206201</v>
      </c>
      <c r="AO92" s="22"/>
      <c r="AP92" s="22"/>
      <c r="AQ92" s="22"/>
      <c r="AR92" s="22"/>
      <c r="AS92" s="22"/>
      <c r="AT92" s="22"/>
      <c r="AU92" s="22"/>
      <c r="AV92" s="22"/>
      <c r="AW92" s="22"/>
      <c r="AX92" s="22"/>
    </row>
    <row r="93" spans="1:50" x14ac:dyDescent="0.2">
      <c r="A93" s="12" t="s">
        <v>80</v>
      </c>
      <c r="B93" s="5" t="s">
        <v>70</v>
      </c>
      <c r="C93" s="5" t="s">
        <v>233</v>
      </c>
      <c r="D93" s="5">
        <v>14</v>
      </c>
      <c r="E93" s="93">
        <v>5.0981426650000001</v>
      </c>
      <c r="F93" s="100">
        <f t="shared" si="4"/>
        <v>0.56907285505092386</v>
      </c>
      <c r="G93" s="31">
        <v>184.28100000000001</v>
      </c>
      <c r="H93" s="34">
        <v>811.44</v>
      </c>
      <c r="I93" s="34">
        <v>24.24</v>
      </c>
      <c r="J93" s="38">
        <v>6.3349999999999995E-4</v>
      </c>
      <c r="K93" s="34">
        <f t="shared" si="0"/>
        <v>291.12322274881518</v>
      </c>
      <c r="L93" s="31">
        <f t="shared" si="1"/>
        <v>0.22744159529078181</v>
      </c>
      <c r="M93" s="31">
        <v>0.53600000000000003</v>
      </c>
      <c r="N93" s="102">
        <v>408.15</v>
      </c>
      <c r="O93" s="102">
        <v>303.14999999999998</v>
      </c>
      <c r="P93" s="102">
        <v>40.270000000000003</v>
      </c>
      <c r="Q93" s="50">
        <v>-10.754</v>
      </c>
      <c r="R93" s="54">
        <v>2192</v>
      </c>
      <c r="S93" s="57">
        <v>1.77E-2</v>
      </c>
      <c r="T93" s="15">
        <v>-1.1601E-5</v>
      </c>
      <c r="U93" s="61">
        <v>0.29089999999999999</v>
      </c>
      <c r="V93" s="62">
        <v>0.24759999999999999</v>
      </c>
      <c r="W93" s="63">
        <v>0.28570000000000001</v>
      </c>
      <c r="X93" s="64">
        <v>-7.9824000000000002</v>
      </c>
      <c r="Y93" s="71">
        <v>-1459.6</v>
      </c>
      <c r="Z93" s="76">
        <v>4.8262999999999998</v>
      </c>
      <c r="AA93" s="7">
        <v>0</v>
      </c>
      <c r="AB93" s="20">
        <v>0</v>
      </c>
      <c r="AC93" s="84">
        <v>177.292</v>
      </c>
      <c r="AD93" s="17">
        <v>1.1171</v>
      </c>
      <c r="AE93" s="18">
        <v>-2.2886999999999998E-3</v>
      </c>
      <c r="AF93" s="19">
        <v>2.1069999999999999E-6</v>
      </c>
      <c r="AG93" s="85">
        <v>0.14660000000000001</v>
      </c>
      <c r="AH93" s="7">
        <v>-3.2190999999999997E-5</v>
      </c>
      <c r="AI93" s="20">
        <v>-1.3419000000000001E-7</v>
      </c>
      <c r="AJ93" s="89">
        <v>84.757000000000005</v>
      </c>
      <c r="AK93" s="90">
        <v>0.38</v>
      </c>
      <c r="AL93" s="91">
        <v>63.143000000000001</v>
      </c>
      <c r="AM93" s="92">
        <v>1.2222</v>
      </c>
      <c r="AN93" s="107">
        <v>2.9728685215334698</v>
      </c>
      <c r="AO93" s="22"/>
      <c r="AP93" s="22"/>
      <c r="AQ93" s="22"/>
      <c r="AR93" s="22"/>
      <c r="AS93" s="22"/>
      <c r="AT93" s="22"/>
      <c r="AU93" s="22"/>
      <c r="AV93" s="22"/>
      <c r="AW93" s="22"/>
      <c r="AX93" s="22"/>
    </row>
    <row r="94" spans="1:50" x14ac:dyDescent="0.2">
      <c r="A94" s="12" t="s">
        <v>81</v>
      </c>
      <c r="B94" s="5" t="s">
        <v>70</v>
      </c>
      <c r="C94" s="5" t="s">
        <v>234</v>
      </c>
      <c r="D94" s="5">
        <v>14</v>
      </c>
      <c r="E94" s="93">
        <v>4.8576076175000003</v>
      </c>
      <c r="F94" s="100">
        <f t="shared" si="4"/>
        <v>0.51871864226186437</v>
      </c>
      <c r="G94" s="31">
        <v>184.28100000000001</v>
      </c>
      <c r="H94" s="34">
        <v>811.44</v>
      </c>
      <c r="I94" s="34">
        <v>24.24</v>
      </c>
      <c r="J94" s="38">
        <v>6.3349999999999995E-4</v>
      </c>
      <c r="K94" s="34">
        <f t="shared" si="0"/>
        <v>291.12322274881518</v>
      </c>
      <c r="L94" s="31">
        <f t="shared" si="1"/>
        <v>0.22744159529078181</v>
      </c>
      <c r="M94" s="31">
        <v>0.53600000000000003</v>
      </c>
      <c r="N94" s="102">
        <v>408.15</v>
      </c>
      <c r="O94" s="102">
        <v>265.14999999999998</v>
      </c>
      <c r="P94" s="102">
        <v>40.39</v>
      </c>
      <c r="Q94" s="50">
        <v>-10.754</v>
      </c>
      <c r="R94" s="54">
        <v>2192</v>
      </c>
      <c r="S94" s="57">
        <v>1.77E-2</v>
      </c>
      <c r="T94" s="15">
        <v>-1.1601E-5</v>
      </c>
      <c r="U94" s="61">
        <v>0.29089999999999999</v>
      </c>
      <c r="V94" s="62">
        <v>0.24759999999999999</v>
      </c>
      <c r="W94" s="63">
        <v>0.28570000000000001</v>
      </c>
      <c r="X94" s="64">
        <v>7.7560000000000002</v>
      </c>
      <c r="Y94" s="71">
        <v>-2891</v>
      </c>
      <c r="Z94" s="76">
        <v>2.29E-2</v>
      </c>
      <c r="AA94" s="7">
        <v>0</v>
      </c>
      <c r="AB94" s="20">
        <v>0</v>
      </c>
      <c r="AC94" s="84">
        <v>233.77500000000001</v>
      </c>
      <c r="AD94" s="17">
        <v>0.59553</v>
      </c>
      <c r="AE94" s="18">
        <v>-1.2531E-3</v>
      </c>
      <c r="AF94" s="19">
        <v>1.4089E-6</v>
      </c>
      <c r="AG94" s="85">
        <v>0.1492</v>
      </c>
      <c r="AH94" s="7">
        <v>-4.0247999999999998E-5</v>
      </c>
      <c r="AI94" s="20">
        <v>-1.2811E-7</v>
      </c>
      <c r="AJ94" s="89">
        <v>84.757000000000005</v>
      </c>
      <c r="AK94" s="90">
        <v>0.38</v>
      </c>
      <c r="AL94" s="91">
        <v>63.143000000000001</v>
      </c>
      <c r="AM94" s="92">
        <v>1.2222</v>
      </c>
      <c r="AN94" s="107">
        <v>2.9962974637715498</v>
      </c>
      <c r="AO94" s="22"/>
      <c r="AP94" s="22"/>
      <c r="AQ94" s="22"/>
      <c r="AR94" s="22"/>
      <c r="AS94" s="22"/>
      <c r="AT94" s="22"/>
      <c r="AU94" s="22"/>
      <c r="AV94" s="22"/>
      <c r="AW94" s="22"/>
      <c r="AX94" s="22"/>
    </row>
    <row r="95" spans="1:50" x14ac:dyDescent="0.2">
      <c r="A95" s="12" t="s">
        <v>82</v>
      </c>
      <c r="B95" s="5" t="s">
        <v>70</v>
      </c>
      <c r="C95" s="5" t="s">
        <v>235</v>
      </c>
      <c r="D95" s="5">
        <v>14</v>
      </c>
      <c r="E95" s="93">
        <v>5.3314096424999997</v>
      </c>
      <c r="F95" s="100">
        <f t="shared" si="4"/>
        <v>0.61790555175677819</v>
      </c>
      <c r="G95" s="31">
        <v>184.28100000000001</v>
      </c>
      <c r="H95" s="34">
        <v>811.44</v>
      </c>
      <c r="I95" s="34">
        <v>24.24</v>
      </c>
      <c r="J95" s="38">
        <v>6.3349999999999995E-4</v>
      </c>
      <c r="K95" s="34">
        <f t="shared" si="0"/>
        <v>291.12322274881518</v>
      </c>
      <c r="L95" s="31">
        <f t="shared" si="1"/>
        <v>0.22744159529078181</v>
      </c>
      <c r="M95" s="31">
        <v>0.53600000000000003</v>
      </c>
      <c r="N95" s="102">
        <v>408.15</v>
      </c>
      <c r="O95" s="102">
        <v>333.04</v>
      </c>
      <c r="P95" s="102">
        <v>40.270000000000003</v>
      </c>
      <c r="Q95" s="50">
        <v>-10.754</v>
      </c>
      <c r="R95" s="54">
        <v>2192</v>
      </c>
      <c r="S95" s="57">
        <v>1.77E-2</v>
      </c>
      <c r="T95" s="15">
        <v>-1.1601E-5</v>
      </c>
      <c r="U95" s="61">
        <v>0.29089999999999999</v>
      </c>
      <c r="V95" s="62">
        <v>0.24759999999999999</v>
      </c>
      <c r="W95" s="63">
        <v>0.28570000000000001</v>
      </c>
      <c r="X95" s="64">
        <v>5.8250000000000002</v>
      </c>
      <c r="Y95" s="71">
        <v>-2715.4</v>
      </c>
      <c r="Z95" s="76">
        <v>0.61219999999999997</v>
      </c>
      <c r="AA95" s="7">
        <v>0</v>
      </c>
      <c r="AB95" s="20">
        <v>0</v>
      </c>
      <c r="AC95" s="84">
        <v>147.79599999999999</v>
      </c>
      <c r="AD95" s="17">
        <v>1.2909999999999999</v>
      </c>
      <c r="AE95" s="18">
        <v>-2.6063000000000002E-3</v>
      </c>
      <c r="AF95" s="19">
        <v>2.2981000000000001E-6</v>
      </c>
      <c r="AG95" s="85">
        <v>0.14430000000000001</v>
      </c>
      <c r="AH95" s="7">
        <v>-2.5188999999999999E-5</v>
      </c>
      <c r="AI95" s="20">
        <v>-1.3946000000000001E-7</v>
      </c>
      <c r="AJ95" s="89">
        <v>84.757000000000005</v>
      </c>
      <c r="AK95" s="90">
        <v>0.38</v>
      </c>
      <c r="AL95" s="91">
        <v>63.143000000000001</v>
      </c>
      <c r="AM95" s="92">
        <v>1.2222</v>
      </c>
      <c r="AN95" s="107">
        <v>2.8643885648155401</v>
      </c>
      <c r="AO95" s="22"/>
      <c r="AP95" s="22"/>
      <c r="AQ95" s="22"/>
      <c r="AR95" s="22"/>
      <c r="AS95" s="22"/>
      <c r="AT95" s="22"/>
      <c r="AU95" s="22"/>
      <c r="AV95" s="22"/>
      <c r="AW95" s="22"/>
      <c r="AX95" s="22"/>
    </row>
    <row r="96" spans="1:50" x14ac:dyDescent="0.2">
      <c r="A96" s="12" t="s">
        <v>83</v>
      </c>
      <c r="B96" s="5" t="s">
        <v>70</v>
      </c>
      <c r="C96" s="5" t="s">
        <v>236</v>
      </c>
      <c r="D96" s="5">
        <v>14</v>
      </c>
      <c r="E96" s="93">
        <v>5.0963198824999996</v>
      </c>
      <c r="F96" s="100">
        <f t="shared" si="4"/>
        <v>0.56869126917049961</v>
      </c>
      <c r="G96" s="31">
        <v>184.28100000000001</v>
      </c>
      <c r="H96" s="34">
        <v>811.44</v>
      </c>
      <c r="I96" s="34">
        <v>24.24</v>
      </c>
      <c r="J96" s="38">
        <v>6.3349999999999995E-4</v>
      </c>
      <c r="K96" s="34">
        <f t="shared" si="0"/>
        <v>291.12322274881518</v>
      </c>
      <c r="L96" s="31">
        <f t="shared" si="1"/>
        <v>0.22744159529078181</v>
      </c>
      <c r="M96" s="31">
        <v>0.53600000000000003</v>
      </c>
      <c r="N96" s="102">
        <v>408.15</v>
      </c>
      <c r="O96" s="102">
        <v>333.04</v>
      </c>
      <c r="P96" s="102">
        <v>40.270000000000003</v>
      </c>
      <c r="Q96" s="50">
        <v>-10.754</v>
      </c>
      <c r="R96" s="54">
        <v>2192</v>
      </c>
      <c r="S96" s="57">
        <v>1.77E-2</v>
      </c>
      <c r="T96" s="15">
        <v>-1.1601E-5</v>
      </c>
      <c r="U96" s="61">
        <v>0.29089999999999999</v>
      </c>
      <c r="V96" s="62">
        <v>0.24759999999999999</v>
      </c>
      <c r="W96" s="63">
        <v>0.28570000000000001</v>
      </c>
      <c r="X96" s="64">
        <v>-1.2146999999999999</v>
      </c>
      <c r="Y96" s="71">
        <v>-2075.1999999999998</v>
      </c>
      <c r="Z96" s="76">
        <v>2.7606999999999999</v>
      </c>
      <c r="AA96" s="7">
        <v>0</v>
      </c>
      <c r="AB96" s="20">
        <v>0</v>
      </c>
      <c r="AC96" s="84">
        <v>147.79599999999999</v>
      </c>
      <c r="AD96" s="17">
        <v>1.2909999999999999</v>
      </c>
      <c r="AE96" s="18">
        <v>-2.6063000000000002E-3</v>
      </c>
      <c r="AF96" s="19">
        <v>2.2981000000000001E-6</v>
      </c>
      <c r="AG96" s="85">
        <v>0.14430000000000001</v>
      </c>
      <c r="AH96" s="7">
        <v>-2.5188999999999999E-5</v>
      </c>
      <c r="AI96" s="20">
        <v>-1.3946000000000001E-7</v>
      </c>
      <c r="AJ96" s="89">
        <v>84.757000000000005</v>
      </c>
      <c r="AK96" s="90">
        <v>0.38</v>
      </c>
      <c r="AL96" s="91">
        <v>63.143000000000001</v>
      </c>
      <c r="AM96" s="92">
        <v>1.2222</v>
      </c>
      <c r="AN96" s="107">
        <v>2.2826067659625702</v>
      </c>
      <c r="AO96" s="22"/>
      <c r="AP96" s="22"/>
      <c r="AQ96" s="22"/>
      <c r="AR96" s="22"/>
      <c r="AS96" s="22"/>
      <c r="AT96" s="22"/>
      <c r="AU96" s="22"/>
      <c r="AV96" s="22"/>
      <c r="AW96" s="22"/>
      <c r="AX96" s="22"/>
    </row>
    <row r="97" spans="1:50" x14ac:dyDescent="0.2">
      <c r="A97" s="12" t="s">
        <v>84</v>
      </c>
      <c r="B97" s="5" t="s">
        <v>70</v>
      </c>
      <c r="C97" s="5" t="s">
        <v>237</v>
      </c>
      <c r="D97" s="5">
        <v>14</v>
      </c>
      <c r="E97" s="93">
        <v>5.0959893599999999</v>
      </c>
      <c r="F97" s="100">
        <f t="shared" si="4"/>
        <v>0.5686220767577117</v>
      </c>
      <c r="G97" s="31">
        <v>184.28100000000001</v>
      </c>
      <c r="H97" s="34">
        <v>811.44</v>
      </c>
      <c r="I97" s="34">
        <v>24.24</v>
      </c>
      <c r="J97" s="38">
        <v>6.3349999999999995E-4</v>
      </c>
      <c r="K97" s="34">
        <f t="shared" si="0"/>
        <v>291.12322274881518</v>
      </c>
      <c r="L97" s="31">
        <f t="shared" si="1"/>
        <v>0.22744159529078181</v>
      </c>
      <c r="M97" s="31">
        <v>0.53600000000000003</v>
      </c>
      <c r="N97" s="102">
        <v>408.15</v>
      </c>
      <c r="O97" s="102">
        <v>333.04</v>
      </c>
      <c r="P97" s="102">
        <v>40.270000000000003</v>
      </c>
      <c r="Q97" s="50">
        <v>-10.754</v>
      </c>
      <c r="R97" s="54">
        <v>2192</v>
      </c>
      <c r="S97" s="57">
        <v>1.77E-2</v>
      </c>
      <c r="T97" s="15">
        <v>-1.1601E-5</v>
      </c>
      <c r="U97" s="61">
        <v>0.29089999999999999</v>
      </c>
      <c r="V97" s="62">
        <v>0.24759999999999999</v>
      </c>
      <c r="W97" s="63">
        <v>0.28570000000000001</v>
      </c>
      <c r="X97" s="64">
        <v>-6.5735999999999999</v>
      </c>
      <c r="Y97" s="71">
        <v>-1587.8</v>
      </c>
      <c r="Z97" s="76">
        <v>4.3963000000000001</v>
      </c>
      <c r="AA97" s="7">
        <v>0</v>
      </c>
      <c r="AB97" s="20">
        <v>0</v>
      </c>
      <c r="AC97" s="84">
        <v>147.79599999999999</v>
      </c>
      <c r="AD97" s="17">
        <v>1.2909999999999999</v>
      </c>
      <c r="AE97" s="18">
        <v>-2.6063000000000002E-3</v>
      </c>
      <c r="AF97" s="19">
        <v>2.2981000000000001E-6</v>
      </c>
      <c r="AG97" s="85">
        <v>0.14430000000000001</v>
      </c>
      <c r="AH97" s="7">
        <v>-2.5188999999999999E-5</v>
      </c>
      <c r="AI97" s="20">
        <v>-1.3946000000000001E-7</v>
      </c>
      <c r="AJ97" s="89">
        <v>84.757000000000005</v>
      </c>
      <c r="AK97" s="90">
        <v>0.38</v>
      </c>
      <c r="AL97" s="91">
        <v>63.143000000000001</v>
      </c>
      <c r="AM97" s="92">
        <v>1.2222</v>
      </c>
      <c r="AN97" s="107">
        <v>2.6091692031427001</v>
      </c>
      <c r="AO97" s="22"/>
      <c r="AP97" s="22"/>
      <c r="AQ97" s="22"/>
      <c r="AR97" s="22"/>
      <c r="AS97" s="22"/>
      <c r="AT97" s="22"/>
      <c r="AU97" s="22"/>
      <c r="AV97" s="22"/>
      <c r="AW97" s="22"/>
      <c r="AX97" s="22"/>
    </row>
    <row r="98" spans="1:50" x14ac:dyDescent="0.2">
      <c r="A98" s="12" t="s">
        <v>85</v>
      </c>
      <c r="B98" s="5" t="s">
        <v>70</v>
      </c>
      <c r="C98" s="5" t="s">
        <v>238</v>
      </c>
      <c r="D98" s="5">
        <v>14</v>
      </c>
      <c r="E98" s="93">
        <v>4.6198431162500002</v>
      </c>
      <c r="F98" s="100">
        <f t="shared" si="4"/>
        <v>0.4689444226042192</v>
      </c>
      <c r="G98" s="31">
        <v>184.28100000000001</v>
      </c>
      <c r="H98" s="34">
        <v>818.49</v>
      </c>
      <c r="I98" s="34">
        <v>25.18</v>
      </c>
      <c r="J98" s="38">
        <v>6.2750000000000002E-4</v>
      </c>
      <c r="K98" s="34">
        <f t="shared" si="0"/>
        <v>293.90909090909093</v>
      </c>
      <c r="L98" s="31">
        <f t="shared" si="1"/>
        <v>0.23200634841303028</v>
      </c>
      <c r="M98" s="31">
        <v>0.50800000000000001</v>
      </c>
      <c r="N98" s="102">
        <v>408.15</v>
      </c>
      <c r="O98" s="102">
        <v>333.04</v>
      </c>
      <c r="P98" s="102">
        <v>40.28</v>
      </c>
      <c r="Q98" s="50">
        <v>-10.666</v>
      </c>
      <c r="R98" s="54">
        <v>2182.6999999999998</v>
      </c>
      <c r="S98" s="57">
        <v>1.7399999999999999E-2</v>
      </c>
      <c r="T98" s="15">
        <v>-1.1317E-5</v>
      </c>
      <c r="U98" s="61">
        <v>0.29370000000000002</v>
      </c>
      <c r="V98" s="62">
        <v>0.25609999999999999</v>
      </c>
      <c r="W98" s="63">
        <v>0.28570000000000001</v>
      </c>
      <c r="X98" s="64">
        <v>-4.6212999999999997</v>
      </c>
      <c r="Y98" s="71">
        <v>-1736.5</v>
      </c>
      <c r="Z98" s="76">
        <v>3.7827000000000002</v>
      </c>
      <c r="AA98" s="7">
        <v>0</v>
      </c>
      <c r="AB98" s="20">
        <v>0</v>
      </c>
      <c r="AC98" s="84">
        <v>167.38200000000001</v>
      </c>
      <c r="AD98" s="17">
        <v>1.1715</v>
      </c>
      <c r="AE98" s="18">
        <v>-2.3370000000000001E-3</v>
      </c>
      <c r="AF98" s="19">
        <v>2.0754000000000001E-6</v>
      </c>
      <c r="AG98" s="85">
        <v>0.14330000000000001</v>
      </c>
      <c r="AH98" s="7">
        <v>-2.6704E-5</v>
      </c>
      <c r="AI98" s="20">
        <v>-1.3393999999999999E-7</v>
      </c>
      <c r="AJ98" s="89">
        <v>84.049000000000007</v>
      </c>
      <c r="AK98" s="90">
        <v>0.38</v>
      </c>
      <c r="AL98" s="91">
        <v>63.646000000000001</v>
      </c>
      <c r="AM98" s="92">
        <v>1.2222</v>
      </c>
      <c r="AN98" s="107">
        <v>4.2217884153487502</v>
      </c>
      <c r="AO98" s="22"/>
      <c r="AP98" s="22"/>
      <c r="AQ98" s="22"/>
      <c r="AR98" s="22"/>
      <c r="AS98" s="22"/>
      <c r="AT98" s="22"/>
      <c r="AU98" s="22"/>
      <c r="AV98" s="22"/>
      <c r="AW98" s="22"/>
      <c r="AX98" s="22"/>
    </row>
    <row r="99" spans="1:50" x14ac:dyDescent="0.2">
      <c r="A99" s="12" t="s">
        <v>86</v>
      </c>
      <c r="B99" s="5" t="s">
        <v>70</v>
      </c>
      <c r="C99" s="5" t="s">
        <v>239</v>
      </c>
      <c r="D99" s="5">
        <v>14</v>
      </c>
      <c r="E99" s="93">
        <v>4.3867262900000004</v>
      </c>
      <c r="F99" s="100">
        <f t="shared" si="4"/>
        <v>0.42014315893929438</v>
      </c>
      <c r="G99" s="31">
        <v>184.28100000000001</v>
      </c>
      <c r="H99" s="34">
        <v>772.68</v>
      </c>
      <c r="I99" s="34">
        <v>25.18</v>
      </c>
      <c r="J99" s="38">
        <v>6.2750000000000002E-4</v>
      </c>
      <c r="K99" s="34">
        <f t="shared" si="0"/>
        <v>293.90909090909093</v>
      </c>
      <c r="L99" s="31">
        <f t="shared" si="1"/>
        <v>0.24576134507503902</v>
      </c>
      <c r="M99" s="31">
        <v>0.50800000000000001</v>
      </c>
      <c r="N99" s="102">
        <v>387.59444444444443</v>
      </c>
      <c r="O99" s="102">
        <v>263.75</v>
      </c>
      <c r="P99" s="102">
        <v>40.4</v>
      </c>
      <c r="Q99" s="50">
        <v>-8.8846000000000007</v>
      </c>
      <c r="R99" s="54">
        <v>1780.2</v>
      </c>
      <c r="S99" s="57">
        <v>1.5100000000000001E-2</v>
      </c>
      <c r="T99" s="15">
        <v>-1.0689999999999999E-5</v>
      </c>
      <c r="U99" s="61">
        <v>0.29370000000000002</v>
      </c>
      <c r="V99" s="62">
        <v>0.25380000000000003</v>
      </c>
      <c r="W99" s="63">
        <v>0.28570000000000001</v>
      </c>
      <c r="X99" s="64">
        <v>17.419</v>
      </c>
      <c r="Y99" s="71">
        <v>-3544.6</v>
      </c>
      <c r="Z99" s="76">
        <v>-2.9624000000000001</v>
      </c>
      <c r="AA99" s="7">
        <v>0</v>
      </c>
      <c r="AB99" s="20">
        <v>0</v>
      </c>
      <c r="AC99" s="84">
        <v>220.80600000000001</v>
      </c>
      <c r="AD99" s="17">
        <v>0.61041000000000001</v>
      </c>
      <c r="AE99" s="18">
        <v>-1.3292E-3</v>
      </c>
      <c r="AF99" s="19">
        <v>1.5371000000000001E-6</v>
      </c>
      <c r="AG99" s="85">
        <v>0.14729999999999999</v>
      </c>
      <c r="AH99" s="7">
        <v>-4.1953999999999998E-5</v>
      </c>
      <c r="AI99" s="20">
        <v>-1.3874000000000001E-7</v>
      </c>
      <c r="AJ99" s="89">
        <v>78.918999999999997</v>
      </c>
      <c r="AK99" s="90">
        <v>0.38</v>
      </c>
      <c r="AL99" s="91">
        <v>62.375999999999998</v>
      </c>
      <c r="AM99" s="92">
        <v>1.2222</v>
      </c>
      <c r="AN99" s="107">
        <v>3.3964482940471101</v>
      </c>
      <c r="AO99" s="22"/>
      <c r="AP99" s="22"/>
      <c r="AQ99" s="22"/>
      <c r="AR99" s="22"/>
      <c r="AS99" s="22"/>
      <c r="AT99" s="22"/>
      <c r="AU99" s="22"/>
      <c r="AV99" s="22"/>
      <c r="AW99" s="22"/>
      <c r="AX99" s="22"/>
    </row>
    <row r="100" spans="1:50" x14ac:dyDescent="0.2">
      <c r="A100" s="12" t="s">
        <v>87</v>
      </c>
      <c r="B100" s="5" t="s">
        <v>70</v>
      </c>
      <c r="C100" s="5" t="s">
        <v>240</v>
      </c>
      <c r="D100" s="5">
        <v>14</v>
      </c>
      <c r="E100" s="93">
        <v>5.3898342712499998</v>
      </c>
      <c r="F100" s="100">
        <f t="shared" si="4"/>
        <v>0.63013631072008192</v>
      </c>
      <c r="G100" s="31">
        <v>184.28100000000001</v>
      </c>
      <c r="H100" s="34">
        <v>817.54</v>
      </c>
      <c r="I100" s="34">
        <v>24.8</v>
      </c>
      <c r="J100" s="38">
        <v>6.2750000000000002E-4</v>
      </c>
      <c r="K100" s="34">
        <f t="shared" ref="K100:K128" si="5">1/LEFT(J100,8)*G100/1000</f>
        <v>293.90909090909093</v>
      </c>
      <c r="L100" s="31">
        <f t="shared" ref="L100:L128" si="6">LEFT(I100,5)*100000/(K100*8.314/(G100/1000)*H100)</f>
        <v>0.22877058924268948</v>
      </c>
      <c r="M100" s="31">
        <v>0.50700000000000001</v>
      </c>
      <c r="N100" s="102">
        <v>408.15</v>
      </c>
      <c r="O100" s="102">
        <v>333.04</v>
      </c>
      <c r="P100" s="102">
        <v>40.29</v>
      </c>
      <c r="Q100" s="50">
        <v>-10.606999999999999</v>
      </c>
      <c r="R100" s="54">
        <v>2174.1999999999998</v>
      </c>
      <c r="S100" s="57">
        <v>1.7299999999999999E-2</v>
      </c>
      <c r="T100" s="15">
        <v>-1.1253999999999999E-5</v>
      </c>
      <c r="U100" s="61">
        <v>0.29370000000000002</v>
      </c>
      <c r="V100" s="62">
        <v>0.25069999999999998</v>
      </c>
      <c r="W100" s="63">
        <v>0.28570000000000001</v>
      </c>
      <c r="X100" s="64">
        <v>5.2910000000000004</v>
      </c>
      <c r="Y100" s="71">
        <v>-2637</v>
      </c>
      <c r="Z100" s="76">
        <v>0.75680000000000003</v>
      </c>
      <c r="AA100" s="7">
        <v>0</v>
      </c>
      <c r="AB100" s="20">
        <v>0</v>
      </c>
      <c r="AC100" s="84">
        <v>160.446</v>
      </c>
      <c r="AD100" s="17">
        <v>1.2035</v>
      </c>
      <c r="AE100" s="18">
        <v>-2.4082000000000001E-3</v>
      </c>
      <c r="AF100" s="19">
        <v>2.1353999999999999E-6</v>
      </c>
      <c r="AG100" s="85">
        <v>0.1434</v>
      </c>
      <c r="AH100" s="7">
        <v>-2.6509999999999999E-5</v>
      </c>
      <c r="AI100" s="20">
        <v>-1.3465999999999999E-7</v>
      </c>
      <c r="AJ100" s="89">
        <v>84.141999999999996</v>
      </c>
      <c r="AK100" s="90">
        <v>0.38</v>
      </c>
      <c r="AL100" s="91">
        <v>63.26</v>
      </c>
      <c r="AM100" s="92">
        <v>1.2222</v>
      </c>
      <c r="AN100" s="107">
        <v>2.51531756937753</v>
      </c>
      <c r="AO100" s="22"/>
      <c r="AP100" s="22"/>
      <c r="AQ100" s="22"/>
      <c r="AR100" s="22"/>
      <c r="AS100" s="22"/>
      <c r="AT100" s="22"/>
      <c r="AU100" s="22"/>
      <c r="AV100" s="22"/>
      <c r="AW100" s="22"/>
      <c r="AX100" s="22"/>
    </row>
    <row r="101" spans="1:50" x14ac:dyDescent="0.2">
      <c r="A101" s="12" t="s">
        <v>88</v>
      </c>
      <c r="B101" s="5" t="s">
        <v>70</v>
      </c>
      <c r="C101" s="5" t="s">
        <v>241</v>
      </c>
      <c r="D101" s="5">
        <v>14</v>
      </c>
      <c r="E101" s="93">
        <v>3.6190779625</v>
      </c>
      <c r="F101" s="100">
        <f t="shared" si="4"/>
        <v>0.25944172423423051</v>
      </c>
      <c r="G101" s="31">
        <v>184.28100000000001</v>
      </c>
      <c r="H101" s="34">
        <v>812.35</v>
      </c>
      <c r="I101" s="34">
        <v>24.6</v>
      </c>
      <c r="J101" s="38">
        <v>6.3349999999999995E-4</v>
      </c>
      <c r="K101" s="34">
        <f t="shared" si="5"/>
        <v>291.12322274881518</v>
      </c>
      <c r="L101" s="31">
        <f t="shared" si="6"/>
        <v>0.23056087525656926</v>
      </c>
      <c r="M101" s="31">
        <v>0.53700000000000003</v>
      </c>
      <c r="N101" s="102">
        <v>408.15</v>
      </c>
      <c r="O101" s="102">
        <v>333.04</v>
      </c>
      <c r="P101" s="102">
        <v>40.270000000000003</v>
      </c>
      <c r="Q101" s="50">
        <v>-10.814</v>
      </c>
      <c r="R101" s="54">
        <v>2200.6999999999998</v>
      </c>
      <c r="S101" s="57">
        <v>1.78E-2</v>
      </c>
      <c r="T101" s="15">
        <v>-1.1668000000000001E-5</v>
      </c>
      <c r="U101" s="61">
        <v>0.29089999999999999</v>
      </c>
      <c r="V101" s="62">
        <v>0.25109999999999999</v>
      </c>
      <c r="W101" s="63">
        <v>0.28570000000000001</v>
      </c>
      <c r="X101" s="64">
        <v>-6.0110999999999999</v>
      </c>
      <c r="Y101" s="71">
        <v>-1642.7</v>
      </c>
      <c r="Z101" s="76">
        <v>4.2270000000000003</v>
      </c>
      <c r="AA101" s="7">
        <v>0</v>
      </c>
      <c r="AB101" s="20">
        <v>0</v>
      </c>
      <c r="AC101" s="84">
        <v>153.30799999999999</v>
      </c>
      <c r="AD101" s="17">
        <v>1.2665</v>
      </c>
      <c r="AE101" s="18">
        <v>-2.5509E-3</v>
      </c>
      <c r="AF101" s="19">
        <v>2.2520000000000002E-6</v>
      </c>
      <c r="AG101" s="85">
        <v>0.14419999999999999</v>
      </c>
      <c r="AH101" s="7">
        <v>-2.5392E-5</v>
      </c>
      <c r="AI101" s="20">
        <v>-1.3873E-7</v>
      </c>
      <c r="AJ101" s="89">
        <v>84.664000000000001</v>
      </c>
      <c r="AK101" s="90">
        <v>0.38</v>
      </c>
      <c r="AL101" s="91">
        <v>63.52</v>
      </c>
      <c r="AM101" s="92">
        <v>1.2222</v>
      </c>
      <c r="AN101" s="107">
        <v>3.3399818080691599</v>
      </c>
      <c r="AO101" s="22"/>
      <c r="AP101" s="22"/>
      <c r="AQ101" s="22"/>
      <c r="AR101" s="22"/>
      <c r="AS101" s="22"/>
      <c r="AT101" s="22"/>
      <c r="AU101" s="22"/>
      <c r="AV101" s="22"/>
      <c r="AW101" s="22"/>
      <c r="AX101" s="22"/>
    </row>
    <row r="102" spans="1:50" x14ac:dyDescent="0.2">
      <c r="A102" s="12" t="s">
        <v>89</v>
      </c>
      <c r="B102" s="5" t="s">
        <v>70</v>
      </c>
      <c r="C102" s="5" t="s">
        <v>242</v>
      </c>
      <c r="D102" s="5">
        <v>14</v>
      </c>
      <c r="E102" s="93">
        <v>5.6266452899999999</v>
      </c>
      <c r="F102" s="100">
        <f t="shared" si="4"/>
        <v>0.67971092594920557</v>
      </c>
      <c r="G102" s="31">
        <v>184.28100000000001</v>
      </c>
      <c r="H102" s="34">
        <v>817.54</v>
      </c>
      <c r="I102" s="34">
        <v>24.8</v>
      </c>
      <c r="J102" s="38">
        <v>6.2750000000000002E-4</v>
      </c>
      <c r="K102" s="34">
        <f t="shared" si="5"/>
        <v>293.90909090909093</v>
      </c>
      <c r="L102" s="31">
        <f t="shared" si="6"/>
        <v>0.22877058924268948</v>
      </c>
      <c r="M102" s="31">
        <v>0.50700000000000001</v>
      </c>
      <c r="N102" s="102">
        <v>408.15</v>
      </c>
      <c r="O102" s="102">
        <v>333.04</v>
      </c>
      <c r="P102" s="102">
        <v>40.29</v>
      </c>
      <c r="Q102" s="50">
        <v>-10.606999999999999</v>
      </c>
      <c r="R102" s="54">
        <v>2174.1999999999998</v>
      </c>
      <c r="S102" s="57">
        <v>1.7299999999999999E-2</v>
      </c>
      <c r="T102" s="15">
        <v>-1.1253999999999999E-5</v>
      </c>
      <c r="U102" s="61">
        <v>0.29370000000000002</v>
      </c>
      <c r="V102" s="62">
        <v>0.25069999999999998</v>
      </c>
      <c r="W102" s="63">
        <v>0.28570000000000001</v>
      </c>
      <c r="X102" s="64">
        <v>5.2910000000000004</v>
      </c>
      <c r="Y102" s="71">
        <v>-2637</v>
      </c>
      <c r="Z102" s="76">
        <v>0.75680000000000003</v>
      </c>
      <c r="AA102" s="7">
        <v>0</v>
      </c>
      <c r="AB102" s="20">
        <v>0</v>
      </c>
      <c r="AC102" s="84">
        <v>160.446</v>
      </c>
      <c r="AD102" s="17">
        <v>1.2035</v>
      </c>
      <c r="AE102" s="18">
        <v>-2.4082000000000001E-3</v>
      </c>
      <c r="AF102" s="19">
        <v>2.1353999999999999E-6</v>
      </c>
      <c r="AG102" s="85">
        <v>0.1434</v>
      </c>
      <c r="AH102" s="7">
        <v>-2.6509999999999999E-5</v>
      </c>
      <c r="AI102" s="20">
        <v>-1.3465999999999999E-7</v>
      </c>
      <c r="AJ102" s="89">
        <v>84.141999999999996</v>
      </c>
      <c r="AK102" s="90">
        <v>0.38</v>
      </c>
      <c r="AL102" s="91">
        <v>63.26</v>
      </c>
      <c r="AM102" s="92">
        <v>1.2222</v>
      </c>
      <c r="AN102" s="107">
        <v>3.4046222904114001</v>
      </c>
      <c r="AO102" s="22"/>
      <c r="AP102" s="22"/>
      <c r="AQ102" s="22"/>
      <c r="AR102" s="22"/>
      <c r="AS102" s="22"/>
      <c r="AT102" s="22"/>
      <c r="AU102" s="22"/>
      <c r="AV102" s="22"/>
      <c r="AW102" s="22"/>
      <c r="AX102" s="22"/>
    </row>
    <row r="103" spans="1:50" x14ac:dyDescent="0.2">
      <c r="A103" s="12" t="s">
        <v>90</v>
      </c>
      <c r="B103" s="5" t="s">
        <v>70</v>
      </c>
      <c r="C103" s="5" t="s">
        <v>243</v>
      </c>
      <c r="D103" s="5">
        <v>14</v>
      </c>
      <c r="E103" s="93">
        <v>3.8567776500000002</v>
      </c>
      <c r="F103" s="100">
        <f t="shared" si="4"/>
        <v>0.30920237561817471</v>
      </c>
      <c r="G103" s="31">
        <v>184.28100000000001</v>
      </c>
      <c r="H103" s="34">
        <v>812.35</v>
      </c>
      <c r="I103" s="34">
        <v>24.6</v>
      </c>
      <c r="J103" s="38">
        <v>6.3349999999999995E-4</v>
      </c>
      <c r="K103" s="34">
        <f t="shared" si="5"/>
        <v>291.12322274881518</v>
      </c>
      <c r="L103" s="31">
        <f t="shared" si="6"/>
        <v>0.23056087525656926</v>
      </c>
      <c r="M103" s="31">
        <v>0.53700000000000003</v>
      </c>
      <c r="N103" s="102">
        <v>408.15</v>
      </c>
      <c r="O103" s="102">
        <v>333.04</v>
      </c>
      <c r="P103" s="102">
        <v>40.270000000000003</v>
      </c>
      <c r="Q103" s="50">
        <v>-10.814</v>
      </c>
      <c r="R103" s="54">
        <v>2200.6999999999998</v>
      </c>
      <c r="S103" s="57">
        <v>1.78E-2</v>
      </c>
      <c r="T103" s="15">
        <v>-1.1668000000000001E-5</v>
      </c>
      <c r="U103" s="51">
        <v>0.26211842274560399</v>
      </c>
      <c r="V103" s="65">
        <v>0.225869061939004</v>
      </c>
      <c r="W103" s="66">
        <v>0.26161866731795003</v>
      </c>
      <c r="X103" s="64">
        <v>3.7795999999999998</v>
      </c>
      <c r="Y103" s="71">
        <v>-2533.6</v>
      </c>
      <c r="Z103" s="76">
        <v>1.2391000000000001</v>
      </c>
      <c r="AA103" s="7">
        <v>0</v>
      </c>
      <c r="AB103" s="20">
        <v>0</v>
      </c>
      <c r="AC103" s="84">
        <v>149.96600000000001</v>
      </c>
      <c r="AD103" s="17">
        <v>1.2847999999999999</v>
      </c>
      <c r="AE103" s="18">
        <v>-2.5907E-3</v>
      </c>
      <c r="AF103" s="19">
        <v>2.2861999999999998E-6</v>
      </c>
      <c r="AG103" s="85">
        <v>0.14419999999999999</v>
      </c>
      <c r="AH103" s="7">
        <v>-2.5392E-5</v>
      </c>
      <c r="AI103" s="20">
        <v>-1.3873E-7</v>
      </c>
      <c r="AJ103" s="89">
        <v>84.664000000000001</v>
      </c>
      <c r="AK103" s="90">
        <v>0.38</v>
      </c>
      <c r="AL103" s="91">
        <v>63.52</v>
      </c>
      <c r="AM103" s="92">
        <v>1.2222</v>
      </c>
      <c r="AN103" s="107">
        <v>4.4778663376299903</v>
      </c>
      <c r="AO103" s="22"/>
      <c r="AP103" s="22"/>
      <c r="AQ103" s="22"/>
      <c r="AR103" s="22"/>
      <c r="AS103" s="22"/>
      <c r="AT103" s="22"/>
      <c r="AU103" s="22"/>
      <c r="AV103" s="22"/>
      <c r="AW103" s="22"/>
      <c r="AX103" s="22"/>
    </row>
    <row r="104" spans="1:50" x14ac:dyDescent="0.2">
      <c r="A104" s="12" t="s">
        <v>91</v>
      </c>
      <c r="B104" s="5" t="s">
        <v>70</v>
      </c>
      <c r="C104" s="5" t="s">
        <v>244</v>
      </c>
      <c r="D104" s="5">
        <v>14</v>
      </c>
      <c r="E104" s="93">
        <v>3.6194056112499999</v>
      </c>
      <c r="F104" s="100">
        <f t="shared" si="4"/>
        <v>0.25951031504895394</v>
      </c>
      <c r="G104" s="31">
        <v>184.28100000000001</v>
      </c>
      <c r="H104" s="34">
        <v>812.35</v>
      </c>
      <c r="I104" s="34">
        <v>24.6</v>
      </c>
      <c r="J104" s="38">
        <v>6.3349999999999995E-4</v>
      </c>
      <c r="K104" s="34">
        <f t="shared" si="5"/>
        <v>291.12322274881518</v>
      </c>
      <c r="L104" s="31">
        <f t="shared" si="6"/>
        <v>0.23056087525656926</v>
      </c>
      <c r="M104" s="31">
        <v>0.53700000000000003</v>
      </c>
      <c r="N104" s="102">
        <v>408.15</v>
      </c>
      <c r="O104" s="102">
        <v>333.04</v>
      </c>
      <c r="P104" s="102">
        <v>40.270000000000003</v>
      </c>
      <c r="Q104" s="50">
        <v>-10.814</v>
      </c>
      <c r="R104" s="54">
        <v>2200.6999999999998</v>
      </c>
      <c r="S104" s="57">
        <v>1.78E-2</v>
      </c>
      <c r="T104" s="15">
        <v>-1.1668000000000001E-5</v>
      </c>
      <c r="U104" s="51">
        <v>0.26328574613378097</v>
      </c>
      <c r="V104" s="65">
        <v>0.22572739229461899</v>
      </c>
      <c r="W104" s="66">
        <v>0.26241977093763602</v>
      </c>
      <c r="X104" s="64">
        <v>1.9926999999999999</v>
      </c>
      <c r="Y104" s="71">
        <v>-2371</v>
      </c>
      <c r="Z104" s="76">
        <v>1.7844</v>
      </c>
      <c r="AA104" s="7">
        <v>0</v>
      </c>
      <c r="AB104" s="20">
        <v>0</v>
      </c>
      <c r="AC104" s="84">
        <v>149.96600000000001</v>
      </c>
      <c r="AD104" s="17">
        <v>1.2847999999999999</v>
      </c>
      <c r="AE104" s="18">
        <v>-2.5907E-3</v>
      </c>
      <c r="AF104" s="19">
        <v>2.2861999999999998E-6</v>
      </c>
      <c r="AG104" s="85">
        <v>0.14419999999999999</v>
      </c>
      <c r="AH104" s="7">
        <v>-2.5392E-5</v>
      </c>
      <c r="AI104" s="20">
        <v>-1.3873E-7</v>
      </c>
      <c r="AJ104" s="89">
        <v>84.664000000000001</v>
      </c>
      <c r="AK104" s="90">
        <v>0.38</v>
      </c>
      <c r="AL104" s="91">
        <v>63.52</v>
      </c>
      <c r="AM104" s="92">
        <v>1.2222</v>
      </c>
      <c r="AN104" s="107">
        <v>4.6897895762359498</v>
      </c>
      <c r="AO104" s="22"/>
      <c r="AP104" s="22"/>
      <c r="AQ104" s="22"/>
      <c r="AR104" s="22"/>
      <c r="AS104" s="22"/>
      <c r="AT104" s="22"/>
      <c r="AU104" s="22"/>
      <c r="AV104" s="22"/>
      <c r="AW104" s="22"/>
      <c r="AX104" s="22"/>
    </row>
    <row r="105" spans="1:50" x14ac:dyDescent="0.2">
      <c r="A105" s="12" t="s">
        <v>92</v>
      </c>
      <c r="B105" s="5" t="s">
        <v>70</v>
      </c>
      <c r="C105" s="5" t="s">
        <v>245</v>
      </c>
      <c r="D105" s="5">
        <v>14</v>
      </c>
      <c r="E105" s="93">
        <v>5.6285159174999997</v>
      </c>
      <c r="F105" s="100">
        <f t="shared" si="4"/>
        <v>0.68010252782245872</v>
      </c>
      <c r="G105" s="31">
        <v>184.28100000000001</v>
      </c>
      <c r="H105" s="34">
        <v>817.54</v>
      </c>
      <c r="I105" s="34">
        <v>24.8</v>
      </c>
      <c r="J105" s="38">
        <v>6.2750000000000002E-4</v>
      </c>
      <c r="K105" s="34">
        <f t="shared" si="5"/>
        <v>293.90909090909093</v>
      </c>
      <c r="L105" s="31">
        <f t="shared" si="6"/>
        <v>0.22877058924268948</v>
      </c>
      <c r="M105" s="31">
        <v>0.50700000000000001</v>
      </c>
      <c r="N105" s="102">
        <v>408.15</v>
      </c>
      <c r="O105" s="102">
        <v>333.04</v>
      </c>
      <c r="P105" s="102">
        <v>40.29</v>
      </c>
      <c r="Q105" s="50">
        <v>-10.606999999999999</v>
      </c>
      <c r="R105" s="54">
        <v>2174.1999999999998</v>
      </c>
      <c r="S105" s="57">
        <v>1.7299999999999999E-2</v>
      </c>
      <c r="T105" s="15">
        <v>-1.1253999999999999E-5</v>
      </c>
      <c r="U105" s="61">
        <v>0.29370000000000002</v>
      </c>
      <c r="V105" s="62">
        <v>0.25069999999999998</v>
      </c>
      <c r="W105" s="63">
        <v>0.28570000000000001</v>
      </c>
      <c r="X105" s="64">
        <v>7.1372999999999998</v>
      </c>
      <c r="Y105" s="71">
        <v>-2805.4</v>
      </c>
      <c r="Z105" s="76">
        <v>0.19359999999999999</v>
      </c>
      <c r="AA105" s="7">
        <v>0</v>
      </c>
      <c r="AB105" s="20">
        <v>0</v>
      </c>
      <c r="AC105" s="84">
        <v>160.446</v>
      </c>
      <c r="AD105" s="17">
        <v>1.2035</v>
      </c>
      <c r="AE105" s="18">
        <v>-2.4082000000000001E-3</v>
      </c>
      <c r="AF105" s="19">
        <v>2.1353999999999999E-6</v>
      </c>
      <c r="AG105" s="85">
        <v>0.1434</v>
      </c>
      <c r="AH105" s="7">
        <v>-2.6509999999999999E-5</v>
      </c>
      <c r="AI105" s="20">
        <v>-1.3465999999999999E-7</v>
      </c>
      <c r="AJ105" s="89">
        <v>84.141999999999996</v>
      </c>
      <c r="AK105" s="90">
        <v>0.38</v>
      </c>
      <c r="AL105" s="91">
        <v>63.26</v>
      </c>
      <c r="AM105" s="92">
        <v>1.2222</v>
      </c>
      <c r="AN105" s="107">
        <v>2.8952735851176401</v>
      </c>
      <c r="AO105" s="22"/>
      <c r="AP105" s="22"/>
      <c r="AQ105" s="22"/>
      <c r="AR105" s="22"/>
      <c r="AS105" s="22"/>
      <c r="AT105" s="22"/>
      <c r="AU105" s="22"/>
      <c r="AV105" s="22"/>
      <c r="AW105" s="22"/>
      <c r="AX105" s="22"/>
    </row>
    <row r="106" spans="1:50" x14ac:dyDescent="0.2">
      <c r="A106" s="12" t="s">
        <v>93</v>
      </c>
      <c r="B106" s="5" t="s">
        <v>70</v>
      </c>
      <c r="C106" s="5" t="s">
        <v>246</v>
      </c>
      <c r="D106" s="5">
        <v>14</v>
      </c>
      <c r="E106" s="93">
        <v>5.3903984549999997</v>
      </c>
      <c r="F106" s="100">
        <f t="shared" si="4"/>
        <v>0.63025441836757401</v>
      </c>
      <c r="G106" s="31">
        <v>184.28100000000001</v>
      </c>
      <c r="H106" s="34">
        <v>817.54</v>
      </c>
      <c r="I106" s="34">
        <v>24.8</v>
      </c>
      <c r="J106" s="38">
        <v>6.2750000000000002E-4</v>
      </c>
      <c r="K106" s="34">
        <f t="shared" si="5"/>
        <v>293.90909090909093</v>
      </c>
      <c r="L106" s="31">
        <f t="shared" si="6"/>
        <v>0.22877058924268948</v>
      </c>
      <c r="M106" s="31">
        <v>0.50700000000000001</v>
      </c>
      <c r="N106" s="102">
        <v>408.15</v>
      </c>
      <c r="O106" s="102">
        <v>333.04</v>
      </c>
      <c r="P106" s="102">
        <v>40.29</v>
      </c>
      <c r="Q106" s="50">
        <v>-10.606999999999999</v>
      </c>
      <c r="R106" s="54">
        <v>2174.1999999999998</v>
      </c>
      <c r="S106" s="57">
        <v>1.7299999999999999E-2</v>
      </c>
      <c r="T106" s="15">
        <v>-1.1253999999999999E-5</v>
      </c>
      <c r="U106" s="51">
        <v>0.26364202110711898</v>
      </c>
      <c r="V106" s="65">
        <v>0.22262149789188501</v>
      </c>
      <c r="W106" s="66">
        <v>0.26622154489649003</v>
      </c>
      <c r="X106" s="64">
        <v>2.6471</v>
      </c>
      <c r="Y106" s="71">
        <v>-2395.8000000000002</v>
      </c>
      <c r="Z106" s="76">
        <v>1.5632999999999999</v>
      </c>
      <c r="AA106" s="7">
        <v>0</v>
      </c>
      <c r="AB106" s="20">
        <v>0</v>
      </c>
      <c r="AC106" s="84">
        <v>160.446</v>
      </c>
      <c r="AD106" s="17">
        <v>1.2035</v>
      </c>
      <c r="AE106" s="18">
        <v>-2.4082000000000001E-3</v>
      </c>
      <c r="AF106" s="19">
        <v>2.1353999999999999E-6</v>
      </c>
      <c r="AG106" s="85">
        <v>0.1434</v>
      </c>
      <c r="AH106" s="7">
        <v>-2.6509999999999999E-5</v>
      </c>
      <c r="AI106" s="20">
        <v>-1.3465999999999999E-7</v>
      </c>
      <c r="AJ106" s="89">
        <v>84.141999999999996</v>
      </c>
      <c r="AK106" s="90">
        <v>0.38</v>
      </c>
      <c r="AL106" s="91">
        <v>63.26</v>
      </c>
      <c r="AM106" s="92">
        <v>1.2222</v>
      </c>
      <c r="AN106" s="107">
        <v>3.13827722917515</v>
      </c>
      <c r="AO106" s="22"/>
      <c r="AP106" s="22"/>
      <c r="AQ106" s="22"/>
      <c r="AR106" s="22"/>
      <c r="AS106" s="22"/>
      <c r="AT106" s="22"/>
      <c r="AU106" s="22"/>
      <c r="AV106" s="22"/>
      <c r="AW106" s="22"/>
      <c r="AX106" s="22"/>
    </row>
    <row r="107" spans="1:50" x14ac:dyDescent="0.2">
      <c r="A107" s="12" t="s">
        <v>94</v>
      </c>
      <c r="B107" s="5" t="s">
        <v>70</v>
      </c>
      <c r="C107" s="5" t="s">
        <v>247</v>
      </c>
      <c r="D107" s="5">
        <v>14</v>
      </c>
      <c r="E107" s="93">
        <v>5.6276889412499997</v>
      </c>
      <c r="F107" s="100">
        <f t="shared" si="4"/>
        <v>0.6799294065310012</v>
      </c>
      <c r="G107" s="31">
        <v>184.28100000000001</v>
      </c>
      <c r="H107" s="34">
        <v>817.54</v>
      </c>
      <c r="I107" s="34">
        <v>24.8</v>
      </c>
      <c r="J107" s="38">
        <v>6.2750000000000002E-4</v>
      </c>
      <c r="K107" s="34">
        <f t="shared" si="5"/>
        <v>293.90909090909093</v>
      </c>
      <c r="L107" s="31">
        <f t="shared" si="6"/>
        <v>0.22877058924268948</v>
      </c>
      <c r="M107" s="31">
        <v>0.50700000000000001</v>
      </c>
      <c r="N107" s="102">
        <v>408.15</v>
      </c>
      <c r="O107" s="102">
        <v>333.04</v>
      </c>
      <c r="P107" s="102">
        <v>40.29</v>
      </c>
      <c r="Q107" s="50">
        <v>-10.606999999999999</v>
      </c>
      <c r="R107" s="54">
        <v>2174.1999999999998</v>
      </c>
      <c r="S107" s="57">
        <v>1.7299999999999999E-2</v>
      </c>
      <c r="T107" s="15">
        <v>-1.1253999999999999E-5</v>
      </c>
      <c r="U107" s="51">
        <v>0.26376651202437101</v>
      </c>
      <c r="V107" s="65">
        <v>0.22285739032622701</v>
      </c>
      <c r="W107" s="66">
        <v>0.26466263835816201</v>
      </c>
      <c r="X107" s="64">
        <v>2.6471</v>
      </c>
      <c r="Y107" s="71">
        <v>-2395.8000000000002</v>
      </c>
      <c r="Z107" s="76">
        <v>1.5632999999999999</v>
      </c>
      <c r="AA107" s="7">
        <v>0</v>
      </c>
      <c r="AB107" s="20">
        <v>0</v>
      </c>
      <c r="AC107" s="84">
        <v>160.446</v>
      </c>
      <c r="AD107" s="17">
        <v>1.2035</v>
      </c>
      <c r="AE107" s="18">
        <v>-2.4082000000000001E-3</v>
      </c>
      <c r="AF107" s="19">
        <v>2.1353999999999999E-6</v>
      </c>
      <c r="AG107" s="85">
        <v>0.1434</v>
      </c>
      <c r="AH107" s="7">
        <v>-2.6509999999999999E-5</v>
      </c>
      <c r="AI107" s="20">
        <v>-1.3465999999999999E-7</v>
      </c>
      <c r="AJ107" s="89">
        <v>84.141999999999996</v>
      </c>
      <c r="AK107" s="90">
        <v>0.38</v>
      </c>
      <c r="AL107" s="91">
        <v>63.26</v>
      </c>
      <c r="AM107" s="92">
        <v>1.2222</v>
      </c>
      <c r="AN107" s="107">
        <v>3.12415739239986</v>
      </c>
      <c r="AO107" s="22"/>
      <c r="AP107" s="22"/>
      <c r="AQ107" s="22"/>
      <c r="AR107" s="22"/>
      <c r="AS107" s="22"/>
      <c r="AT107" s="22"/>
      <c r="AU107" s="22"/>
      <c r="AV107" s="22"/>
      <c r="AW107" s="22"/>
      <c r="AX107" s="22"/>
    </row>
    <row r="108" spans="1:50" x14ac:dyDescent="0.2">
      <c r="A108" s="12" t="s">
        <v>95</v>
      </c>
      <c r="B108" s="5" t="s">
        <v>70</v>
      </c>
      <c r="C108" s="5" t="s">
        <v>248</v>
      </c>
      <c r="D108" s="5">
        <v>14</v>
      </c>
      <c r="E108" s="93">
        <v>5.6280897899999998</v>
      </c>
      <c r="F108" s="100">
        <f t="shared" si="4"/>
        <v>0.68001332121812696</v>
      </c>
      <c r="G108" s="31">
        <v>184.28100000000001</v>
      </c>
      <c r="H108" s="34">
        <v>773.88</v>
      </c>
      <c r="I108" s="34">
        <v>24.8</v>
      </c>
      <c r="J108" s="38">
        <v>6.2750000000000002E-4</v>
      </c>
      <c r="K108" s="34">
        <f t="shared" si="5"/>
        <v>293.90909090909093</v>
      </c>
      <c r="L108" s="31">
        <f t="shared" si="6"/>
        <v>0.2416771431351997</v>
      </c>
      <c r="M108" s="31">
        <v>0.50700000000000001</v>
      </c>
      <c r="N108" s="102">
        <v>388.70555555555552</v>
      </c>
      <c r="O108" s="102">
        <v>333.04</v>
      </c>
      <c r="P108" s="102">
        <v>40.299999999999997</v>
      </c>
      <c r="Q108" s="50">
        <v>-8.8960000000000008</v>
      </c>
      <c r="R108" s="54">
        <v>1788.7</v>
      </c>
      <c r="S108" s="57">
        <v>1.4999999999999999E-2</v>
      </c>
      <c r="T108" s="15">
        <v>-1.0634E-5</v>
      </c>
      <c r="U108" s="61">
        <v>0.29370000000000002</v>
      </c>
      <c r="V108" s="62">
        <v>0.2475</v>
      </c>
      <c r="W108" s="63">
        <v>0.28570000000000001</v>
      </c>
      <c r="X108" s="64">
        <v>27.875</v>
      </c>
      <c r="Y108" s="71">
        <v>-4459</v>
      </c>
      <c r="Z108" s="76">
        <v>-6.1771000000000003</v>
      </c>
      <c r="AA108" s="7">
        <v>0</v>
      </c>
      <c r="AB108" s="20">
        <v>0</v>
      </c>
      <c r="AC108" s="84">
        <v>132.18299999999999</v>
      </c>
      <c r="AD108" s="17">
        <v>1.3666</v>
      </c>
      <c r="AE108" s="18">
        <v>-2.8655999999999998E-3</v>
      </c>
      <c r="AF108" s="19">
        <v>2.6120000000000001E-6</v>
      </c>
      <c r="AG108" s="85">
        <v>0.14230000000000001</v>
      </c>
      <c r="AH108" s="7">
        <v>-2.4868E-5</v>
      </c>
      <c r="AI108" s="20">
        <v>-1.5215E-7</v>
      </c>
      <c r="AJ108" s="89">
        <v>79.241</v>
      </c>
      <c r="AK108" s="90">
        <v>0.38</v>
      </c>
      <c r="AL108" s="91">
        <v>62.057000000000002</v>
      </c>
      <c r="AM108" s="92">
        <v>1.2222</v>
      </c>
      <c r="AN108" s="107">
        <v>2.9972049369165701</v>
      </c>
      <c r="AO108" s="22"/>
      <c r="AP108" s="22"/>
      <c r="AQ108" s="22"/>
      <c r="AR108" s="22"/>
      <c r="AS108" s="22"/>
      <c r="AT108" s="22"/>
      <c r="AU108" s="22"/>
      <c r="AV108" s="22"/>
      <c r="AW108" s="22"/>
      <c r="AX108" s="22"/>
    </row>
    <row r="109" spans="1:50" x14ac:dyDescent="0.2">
      <c r="A109" s="12" t="s">
        <v>96</v>
      </c>
      <c r="B109" s="5" t="s">
        <v>70</v>
      </c>
      <c r="C109" s="5" t="s">
        <v>249</v>
      </c>
      <c r="D109" s="5">
        <v>14</v>
      </c>
      <c r="E109" s="93">
        <v>5.62473855</v>
      </c>
      <c r="F109" s="100">
        <f t="shared" si="4"/>
        <v>0.67931176419422923</v>
      </c>
      <c r="G109" s="31">
        <v>184.28100000000001</v>
      </c>
      <c r="H109" s="34">
        <v>775.28</v>
      </c>
      <c r="I109" s="34">
        <v>24.8</v>
      </c>
      <c r="J109" s="38">
        <v>6.2750000000000002E-4</v>
      </c>
      <c r="K109" s="34">
        <f t="shared" si="5"/>
        <v>293.90909090909093</v>
      </c>
      <c r="L109" s="31">
        <f t="shared" si="6"/>
        <v>0.24124072274464492</v>
      </c>
      <c r="M109" s="31">
        <v>0.50700000000000001</v>
      </c>
      <c r="N109" s="102">
        <v>389.26111111111106</v>
      </c>
      <c r="O109" s="102">
        <v>333.04</v>
      </c>
      <c r="P109" s="102">
        <v>40.299999999999997</v>
      </c>
      <c r="Q109" s="50">
        <v>-8.9570000000000007</v>
      </c>
      <c r="R109" s="54">
        <v>1801.9</v>
      </c>
      <c r="S109" s="57">
        <v>1.5100000000000001E-2</v>
      </c>
      <c r="T109" s="15">
        <v>-1.0662000000000001E-5</v>
      </c>
      <c r="U109" s="61">
        <v>0.29370000000000002</v>
      </c>
      <c r="V109" s="62">
        <v>0.24759999999999999</v>
      </c>
      <c r="W109" s="63">
        <v>0.28570000000000001</v>
      </c>
      <c r="X109" s="64">
        <v>26.831</v>
      </c>
      <c r="Y109" s="71">
        <v>-4375.7</v>
      </c>
      <c r="Z109" s="76">
        <v>-5.8550000000000004</v>
      </c>
      <c r="AA109" s="7">
        <v>0</v>
      </c>
      <c r="AB109" s="20">
        <v>0</v>
      </c>
      <c r="AC109" s="84">
        <v>133.16</v>
      </c>
      <c r="AD109" s="17">
        <v>1.3608</v>
      </c>
      <c r="AE109" s="18">
        <v>-2.849E-3</v>
      </c>
      <c r="AF109" s="19">
        <v>2.5946000000000001E-6</v>
      </c>
      <c r="AG109" s="85">
        <v>0.14230000000000001</v>
      </c>
      <c r="AH109" s="7">
        <v>-2.4932000000000001E-5</v>
      </c>
      <c r="AI109" s="20">
        <v>-1.5153000000000001E-7</v>
      </c>
      <c r="AJ109" s="89">
        <v>79.397999999999996</v>
      </c>
      <c r="AK109" s="90">
        <v>0.38</v>
      </c>
      <c r="AL109" s="91">
        <v>62.095999999999997</v>
      </c>
      <c r="AM109" s="92">
        <v>1.2222</v>
      </c>
      <c r="AN109" s="107">
        <v>3.2419526463019501</v>
      </c>
      <c r="AO109" s="22"/>
      <c r="AP109" s="22"/>
      <c r="AQ109" s="22"/>
      <c r="AR109" s="22"/>
      <c r="AS109" s="22"/>
      <c r="AT109" s="22"/>
      <c r="AU109" s="22"/>
      <c r="AV109" s="22"/>
      <c r="AW109" s="22"/>
      <c r="AX109" s="22"/>
    </row>
    <row r="110" spans="1:50" x14ac:dyDescent="0.2">
      <c r="A110" s="12" t="s">
        <v>97</v>
      </c>
      <c r="B110" s="5" t="s">
        <v>70</v>
      </c>
      <c r="C110" s="5" t="s">
        <v>250</v>
      </c>
      <c r="D110" s="5">
        <v>14</v>
      </c>
      <c r="E110" s="93">
        <v>3.8593763999999999</v>
      </c>
      <c r="F110" s="100">
        <f t="shared" si="4"/>
        <v>0.30974640448983243</v>
      </c>
      <c r="G110" s="31">
        <v>184.28100000000001</v>
      </c>
      <c r="H110" s="34">
        <v>818.49</v>
      </c>
      <c r="I110" s="34">
        <v>25.18</v>
      </c>
      <c r="J110" s="38">
        <v>6.2750000000000002E-4</v>
      </c>
      <c r="K110" s="34">
        <f t="shared" si="5"/>
        <v>293.90909090909093</v>
      </c>
      <c r="L110" s="31">
        <f t="shared" si="6"/>
        <v>0.23200634841303028</v>
      </c>
      <c r="M110" s="31">
        <v>0.50800000000000001</v>
      </c>
      <c r="N110" s="102">
        <v>408.15</v>
      </c>
      <c r="O110" s="102">
        <v>333.04</v>
      </c>
      <c r="P110" s="102">
        <v>40.28</v>
      </c>
      <c r="Q110" s="50">
        <v>-10.666</v>
      </c>
      <c r="R110" s="54">
        <v>2182.6999999999998</v>
      </c>
      <c r="S110" s="57">
        <v>1.7399999999999999E-2</v>
      </c>
      <c r="T110" s="15">
        <v>-1.1317E-5</v>
      </c>
      <c r="U110" s="61">
        <v>0.29370000000000002</v>
      </c>
      <c r="V110" s="62">
        <v>0.25669999999999998</v>
      </c>
      <c r="W110" s="63">
        <v>0.28570000000000001</v>
      </c>
      <c r="X110" s="64">
        <v>-4.6212999999999997</v>
      </c>
      <c r="Y110" s="71">
        <v>-1736.5</v>
      </c>
      <c r="Z110" s="76">
        <v>3.7827000000000002</v>
      </c>
      <c r="AA110" s="7">
        <v>0</v>
      </c>
      <c r="AB110" s="20">
        <v>0</v>
      </c>
      <c r="AC110" s="84">
        <v>167.86</v>
      </c>
      <c r="AD110" s="17">
        <v>1.169</v>
      </c>
      <c r="AE110" s="18">
        <v>-2.3314999999999998E-3</v>
      </c>
      <c r="AF110" s="19">
        <v>2.0704999999999999E-6</v>
      </c>
      <c r="AG110" s="85">
        <v>0.14330000000000001</v>
      </c>
      <c r="AH110" s="7">
        <v>-2.6704E-5</v>
      </c>
      <c r="AI110" s="20">
        <v>-1.3393999999999999E-7</v>
      </c>
      <c r="AJ110" s="89">
        <v>84.049000000000007</v>
      </c>
      <c r="AK110" s="90">
        <v>0.38</v>
      </c>
      <c r="AL110" s="91">
        <v>63.646000000000001</v>
      </c>
      <c r="AM110" s="92">
        <v>1.2222</v>
      </c>
      <c r="AN110" s="107">
        <v>5.7546671436079997</v>
      </c>
      <c r="AO110" s="22"/>
      <c r="AP110" s="22"/>
      <c r="AQ110" s="22"/>
      <c r="AR110" s="22"/>
      <c r="AS110" s="22"/>
      <c r="AT110" s="22"/>
      <c r="AU110" s="22"/>
      <c r="AV110" s="22"/>
      <c r="AW110" s="22"/>
      <c r="AX110" s="22"/>
    </row>
    <row r="111" spans="1:50" x14ac:dyDescent="0.2">
      <c r="A111" s="12" t="s">
        <v>98</v>
      </c>
      <c r="B111" s="5" t="s">
        <v>70</v>
      </c>
      <c r="C111" s="5" t="s">
        <v>251</v>
      </c>
      <c r="D111" s="5">
        <v>14</v>
      </c>
      <c r="E111" s="93">
        <v>3.6214737487500002</v>
      </c>
      <c r="F111" s="100">
        <f t="shared" si="4"/>
        <v>0.25994326416316582</v>
      </c>
      <c r="G111" s="31">
        <v>184.28100000000001</v>
      </c>
      <c r="H111" s="34">
        <v>818.49</v>
      </c>
      <c r="I111" s="34">
        <v>25.18</v>
      </c>
      <c r="J111" s="38">
        <v>6.2750000000000002E-4</v>
      </c>
      <c r="K111" s="34">
        <f t="shared" si="5"/>
        <v>293.90909090909093</v>
      </c>
      <c r="L111" s="31">
        <f t="shared" si="6"/>
        <v>0.23200634841303028</v>
      </c>
      <c r="M111" s="31">
        <v>0.50800000000000001</v>
      </c>
      <c r="N111" s="102">
        <v>383.15</v>
      </c>
      <c r="O111" s="102">
        <v>333.04</v>
      </c>
      <c r="P111" s="102">
        <v>40.28</v>
      </c>
      <c r="Q111" s="50">
        <v>-8.6211000000000002</v>
      </c>
      <c r="R111" s="54">
        <v>1727.6</v>
      </c>
      <c r="S111" s="57">
        <v>1.44E-2</v>
      </c>
      <c r="T111" s="15">
        <v>-9.8277999999999993E-6</v>
      </c>
      <c r="U111" s="61">
        <v>0.29370000000000002</v>
      </c>
      <c r="V111" s="62">
        <v>0.25490000000000002</v>
      </c>
      <c r="W111" s="63">
        <v>0.28570000000000001</v>
      </c>
      <c r="X111" s="64">
        <v>-4.6212999999999997</v>
      </c>
      <c r="Y111" s="71">
        <v>-1736.5</v>
      </c>
      <c r="Z111" s="76">
        <v>3.7827000000000002</v>
      </c>
      <c r="AA111" s="7">
        <v>0</v>
      </c>
      <c r="AB111" s="20">
        <v>0</v>
      </c>
      <c r="AC111" s="84">
        <v>211.75399999999999</v>
      </c>
      <c r="AD111" s="17">
        <v>0.86087000000000002</v>
      </c>
      <c r="AE111" s="18">
        <v>-1.6787E-3</v>
      </c>
      <c r="AF111" s="19">
        <v>1.6224999999999999E-6</v>
      </c>
      <c r="AG111" s="85">
        <v>0.13500000000000001</v>
      </c>
      <c r="AH111" s="7">
        <v>-3.4638000000000003E-5</v>
      </c>
      <c r="AI111" s="20">
        <v>-1.1494E-7</v>
      </c>
      <c r="AJ111" s="89">
        <v>84.049000000000007</v>
      </c>
      <c r="AK111" s="90">
        <v>0.38</v>
      </c>
      <c r="AL111" s="91">
        <v>58.393000000000001</v>
      </c>
      <c r="AM111" s="92">
        <v>1.2222</v>
      </c>
      <c r="AN111" s="107">
        <v>4.6621417132312599</v>
      </c>
      <c r="AO111" s="22"/>
      <c r="AP111" s="22"/>
      <c r="AQ111" s="22"/>
      <c r="AR111" s="22"/>
      <c r="AS111" s="22"/>
      <c r="AT111" s="22"/>
      <c r="AU111" s="22"/>
      <c r="AV111" s="22"/>
      <c r="AW111" s="22"/>
      <c r="AX111" s="22"/>
    </row>
    <row r="112" spans="1:50" x14ac:dyDescent="0.2">
      <c r="A112" s="12" t="s">
        <v>99</v>
      </c>
      <c r="B112" s="5" t="s">
        <v>70</v>
      </c>
      <c r="C112" s="5" t="s">
        <v>252</v>
      </c>
      <c r="D112" s="5">
        <v>14</v>
      </c>
      <c r="E112" s="93">
        <v>7.1566215</v>
      </c>
      <c r="F112" s="100">
        <f t="shared" si="4"/>
        <v>1</v>
      </c>
      <c r="G112" s="31">
        <v>184.28100000000001</v>
      </c>
      <c r="H112" s="34">
        <v>783.88</v>
      </c>
      <c r="I112" s="34">
        <v>25.46</v>
      </c>
      <c r="J112" s="38">
        <v>6.2250000000000001E-4</v>
      </c>
      <c r="K112" s="34">
        <f t="shared" si="5"/>
        <v>296.27170418006432</v>
      </c>
      <c r="L112" s="31">
        <f t="shared" si="6"/>
        <v>0.24299043577497201</v>
      </c>
      <c r="M112" s="31">
        <v>0.44500000000000001</v>
      </c>
      <c r="N112" s="102">
        <v>388.15</v>
      </c>
      <c r="O112" s="102">
        <v>268.14999999999998</v>
      </c>
      <c r="P112" s="102">
        <v>40.4</v>
      </c>
      <c r="Q112" s="50">
        <v>-10.666</v>
      </c>
      <c r="R112" s="54">
        <v>2182.6999999999998</v>
      </c>
      <c r="S112" s="57">
        <v>1.7399999999999999E-2</v>
      </c>
      <c r="T112" s="15">
        <v>-1.1317E-5</v>
      </c>
      <c r="U112" s="61">
        <v>0.29599999999999999</v>
      </c>
      <c r="V112" s="62">
        <v>0.2581</v>
      </c>
      <c r="W112" s="63">
        <v>0.28570000000000001</v>
      </c>
      <c r="X112" s="68">
        <v>-8.2258493393867305</v>
      </c>
      <c r="Y112" s="55">
        <v>-1603.5155316016001</v>
      </c>
      <c r="Z112" s="58">
        <v>5.1805192675748497</v>
      </c>
      <c r="AA112" s="43">
        <v>-5.65100057506241E-11</v>
      </c>
      <c r="AB112" s="43">
        <v>-7.1314714808031496E-7</v>
      </c>
      <c r="AC112" s="84">
        <v>220.68</v>
      </c>
      <c r="AD112" s="17">
        <v>0.54508999999999996</v>
      </c>
      <c r="AE112" s="18">
        <v>-1.1529000000000001E-3</v>
      </c>
      <c r="AF112" s="19">
        <v>1.3424000000000001E-6</v>
      </c>
      <c r="AG112" s="85">
        <v>0.14530000000000001</v>
      </c>
      <c r="AH112" s="7">
        <v>-4.2250999999999999E-5</v>
      </c>
      <c r="AI112" s="20">
        <v>-1.3117E-7</v>
      </c>
      <c r="AJ112" s="89">
        <v>78.039000000000001</v>
      </c>
      <c r="AK112" s="90">
        <v>0.38</v>
      </c>
      <c r="AL112" s="91">
        <v>61.792999999999999</v>
      </c>
      <c r="AM112" s="92">
        <v>1.2222</v>
      </c>
      <c r="AN112" s="107">
        <v>3.0041383165575599</v>
      </c>
      <c r="AO112" s="22"/>
      <c r="AP112" s="22"/>
      <c r="AQ112" s="22"/>
      <c r="AR112" s="22"/>
      <c r="AS112" s="22"/>
      <c r="AT112" s="22"/>
      <c r="AU112" s="22"/>
      <c r="AV112" s="22"/>
      <c r="AW112" s="22"/>
      <c r="AX112" s="22"/>
    </row>
    <row r="113" spans="1:50" x14ac:dyDescent="0.2">
      <c r="A113" s="12" t="s">
        <v>100</v>
      </c>
      <c r="B113" s="5" t="s">
        <v>70</v>
      </c>
      <c r="C113" s="5" t="s">
        <v>253</v>
      </c>
      <c r="D113" s="5">
        <v>14</v>
      </c>
      <c r="E113" s="93">
        <v>6.9169901625000003</v>
      </c>
      <c r="F113" s="100">
        <f t="shared" si="4"/>
        <v>0.94983497213892742</v>
      </c>
      <c r="G113" s="31">
        <v>184.28100000000001</v>
      </c>
      <c r="H113" s="34">
        <v>781.33</v>
      </c>
      <c r="I113" s="34">
        <v>25.46</v>
      </c>
      <c r="J113" s="38">
        <v>6.2250000000000001E-4</v>
      </c>
      <c r="K113" s="34">
        <f t="shared" si="5"/>
        <v>296.27170418006432</v>
      </c>
      <c r="L113" s="31">
        <f t="shared" si="6"/>
        <v>0.24378347535008904</v>
      </c>
      <c r="M113" s="31">
        <v>0.44500000000000001</v>
      </c>
      <c r="N113" s="102">
        <v>387.03888888888889</v>
      </c>
      <c r="O113" s="102">
        <v>262.14999999999998</v>
      </c>
      <c r="P113" s="102">
        <v>40.4</v>
      </c>
      <c r="Q113" s="50">
        <v>-10.666</v>
      </c>
      <c r="R113" s="54">
        <v>2182.6999999999998</v>
      </c>
      <c r="S113" s="57">
        <v>1.7399999999999999E-2</v>
      </c>
      <c r="T113" s="15">
        <v>-1.1317E-5</v>
      </c>
      <c r="U113" s="61">
        <v>0.29599999999999999</v>
      </c>
      <c r="V113" s="62">
        <v>0.25069999999999998</v>
      </c>
      <c r="W113" s="63">
        <v>0.28570000000000001</v>
      </c>
      <c r="X113" s="68">
        <v>-18.649029215390101</v>
      </c>
      <c r="Y113" s="55">
        <v>-1106.59952526437</v>
      </c>
      <c r="Z113" s="58">
        <v>8.7756422642282494</v>
      </c>
      <c r="AA113" s="43">
        <v>-3.0198074933313899E-10</v>
      </c>
      <c r="AB113" s="43">
        <v>-1.7197652362731799E-6</v>
      </c>
      <c r="AC113" s="84">
        <v>218.84899999999999</v>
      </c>
      <c r="AD113" s="17">
        <v>0.55625000000000002</v>
      </c>
      <c r="AE113" s="18">
        <v>-1.1864E-3</v>
      </c>
      <c r="AF113" s="19">
        <v>1.3910999999999999E-6</v>
      </c>
      <c r="AG113" s="85">
        <v>0.14560000000000001</v>
      </c>
      <c r="AH113" s="7">
        <v>-4.3519999999999997E-5</v>
      </c>
      <c r="AI113" s="20">
        <v>-1.3108999999999999E-7</v>
      </c>
      <c r="AJ113" s="89">
        <v>77.760999999999996</v>
      </c>
      <c r="AK113" s="90">
        <v>0.38</v>
      </c>
      <c r="AL113" s="91">
        <v>61.722999999999999</v>
      </c>
      <c r="AM113" s="92">
        <v>1.2222</v>
      </c>
      <c r="AN113" s="107">
        <v>2.59864525900386</v>
      </c>
      <c r="AO113" s="22"/>
      <c r="AP113" s="22"/>
      <c r="AQ113" s="22"/>
      <c r="AR113" s="22"/>
      <c r="AS113" s="22"/>
      <c r="AT113" s="22"/>
      <c r="AU113" s="22"/>
      <c r="AV113" s="22"/>
      <c r="AW113" s="22"/>
      <c r="AX113" s="22"/>
    </row>
    <row r="114" spans="1:50" x14ac:dyDescent="0.2">
      <c r="A114" s="12" t="s">
        <v>101</v>
      </c>
      <c r="B114" s="5" t="s">
        <v>70</v>
      </c>
      <c r="C114" s="5" t="s">
        <v>254</v>
      </c>
      <c r="D114" s="5">
        <v>14</v>
      </c>
      <c r="E114" s="93">
        <v>6.86079534875</v>
      </c>
      <c r="F114" s="100">
        <f t="shared" si="4"/>
        <v>0.93807100826497636</v>
      </c>
      <c r="G114" s="31">
        <v>184.28100000000001</v>
      </c>
      <c r="H114" s="34">
        <v>810.54</v>
      </c>
      <c r="I114" s="34">
        <v>23.89</v>
      </c>
      <c r="J114" s="38">
        <v>6.3349999999999995E-4</v>
      </c>
      <c r="K114" s="34">
        <f t="shared" si="5"/>
        <v>291.12322274881518</v>
      </c>
      <c r="L114" s="31">
        <f t="shared" si="6"/>
        <v>0.22440647690160606</v>
      </c>
      <c r="M114" s="31">
        <v>0.53500000000000003</v>
      </c>
      <c r="N114" s="102">
        <v>408.15</v>
      </c>
      <c r="O114" s="102">
        <v>329.15</v>
      </c>
      <c r="P114" s="102">
        <v>40.270000000000003</v>
      </c>
      <c r="Q114" s="50">
        <v>-10.693</v>
      </c>
      <c r="R114" s="54">
        <v>2183.1999999999998</v>
      </c>
      <c r="S114" s="57">
        <v>1.7600000000000001E-2</v>
      </c>
      <c r="T114" s="15">
        <v>-1.1534E-5</v>
      </c>
      <c r="U114" s="61">
        <v>0.29089999999999999</v>
      </c>
      <c r="V114" s="62">
        <v>0.24249999999999999</v>
      </c>
      <c r="W114" s="63">
        <v>0.28570000000000001</v>
      </c>
      <c r="X114" s="64">
        <v>18.815999999999999</v>
      </c>
      <c r="Y114" s="71">
        <v>-3892.2</v>
      </c>
      <c r="Z114" s="76">
        <v>-3.3555000000000001</v>
      </c>
      <c r="AA114" s="7">
        <v>0</v>
      </c>
      <c r="AB114" s="20">
        <v>0</v>
      </c>
      <c r="AC114" s="84">
        <v>144.94800000000001</v>
      </c>
      <c r="AD114" s="17">
        <v>1.3</v>
      </c>
      <c r="AE114" s="18">
        <v>-2.637E-3</v>
      </c>
      <c r="AF114" s="19">
        <v>2.3348000000000001E-6</v>
      </c>
      <c r="AG114" s="85">
        <v>0.14480000000000001</v>
      </c>
      <c r="AH114" s="7">
        <v>-2.5939E-5</v>
      </c>
      <c r="AI114" s="20">
        <v>-1.3948E-7</v>
      </c>
      <c r="AJ114" s="89">
        <v>84.85</v>
      </c>
      <c r="AK114" s="90">
        <v>0.38</v>
      </c>
      <c r="AL114" s="91">
        <v>62.771999999999998</v>
      </c>
      <c r="AM114" s="92">
        <v>1.2222</v>
      </c>
      <c r="AN114" s="107">
        <v>2.7572307509364098</v>
      </c>
      <c r="AO114" s="22"/>
      <c r="AP114" s="22"/>
      <c r="AQ114" s="22"/>
      <c r="AR114" s="22"/>
      <c r="AS114" s="22"/>
      <c r="AT114" s="22"/>
      <c r="AU114" s="22"/>
      <c r="AV114" s="22"/>
      <c r="AW114" s="22"/>
      <c r="AX114" s="22"/>
    </row>
    <row r="115" spans="1:50" x14ac:dyDescent="0.2">
      <c r="A115" s="12" t="s">
        <v>102</v>
      </c>
      <c r="B115" s="5" t="s">
        <v>70</v>
      </c>
      <c r="C115" s="5" t="s">
        <v>255</v>
      </c>
      <c r="D115" s="5">
        <v>14</v>
      </c>
      <c r="E115" s="93">
        <v>6.8640137362500004</v>
      </c>
      <c r="F115" s="100">
        <f t="shared" si="4"/>
        <v>0.93874475361184806</v>
      </c>
      <c r="G115" s="31">
        <v>184.28100000000001</v>
      </c>
      <c r="H115" s="34">
        <v>810.54</v>
      </c>
      <c r="I115" s="34">
        <v>23.89</v>
      </c>
      <c r="J115" s="38">
        <v>6.3349999999999995E-4</v>
      </c>
      <c r="K115" s="34">
        <f t="shared" si="5"/>
        <v>291.12322274881518</v>
      </c>
      <c r="L115" s="31">
        <f t="shared" si="6"/>
        <v>0.22440647690160606</v>
      </c>
      <c r="M115" s="31">
        <v>0.53500000000000003</v>
      </c>
      <c r="N115" s="102">
        <v>408.15</v>
      </c>
      <c r="O115" s="102">
        <v>317.14999999999998</v>
      </c>
      <c r="P115" s="102">
        <v>40.270000000000003</v>
      </c>
      <c r="Q115" s="50">
        <v>-10.693</v>
      </c>
      <c r="R115" s="54">
        <v>2183.1999999999998</v>
      </c>
      <c r="S115" s="57">
        <v>1.7600000000000001E-2</v>
      </c>
      <c r="T115" s="15">
        <v>-1.1534E-5</v>
      </c>
      <c r="U115" s="61">
        <v>0.29089999999999999</v>
      </c>
      <c r="V115" s="62">
        <v>0.2475</v>
      </c>
      <c r="W115" s="63">
        <v>0.28570000000000001</v>
      </c>
      <c r="X115" s="64">
        <v>5.0738000000000003</v>
      </c>
      <c r="Y115" s="71">
        <v>-2642.9</v>
      </c>
      <c r="Z115" s="76">
        <v>0.83889999999999998</v>
      </c>
      <c r="AA115" s="7">
        <v>0</v>
      </c>
      <c r="AB115" s="20">
        <v>0</v>
      </c>
      <c r="AC115" s="84">
        <v>162.202</v>
      </c>
      <c r="AD115" s="17">
        <v>1.2010000000000001</v>
      </c>
      <c r="AE115" s="18">
        <v>-2.4467E-3</v>
      </c>
      <c r="AF115" s="19">
        <v>2.2052000000000001E-6</v>
      </c>
      <c r="AG115" s="85">
        <v>0.1457</v>
      </c>
      <c r="AH115" s="7">
        <v>-2.8810999999999999E-5</v>
      </c>
      <c r="AI115" s="20">
        <v>-1.3731E-7</v>
      </c>
      <c r="AJ115" s="89">
        <v>84.85</v>
      </c>
      <c r="AK115" s="90">
        <v>0.38</v>
      </c>
      <c r="AL115" s="91">
        <v>62.771999999999998</v>
      </c>
      <c r="AM115" s="92">
        <v>1.2222</v>
      </c>
      <c r="AN115" s="107">
        <v>2.1346428307477101</v>
      </c>
      <c r="AO115" s="22"/>
      <c r="AP115" s="22"/>
      <c r="AQ115" s="22"/>
      <c r="AR115" s="22"/>
      <c r="AS115" s="22"/>
      <c r="AT115" s="22"/>
      <c r="AU115" s="22"/>
      <c r="AV115" s="22"/>
      <c r="AW115" s="22"/>
      <c r="AX115" s="22"/>
    </row>
    <row r="116" spans="1:50" x14ac:dyDescent="0.2">
      <c r="A116" s="12" t="s">
        <v>103</v>
      </c>
      <c r="B116" s="5" t="s">
        <v>70</v>
      </c>
      <c r="C116" s="5" t="s">
        <v>256</v>
      </c>
      <c r="D116" s="5">
        <v>14</v>
      </c>
      <c r="E116" s="93">
        <v>6.8637668462499999</v>
      </c>
      <c r="F116" s="100">
        <f t="shared" si="4"/>
        <v>0.93869306903729333</v>
      </c>
      <c r="G116" s="31">
        <v>184.28100000000001</v>
      </c>
      <c r="H116" s="34">
        <v>810.54</v>
      </c>
      <c r="I116" s="34">
        <v>23.89</v>
      </c>
      <c r="J116" s="38">
        <v>6.3349999999999995E-4</v>
      </c>
      <c r="K116" s="34">
        <f t="shared" si="5"/>
        <v>291.12322274881518</v>
      </c>
      <c r="L116" s="31">
        <f t="shared" si="6"/>
        <v>0.22440647690160606</v>
      </c>
      <c r="M116" s="31">
        <v>0.53500000000000003</v>
      </c>
      <c r="N116" s="102">
        <v>408.15</v>
      </c>
      <c r="O116" s="102">
        <v>332.15</v>
      </c>
      <c r="P116" s="102">
        <v>40.270000000000003</v>
      </c>
      <c r="Q116" s="50">
        <v>-10.693</v>
      </c>
      <c r="R116" s="54">
        <v>2183.1999999999998</v>
      </c>
      <c r="S116" s="57">
        <v>1.7600000000000001E-2</v>
      </c>
      <c r="T116" s="15">
        <v>-1.1534E-5</v>
      </c>
      <c r="U116" s="61">
        <v>0.29089999999999999</v>
      </c>
      <c r="V116" s="62">
        <v>0.2475</v>
      </c>
      <c r="W116" s="63">
        <v>0.28570000000000001</v>
      </c>
      <c r="X116" s="64">
        <v>6.9734999999999996</v>
      </c>
      <c r="Y116" s="71">
        <v>-2815.6</v>
      </c>
      <c r="Z116" s="76">
        <v>0.2591</v>
      </c>
      <c r="AA116" s="7">
        <v>0</v>
      </c>
      <c r="AB116" s="20">
        <v>0</v>
      </c>
      <c r="AC116" s="84">
        <v>146.60599999999999</v>
      </c>
      <c r="AD116" s="17">
        <v>1.2916000000000001</v>
      </c>
      <c r="AE116" s="18">
        <v>-2.6115999999999999E-3</v>
      </c>
      <c r="AF116" s="19">
        <v>2.3039999999999999E-6</v>
      </c>
      <c r="AG116" s="85">
        <v>0.14449999999999999</v>
      </c>
      <c r="AH116" s="7">
        <v>-2.5204000000000001E-5</v>
      </c>
      <c r="AI116" s="20">
        <v>-1.4002999999999999E-7</v>
      </c>
      <c r="AJ116" s="89">
        <v>84.85</v>
      </c>
      <c r="AK116" s="90">
        <v>0.38</v>
      </c>
      <c r="AL116" s="91">
        <v>62.771999999999998</v>
      </c>
      <c r="AM116" s="92">
        <v>1.2222</v>
      </c>
      <c r="AN116" s="107">
        <v>3.0438101752291198</v>
      </c>
      <c r="AO116" s="22"/>
      <c r="AP116" s="22"/>
      <c r="AQ116" s="22"/>
      <c r="AR116" s="22"/>
      <c r="AS116" s="22"/>
      <c r="AT116" s="22"/>
      <c r="AU116" s="22"/>
      <c r="AV116" s="22"/>
      <c r="AW116" s="22"/>
      <c r="AX116" s="22"/>
    </row>
    <row r="117" spans="1:50" x14ac:dyDescent="0.2">
      <c r="A117" s="12" t="s">
        <v>104</v>
      </c>
      <c r="B117" s="5" t="s">
        <v>70</v>
      </c>
      <c r="C117" s="5" t="s">
        <v>257</v>
      </c>
      <c r="D117" s="5">
        <v>14</v>
      </c>
      <c r="E117" s="93">
        <v>6.6226202924999997</v>
      </c>
      <c r="F117" s="100">
        <f t="shared" si="4"/>
        <v>0.88821084198937883</v>
      </c>
      <c r="G117" s="31">
        <v>184.28100000000001</v>
      </c>
      <c r="H117" s="34">
        <v>810.54</v>
      </c>
      <c r="I117" s="34">
        <v>23.89</v>
      </c>
      <c r="J117" s="38">
        <v>6.3349999999999995E-4</v>
      </c>
      <c r="K117" s="34">
        <f t="shared" si="5"/>
        <v>291.12322274881518</v>
      </c>
      <c r="L117" s="31">
        <f t="shared" si="6"/>
        <v>0.22440647690160606</v>
      </c>
      <c r="M117" s="31">
        <v>0.53500000000000003</v>
      </c>
      <c r="N117" s="102">
        <v>408.15</v>
      </c>
      <c r="O117" s="102">
        <v>404.15</v>
      </c>
      <c r="P117" s="102">
        <v>40.270000000000003</v>
      </c>
      <c r="Q117" s="50">
        <v>-10.693</v>
      </c>
      <c r="R117" s="54">
        <v>2183.1999999999998</v>
      </c>
      <c r="S117" s="57">
        <v>1.7600000000000001E-2</v>
      </c>
      <c r="T117" s="15">
        <v>-1.1534E-5</v>
      </c>
      <c r="U117" s="61">
        <v>0.29089999999999999</v>
      </c>
      <c r="V117" s="62">
        <v>0.24249999999999999</v>
      </c>
      <c r="W117" s="63">
        <v>0.28570000000000001</v>
      </c>
      <c r="X117" s="64">
        <v>18.815999999999999</v>
      </c>
      <c r="Y117" s="71">
        <v>-3892.2</v>
      </c>
      <c r="Z117" s="76">
        <v>-3.3555000000000001</v>
      </c>
      <c r="AA117" s="7">
        <v>0</v>
      </c>
      <c r="AB117" s="20">
        <v>0</v>
      </c>
      <c r="AC117" s="84">
        <v>38.259</v>
      </c>
      <c r="AD117" s="17">
        <v>1.8882000000000001</v>
      </c>
      <c r="AE117" s="18">
        <v>-3.6805000000000002E-3</v>
      </c>
      <c r="AF117" s="19">
        <v>2.9444000000000001E-6</v>
      </c>
      <c r="AG117" s="85">
        <v>0.13800000000000001</v>
      </c>
      <c r="AH117" s="7">
        <v>-5.2061E-6</v>
      </c>
      <c r="AI117" s="20">
        <v>-1.5510999999999999E-7</v>
      </c>
      <c r="AJ117" s="89">
        <v>84.85</v>
      </c>
      <c r="AK117" s="90">
        <v>0.38</v>
      </c>
      <c r="AL117" s="91">
        <v>62.771999999999998</v>
      </c>
      <c r="AM117" s="92">
        <v>1.2222</v>
      </c>
      <c r="AN117" s="107">
        <v>2.14600582060491</v>
      </c>
      <c r="AO117" s="22"/>
      <c r="AP117" s="22"/>
      <c r="AQ117" s="22"/>
      <c r="AR117" s="22"/>
      <c r="AS117" s="22"/>
      <c r="AT117" s="22"/>
      <c r="AU117" s="22"/>
      <c r="AV117" s="22"/>
      <c r="AW117" s="22"/>
      <c r="AX117" s="22"/>
    </row>
    <row r="118" spans="1:50" x14ac:dyDescent="0.2">
      <c r="A118" s="12" t="s">
        <v>105</v>
      </c>
      <c r="B118" s="5" t="s">
        <v>70</v>
      </c>
      <c r="C118" s="5" t="s">
        <v>258</v>
      </c>
      <c r="D118" s="5">
        <v>14</v>
      </c>
      <c r="E118" s="93">
        <v>6.3907949462499998</v>
      </c>
      <c r="F118" s="100">
        <f t="shared" si="4"/>
        <v>0.83967994000109414</v>
      </c>
      <c r="G118" s="31">
        <v>184.28100000000001</v>
      </c>
      <c r="H118" s="34">
        <v>810.54</v>
      </c>
      <c r="I118" s="34">
        <v>23.89</v>
      </c>
      <c r="J118" s="38">
        <v>6.3349999999999995E-4</v>
      </c>
      <c r="K118" s="34">
        <f t="shared" si="5"/>
        <v>291.12322274881518</v>
      </c>
      <c r="L118" s="31">
        <f t="shared" si="6"/>
        <v>0.22440647690160606</v>
      </c>
      <c r="M118" s="31">
        <v>0.53500000000000003</v>
      </c>
      <c r="N118" s="102">
        <v>408.15</v>
      </c>
      <c r="O118" s="102">
        <v>379.15</v>
      </c>
      <c r="P118" s="102">
        <v>40.270000000000003</v>
      </c>
      <c r="Q118" s="50">
        <v>-10.693</v>
      </c>
      <c r="R118" s="54">
        <v>2183.1999999999998</v>
      </c>
      <c r="S118" s="57">
        <v>1.7600000000000001E-2</v>
      </c>
      <c r="T118" s="15">
        <v>-1.1534E-5</v>
      </c>
      <c r="U118" s="61">
        <v>0.29089999999999999</v>
      </c>
      <c r="V118" s="62">
        <v>0.2475</v>
      </c>
      <c r="W118" s="63">
        <v>0.28570000000000001</v>
      </c>
      <c r="X118" s="64">
        <v>5.0738000000000003</v>
      </c>
      <c r="Y118" s="71">
        <v>-2642.9</v>
      </c>
      <c r="Z118" s="76">
        <v>0.83889999999999998</v>
      </c>
      <c r="AA118" s="7">
        <v>0</v>
      </c>
      <c r="AB118" s="20">
        <v>0</v>
      </c>
      <c r="AC118" s="84">
        <v>86.328000000000003</v>
      </c>
      <c r="AD118" s="17">
        <v>1.629</v>
      </c>
      <c r="AE118" s="18">
        <v>-3.2144000000000001E-3</v>
      </c>
      <c r="AF118" s="19">
        <v>2.6585999999999998E-6</v>
      </c>
      <c r="AG118" s="85">
        <v>0.1404</v>
      </c>
      <c r="AH118" s="7">
        <v>-1.2711000000000001E-5</v>
      </c>
      <c r="AI118" s="20">
        <v>-1.4945E-7</v>
      </c>
      <c r="AJ118" s="89">
        <v>84.85</v>
      </c>
      <c r="AK118" s="90">
        <v>0.38</v>
      </c>
      <c r="AL118" s="91">
        <v>62.771999999999998</v>
      </c>
      <c r="AM118" s="92">
        <v>1.2222</v>
      </c>
      <c r="AN118" s="107">
        <v>2.0965128112778899</v>
      </c>
      <c r="AO118" s="22"/>
      <c r="AP118" s="22"/>
      <c r="AQ118" s="22"/>
      <c r="AR118" s="22"/>
      <c r="AS118" s="22"/>
      <c r="AT118" s="22"/>
      <c r="AU118" s="22"/>
      <c r="AV118" s="22"/>
      <c r="AW118" s="22"/>
      <c r="AX118" s="22"/>
    </row>
    <row r="119" spans="1:50" x14ac:dyDescent="0.2">
      <c r="A119" s="12" t="s">
        <v>106</v>
      </c>
      <c r="B119" s="5" t="s">
        <v>70</v>
      </c>
      <c r="C119" s="5" t="s">
        <v>259</v>
      </c>
      <c r="D119" s="5">
        <v>14</v>
      </c>
      <c r="E119" s="93">
        <v>6.6256014175000004</v>
      </c>
      <c r="F119" s="100">
        <f t="shared" si="4"/>
        <v>0.88883491820679916</v>
      </c>
      <c r="G119" s="31">
        <v>184.28100000000001</v>
      </c>
      <c r="H119" s="34">
        <v>810.54</v>
      </c>
      <c r="I119" s="34">
        <v>23.89</v>
      </c>
      <c r="J119" s="38">
        <v>6.3349999999999995E-4</v>
      </c>
      <c r="K119" s="34">
        <f t="shared" si="5"/>
        <v>291.12322274881518</v>
      </c>
      <c r="L119" s="31">
        <f t="shared" si="6"/>
        <v>0.22440647690160606</v>
      </c>
      <c r="M119" s="31">
        <v>0.53500000000000003</v>
      </c>
      <c r="N119" s="102">
        <v>408.15</v>
      </c>
      <c r="O119" s="102">
        <v>333.04</v>
      </c>
      <c r="P119" s="102">
        <v>40.270000000000003</v>
      </c>
      <c r="Q119" s="50">
        <v>-10.693</v>
      </c>
      <c r="R119" s="54">
        <v>2183.1999999999998</v>
      </c>
      <c r="S119" s="57">
        <v>1.7600000000000001E-2</v>
      </c>
      <c r="T119" s="15">
        <v>-1.1534E-5</v>
      </c>
      <c r="U119" s="61">
        <v>0.29089999999999999</v>
      </c>
      <c r="V119" s="62">
        <v>0.24249999999999999</v>
      </c>
      <c r="W119" s="63">
        <v>0.28570000000000001</v>
      </c>
      <c r="X119" s="64">
        <v>8.9461999999999993</v>
      </c>
      <c r="Y119" s="71">
        <v>-2994.9</v>
      </c>
      <c r="Z119" s="76">
        <v>-0.34310000000000002</v>
      </c>
      <c r="AA119" s="7">
        <v>0</v>
      </c>
      <c r="AB119" s="20">
        <v>0</v>
      </c>
      <c r="AC119" s="84">
        <v>140.624</v>
      </c>
      <c r="AD119" s="17">
        <v>1.3249</v>
      </c>
      <c r="AE119" s="18">
        <v>-2.6819999999999999E-3</v>
      </c>
      <c r="AF119" s="19">
        <v>2.3616E-6</v>
      </c>
      <c r="AG119" s="85">
        <v>0.1444</v>
      </c>
      <c r="AH119" s="7">
        <v>-2.4984999999999999E-5</v>
      </c>
      <c r="AI119" s="20">
        <v>-1.4018999999999999E-7</v>
      </c>
      <c r="AJ119" s="89">
        <v>84.85</v>
      </c>
      <c r="AK119" s="90">
        <v>0.38</v>
      </c>
      <c r="AL119" s="91">
        <v>62.771999999999998</v>
      </c>
      <c r="AM119" s="92">
        <v>1.2222</v>
      </c>
      <c r="AN119" s="107">
        <v>2.0144346200706198</v>
      </c>
      <c r="AO119" s="22"/>
      <c r="AP119" s="22"/>
      <c r="AQ119" s="22"/>
      <c r="AR119" s="22"/>
      <c r="AS119" s="22"/>
      <c r="AT119" s="22"/>
      <c r="AU119" s="22"/>
      <c r="AV119" s="22"/>
      <c r="AW119" s="22"/>
      <c r="AX119" s="22"/>
    </row>
    <row r="120" spans="1:50" x14ac:dyDescent="0.2">
      <c r="A120" s="12" t="s">
        <v>107</v>
      </c>
      <c r="B120" s="5" t="s">
        <v>70</v>
      </c>
      <c r="C120" s="5" t="s">
        <v>260</v>
      </c>
      <c r="D120" s="5">
        <v>14</v>
      </c>
      <c r="E120" s="93">
        <v>6.8644325674999997</v>
      </c>
      <c r="F120" s="100">
        <f t="shared" si="4"/>
        <v>0.93883243280082429</v>
      </c>
      <c r="G120" s="31">
        <v>184.28100000000001</v>
      </c>
      <c r="H120" s="34">
        <v>810.54</v>
      </c>
      <c r="I120" s="34">
        <v>23.89</v>
      </c>
      <c r="J120" s="38">
        <v>6.3349999999999995E-4</v>
      </c>
      <c r="K120" s="34">
        <f t="shared" si="5"/>
        <v>291.12322274881518</v>
      </c>
      <c r="L120" s="31">
        <f t="shared" si="6"/>
        <v>0.22440647690160606</v>
      </c>
      <c r="M120" s="31">
        <v>0.53500000000000003</v>
      </c>
      <c r="N120" s="102">
        <v>408.15</v>
      </c>
      <c r="O120" s="102">
        <v>270.14999999999998</v>
      </c>
      <c r="P120" s="102">
        <v>40.39</v>
      </c>
      <c r="Q120" s="50">
        <v>-10.693</v>
      </c>
      <c r="R120" s="54">
        <v>2183.1999999999998</v>
      </c>
      <c r="S120" s="57">
        <v>1.7600000000000001E-2</v>
      </c>
      <c r="T120" s="15">
        <v>-1.1534E-5</v>
      </c>
      <c r="U120" s="61">
        <v>0.29089999999999999</v>
      </c>
      <c r="V120" s="62">
        <v>0.24249999999999999</v>
      </c>
      <c r="W120" s="63">
        <v>0.28570000000000001</v>
      </c>
      <c r="X120" s="64">
        <v>5.0738000000000003</v>
      </c>
      <c r="Y120" s="71">
        <v>-2642.9</v>
      </c>
      <c r="Z120" s="76">
        <v>0.83889999999999998</v>
      </c>
      <c r="AA120" s="7">
        <v>0</v>
      </c>
      <c r="AB120" s="20">
        <v>0</v>
      </c>
      <c r="AC120" s="84">
        <v>231.03800000000001</v>
      </c>
      <c r="AD120" s="17">
        <v>0.62441999999999998</v>
      </c>
      <c r="AE120" s="18">
        <v>-1.32E-3</v>
      </c>
      <c r="AF120" s="19">
        <v>1.4725000000000001E-6</v>
      </c>
      <c r="AG120" s="85">
        <v>0.14910000000000001</v>
      </c>
      <c r="AH120" s="7">
        <v>-3.9122999999999998E-5</v>
      </c>
      <c r="AI120" s="20">
        <v>-1.2953E-7</v>
      </c>
      <c r="AJ120" s="89">
        <v>84.85</v>
      </c>
      <c r="AK120" s="90">
        <v>0.38</v>
      </c>
      <c r="AL120" s="91">
        <v>62.771999999999998</v>
      </c>
      <c r="AM120" s="92">
        <v>1.2222</v>
      </c>
      <c r="AN120" s="107">
        <v>2.0502076733779599</v>
      </c>
      <c r="AO120" s="22"/>
      <c r="AP120" s="22"/>
      <c r="AQ120" s="22"/>
      <c r="AR120" s="22"/>
      <c r="AS120" s="22"/>
      <c r="AT120" s="22"/>
      <c r="AU120" s="22"/>
      <c r="AV120" s="22"/>
      <c r="AW120" s="22"/>
      <c r="AX120" s="22"/>
    </row>
    <row r="121" spans="1:50" x14ac:dyDescent="0.2">
      <c r="A121" s="12" t="s">
        <v>108</v>
      </c>
      <c r="B121" s="5" t="s">
        <v>70</v>
      </c>
      <c r="C121" s="5" t="s">
        <v>261</v>
      </c>
      <c r="D121" s="5">
        <v>14</v>
      </c>
      <c r="E121" s="93">
        <v>6.6269301475000004</v>
      </c>
      <c r="F121" s="100">
        <f t="shared" si="4"/>
        <v>0.88911307789227789</v>
      </c>
      <c r="G121" s="31">
        <v>184.28100000000001</v>
      </c>
      <c r="H121" s="34">
        <v>810.54</v>
      </c>
      <c r="I121" s="34">
        <v>23.89</v>
      </c>
      <c r="J121" s="38">
        <v>6.3349999999999995E-4</v>
      </c>
      <c r="K121" s="34">
        <f t="shared" si="5"/>
        <v>291.12322274881518</v>
      </c>
      <c r="L121" s="31">
        <f t="shared" si="6"/>
        <v>0.22440647690160606</v>
      </c>
      <c r="M121" s="31">
        <v>0.53500000000000003</v>
      </c>
      <c r="N121" s="102">
        <v>408.15</v>
      </c>
      <c r="O121" s="102">
        <v>387.15</v>
      </c>
      <c r="P121" s="102">
        <v>40.270000000000003</v>
      </c>
      <c r="Q121" s="50">
        <v>-10.693</v>
      </c>
      <c r="R121" s="54">
        <v>2183.1999999999998</v>
      </c>
      <c r="S121" s="57">
        <v>1.7600000000000001E-2</v>
      </c>
      <c r="T121" s="15">
        <v>-1.1534E-5</v>
      </c>
      <c r="U121" s="61">
        <v>0.29089999999999999</v>
      </c>
      <c r="V121" s="62">
        <v>0.24249999999999999</v>
      </c>
      <c r="W121" s="63">
        <v>0.28570000000000001</v>
      </c>
      <c r="X121" s="64">
        <v>5.0738000000000003</v>
      </c>
      <c r="Y121" s="71">
        <v>-2642.9</v>
      </c>
      <c r="Z121" s="76">
        <v>0.83889999999999998</v>
      </c>
      <c r="AA121" s="7">
        <v>0</v>
      </c>
      <c r="AB121" s="20">
        <v>0</v>
      </c>
      <c r="AC121" s="84">
        <v>67.322000000000003</v>
      </c>
      <c r="AD121" s="17">
        <v>1.7321</v>
      </c>
      <c r="AE121" s="18">
        <v>-3.4074999999999999E-3</v>
      </c>
      <c r="AF121" s="19">
        <v>2.7871E-6</v>
      </c>
      <c r="AG121" s="85">
        <v>0.13969999999999999</v>
      </c>
      <c r="AH121" s="7">
        <v>-1.0380999999999999E-5</v>
      </c>
      <c r="AI121" s="20">
        <v>-1.5120999999999999E-7</v>
      </c>
      <c r="AJ121" s="89">
        <v>84.85</v>
      </c>
      <c r="AK121" s="90">
        <v>0.38</v>
      </c>
      <c r="AL121" s="91">
        <v>62.771999999999998</v>
      </c>
      <c r="AM121" s="92">
        <v>1.2222</v>
      </c>
      <c r="AN121" s="107">
        <v>2.5919950840123001</v>
      </c>
      <c r="AO121" s="22"/>
      <c r="AP121" s="22"/>
      <c r="AQ121" s="22"/>
      <c r="AR121" s="22"/>
      <c r="AS121" s="22"/>
      <c r="AT121" s="22"/>
      <c r="AU121" s="22"/>
      <c r="AV121" s="22"/>
      <c r="AW121" s="22"/>
      <c r="AX121" s="22"/>
    </row>
    <row r="122" spans="1:50" x14ac:dyDescent="0.2">
      <c r="A122" s="12" t="s">
        <v>109</v>
      </c>
      <c r="B122" s="5" t="s">
        <v>70</v>
      </c>
      <c r="C122" s="5" t="s">
        <v>262</v>
      </c>
      <c r="D122" s="5">
        <v>14</v>
      </c>
      <c r="E122" s="93">
        <v>6.8669235112499996</v>
      </c>
      <c r="F122" s="100">
        <f t="shared" si="4"/>
        <v>0.93935389324052621</v>
      </c>
      <c r="G122" s="31">
        <v>184.28100000000001</v>
      </c>
      <c r="H122" s="34">
        <v>810.54</v>
      </c>
      <c r="I122" s="34">
        <v>23.89</v>
      </c>
      <c r="J122" s="38">
        <v>6.3349999999999995E-4</v>
      </c>
      <c r="K122" s="34">
        <f t="shared" si="5"/>
        <v>291.12322274881518</v>
      </c>
      <c r="L122" s="31">
        <f t="shared" si="6"/>
        <v>0.22440647690160606</v>
      </c>
      <c r="M122" s="31">
        <v>0.53500000000000003</v>
      </c>
      <c r="N122" s="102">
        <v>408.15</v>
      </c>
      <c r="O122" s="102">
        <v>336.15</v>
      </c>
      <c r="P122" s="102">
        <v>40.270000000000003</v>
      </c>
      <c r="Q122" s="50">
        <v>-10.693</v>
      </c>
      <c r="R122" s="54">
        <v>2183.1999999999998</v>
      </c>
      <c r="S122" s="57">
        <v>1.7600000000000001E-2</v>
      </c>
      <c r="T122" s="15">
        <v>-1.1534E-5</v>
      </c>
      <c r="U122" s="61">
        <v>0.29089999999999999</v>
      </c>
      <c r="V122" s="62">
        <v>0.24249999999999999</v>
      </c>
      <c r="W122" s="63">
        <v>0.28570000000000001</v>
      </c>
      <c r="X122" s="69">
        <v>18.815999999999999</v>
      </c>
      <c r="Y122" s="73">
        <v>-3892.2</v>
      </c>
      <c r="Z122" s="78">
        <v>-3.3555000000000001</v>
      </c>
      <c r="AA122" s="7">
        <v>0</v>
      </c>
      <c r="AB122" s="20">
        <v>0</v>
      </c>
      <c r="AC122" s="84">
        <v>137.08500000000001</v>
      </c>
      <c r="AD122" s="17">
        <v>1.3451</v>
      </c>
      <c r="AE122" s="18">
        <v>-2.7187000000000001E-3</v>
      </c>
      <c r="AF122" s="19">
        <v>2.3833999999999999E-6</v>
      </c>
      <c r="AG122" s="85">
        <v>0.14419999999999999</v>
      </c>
      <c r="AH122" s="7">
        <v>-2.4213E-5</v>
      </c>
      <c r="AI122" s="20">
        <v>-1.4077999999999999E-7</v>
      </c>
      <c r="AJ122" s="89">
        <v>84.85</v>
      </c>
      <c r="AK122" s="90">
        <v>0.38</v>
      </c>
      <c r="AL122" s="91">
        <v>62.771999999999998</v>
      </c>
      <c r="AM122" s="92">
        <v>1.2222</v>
      </c>
      <c r="AN122" s="107">
        <v>2.0183890696930602</v>
      </c>
      <c r="AO122" s="22"/>
      <c r="AP122" s="22"/>
      <c r="AQ122" s="22"/>
      <c r="AR122" s="22"/>
      <c r="AS122" s="22"/>
      <c r="AT122" s="22"/>
      <c r="AU122" s="22"/>
      <c r="AV122" s="22"/>
      <c r="AW122" s="22"/>
      <c r="AX122" s="22"/>
    </row>
    <row r="123" spans="1:50" x14ac:dyDescent="0.2">
      <c r="A123" s="12" t="s">
        <v>110</v>
      </c>
      <c r="B123" s="5" t="s">
        <v>70</v>
      </c>
      <c r="C123" s="5" t="s">
        <v>263</v>
      </c>
      <c r="D123" s="5">
        <v>14</v>
      </c>
      <c r="E123" s="93">
        <v>6.8600767224999997</v>
      </c>
      <c r="F123" s="100">
        <f t="shared" si="4"/>
        <v>0.9379205692354694</v>
      </c>
      <c r="G123" s="31">
        <v>184.28100000000001</v>
      </c>
      <c r="H123" s="34">
        <v>810.54</v>
      </c>
      <c r="I123" s="34">
        <v>23.89</v>
      </c>
      <c r="J123" s="38">
        <v>6.3349999999999995E-4</v>
      </c>
      <c r="K123" s="34">
        <f t="shared" si="5"/>
        <v>291.12322274881518</v>
      </c>
      <c r="L123" s="31">
        <f t="shared" si="6"/>
        <v>0.22440647690160606</v>
      </c>
      <c r="M123" s="31">
        <v>0.53500000000000003</v>
      </c>
      <c r="N123" s="102">
        <v>408.15</v>
      </c>
      <c r="O123" s="102">
        <v>333.04</v>
      </c>
      <c r="P123" s="102">
        <v>40.270000000000003</v>
      </c>
      <c r="Q123" s="50">
        <v>-10.693</v>
      </c>
      <c r="R123" s="54">
        <v>2183.1999999999998</v>
      </c>
      <c r="S123" s="57">
        <v>1.7600000000000001E-2</v>
      </c>
      <c r="T123" s="15">
        <v>-1.1534E-5</v>
      </c>
      <c r="U123" s="61">
        <v>0.29089999999999999</v>
      </c>
      <c r="V123" s="62">
        <v>0.24249999999999999</v>
      </c>
      <c r="W123" s="63">
        <v>0.28570000000000001</v>
      </c>
      <c r="X123" s="68">
        <v>74.867098444538996</v>
      </c>
      <c r="Y123" s="55">
        <v>-7569.3989600046798</v>
      </c>
      <c r="Z123" s="58">
        <v>-21.678633384031599</v>
      </c>
      <c r="AA123" s="43">
        <v>1.81635778451487E-10</v>
      </c>
      <c r="AB123" s="43">
        <v>2.7137922465064598E-6</v>
      </c>
      <c r="AC123" s="84">
        <v>140.624</v>
      </c>
      <c r="AD123" s="17">
        <v>1.3249</v>
      </c>
      <c r="AE123" s="18">
        <v>-2.6819999999999999E-3</v>
      </c>
      <c r="AF123" s="19">
        <v>2.3616E-6</v>
      </c>
      <c r="AG123" s="85">
        <v>0.1444</v>
      </c>
      <c r="AH123" s="7">
        <v>-2.4984999999999999E-5</v>
      </c>
      <c r="AI123" s="20">
        <v>-1.4018999999999999E-7</v>
      </c>
      <c r="AJ123" s="89">
        <v>84.85</v>
      </c>
      <c r="AK123" s="90">
        <v>0.38</v>
      </c>
      <c r="AL123" s="91">
        <v>62.771999999999998</v>
      </c>
      <c r="AM123" s="92">
        <v>1.2222</v>
      </c>
      <c r="AN123" s="107">
        <v>2.79478316442315</v>
      </c>
      <c r="AO123" s="22"/>
      <c r="AP123" s="22"/>
      <c r="AQ123" s="22"/>
      <c r="AR123" s="22"/>
      <c r="AS123" s="22"/>
      <c r="AT123" s="22"/>
      <c r="AU123" s="22"/>
      <c r="AV123" s="22"/>
      <c r="AW123" s="22"/>
      <c r="AX123" s="22"/>
    </row>
    <row r="124" spans="1:50" x14ac:dyDescent="0.2">
      <c r="A124" s="12" t="s">
        <v>111</v>
      </c>
      <c r="B124" s="5" t="s">
        <v>70</v>
      </c>
      <c r="C124" s="5" t="s">
        <v>264</v>
      </c>
      <c r="D124" s="5">
        <v>14</v>
      </c>
      <c r="E124" s="93">
        <v>6.6256652987500004</v>
      </c>
      <c r="F124" s="100">
        <f t="shared" si="4"/>
        <v>0.8888482912686011</v>
      </c>
      <c r="G124" s="31">
        <v>184.28100000000001</v>
      </c>
      <c r="H124" s="34">
        <v>810.54</v>
      </c>
      <c r="I124" s="34">
        <v>23.89</v>
      </c>
      <c r="J124" s="38">
        <v>6.3349999999999995E-4</v>
      </c>
      <c r="K124" s="34">
        <f t="shared" si="5"/>
        <v>291.12322274881518</v>
      </c>
      <c r="L124" s="31">
        <f t="shared" si="6"/>
        <v>0.22440647690160606</v>
      </c>
      <c r="M124" s="31">
        <v>0.53500000000000003</v>
      </c>
      <c r="N124" s="102">
        <v>408.15</v>
      </c>
      <c r="O124" s="102">
        <v>329.15</v>
      </c>
      <c r="P124" s="102">
        <v>40.270000000000003</v>
      </c>
      <c r="Q124" s="50">
        <v>-10.693</v>
      </c>
      <c r="R124" s="54">
        <v>2183.1999999999998</v>
      </c>
      <c r="S124" s="57">
        <v>1.7600000000000001E-2</v>
      </c>
      <c r="T124" s="15">
        <v>-1.1534E-5</v>
      </c>
      <c r="U124" s="61">
        <v>0.29089999999999999</v>
      </c>
      <c r="V124" s="62">
        <v>0.24249999999999999</v>
      </c>
      <c r="W124" s="63">
        <v>0.28570000000000001</v>
      </c>
      <c r="X124" s="68">
        <v>59.315763326869302</v>
      </c>
      <c r="Y124" s="55">
        <v>-6552.9108489320097</v>
      </c>
      <c r="Z124" s="58">
        <v>-16.598956209321798</v>
      </c>
      <c r="AA124" s="43">
        <v>-4.3080220203966001E-11</v>
      </c>
      <c r="AB124" s="43">
        <v>1.9824495234936602E-6</v>
      </c>
      <c r="AC124" s="84">
        <v>144.94800000000001</v>
      </c>
      <c r="AD124" s="17">
        <v>1.3</v>
      </c>
      <c r="AE124" s="18">
        <v>-2.637E-3</v>
      </c>
      <c r="AF124" s="19">
        <v>2.3348000000000001E-6</v>
      </c>
      <c r="AG124" s="85">
        <v>0.14480000000000001</v>
      </c>
      <c r="AH124" s="7">
        <v>-2.5939E-5</v>
      </c>
      <c r="AI124" s="20">
        <v>-1.3948E-7</v>
      </c>
      <c r="AJ124" s="89">
        <v>84.85</v>
      </c>
      <c r="AK124" s="90">
        <v>0.38</v>
      </c>
      <c r="AL124" s="91">
        <v>62.771999999999998</v>
      </c>
      <c r="AM124" s="92">
        <v>1.2222</v>
      </c>
      <c r="AN124" s="107">
        <v>2.03765476168086</v>
      </c>
      <c r="AO124" s="22"/>
      <c r="AP124" s="22"/>
      <c r="AQ124" s="22"/>
      <c r="AR124" s="22"/>
      <c r="AS124" s="22"/>
      <c r="AT124" s="22"/>
      <c r="AU124" s="22"/>
      <c r="AV124" s="22"/>
      <c r="AW124" s="22"/>
      <c r="AX124" s="22"/>
    </row>
    <row r="125" spans="1:50" x14ac:dyDescent="0.2">
      <c r="A125" s="12" t="s">
        <v>153</v>
      </c>
      <c r="B125" s="5" t="s">
        <v>70</v>
      </c>
      <c r="C125" s="5" t="s">
        <v>155</v>
      </c>
      <c r="D125" s="5">
        <v>14</v>
      </c>
      <c r="E125" s="93">
        <v>7.1040559200000004</v>
      </c>
      <c r="F125" s="100">
        <f t="shared" si="4"/>
        <v>0.98899578906188168</v>
      </c>
      <c r="G125" s="31">
        <v>184.28100000000001</v>
      </c>
      <c r="H125" s="34">
        <v>810.54</v>
      </c>
      <c r="I125" s="34">
        <v>23.89</v>
      </c>
      <c r="J125" s="38">
        <v>6.3349999999999995E-4</v>
      </c>
      <c r="K125" s="34">
        <f t="shared" si="5"/>
        <v>291.12322274881518</v>
      </c>
      <c r="L125" s="31">
        <f>LEFT(I125,5)*100000/(K125*8.314/(G125/1000)*LEFT(H125,6))</f>
        <v>0.22440647690160606</v>
      </c>
      <c r="M125" s="31">
        <v>0.53500000000000003</v>
      </c>
      <c r="N125" s="102">
        <v>408.15</v>
      </c>
      <c r="O125" s="105">
        <v>259.24230771690901</v>
      </c>
      <c r="P125" s="102">
        <v>40.270000000000003</v>
      </c>
      <c r="Q125" s="50">
        <v>-10.693</v>
      </c>
      <c r="R125" s="54">
        <v>2183.1999999999998</v>
      </c>
      <c r="S125" s="57">
        <v>1.7600000000000001E-2</v>
      </c>
      <c r="T125" s="15">
        <v>-1.1534E-5</v>
      </c>
      <c r="U125" s="61">
        <v>0.29089999999999999</v>
      </c>
      <c r="V125" s="62">
        <v>0.24249999999999999</v>
      </c>
      <c r="W125" s="63">
        <v>0.28570000000000001</v>
      </c>
      <c r="X125" s="68">
        <v>67.860025408319501</v>
      </c>
      <c r="Y125" s="55">
        <v>-7132.6622131767299</v>
      </c>
      <c r="Z125" s="58">
        <v>-19.366757946802899</v>
      </c>
      <c r="AA125" s="43">
        <v>1.83869982989919E-10</v>
      </c>
      <c r="AB125" s="43">
        <v>2.3144732832567702E-6</v>
      </c>
      <c r="AC125" s="84">
        <v>156.59200000000001</v>
      </c>
      <c r="AD125" s="17">
        <v>1.2324999999999999</v>
      </c>
      <c r="AE125" s="18">
        <v>-2.5141E-3</v>
      </c>
      <c r="AF125" s="19">
        <v>2.2612000000000001E-6</v>
      </c>
      <c r="AG125" s="86">
        <v>0.150632212068985</v>
      </c>
      <c r="AH125" s="43">
        <v>-4.93933404350074E-5</v>
      </c>
      <c r="AI125" s="44">
        <v>-1.1678849598154E-7</v>
      </c>
      <c r="AJ125" s="89">
        <v>84.85</v>
      </c>
      <c r="AK125" s="90">
        <v>0.38</v>
      </c>
      <c r="AL125" s="91">
        <v>62.771999999999998</v>
      </c>
      <c r="AM125" s="92">
        <v>1.2222</v>
      </c>
      <c r="AN125" s="107">
        <v>2.9222799405312299</v>
      </c>
      <c r="AO125" s="22"/>
      <c r="AP125" s="22"/>
      <c r="AQ125" s="22"/>
      <c r="AR125" s="22"/>
      <c r="AS125" s="22"/>
      <c r="AT125" s="22"/>
      <c r="AU125" s="22"/>
      <c r="AV125" s="22"/>
      <c r="AW125" s="22"/>
      <c r="AX125" s="22"/>
    </row>
    <row r="126" spans="1:50" x14ac:dyDescent="0.2">
      <c r="A126" s="12" t="s">
        <v>154</v>
      </c>
      <c r="B126" s="5" t="s">
        <v>70</v>
      </c>
      <c r="C126" s="5" t="s">
        <v>156</v>
      </c>
      <c r="D126" s="5">
        <v>14</v>
      </c>
      <c r="E126" s="93">
        <v>7.1038872</v>
      </c>
      <c r="F126" s="100">
        <f t="shared" si="4"/>
        <v>0.98896046879204946</v>
      </c>
      <c r="G126" s="31">
        <v>184.28100000000001</v>
      </c>
      <c r="H126" s="34">
        <v>810.54</v>
      </c>
      <c r="I126" s="34">
        <v>23.89</v>
      </c>
      <c r="J126" s="38">
        <v>6.3349999999999995E-4</v>
      </c>
      <c r="K126" s="34">
        <f t="shared" si="5"/>
        <v>291.12322274881518</v>
      </c>
      <c r="L126" s="31">
        <f>LEFT(I126,5)*100000/(K126*8.314/(G126/1000)*LEFT(H126,6))</f>
        <v>0.22440647690160606</v>
      </c>
      <c r="M126" s="31">
        <v>0.53500000000000003</v>
      </c>
      <c r="N126" s="102">
        <v>408.15</v>
      </c>
      <c r="O126" s="105">
        <v>276.23265643967102</v>
      </c>
      <c r="P126" s="102">
        <v>40.270000000000003</v>
      </c>
      <c r="Q126" s="50">
        <v>-10.693</v>
      </c>
      <c r="R126" s="54">
        <v>2183.1999999999998</v>
      </c>
      <c r="S126" s="57">
        <v>1.7600000000000001E-2</v>
      </c>
      <c r="T126" s="15">
        <v>-1.1534E-5</v>
      </c>
      <c r="U126" s="61">
        <v>0.29089999999999999</v>
      </c>
      <c r="V126" s="62">
        <v>0.24249999999999999</v>
      </c>
      <c r="W126" s="63">
        <v>0.28570000000000001</v>
      </c>
      <c r="X126" s="68">
        <v>32.9513801578006</v>
      </c>
      <c r="Y126" s="55">
        <v>-4636.1573054872197</v>
      </c>
      <c r="Z126" s="58">
        <v>-8.1296803094160701</v>
      </c>
      <c r="AA126" s="43">
        <v>-5.2087454392064102E-11</v>
      </c>
      <c r="AB126" s="43">
        <v>1.00156854609619E-6</v>
      </c>
      <c r="AC126" s="84">
        <v>-96.289000000000001</v>
      </c>
      <c r="AD126" s="17">
        <v>2.5880000000000001</v>
      </c>
      <c r="AE126" s="18">
        <v>-4.8793999999999999E-3</v>
      </c>
      <c r="AF126" s="19">
        <v>3.6219999999999998E-6</v>
      </c>
      <c r="AG126" s="86">
        <v>0.13881528438899601</v>
      </c>
      <c r="AH126" s="43">
        <v>-1.3828733303145699E-5</v>
      </c>
      <c r="AI126" s="44">
        <v>-1.4912696049518099E-7</v>
      </c>
      <c r="AJ126" s="89">
        <v>84.85</v>
      </c>
      <c r="AK126" s="90">
        <v>0.38</v>
      </c>
      <c r="AL126" s="91">
        <v>62.771999999999998</v>
      </c>
      <c r="AM126" s="92">
        <v>1.2222</v>
      </c>
      <c r="AN126" s="107">
        <v>2.57916853388015</v>
      </c>
      <c r="AO126" s="22"/>
      <c r="AP126" s="22"/>
      <c r="AQ126" s="22"/>
      <c r="AR126" s="22"/>
      <c r="AS126" s="22"/>
      <c r="AT126" s="22"/>
      <c r="AU126" s="22"/>
      <c r="AV126" s="22"/>
      <c r="AW126" s="22"/>
      <c r="AX126" s="22"/>
    </row>
    <row r="127" spans="1:50" x14ac:dyDescent="0.2">
      <c r="A127" s="13" t="s">
        <v>112</v>
      </c>
      <c r="B127" s="5" t="s">
        <v>114</v>
      </c>
      <c r="C127" s="5" t="s">
        <v>133</v>
      </c>
      <c r="D127" s="5">
        <v>15</v>
      </c>
      <c r="E127" s="6">
        <v>2.6517297399999999</v>
      </c>
      <c r="F127" s="100">
        <f>(E127-MIN($E$127:$E$128))/(MAX($E$127:$E$128)-MIN($E$127:$E$128))</f>
        <v>1</v>
      </c>
      <c r="G127" s="31">
        <v>198.30799999999999</v>
      </c>
      <c r="H127" s="34">
        <v>797.48</v>
      </c>
      <c r="I127" s="34">
        <v>22.74</v>
      </c>
      <c r="J127" s="38">
        <v>6.8950000000000001E-4</v>
      </c>
      <c r="K127" s="34">
        <f t="shared" si="5"/>
        <v>287.82002902757614</v>
      </c>
      <c r="L127" s="31">
        <f t="shared" si="6"/>
        <v>0.23630878209347175</v>
      </c>
      <c r="M127" s="31">
        <v>0.57499999999999996</v>
      </c>
      <c r="N127" s="102">
        <v>406.48333333333335</v>
      </c>
      <c r="O127" s="102">
        <v>269.16000000000003</v>
      </c>
      <c r="P127" s="102">
        <v>40.61</v>
      </c>
      <c r="Q127" s="50">
        <v>-10.913</v>
      </c>
      <c r="R127" s="54">
        <v>2199</v>
      </c>
      <c r="S127" s="57">
        <v>1.83E-2</v>
      </c>
      <c r="T127" s="15">
        <v>-1.2191999999999999E-5</v>
      </c>
      <c r="U127" s="61">
        <v>0.26939999999999997</v>
      </c>
      <c r="V127" s="62">
        <v>0.23599999999999999</v>
      </c>
      <c r="W127" s="63">
        <v>0.28570000000000001</v>
      </c>
      <c r="X127" s="68">
        <v>29.473205344420698</v>
      </c>
      <c r="Y127" s="74">
        <v>-4413.9874678266397</v>
      </c>
      <c r="Z127" s="58">
        <v>-6.9981251813928598</v>
      </c>
      <c r="AA127" s="43">
        <v>-5.0725728889161002E-11</v>
      </c>
      <c r="AB127" s="44">
        <v>9.2660447046972399E-7</v>
      </c>
      <c r="AC127" s="84">
        <v>239.458</v>
      </c>
      <c r="AD127" s="17">
        <v>0.75380000000000003</v>
      </c>
      <c r="AE127" s="18">
        <v>-1.6421000000000001E-3</v>
      </c>
      <c r="AF127" s="19">
        <v>1.8142999999999999E-6</v>
      </c>
      <c r="AG127" s="85">
        <v>0.14549999999999999</v>
      </c>
      <c r="AH127" s="7">
        <v>-3.6600000000000002E-5</v>
      </c>
      <c r="AI127" s="20">
        <v>-1.3314000000000001E-7</v>
      </c>
      <c r="AJ127" s="89">
        <v>92.738</v>
      </c>
      <c r="AK127" s="90">
        <v>0.38</v>
      </c>
      <c r="AL127" s="91">
        <v>60.558</v>
      </c>
      <c r="AM127" s="92">
        <v>1.2222</v>
      </c>
      <c r="AN127" s="107">
        <v>9.3452698352614796</v>
      </c>
      <c r="AO127" s="22"/>
      <c r="AP127" s="22"/>
      <c r="AQ127" s="22"/>
      <c r="AR127" s="22"/>
      <c r="AS127" s="22"/>
      <c r="AT127" s="22"/>
      <c r="AU127" s="22"/>
      <c r="AV127" s="22"/>
      <c r="AW127" s="22"/>
      <c r="AX127" s="22"/>
    </row>
    <row r="128" spans="1:50" x14ac:dyDescent="0.2">
      <c r="A128" s="13" t="s">
        <v>113</v>
      </c>
      <c r="B128" s="5" t="s">
        <v>114</v>
      </c>
      <c r="C128" s="5" t="s">
        <v>134</v>
      </c>
      <c r="D128" s="5">
        <v>15</v>
      </c>
      <c r="E128" s="6">
        <v>2.4156799499999999</v>
      </c>
      <c r="F128" s="100">
        <f>(E128-MIN($E$127:$E$128))/(MAX($E$127:$E$128)-MIN($E$127:$E$128))</f>
        <v>0</v>
      </c>
      <c r="G128" s="31">
        <v>198.30799999999999</v>
      </c>
      <c r="H128" s="34">
        <v>793.32</v>
      </c>
      <c r="I128" s="34">
        <v>22.74</v>
      </c>
      <c r="J128" s="38">
        <v>6.8950000000000001E-4</v>
      </c>
      <c r="K128" s="34">
        <f t="shared" si="5"/>
        <v>287.82002902757614</v>
      </c>
      <c r="L128" s="31">
        <f t="shared" si="6"/>
        <v>0.23754793468449284</v>
      </c>
      <c r="M128" s="31">
        <v>0.57499999999999996</v>
      </c>
      <c r="N128" s="102">
        <v>404.81666666666666</v>
      </c>
      <c r="O128" s="102">
        <v>251.16</v>
      </c>
      <c r="P128" s="102">
        <v>40.619999999999997</v>
      </c>
      <c r="Q128" s="50">
        <v>-10.757</v>
      </c>
      <c r="R128" s="54">
        <v>2163.1</v>
      </c>
      <c r="S128" s="57">
        <v>1.8100000000000002E-2</v>
      </c>
      <c r="T128" s="15">
        <v>-1.2150000000000001E-5</v>
      </c>
      <c r="U128" s="61">
        <v>0.27439999999999998</v>
      </c>
      <c r="V128" s="62">
        <v>0.23799999999999999</v>
      </c>
      <c r="W128" s="63">
        <v>0.28570000000000001</v>
      </c>
      <c r="X128" s="70" t="s">
        <v>191</v>
      </c>
      <c r="Y128" s="75">
        <v>-5229.8999999999996</v>
      </c>
      <c r="Z128" s="79">
        <v>-7.1700999999999997</v>
      </c>
      <c r="AA128" s="7">
        <v>-6.4999999999999997E-3</v>
      </c>
      <c r="AB128" s="20">
        <v>4.3942999999999996E-6</v>
      </c>
      <c r="AC128" s="84">
        <v>244.739</v>
      </c>
      <c r="AD128" s="17">
        <v>0.71630000000000005</v>
      </c>
      <c r="AE128" s="18">
        <v>-1.5726E-3</v>
      </c>
      <c r="AF128" s="19">
        <v>1.7784E-6</v>
      </c>
      <c r="AG128" s="85">
        <v>0.14660000000000001</v>
      </c>
      <c r="AH128" s="7">
        <v>-4.0404999999999997E-5</v>
      </c>
      <c r="AI128" s="20">
        <v>-1.3173E-7</v>
      </c>
      <c r="AJ128" s="89">
        <v>92.29</v>
      </c>
      <c r="AK128" s="90">
        <v>0.38</v>
      </c>
      <c r="AL128" s="91">
        <v>61.734000000000002</v>
      </c>
      <c r="AM128" s="92">
        <v>1.2222</v>
      </c>
      <c r="AN128" s="107">
        <v>7.6704418997736799</v>
      </c>
      <c r="AO128" s="22"/>
      <c r="AP128" s="22"/>
      <c r="AQ128" s="22"/>
      <c r="AR128" s="22"/>
      <c r="AS128" s="22"/>
      <c r="AT128" s="22"/>
      <c r="AU128" s="22"/>
      <c r="AV128" s="22"/>
      <c r="AW128" s="22"/>
      <c r="AX128" s="22"/>
    </row>
    <row r="129" spans="1:50" x14ac:dyDescent="0.2">
      <c r="A129" s="22"/>
      <c r="B129" s="22"/>
      <c r="C129" s="22"/>
      <c r="D129" s="22"/>
      <c r="E129" s="45"/>
      <c r="F129" s="98"/>
      <c r="G129" s="23"/>
      <c r="H129" s="24"/>
      <c r="I129" s="24"/>
      <c r="J129" s="25"/>
      <c r="K129" s="24"/>
      <c r="L129" s="23"/>
      <c r="M129" s="23"/>
      <c r="N129" s="23"/>
      <c r="O129" s="23"/>
      <c r="P129" s="23"/>
      <c r="Q129" s="48"/>
      <c r="R129" s="24"/>
      <c r="S129" s="48"/>
      <c r="T129" s="25"/>
      <c r="U129" s="48"/>
      <c r="V129" s="48"/>
      <c r="W129" s="48"/>
      <c r="X129" s="48"/>
      <c r="Y129" s="24"/>
      <c r="Z129" s="48"/>
      <c r="AA129" s="26"/>
      <c r="AB129" s="26"/>
      <c r="AC129" s="23"/>
      <c r="AD129" s="48"/>
      <c r="AE129" s="26"/>
      <c r="AF129" s="26"/>
      <c r="AG129" s="48"/>
      <c r="AH129" s="26"/>
      <c r="AI129" s="26"/>
      <c r="AJ129" s="23"/>
      <c r="AK129" s="23"/>
      <c r="AL129" s="23"/>
      <c r="AM129" s="48"/>
      <c r="AN129" s="48"/>
      <c r="AO129" s="22"/>
      <c r="AP129" s="22"/>
      <c r="AQ129" s="22"/>
      <c r="AR129" s="22"/>
      <c r="AS129" s="22"/>
      <c r="AT129" s="22"/>
      <c r="AU129" s="22"/>
      <c r="AV129" s="22"/>
      <c r="AW129" s="22"/>
      <c r="AX129" s="22"/>
    </row>
    <row r="130" spans="1:50" x14ac:dyDescent="0.2">
      <c r="A130" s="30" t="s">
        <v>178</v>
      </c>
      <c r="B130" s="27"/>
      <c r="C130" s="27"/>
      <c r="D130" s="22"/>
      <c r="E130" s="45"/>
      <c r="F130" s="98"/>
      <c r="G130" s="23"/>
      <c r="H130" s="24"/>
      <c r="I130" s="24"/>
      <c r="J130" s="25"/>
      <c r="K130" s="24"/>
      <c r="L130" s="23"/>
      <c r="M130" s="23"/>
      <c r="N130" s="23"/>
      <c r="O130" s="23"/>
      <c r="P130" s="23"/>
      <c r="Q130" s="48"/>
      <c r="R130" s="24"/>
      <c r="S130" s="48"/>
      <c r="T130" s="25"/>
      <c r="U130" s="48"/>
      <c r="V130" s="48"/>
      <c r="W130" s="48"/>
      <c r="X130" s="48"/>
      <c r="Y130" s="24"/>
      <c r="Z130" s="48"/>
      <c r="AA130" s="26"/>
      <c r="AB130" s="26"/>
      <c r="AC130" s="23"/>
      <c r="AD130" s="48"/>
      <c r="AE130" s="26"/>
      <c r="AF130" s="26"/>
      <c r="AG130" s="48"/>
      <c r="AH130" s="26"/>
      <c r="AI130" s="26"/>
      <c r="AJ130" s="23"/>
      <c r="AK130" s="23"/>
      <c r="AL130" s="23"/>
      <c r="AM130" s="48"/>
      <c r="AN130" s="48"/>
      <c r="AO130" s="22"/>
      <c r="AP130" s="22"/>
      <c r="AQ130" s="22"/>
      <c r="AR130" s="22"/>
      <c r="AS130" s="22"/>
      <c r="AT130" s="22"/>
      <c r="AU130" s="22"/>
      <c r="AV130" s="22"/>
      <c r="AW130" s="22"/>
      <c r="AX130" s="22"/>
    </row>
    <row r="131" spans="1:50" x14ac:dyDescent="0.2">
      <c r="A131" s="27"/>
      <c r="B131" s="27"/>
      <c r="C131" s="27"/>
      <c r="D131" s="22"/>
      <c r="E131" s="45"/>
      <c r="F131" s="98"/>
      <c r="G131" s="23"/>
      <c r="H131" s="24"/>
      <c r="I131" s="24"/>
      <c r="J131" s="25"/>
      <c r="K131" s="24"/>
      <c r="L131" s="23"/>
      <c r="M131" s="23"/>
      <c r="N131" s="23"/>
      <c r="O131" s="23"/>
      <c r="P131" s="23"/>
      <c r="Q131" s="48"/>
      <c r="R131" s="24"/>
      <c r="S131" s="48"/>
      <c r="T131" s="25"/>
      <c r="U131" s="48"/>
      <c r="V131" s="48"/>
      <c r="W131" s="48"/>
      <c r="X131" s="48"/>
      <c r="Y131" s="24"/>
      <c r="Z131" s="48"/>
      <c r="AA131" s="26"/>
      <c r="AB131" s="26"/>
      <c r="AC131" s="23"/>
      <c r="AD131" s="48"/>
      <c r="AE131" s="26"/>
      <c r="AF131" s="26"/>
      <c r="AG131" s="48"/>
      <c r="AH131" s="26"/>
      <c r="AI131" s="26"/>
      <c r="AJ131" s="23"/>
      <c r="AK131" s="23"/>
      <c r="AL131" s="23"/>
      <c r="AM131" s="48"/>
      <c r="AN131" s="48"/>
      <c r="AO131" s="22"/>
      <c r="AP131" s="22"/>
      <c r="AQ131" s="22"/>
      <c r="AR131" s="22"/>
      <c r="AS131" s="22"/>
      <c r="AT131" s="22"/>
      <c r="AU131" s="22"/>
      <c r="AV131" s="22"/>
      <c r="AW131" s="22"/>
      <c r="AX131" s="22"/>
    </row>
    <row r="132" spans="1:50" x14ac:dyDescent="0.2">
      <c r="A132" s="27" t="s">
        <v>179</v>
      </c>
      <c r="B132" s="27"/>
      <c r="C132" s="27"/>
      <c r="D132" s="22"/>
      <c r="E132" s="45"/>
      <c r="F132" s="98"/>
      <c r="G132" s="23"/>
      <c r="H132" s="24"/>
      <c r="I132" s="24"/>
      <c r="J132" s="25"/>
      <c r="K132" s="24"/>
      <c r="L132" s="23"/>
      <c r="M132" s="23"/>
      <c r="N132" s="23"/>
      <c r="O132" s="23"/>
      <c r="P132" s="23"/>
      <c r="Q132" s="48"/>
      <c r="R132" s="24"/>
      <c r="S132" s="48"/>
      <c r="T132" s="25"/>
      <c r="U132" s="48"/>
      <c r="V132" s="48"/>
      <c r="W132" s="48"/>
      <c r="X132" s="48"/>
      <c r="Y132" s="24"/>
      <c r="Z132" s="48"/>
      <c r="AA132" s="26"/>
      <c r="AB132" s="26"/>
      <c r="AC132" s="23"/>
      <c r="AD132" s="48"/>
      <c r="AE132" s="26"/>
      <c r="AF132" s="26"/>
      <c r="AG132" s="48"/>
      <c r="AH132" s="26"/>
      <c r="AI132" s="26"/>
      <c r="AJ132" s="23"/>
      <c r="AK132" s="23"/>
      <c r="AL132" s="23"/>
      <c r="AM132" s="48"/>
      <c r="AN132" s="48"/>
      <c r="AO132" s="22"/>
      <c r="AP132" s="22"/>
      <c r="AQ132" s="22"/>
      <c r="AR132" s="22"/>
      <c r="AS132" s="22"/>
      <c r="AT132" s="22"/>
      <c r="AU132" s="22"/>
      <c r="AV132" s="22"/>
      <c r="AW132" s="22"/>
      <c r="AX132" s="22"/>
    </row>
    <row r="133" spans="1:50" x14ac:dyDescent="0.2">
      <c r="A133" s="27" t="s">
        <v>180</v>
      </c>
      <c r="B133" s="27"/>
      <c r="C133" s="27"/>
      <c r="D133" s="22"/>
      <c r="E133" s="45"/>
      <c r="F133" s="98"/>
      <c r="G133" s="23"/>
      <c r="H133" s="24"/>
      <c r="I133" s="24"/>
      <c r="J133" s="25"/>
      <c r="K133" s="24"/>
      <c r="L133" s="23"/>
      <c r="M133" s="23"/>
      <c r="N133" s="23"/>
      <c r="O133" s="23"/>
      <c r="P133" s="23"/>
      <c r="Q133" s="48"/>
      <c r="R133" s="24"/>
      <c r="S133" s="48"/>
      <c r="T133" s="25"/>
      <c r="U133" s="48"/>
      <c r="V133" s="48"/>
      <c r="W133" s="48"/>
      <c r="X133" s="48"/>
      <c r="Y133" s="24"/>
      <c r="Z133" s="48"/>
      <c r="AA133" s="26"/>
      <c r="AB133" s="26"/>
      <c r="AC133" s="23"/>
      <c r="AD133" s="48"/>
      <c r="AE133" s="26"/>
      <c r="AF133" s="26"/>
      <c r="AG133" s="48"/>
      <c r="AH133" s="26"/>
      <c r="AI133" s="26"/>
      <c r="AJ133" s="23"/>
      <c r="AK133" s="23"/>
      <c r="AL133" s="23"/>
      <c r="AM133" s="48"/>
      <c r="AN133" s="48"/>
      <c r="AO133" s="22"/>
      <c r="AP133" s="22"/>
      <c r="AQ133" s="22"/>
      <c r="AR133" s="22"/>
      <c r="AS133" s="22"/>
      <c r="AT133" s="22"/>
      <c r="AU133" s="22"/>
      <c r="AV133" s="22"/>
      <c r="AW133" s="22"/>
      <c r="AX133" s="22"/>
    </row>
    <row r="134" spans="1:50" x14ac:dyDescent="0.2">
      <c r="A134" s="27" t="s">
        <v>181</v>
      </c>
      <c r="B134" s="27"/>
      <c r="C134" s="27"/>
      <c r="D134" s="22"/>
      <c r="E134" s="45"/>
      <c r="F134" s="98"/>
      <c r="G134" s="23"/>
      <c r="H134" s="24"/>
      <c r="I134" s="24"/>
      <c r="J134" s="25"/>
      <c r="K134" s="24"/>
      <c r="L134" s="23"/>
      <c r="M134" s="23"/>
      <c r="N134" s="23"/>
      <c r="O134" s="23"/>
      <c r="P134" s="23"/>
      <c r="Q134" s="48"/>
      <c r="R134" s="24"/>
      <c r="S134" s="48"/>
      <c r="T134" s="25"/>
      <c r="U134" s="48"/>
      <c r="V134" s="48"/>
      <c r="W134" s="48"/>
      <c r="X134" s="48"/>
      <c r="Y134" s="24"/>
      <c r="Z134" s="48"/>
      <c r="AA134" s="26"/>
      <c r="AB134" s="26"/>
      <c r="AC134" s="23"/>
      <c r="AD134" s="48"/>
      <c r="AE134" s="26"/>
      <c r="AF134" s="26"/>
      <c r="AG134" s="48"/>
      <c r="AH134" s="26"/>
      <c r="AI134" s="26"/>
      <c r="AJ134" s="23"/>
      <c r="AK134" s="23"/>
      <c r="AL134" s="23"/>
      <c r="AM134" s="48"/>
      <c r="AN134" s="48"/>
      <c r="AO134" s="22"/>
      <c r="AP134" s="22"/>
      <c r="AQ134" s="22"/>
      <c r="AR134" s="22"/>
      <c r="AS134" s="22"/>
      <c r="AT134" s="22"/>
      <c r="AU134" s="22"/>
      <c r="AV134" s="22"/>
      <c r="AW134" s="22"/>
      <c r="AX134" s="22"/>
    </row>
    <row r="135" spans="1:50" x14ac:dyDescent="0.2">
      <c r="A135" s="27" t="s">
        <v>182</v>
      </c>
      <c r="B135" s="27"/>
      <c r="C135" s="27"/>
      <c r="D135" s="22"/>
      <c r="E135" s="45"/>
      <c r="F135" s="98"/>
      <c r="G135" s="23"/>
      <c r="H135" s="24"/>
      <c r="I135" s="24"/>
      <c r="J135" s="25"/>
      <c r="K135" s="24"/>
      <c r="L135" s="23"/>
      <c r="M135" s="23"/>
      <c r="N135" s="23"/>
      <c r="O135" s="23"/>
      <c r="P135" s="23"/>
      <c r="Q135" s="48"/>
      <c r="R135" s="24"/>
      <c r="S135" s="48"/>
      <c r="T135" s="25"/>
      <c r="U135" s="48"/>
      <c r="V135" s="48"/>
      <c r="W135" s="48"/>
      <c r="X135" s="48"/>
      <c r="Y135" s="24"/>
      <c r="Z135" s="48"/>
      <c r="AA135" s="26"/>
      <c r="AB135" s="26"/>
      <c r="AC135" s="23"/>
      <c r="AD135" s="48"/>
      <c r="AE135" s="26"/>
      <c r="AF135" s="26"/>
      <c r="AG135" s="48"/>
      <c r="AH135" s="26"/>
      <c r="AI135" s="26"/>
      <c r="AJ135" s="23"/>
      <c r="AK135" s="23"/>
      <c r="AL135" s="23"/>
      <c r="AM135" s="48"/>
      <c r="AN135" s="48"/>
      <c r="AO135" s="22"/>
      <c r="AP135" s="22"/>
      <c r="AQ135" s="22"/>
      <c r="AR135" s="22"/>
      <c r="AS135" s="22"/>
      <c r="AT135" s="22"/>
      <c r="AU135" s="22"/>
      <c r="AV135" s="22"/>
      <c r="AW135" s="22"/>
      <c r="AX135" s="22"/>
    </row>
    <row r="136" spans="1:50" x14ac:dyDescent="0.2">
      <c r="A136" s="27" t="s">
        <v>183</v>
      </c>
      <c r="B136" s="27"/>
      <c r="C136" s="27"/>
      <c r="D136" s="22"/>
      <c r="E136" s="45"/>
      <c r="F136" s="98"/>
      <c r="G136" s="23"/>
      <c r="H136" s="24"/>
      <c r="I136" s="24"/>
      <c r="J136" s="25"/>
      <c r="K136" s="24"/>
      <c r="L136" s="23"/>
      <c r="M136" s="23"/>
      <c r="N136" s="23"/>
      <c r="O136" s="23"/>
      <c r="P136" s="23"/>
      <c r="Q136" s="48"/>
      <c r="R136" s="24"/>
      <c r="S136" s="48"/>
      <c r="T136" s="25"/>
      <c r="U136" s="48"/>
      <c r="V136" s="48"/>
      <c r="W136" s="48"/>
      <c r="X136" s="48"/>
      <c r="Y136" s="24"/>
      <c r="Z136" s="48"/>
      <c r="AA136" s="26"/>
      <c r="AB136" s="26"/>
      <c r="AC136" s="23"/>
      <c r="AD136" s="48"/>
      <c r="AE136" s="26"/>
      <c r="AF136" s="26"/>
      <c r="AG136" s="48"/>
      <c r="AH136" s="26"/>
      <c r="AI136" s="26"/>
      <c r="AJ136" s="23"/>
      <c r="AK136" s="23"/>
      <c r="AL136" s="23"/>
      <c r="AM136" s="48"/>
      <c r="AN136" s="48"/>
      <c r="AO136" s="22"/>
      <c r="AP136" s="22"/>
      <c r="AQ136" s="22"/>
      <c r="AR136" s="22"/>
      <c r="AS136" s="22"/>
      <c r="AT136" s="22"/>
      <c r="AU136" s="22"/>
      <c r="AV136" s="22"/>
      <c r="AW136" s="22"/>
      <c r="AX136" s="22"/>
    </row>
    <row r="137" spans="1:50" x14ac:dyDescent="0.2">
      <c r="A137" s="27" t="s">
        <v>184</v>
      </c>
      <c r="B137" s="22"/>
      <c r="C137" s="22"/>
      <c r="D137" s="22"/>
      <c r="E137" s="45"/>
      <c r="F137" s="98"/>
      <c r="G137" s="23"/>
      <c r="H137" s="24"/>
      <c r="I137" s="24"/>
      <c r="J137" s="25"/>
      <c r="K137" s="24"/>
      <c r="L137" s="23"/>
      <c r="M137" s="23"/>
      <c r="N137" s="23"/>
      <c r="O137" s="23"/>
      <c r="P137" s="23"/>
      <c r="Q137" s="48"/>
      <c r="R137" s="24"/>
      <c r="S137" s="48"/>
      <c r="T137" s="25"/>
      <c r="U137" s="48"/>
      <c r="V137" s="48"/>
      <c r="W137" s="48"/>
      <c r="X137" s="48"/>
      <c r="Y137" s="24"/>
      <c r="Z137" s="48"/>
      <c r="AA137" s="26"/>
      <c r="AB137" s="26"/>
      <c r="AC137" s="23"/>
      <c r="AD137" s="48"/>
      <c r="AE137" s="26"/>
      <c r="AF137" s="26"/>
      <c r="AG137" s="48"/>
      <c r="AH137" s="26"/>
      <c r="AI137" s="26"/>
      <c r="AJ137" s="23"/>
      <c r="AK137" s="23"/>
      <c r="AL137" s="23"/>
      <c r="AM137" s="48"/>
      <c r="AN137" s="48"/>
      <c r="AO137" s="22"/>
      <c r="AP137" s="22"/>
      <c r="AQ137" s="22"/>
      <c r="AR137" s="22"/>
      <c r="AS137" s="22"/>
      <c r="AT137" s="22"/>
      <c r="AU137" s="22"/>
      <c r="AV137" s="22"/>
      <c r="AW137" s="22"/>
      <c r="AX137" s="22"/>
    </row>
    <row r="138" spans="1:50" x14ac:dyDescent="0.2">
      <c r="A138" s="27" t="s">
        <v>187</v>
      </c>
      <c r="B138" s="22"/>
      <c r="C138" s="22"/>
      <c r="D138" s="22"/>
      <c r="E138" s="45"/>
      <c r="F138" s="98"/>
      <c r="G138" s="23"/>
      <c r="H138" s="24"/>
      <c r="I138" s="24"/>
      <c r="J138" s="25"/>
      <c r="K138" s="24"/>
      <c r="L138" s="23"/>
      <c r="M138" s="23"/>
      <c r="N138" s="23"/>
      <c r="O138" s="23"/>
      <c r="P138" s="23"/>
      <c r="Q138" s="48"/>
      <c r="R138" s="24"/>
      <c r="S138" s="48"/>
      <c r="T138" s="25"/>
      <c r="U138" s="48"/>
      <c r="V138" s="48"/>
      <c r="W138" s="48"/>
      <c r="X138" s="48"/>
      <c r="Y138" s="24"/>
      <c r="Z138" s="48"/>
      <c r="AA138" s="26"/>
      <c r="AB138" s="26"/>
      <c r="AC138" s="23"/>
      <c r="AD138" s="48"/>
      <c r="AE138" s="26"/>
      <c r="AF138" s="26"/>
      <c r="AG138" s="48"/>
      <c r="AH138" s="26"/>
      <c r="AI138" s="26"/>
      <c r="AJ138" s="23"/>
      <c r="AK138" s="23"/>
      <c r="AL138" s="23"/>
      <c r="AM138" s="48"/>
      <c r="AN138" s="48"/>
      <c r="AO138" s="22"/>
      <c r="AP138" s="22"/>
      <c r="AQ138" s="22"/>
      <c r="AR138" s="22"/>
      <c r="AS138" s="22"/>
      <c r="AT138" s="22"/>
      <c r="AU138" s="22"/>
      <c r="AV138" s="22"/>
      <c r="AW138" s="22"/>
      <c r="AX138" s="22"/>
    </row>
    <row r="139" spans="1:50" x14ac:dyDescent="0.2">
      <c r="A139" s="27" t="s">
        <v>190</v>
      </c>
      <c r="B139" s="22"/>
      <c r="C139" s="22"/>
      <c r="D139" s="22"/>
      <c r="E139" s="45"/>
      <c r="F139" s="98"/>
      <c r="G139" s="23"/>
      <c r="H139" s="24"/>
      <c r="I139" s="24"/>
      <c r="J139" s="25"/>
      <c r="K139" s="24"/>
      <c r="L139" s="23"/>
      <c r="M139" s="23"/>
      <c r="N139" s="23"/>
      <c r="O139" s="23"/>
      <c r="P139" s="23"/>
      <c r="Q139" s="48"/>
      <c r="R139" s="24"/>
      <c r="S139" s="48"/>
      <c r="T139" s="25"/>
      <c r="U139" s="48"/>
      <c r="V139" s="48"/>
      <c r="W139" s="48"/>
      <c r="X139" s="48"/>
      <c r="Y139" s="24"/>
      <c r="Z139" s="48"/>
      <c r="AA139" s="26"/>
      <c r="AB139" s="26"/>
      <c r="AC139" s="23"/>
      <c r="AD139" s="48"/>
      <c r="AE139" s="26"/>
      <c r="AF139" s="26"/>
      <c r="AG139" s="48"/>
      <c r="AH139" s="26"/>
      <c r="AI139" s="26"/>
      <c r="AJ139" s="23"/>
      <c r="AK139" s="23"/>
      <c r="AL139" s="23"/>
      <c r="AM139" s="48"/>
      <c r="AN139" s="48"/>
      <c r="AO139" s="22"/>
      <c r="AP139" s="22"/>
      <c r="AQ139" s="22"/>
      <c r="AR139" s="22"/>
      <c r="AS139" s="22"/>
      <c r="AT139" s="22"/>
      <c r="AU139" s="22"/>
      <c r="AV139" s="22"/>
      <c r="AW139" s="22"/>
      <c r="AX139" s="22"/>
    </row>
    <row r="140" spans="1:50" x14ac:dyDescent="0.2">
      <c r="A140" s="27" t="s">
        <v>267</v>
      </c>
      <c r="B140" s="22"/>
      <c r="C140" s="22"/>
      <c r="D140" s="22"/>
      <c r="E140" s="45"/>
      <c r="F140" s="98"/>
      <c r="G140" s="23"/>
      <c r="H140" s="24"/>
      <c r="I140" s="24"/>
      <c r="J140" s="25"/>
      <c r="K140" s="24"/>
      <c r="L140" s="23"/>
      <c r="M140" s="23"/>
      <c r="N140" s="23"/>
      <c r="O140" s="23"/>
      <c r="P140" s="23"/>
      <c r="Q140" s="48"/>
      <c r="R140" s="24"/>
      <c r="S140" s="48"/>
      <c r="T140" s="25"/>
      <c r="U140" s="48"/>
      <c r="V140" s="48"/>
      <c r="W140" s="48"/>
      <c r="X140" s="48"/>
      <c r="Y140" s="24"/>
      <c r="Z140" s="48"/>
      <c r="AA140" s="26"/>
      <c r="AB140" s="26"/>
      <c r="AC140" s="23"/>
      <c r="AD140" s="48"/>
      <c r="AE140" s="26"/>
      <c r="AF140" s="26"/>
      <c r="AG140" s="48"/>
      <c r="AH140" s="26"/>
      <c r="AI140" s="26"/>
      <c r="AJ140" s="23"/>
      <c r="AK140" s="23"/>
      <c r="AL140" s="23"/>
      <c r="AM140" s="48"/>
      <c r="AN140" s="48"/>
      <c r="AO140" s="22"/>
      <c r="AP140" s="22"/>
      <c r="AQ140" s="22"/>
      <c r="AR140" s="22"/>
      <c r="AS140" s="22"/>
      <c r="AT140" s="22"/>
      <c r="AU140" s="22"/>
      <c r="AV140" s="22"/>
      <c r="AW140" s="22"/>
      <c r="AX140" s="22"/>
    </row>
  </sheetData>
  <conditionalFormatting sqref="C2:C32">
    <cfRule type="duplicateValues" dxfId="2" priority="1"/>
  </conditionalFormatting>
  <conditionalFormatting sqref="C33">
    <cfRule type="duplicateValues" dxfId="1" priority="2"/>
  </conditionalFormatting>
  <conditionalFormatting sqref="C34:C1048576 C1">
    <cfRule type="duplicateValues" dxfId="0" priority="3"/>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Liberatori</dc:creator>
  <cp:lastModifiedBy>Jacopo Liberatori</cp:lastModifiedBy>
  <dcterms:created xsi:type="dcterms:W3CDTF">2024-04-29T13:30:31Z</dcterms:created>
  <dcterms:modified xsi:type="dcterms:W3CDTF">2025-02-14T09:30:05Z</dcterms:modified>
</cp:coreProperties>
</file>