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jacopo/Desktop/EUCASS 2025/BayeSAF/database/cycloparaffins/"/>
    </mc:Choice>
  </mc:AlternateContent>
  <xr:revisionPtr revIDLastSave="0" documentId="13_ncr:1_{6FAB2FFA-3BEF-4742-9E9E-8847DFB11F03}" xr6:coauthVersionLast="47" xr6:coauthVersionMax="47" xr10:uidLastSave="{00000000-0000-0000-0000-000000000000}"/>
  <bookViews>
    <workbookView xWindow="0" yWindow="760" windowWidth="24480" windowHeight="20500" xr2:uid="{FD691656-7444-A040-B55E-FDCCCFF947BE}"/>
  </bookViews>
  <sheets>
    <sheet name="Foglio1" sheetId="1" r:id="rId1"/>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2" i="1" l="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98" i="1"/>
  <c r="F99" i="1"/>
  <c r="F100" i="1"/>
  <c r="F101" i="1"/>
  <c r="F102" i="1"/>
  <c r="F103" i="1"/>
  <c r="F104" i="1"/>
  <c r="F105" i="1"/>
  <c r="F106" i="1"/>
  <c r="F107" i="1"/>
  <c r="F108" i="1"/>
  <c r="F109" i="1"/>
  <c r="F110" i="1"/>
  <c r="F111" i="1"/>
  <c r="F72" i="1"/>
  <c r="F73" i="1"/>
  <c r="F74" i="1"/>
  <c r="F75" i="1"/>
  <c r="F46" i="1"/>
  <c r="F47" i="1"/>
  <c r="F48" i="1"/>
  <c r="F49" i="1"/>
  <c r="F50" i="1"/>
  <c r="F59" i="1"/>
  <c r="K59" i="1"/>
  <c r="L59" i="1" s="1"/>
  <c r="F60" i="1"/>
  <c r="K60" i="1"/>
  <c r="L60" i="1" s="1"/>
  <c r="F61" i="1"/>
  <c r="K61" i="1"/>
  <c r="L61" i="1" s="1"/>
  <c r="F62" i="1"/>
  <c r="K62" i="1"/>
  <c r="L62" i="1" s="1"/>
  <c r="F63" i="1"/>
  <c r="K63" i="1"/>
  <c r="L63" i="1" s="1"/>
  <c r="F64" i="1"/>
  <c r="K64" i="1"/>
  <c r="L64" i="1" s="1"/>
  <c r="F65" i="1"/>
  <c r="K65" i="1"/>
  <c r="L65" i="1" s="1"/>
  <c r="F66" i="1"/>
  <c r="K66" i="1"/>
  <c r="L66" i="1" s="1"/>
  <c r="F67" i="1"/>
  <c r="K67" i="1"/>
  <c r="L67" i="1" s="1"/>
  <c r="F68" i="1"/>
  <c r="K68" i="1"/>
  <c r="L68" i="1" s="1"/>
  <c r="F69" i="1"/>
  <c r="K69" i="1"/>
  <c r="L69" i="1" s="1"/>
  <c r="F70" i="1"/>
  <c r="K70" i="1"/>
  <c r="L70" i="1" s="1"/>
  <c r="F71" i="1"/>
  <c r="K71" i="1"/>
  <c r="L71" i="1" s="1"/>
  <c r="K72" i="1"/>
  <c r="L72" i="1" s="1"/>
  <c r="K73" i="1"/>
  <c r="L73" i="1" s="1"/>
  <c r="K74" i="1"/>
  <c r="L74" i="1" s="1"/>
  <c r="K75" i="1"/>
  <c r="L75" i="1" s="1"/>
  <c r="F76" i="1"/>
  <c r="K76" i="1"/>
  <c r="L76" i="1" s="1"/>
  <c r="F77" i="1"/>
  <c r="K77" i="1"/>
  <c r="L77" i="1" s="1"/>
  <c r="F78" i="1"/>
  <c r="K78" i="1"/>
  <c r="F79" i="1"/>
  <c r="K79" i="1"/>
  <c r="L79" i="1" s="1"/>
  <c r="F80" i="1"/>
  <c r="F81" i="1"/>
  <c r="K81" i="1"/>
  <c r="L81" i="1" s="1"/>
  <c r="F82" i="1"/>
  <c r="K158" i="1"/>
  <c r="K36" i="1"/>
  <c r="L36" i="1" s="1"/>
  <c r="K37" i="1"/>
  <c r="L37" i="1" s="1"/>
  <c r="K38" i="1"/>
  <c r="L38" i="1" s="1"/>
  <c r="K39" i="1"/>
  <c r="L39" i="1" s="1"/>
  <c r="K40" i="1"/>
  <c r="L40" i="1" s="1"/>
  <c r="K41" i="1"/>
  <c r="L41" i="1" s="1"/>
  <c r="K42" i="1"/>
  <c r="L42" i="1" s="1"/>
  <c r="K43" i="1"/>
  <c r="L43" i="1" s="1"/>
  <c r="K44" i="1"/>
  <c r="L44" i="1" s="1"/>
  <c r="K45" i="1"/>
  <c r="L45" i="1" s="1"/>
  <c r="K46" i="1"/>
  <c r="L46" i="1" s="1"/>
  <c r="K47" i="1"/>
  <c r="L47" i="1" s="1"/>
  <c r="K48" i="1"/>
  <c r="L48" i="1" s="1"/>
  <c r="K51" i="1"/>
  <c r="L51" i="1" s="1"/>
  <c r="K52" i="1"/>
  <c r="L52" i="1" s="1"/>
  <c r="K53" i="1"/>
  <c r="L53" i="1" s="1"/>
  <c r="K54" i="1"/>
  <c r="L54" i="1" s="1"/>
  <c r="K55" i="1"/>
  <c r="L55" i="1" s="1"/>
  <c r="K56" i="1"/>
  <c r="L56" i="1" s="1"/>
  <c r="K57" i="1"/>
  <c r="L57" i="1" s="1"/>
  <c r="K58" i="1"/>
  <c r="L58" i="1" s="1"/>
  <c r="K83" i="1"/>
  <c r="L83" i="1" s="1"/>
  <c r="K84" i="1"/>
  <c r="L84" i="1" s="1"/>
  <c r="K85" i="1"/>
  <c r="L85" i="1" s="1"/>
  <c r="K86" i="1"/>
  <c r="L86" i="1" s="1"/>
  <c r="K87" i="1"/>
  <c r="L87" i="1" s="1"/>
  <c r="K88" i="1"/>
  <c r="L88" i="1" s="1"/>
  <c r="K89" i="1"/>
  <c r="L89" i="1" s="1"/>
  <c r="K90" i="1"/>
  <c r="L90" i="1" s="1"/>
  <c r="K91" i="1"/>
  <c r="L91" i="1" s="1"/>
  <c r="K92" i="1"/>
  <c r="L92" i="1" s="1"/>
  <c r="K93" i="1"/>
  <c r="L93" i="1" s="1"/>
  <c r="K94" i="1"/>
  <c r="L94" i="1" s="1"/>
  <c r="K95" i="1"/>
  <c r="L95" i="1" s="1"/>
  <c r="K96" i="1"/>
  <c r="L96" i="1" s="1"/>
  <c r="K97" i="1"/>
  <c r="L97" i="1" s="1"/>
  <c r="K98" i="1"/>
  <c r="L98" i="1" s="1"/>
  <c r="K99" i="1"/>
  <c r="L99" i="1" s="1"/>
  <c r="K100" i="1"/>
  <c r="L100" i="1" s="1"/>
  <c r="K101" i="1"/>
  <c r="L101" i="1" s="1"/>
  <c r="K102" i="1"/>
  <c r="L102" i="1" s="1"/>
  <c r="K103" i="1"/>
  <c r="L103" i="1" s="1"/>
  <c r="K104" i="1"/>
  <c r="L104" i="1" s="1"/>
  <c r="K105" i="1"/>
  <c r="L105" i="1" s="1"/>
  <c r="K106" i="1"/>
  <c r="L106" i="1" s="1"/>
  <c r="K107" i="1"/>
  <c r="L107" i="1" s="1"/>
  <c r="K108" i="1"/>
  <c r="L108" i="1" s="1"/>
  <c r="K109" i="1"/>
  <c r="L109" i="1" s="1"/>
  <c r="K110" i="1"/>
  <c r="L110" i="1" s="1"/>
  <c r="K111" i="1"/>
  <c r="L111" i="1" s="1"/>
  <c r="K112" i="1"/>
  <c r="L112" i="1" s="1"/>
  <c r="K113" i="1"/>
  <c r="L113" i="1" s="1"/>
  <c r="K114" i="1"/>
  <c r="L114" i="1" s="1"/>
  <c r="K115" i="1"/>
  <c r="L115" i="1" s="1"/>
  <c r="K116" i="1"/>
  <c r="L116" i="1" s="1"/>
  <c r="K117" i="1"/>
  <c r="L117" i="1" s="1"/>
  <c r="K118" i="1"/>
  <c r="L118" i="1" s="1"/>
  <c r="K119" i="1"/>
  <c r="L119" i="1" s="1"/>
  <c r="K120" i="1"/>
  <c r="L120" i="1" s="1"/>
  <c r="K121" i="1"/>
  <c r="L121" i="1" s="1"/>
  <c r="K122" i="1"/>
  <c r="L122" i="1" s="1"/>
  <c r="K123" i="1"/>
  <c r="L123" i="1" s="1"/>
  <c r="K124" i="1"/>
  <c r="L124" i="1" s="1"/>
  <c r="K125" i="1"/>
  <c r="L125" i="1" s="1"/>
  <c r="K126" i="1"/>
  <c r="L126" i="1" s="1"/>
  <c r="K127" i="1"/>
  <c r="L127" i="1" s="1"/>
  <c r="K128" i="1"/>
  <c r="L128" i="1" s="1"/>
  <c r="K129" i="1"/>
  <c r="L129" i="1" s="1"/>
  <c r="K130" i="1"/>
  <c r="L130" i="1" s="1"/>
  <c r="K131" i="1"/>
  <c r="L131" i="1" s="1"/>
  <c r="K132" i="1"/>
  <c r="L132" i="1" s="1"/>
  <c r="K133" i="1"/>
  <c r="L133" i="1" s="1"/>
  <c r="K134" i="1"/>
  <c r="L134" i="1" s="1"/>
  <c r="K135" i="1"/>
  <c r="L135" i="1" s="1"/>
  <c r="K136" i="1"/>
  <c r="L136" i="1" s="1"/>
  <c r="K137" i="1"/>
  <c r="L137" i="1" s="1"/>
  <c r="K138" i="1"/>
  <c r="L138" i="1" s="1"/>
  <c r="K139" i="1"/>
  <c r="L139" i="1" s="1"/>
  <c r="K140" i="1"/>
  <c r="L140" i="1" s="1"/>
  <c r="K141" i="1"/>
  <c r="L141" i="1" s="1"/>
  <c r="K142" i="1"/>
  <c r="L142" i="1" s="1"/>
  <c r="K143" i="1"/>
  <c r="L143" i="1" s="1"/>
  <c r="K144" i="1"/>
  <c r="L144" i="1" s="1"/>
  <c r="K145" i="1"/>
  <c r="L145" i="1" s="1"/>
  <c r="K146" i="1"/>
  <c r="L146" i="1" s="1"/>
  <c r="K147" i="1"/>
  <c r="L147" i="1" s="1"/>
  <c r="K148" i="1"/>
  <c r="L148" i="1" s="1"/>
  <c r="K149" i="1"/>
  <c r="L149" i="1" s="1"/>
  <c r="K150" i="1"/>
  <c r="L150" i="1" s="1"/>
  <c r="K151" i="1"/>
  <c r="L151" i="1" s="1"/>
  <c r="K152" i="1"/>
  <c r="L152" i="1" s="1"/>
  <c r="K153" i="1"/>
  <c r="L153" i="1" s="1"/>
  <c r="K154" i="1"/>
  <c r="L154" i="1" s="1"/>
  <c r="K155" i="1"/>
  <c r="L155" i="1" s="1"/>
  <c r="K156" i="1"/>
  <c r="L156" i="1" s="1"/>
  <c r="K157" i="1"/>
  <c r="L157" i="1" s="1"/>
  <c r="K159" i="1"/>
  <c r="L159" i="1" s="1"/>
  <c r="K160" i="1"/>
  <c r="L160" i="1" s="1"/>
  <c r="K161" i="1"/>
  <c r="L161" i="1" s="1"/>
  <c r="K162" i="1"/>
  <c r="L162" i="1" s="1"/>
  <c r="K163" i="1"/>
  <c r="L163" i="1" s="1"/>
  <c r="K164" i="1"/>
  <c r="L164" i="1" s="1"/>
  <c r="K165" i="1"/>
  <c r="L165" i="1" s="1"/>
  <c r="K166" i="1"/>
  <c r="L166" i="1" s="1"/>
  <c r="K167" i="1"/>
  <c r="L167" i="1" s="1"/>
  <c r="K168" i="1"/>
  <c r="L168" i="1" s="1"/>
  <c r="K35" i="1"/>
  <c r="L35" i="1" s="1"/>
  <c r="L78" i="1" l="1"/>
  <c r="L158" i="1"/>
  <c r="F164" i="1" l="1"/>
  <c r="F160" i="1"/>
  <c r="F161" i="1"/>
  <c r="F162" i="1"/>
  <c r="F94" i="1"/>
  <c r="F95" i="1"/>
  <c r="F58" i="1"/>
  <c r="F168" i="1"/>
  <c r="F167" i="1"/>
  <c r="F166" i="1"/>
  <c r="F165" i="1"/>
  <c r="F163" i="1"/>
  <c r="F97" i="1"/>
  <c r="F96" i="1"/>
  <c r="F93" i="1"/>
  <c r="F92" i="1"/>
  <c r="F91" i="1"/>
  <c r="F90" i="1"/>
  <c r="F89" i="1"/>
  <c r="F88" i="1"/>
  <c r="F87" i="1"/>
  <c r="F86" i="1"/>
  <c r="F85" i="1"/>
  <c r="F84" i="1"/>
  <c r="F83" i="1"/>
  <c r="F57" i="1"/>
  <c r="F56" i="1"/>
  <c r="F55" i="1"/>
  <c r="F54" i="1"/>
  <c r="F53" i="1"/>
  <c r="F52" i="1"/>
  <c r="F51" i="1"/>
  <c r="F45" i="1"/>
  <c r="F44" i="1"/>
  <c r="F43" i="1"/>
  <c r="F42" i="1"/>
  <c r="F41" i="1"/>
  <c r="F40" i="1"/>
  <c r="F39" i="1"/>
  <c r="F38" i="1"/>
  <c r="F37" i="1"/>
  <c r="F36" i="1"/>
  <c r="F35" i="1"/>
  <c r="K49" i="1" l="1"/>
  <c r="L49" i="1" s="1"/>
  <c r="K50" i="1"/>
  <c r="L50" i="1" s="1"/>
  <c r="K80" i="1"/>
  <c r="L80" i="1" s="1"/>
  <c r="K82" i="1"/>
  <c r="L82" i="1" s="1"/>
</calcChain>
</file>

<file path=xl/sharedStrings.xml><?xml version="1.0" encoding="utf-8"?>
<sst xmlns="http://schemas.openxmlformats.org/spreadsheetml/2006/main" count="527" uniqueCount="375">
  <si>
    <t>Name</t>
  </si>
  <si>
    <t>Formula</t>
  </si>
  <si>
    <t>nC</t>
  </si>
  <si>
    <t>eta_B_star</t>
  </si>
  <si>
    <t>eta_B_star_norm</t>
  </si>
  <si>
    <t>Tc [K]</t>
  </si>
  <si>
    <t>Pc [bar]</t>
  </si>
  <si>
    <t>Vc [m^3/mol]</t>
  </si>
  <si>
    <t>rhoc [kg/m^3]</t>
  </si>
  <si>
    <t>Zc</t>
  </si>
  <si>
    <t>omega</t>
  </si>
  <si>
    <t>Amu</t>
  </si>
  <si>
    <t>Bmu</t>
  </si>
  <si>
    <t>Cmu</t>
  </si>
  <si>
    <t>Dmu</t>
  </si>
  <si>
    <t>Arho</t>
  </si>
  <si>
    <t>Brho</t>
  </si>
  <si>
    <t>Crho</t>
  </si>
  <si>
    <t>Asat</t>
  </si>
  <si>
    <t>Bsat</t>
  </si>
  <si>
    <t>Csat</t>
  </si>
  <si>
    <t>Dsat</t>
  </si>
  <si>
    <t>Esat</t>
  </si>
  <si>
    <t>Ac</t>
  </si>
  <si>
    <t>Bc</t>
  </si>
  <si>
    <t>Cc</t>
  </si>
  <si>
    <t>Dc</t>
  </si>
  <si>
    <t>Ak</t>
  </si>
  <si>
    <t>Bk</t>
  </si>
  <si>
    <t>Ck</t>
  </si>
  <si>
    <t>cyclohexane</t>
  </si>
  <si>
    <t>C6H12</t>
  </si>
  <si>
    <t>1,trans-2-dimethylcyclobutane</t>
  </si>
  <si>
    <t>1,1-dimethylcyclobutane</t>
  </si>
  <si>
    <t>1,cis-2-dimethylcyclobutane</t>
  </si>
  <si>
    <t>1,cis-3-dimethylcyclobutane</t>
  </si>
  <si>
    <t>1,trans-3-dimethylcyclobutane</t>
  </si>
  <si>
    <t>ethylcyclobutane</t>
  </si>
  <si>
    <t>isopropylcyclopropane</t>
  </si>
  <si>
    <t>1-methyl-1-ethylcyclopropane</t>
  </si>
  <si>
    <t>1-methyl-cis-2-ethylcyclopropane</t>
  </si>
  <si>
    <t>methylcyclopentane</t>
  </si>
  <si>
    <t>propylcyclopropane</t>
  </si>
  <si>
    <t>1,1,2-trimethylcyclopropane</t>
  </si>
  <si>
    <t>1,cis-2,cis-3-trimethylcyclopropane</t>
  </si>
  <si>
    <t>cycloheptane</t>
  </si>
  <si>
    <t>C7H14</t>
  </si>
  <si>
    <t>1,1-dimethylcyclopentane</t>
  </si>
  <si>
    <t>ethylcyclopentane</t>
  </si>
  <si>
    <t>cyclooctane</t>
  </si>
  <si>
    <t>C8H16</t>
  </si>
  <si>
    <t>cis-1,4-dimethylcyclohexane</t>
  </si>
  <si>
    <t>1,1-dimethylcyclohexane</t>
  </si>
  <si>
    <t>cis-1,2-dimethylcyclohexane</t>
  </si>
  <si>
    <t>trans-1,2-dimethylcyclohexane</t>
  </si>
  <si>
    <t>trans-1,3-dimethylcyclohexane</t>
  </si>
  <si>
    <t>trans-1,4-dimethylcyclohexane</t>
  </si>
  <si>
    <t>cis-1,3-dimethylcyclohexane</t>
  </si>
  <si>
    <t>ethylcyclohexane</t>
  </si>
  <si>
    <t>isopropylcyclopentane</t>
  </si>
  <si>
    <t>1-methyl-1-ethylcyclopentane</t>
  </si>
  <si>
    <t>1-methyl-cis-2-ethylcyclopentane</t>
  </si>
  <si>
    <t>1-methyl-cis-3-ethylcyclopentane</t>
  </si>
  <si>
    <t>1-methyl-trans-3-ethylcyclopentane</t>
  </si>
  <si>
    <t>propylcyclopentane</t>
  </si>
  <si>
    <t>1,trans-2,cis-3-trimethylcyclopentane</t>
  </si>
  <si>
    <t>1,1,3-trimethylcyclopentane</t>
  </si>
  <si>
    <t>1,cis-2,trans-3-trimethylcyclopentane</t>
  </si>
  <si>
    <t>1,1,2-trimethylcyclopentane</t>
  </si>
  <si>
    <t>1,trans-2,cis-4-trimethylcyclopentane</t>
  </si>
  <si>
    <t>1,cis-2,cis-3-trimethylcyclopentane</t>
  </si>
  <si>
    <t>1,cis-2,cis-4-trimethylcyclopentane</t>
  </si>
  <si>
    <t>cyclononane</t>
  </si>
  <si>
    <t>C9H18</t>
  </si>
  <si>
    <t>tert-butylcyclopentane</t>
  </si>
  <si>
    <t>butylcyclopentane</t>
  </si>
  <si>
    <t>sec-butylcyclopentane</t>
  </si>
  <si>
    <t>1,cis-2-diethylcyclopentane</t>
  </si>
  <si>
    <t>1,1-diethylcyclopentane</t>
  </si>
  <si>
    <t>1,trans-3-diethylcyclopentane</t>
  </si>
  <si>
    <t>1,trans-2-diethylcyclopentane</t>
  </si>
  <si>
    <t>1,cis-3-diethylcyclopentane</t>
  </si>
  <si>
    <t>1,cis-3-dimethyl-1-ethylcyclopentane</t>
  </si>
  <si>
    <t>1,trans-3-dimethyl-1-ethylcyclopentane</t>
  </si>
  <si>
    <t>1,1-dimethyl-2-ethylcyclopentane</t>
  </si>
  <si>
    <t>1,1-dimethyl-3-ethylcyclopentane</t>
  </si>
  <si>
    <t>1,trans-2-dimethyl-cis-3-ethylcyclopentane</t>
  </si>
  <si>
    <t>1,cis-2-dimethyl-cis-4-ethylcyclopentane</t>
  </si>
  <si>
    <t>1,trans-2-dimethyl-cis-4-ethylcyclopentane</t>
  </si>
  <si>
    <t>1,trans-2-dimethyl-trans-3-ethylcyclopentane</t>
  </si>
  <si>
    <t>isobutylcyclopentane</t>
  </si>
  <si>
    <t>isopropylcyclohexane</t>
  </si>
  <si>
    <t>1-methyl-1-ethylcyclohexane</t>
  </si>
  <si>
    <t>1-methyl-1-propylcyclopentane</t>
  </si>
  <si>
    <t>1-methyl-cis-2-isopropylcyclopentane</t>
  </si>
  <si>
    <t>1-methyl-cis-2-propylcyclopentane</t>
  </si>
  <si>
    <t>1-methyl-trans-2-propylcyclopentane</t>
  </si>
  <si>
    <t>1-methyl-trans-3-ethylcyclohexane</t>
  </si>
  <si>
    <t>1-methyl-trans-3-propylcyclopentane</t>
  </si>
  <si>
    <t>propylcyclohexane</t>
  </si>
  <si>
    <t>1,1,2,2-tetramethylcyclopentane</t>
  </si>
  <si>
    <t>1,trans-2,trans-3,cis-4-tetramethylcyclopentane</t>
  </si>
  <si>
    <t>1,cis-2,trans-4-trimethylcyclohexane</t>
  </si>
  <si>
    <t>1,cis-3,cis-5-trimethylcyclohexane</t>
  </si>
  <si>
    <t>1,1,3-trimethylcyclohexane</t>
  </si>
  <si>
    <t>1,1,4-trimethylcyclohexane</t>
  </si>
  <si>
    <t>1,1,2-trimethylcyclohexane</t>
  </si>
  <si>
    <t>cyclodecane</t>
  </si>
  <si>
    <t>C10H20</t>
  </si>
  <si>
    <t>butylcyclohexane</t>
  </si>
  <si>
    <t>cycloundecane</t>
  </si>
  <si>
    <t>C11H22</t>
  </si>
  <si>
    <t>hexylcyclopentane</t>
  </si>
  <si>
    <t>cyclododecane</t>
  </si>
  <si>
    <t>C12H24</t>
  </si>
  <si>
    <t>heptylcyclopentane</t>
  </si>
  <si>
    <t>hexylcyclohexane</t>
  </si>
  <si>
    <t>W [g/mol]</t>
  </si>
  <si>
    <t>methylcyclohexane</t>
  </si>
  <si>
    <t>1,cis-2-dimethyl-1-ethylcyclopentane</t>
  </si>
  <si>
    <t>1,trans-2-dimethyl-1-ethylcyclopentane</t>
  </si>
  <si>
    <t>1-methyl-1-isopropylcyclopentane</t>
  </si>
  <si>
    <t>1-methyl-cis-2-ethylcyclohexane</t>
  </si>
  <si>
    <t>1-methyl-cis-3-ethylcyclohexane</t>
  </si>
  <si>
    <t>1-methyl-trans-4-ethylcyclohexane</t>
  </si>
  <si>
    <t>pentylcyclopentane</t>
  </si>
  <si>
    <t>pentylcyclohexane</t>
  </si>
  <si>
    <t>cis-1,2-dimethylcyclopentane</t>
  </si>
  <si>
    <t>cis-1,3-dimethylcyclopentane</t>
  </si>
  <si>
    <t>trans-1,3-dimethylcyclopentane</t>
  </si>
  <si>
    <t>trans-1,2-dimethylcyclopentane</t>
  </si>
  <si>
    <t>SMILES</t>
  </si>
  <si>
    <t>C1CCCCC1</t>
  </si>
  <si>
    <t>C1CCCCCC1</t>
  </si>
  <si>
    <t>C1CCCCCCC1</t>
  </si>
  <si>
    <t>C1CCCCCCCC1</t>
  </si>
  <si>
    <t>C1CCCCCCCCC1</t>
  </si>
  <si>
    <t>CCCCC1CCCCC1</t>
  </si>
  <si>
    <t>CCCCCC1CCCC1</t>
  </si>
  <si>
    <t>C1CCCCCCCCCC1</t>
  </si>
  <si>
    <t>CCCCCC1CCCCC1</t>
  </si>
  <si>
    <t>CCCCCCC1CCCC1</t>
  </si>
  <si>
    <t>C1CCCCCCCCCCC1</t>
  </si>
  <si>
    <t>CCCCCCCC1CCCC1</t>
  </si>
  <si>
    <t>CCCCCCC1CCCCC1</t>
  </si>
  <si>
    <t>1-methyl-trans-2-ethylcyclopropane</t>
  </si>
  <si>
    <t>1,cis-2,trans-3-trimethylcyclopropane</t>
  </si>
  <si>
    <t>CC1C(C)C1C</t>
  </si>
  <si>
    <t>1-methyl-trans-2-ethylcyclopentane</t>
  </si>
  <si>
    <t>1,cis-2,trans-4-trimethylcyclopentane</t>
  </si>
  <si>
    <t>1,trans-3-dimethyl-cis-2-ethylcyclopentane</t>
  </si>
  <si>
    <t>1,cis-3-dimethyl-cis-2-ethylcyclopentane</t>
  </si>
  <si>
    <t>1,cis-2-dimethyl-cis-3-ethylcyclopentane</t>
  </si>
  <si>
    <t>1,trans-3-dimethyl-cis-4-ethylcyclopentane</t>
  </si>
  <si>
    <t>1,cis-3-dimethyl-cis-4-ethylcyclopentane</t>
  </si>
  <si>
    <t>1,cis-3-dimethyl-trans-2-ethylcyclopentane</t>
  </si>
  <si>
    <t>1,cis-2-dimethyl-trans-3-ethylcyclopentane</t>
  </si>
  <si>
    <t>1,cis-2-dimethyl-trans-4-ethylcyclopentane</t>
  </si>
  <si>
    <t>1,cis-3-dimethyl-trans-4-ethylcyclopentane</t>
  </si>
  <si>
    <t>1,trans-3-dimethyl-trans-4-ethylcyclopentane</t>
  </si>
  <si>
    <t>1-methyl-cis-3-isopropylcyclopentane</t>
  </si>
  <si>
    <t>1-methyl-cis-3-propylcyclopentane</t>
  </si>
  <si>
    <t>1-methyl-cis-4-ethylcyclohexane</t>
  </si>
  <si>
    <t>1-methyl-trans-2-ethylcyclohexane</t>
  </si>
  <si>
    <t>1-methyl-trans-2-isopropylcyclopentane</t>
  </si>
  <si>
    <t>1-methyl-trans-3-isopropylcyclopentane</t>
  </si>
  <si>
    <t>1,cis-2,cis-3,cis-4-tetramethylcyclopentane</t>
  </si>
  <si>
    <t>1,cis-2,trans-3,trans-4-tetramethylcyclopentane</t>
  </si>
  <si>
    <t>1,cis-2,trans-3,cis-4-tetramethylcyclopentane</t>
  </si>
  <si>
    <t>1,cis-2,cis-3,trans-4-tetramethylcyclopentane</t>
  </si>
  <si>
    <t>1,1,cis-3,cis-4-tetramethylcyclopentane</t>
  </si>
  <si>
    <t>1,2,2,trans-3-tetramethylcyclopentane</t>
  </si>
  <si>
    <t>1,1,cis-2,cis-4-tetramethylcyclopentane</t>
  </si>
  <si>
    <t>1,1,3,3-tetramethylcyclopentane</t>
  </si>
  <si>
    <t>1,1,cis-3,trans-4-tetramethylcyclopentane</t>
  </si>
  <si>
    <t>1,2,2,cis-3-tetramethylcyclopentane</t>
  </si>
  <si>
    <t>1,1,cis-2,trans-3-tetramethylcyclopentane</t>
  </si>
  <si>
    <t>1,1,cis-2,cis-3-tetramethylcyclopentane</t>
  </si>
  <si>
    <t>1,trans-2,cis-3,trans-4-tetramethylcyclopentane</t>
  </si>
  <si>
    <t>1,trans-2,trans-4-trimethylcyclohexane</t>
  </si>
  <si>
    <t>1,cis-2,cis-3-trimethylcyclohexane</t>
  </si>
  <si>
    <t>1,trans-2,cis-4-trimethylcyclohexane</t>
  </si>
  <si>
    <t>1,cis-3,trans-5-trimethylcyclohexane</t>
  </si>
  <si>
    <t>1,cis-2,trans-3-trimethylcyclohexane</t>
  </si>
  <si>
    <t>1,cis-2,cis-4-trimethylcyclohexane</t>
  </si>
  <si>
    <t>1,trans-2,cis-3-trimethylcyclohexane</t>
  </si>
  <si>
    <t>CC1(C)CCC(C)(C)C1</t>
  </si>
  <si>
    <t>cis,trans-1,3,5-trimethylcyclohexane</t>
  </si>
  <si>
    <t>Avap</t>
  </si>
  <si>
    <t>Bvap</t>
  </si>
  <si>
    <t>Asigma</t>
  </si>
  <si>
    <t>Bsigma</t>
  </si>
  <si>
    <r>
      <rPr>
        <i/>
        <sz val="12"/>
        <color theme="1"/>
        <rFont val="Times New Roman"/>
        <family val="1"/>
      </rPr>
      <t>Name</t>
    </r>
    <r>
      <rPr>
        <sz val="12"/>
        <color theme="1"/>
        <rFont val="Times New Roman"/>
        <family val="1"/>
      </rPr>
      <t xml:space="preserve"> : name of the organic compound</t>
    </r>
  </si>
  <si>
    <r>
      <rPr>
        <i/>
        <sz val="12"/>
        <color theme="1"/>
        <rFont val="Times New Roman"/>
        <family val="1"/>
      </rPr>
      <t>Formula</t>
    </r>
    <r>
      <rPr>
        <sz val="12"/>
        <color theme="1"/>
        <rFont val="Times New Roman"/>
        <family val="1"/>
      </rPr>
      <t xml:space="preserve"> : chemical formula of the organic compound</t>
    </r>
  </si>
  <si>
    <r>
      <rPr>
        <i/>
        <sz val="12"/>
        <color theme="1"/>
        <rFont val="Times New Roman"/>
        <family val="1"/>
      </rPr>
      <t>SMILES</t>
    </r>
    <r>
      <rPr>
        <sz val="12"/>
        <color theme="1"/>
        <rFont val="Times New Roman"/>
        <family val="1"/>
      </rPr>
      <t xml:space="preserve"> (Simplified Molecular Input Line Entry System) : line notation describing the structure of the organic compound</t>
    </r>
  </si>
  <si>
    <t>nC : number of carbon atoms of the organic compound</t>
  </si>
  <si>
    <r>
      <rPr>
        <i/>
        <sz val="12"/>
        <color theme="1"/>
        <rFont val="Times New Roman"/>
        <family val="1"/>
      </rPr>
      <t>eta_B_star</t>
    </r>
    <r>
      <rPr>
        <sz val="12"/>
        <color theme="1"/>
        <rFont val="Times New Roman"/>
        <family val="1"/>
      </rPr>
      <t xml:space="preserve"> : topochemical index of the organic compound calculated as the product between an extended topochemical atom (ETA) index                      - with      denoting the branching index and      indicating the vertex count [1] - provided by the python wrapper PaDELPy [2] of the PaDEL software [3] as "ETA_EtaP_B_RC" and  the volume of a particular conformer of a molecule based on a grid-encoding of the molecular shape provided by RDKit [4] via "ComputeMolVolume"</t>
    </r>
  </si>
  <si>
    <t xml:space="preserve">eta_B_star_norm: normalized topochemical index of the organic compound calculated as                                                       , with             and             denoting the minimum and maximum values of "eta_B_star" amongst the organic compounds characterized by the same number of carbon atoms "nC", respectively  </t>
  </si>
  <si>
    <r>
      <rPr>
        <i/>
        <sz val="12"/>
        <color theme="1"/>
        <rFont val="Times New Roman"/>
        <family val="1"/>
      </rPr>
      <t>W [g/mol]</t>
    </r>
    <r>
      <rPr>
        <sz val="12"/>
        <color theme="1"/>
        <rFont val="Times New Roman"/>
        <family val="1"/>
      </rPr>
      <t xml:space="preserve"> : molecular weight of the organic compound</t>
    </r>
  </si>
  <si>
    <r>
      <rPr>
        <i/>
        <sz val="12"/>
        <color theme="1"/>
        <rFont val="Times New Roman"/>
        <family val="1"/>
      </rPr>
      <t>Tc [K]</t>
    </r>
    <r>
      <rPr>
        <sz val="12"/>
        <color theme="1"/>
        <rFont val="Times New Roman"/>
        <family val="1"/>
      </rPr>
      <t xml:space="preserve"> : critical temperature of the organic compound</t>
    </r>
  </si>
  <si>
    <r>
      <rPr>
        <i/>
        <sz val="12"/>
        <color theme="1"/>
        <rFont val="Times New Roman"/>
        <family val="1"/>
      </rPr>
      <t>Pc [bar]</t>
    </r>
    <r>
      <rPr>
        <sz val="12"/>
        <color theme="1"/>
        <rFont val="Times New Roman"/>
        <family val="1"/>
      </rPr>
      <t xml:space="preserve"> : critical pressure of the organic compound</t>
    </r>
  </si>
  <si>
    <r>
      <rPr>
        <i/>
        <sz val="12"/>
        <color theme="1"/>
        <rFont val="Times New Roman"/>
        <family val="1"/>
      </rPr>
      <t>Vc [m^3/mol]</t>
    </r>
    <r>
      <rPr>
        <sz val="12"/>
        <color theme="1"/>
        <rFont val="Times New Roman"/>
        <family val="1"/>
      </rPr>
      <t xml:space="preserve"> : critical molar volume of the organic compound</t>
    </r>
  </si>
  <si>
    <r>
      <t>rhoc [kg/m^3]</t>
    </r>
    <r>
      <rPr>
        <sz val="12"/>
        <color rgb="FF000000"/>
        <rFont val="Times New Roman"/>
        <family val="1"/>
      </rPr>
      <t xml:space="preserve"> : critical density of the organic compound</t>
    </r>
  </si>
  <si>
    <r>
      <t>Zc</t>
    </r>
    <r>
      <rPr>
        <sz val="12"/>
        <color rgb="FF000000"/>
        <rFont val="Times New Roman"/>
        <family val="1"/>
      </rPr>
      <t xml:space="preserve"> : critical compressibility factor of the organic compound</t>
    </r>
  </si>
  <si>
    <r>
      <t>omega</t>
    </r>
    <r>
      <rPr>
        <sz val="12"/>
        <color rgb="FF000000"/>
        <rFont val="Times New Roman"/>
        <family val="1"/>
      </rPr>
      <t xml:space="preserve"> : acentric factor of the organic compound</t>
    </r>
  </si>
  <si>
    <t>Polynomial expressions describing thermophysical properties of the organic compounds [5]</t>
  </si>
  <si>
    <r>
      <t xml:space="preserve">Liquid-phase dynamic viscosity :     log10(μ) = Amu + Bmu/T + Cmu*T + Dmu*T^2 </t>
    </r>
    <r>
      <rPr>
        <sz val="12"/>
        <color rgb="FF000000"/>
        <rFont val="Times New Roman"/>
        <family val="1"/>
      </rPr>
      <t xml:space="preserve">    [mPa*s]     with T expressed in [K]</t>
    </r>
  </si>
  <si>
    <r>
      <t xml:space="preserve">Liquid-phase density :     ρ = Arho*[Brho^-(1-T/Tc)^Crho] </t>
    </r>
    <r>
      <rPr>
        <sz val="12"/>
        <color rgb="FF000000"/>
        <rFont val="Times New Roman"/>
        <family val="1"/>
      </rPr>
      <t xml:space="preserve">    [g/cm^3]     with T expressed in [K] and Tc denoting the critical temperature in [K]</t>
    </r>
  </si>
  <si>
    <r>
      <t xml:space="preserve">Vapor pressure:     log10(pSat) = Asat + Bsat/T + Csat*log10(T) + Dsat*T + Esat*T^2 </t>
    </r>
    <r>
      <rPr>
        <sz val="12"/>
        <color rgb="FF000000"/>
        <rFont val="Times New Roman"/>
        <family val="1"/>
      </rPr>
      <t xml:space="preserve">    [mmHg]     with T expressed in [K]</t>
    </r>
  </si>
  <si>
    <r>
      <t xml:space="preserve">Liquid-phase specific heat capacity :     Cp = Ac + Bc*T + Cc*T^2 + Dc*T^3 </t>
    </r>
    <r>
      <rPr>
        <sz val="12"/>
        <color rgb="FF000000"/>
        <rFont val="Times New Roman"/>
        <family val="1"/>
      </rPr>
      <t xml:space="preserve">    [J/mol/K]     with T expressed in [K]</t>
    </r>
  </si>
  <si>
    <r>
      <t>Liquid-phase thermal conductivity :     Cp = Ak + Bk*T + Ck*T^2</t>
    </r>
    <r>
      <rPr>
        <sz val="12"/>
        <color rgb="FF000000"/>
        <rFont val="Times New Roman"/>
        <family val="1"/>
      </rPr>
      <t xml:space="preserve">    [W/m/K]     with T expressed in [K]</t>
    </r>
  </si>
  <si>
    <r>
      <t>Enthalpy of vaporization :     ΔHvap = Avap*(1-T/Tc)^Bvap</t>
    </r>
    <r>
      <rPr>
        <sz val="12"/>
        <color rgb="FF000000"/>
        <rFont val="Times New Roman"/>
        <family val="1"/>
      </rPr>
      <t xml:space="preserve">    [kJ/mol]     with T expressed in [K] and Tc denoting the critical temperature in [K]</t>
    </r>
  </si>
  <si>
    <r>
      <t>Surface tension :     sigma = Asigma*(1-T/Tc)^Bsigma</t>
    </r>
    <r>
      <rPr>
        <sz val="12"/>
        <color rgb="FF000000"/>
        <rFont val="Times New Roman"/>
        <family val="1"/>
      </rPr>
      <t xml:space="preserve">    [mN/m]     with T expressed in [K] and Tc denoting the critical temperature in [K]</t>
    </r>
  </si>
  <si>
    <t>REFERENCES</t>
  </si>
  <si>
    <r>
      <t xml:space="preserve">[1] K. Roy and G. Ghosh, "QSTR with Extended Topochemical Atom Indices. 2. Fish Toxicity of Substituted Benzenes", </t>
    </r>
    <r>
      <rPr>
        <i/>
        <sz val="12"/>
        <color theme="1"/>
        <rFont val="Times New Roman"/>
        <family val="1"/>
      </rPr>
      <t xml:space="preserve">J. Chem. Inf. Comput. Sci. 44 (2), pp. 559-567, 2004. </t>
    </r>
    <r>
      <rPr>
        <sz val="12"/>
        <color theme="1"/>
        <rFont val="Times New Roman"/>
        <family val="1"/>
      </rPr>
      <t xml:space="preserve">DOI: 10.1021/ci0342066. </t>
    </r>
  </si>
  <si>
    <t>[2] T. Kessler. GitHub - ecrl/padelpy: A Python wrapper for PaDEL-Descriptor software. https://github.com/ecrl/padelpy</t>
  </si>
  <si>
    <r>
      <t xml:space="preserve">[3] C.W. Yap, "PaDEL-descriptor: An open source software to calculate molecular descriptors and fingerprints", </t>
    </r>
    <r>
      <rPr>
        <i/>
        <sz val="12"/>
        <color theme="1"/>
        <rFont val="Times New Roman"/>
        <family val="1"/>
      </rPr>
      <t xml:space="preserve">J. Comput. Chem. 32 (7), pp. 1466-1474, 2011. </t>
    </r>
    <r>
      <rPr>
        <sz val="12"/>
        <color theme="1"/>
        <rFont val="Times New Roman"/>
        <family val="1"/>
      </rPr>
      <t>DOI: 10.1002/jcc.21707.</t>
    </r>
  </si>
  <si>
    <r>
      <t xml:space="preserve">[4] G. Landrum, "Rdkit documentation", </t>
    </r>
    <r>
      <rPr>
        <i/>
        <sz val="12"/>
        <color theme="1"/>
        <rFont val="Times New Roman"/>
        <family val="1"/>
      </rPr>
      <t>Release 2019.09.1, 2019</t>
    </r>
    <r>
      <rPr>
        <sz val="12"/>
        <color theme="1"/>
        <rFont val="Times New Roman"/>
        <family val="1"/>
      </rPr>
      <t>.</t>
    </r>
  </si>
  <si>
    <r>
      <t xml:space="preserve">[5] C.L. Yaws, "Yaws' Handbook of Thermodynamic and Physical Properties of Chemical Compounds", </t>
    </r>
    <r>
      <rPr>
        <i/>
        <sz val="12"/>
        <color theme="1"/>
        <rFont val="Times New Roman"/>
        <family val="1"/>
      </rPr>
      <t>Knovel, 2003.</t>
    </r>
  </si>
  <si>
    <t>[6] Joback group-contribution method.</t>
  </si>
  <si>
    <r>
      <t>36.64</t>
    </r>
    <r>
      <rPr>
        <sz val="10"/>
        <rFont val="Times New Roman"/>
        <family val="1"/>
      </rPr>
      <t xml:space="preserve"> </t>
    </r>
    <r>
      <rPr>
        <i/>
        <sz val="10"/>
        <rFont val="Times New Roman"/>
        <family val="1"/>
      </rPr>
      <t>[6]</t>
    </r>
  </si>
  <si>
    <r>
      <t>0.000326</t>
    </r>
    <r>
      <rPr>
        <i/>
        <sz val="10"/>
        <rFont val="Times New Roman"/>
        <family val="1"/>
      </rPr>
      <t xml:space="preserve">  [6]</t>
    </r>
  </si>
  <si>
    <r>
      <t>0.3015</t>
    </r>
    <r>
      <rPr>
        <sz val="10"/>
        <rFont val="Times New Roman"/>
        <family val="1"/>
      </rPr>
      <t xml:space="preserve"> </t>
    </r>
    <r>
      <rPr>
        <i/>
        <sz val="10"/>
        <rFont val="Times New Roman"/>
        <family val="1"/>
      </rPr>
      <t>[7]</t>
    </r>
  </si>
  <si>
    <t>[7]  X. Chen, S. Jin, Y. Dai, J. Wu, Y. Guo, Q. Lei, and W. Fang , "Densities and Viscosities for the Ternary System of Decalin + Methylcyclohexane + Cyclopentanol and Corresponding Binaries at T = 293.15 to 343.15 K", J. Chem. Eng. Data 64 (4), pp. 1414-1424, 2019. DOI: 10.1021/acs.jced.8b01004.</t>
  </si>
  <si>
    <r>
      <t>28.54</t>
    </r>
    <r>
      <rPr>
        <sz val="10"/>
        <rFont val="Times New Roman"/>
        <family val="1"/>
      </rPr>
      <t xml:space="preserve"> </t>
    </r>
    <r>
      <rPr>
        <i/>
        <sz val="10"/>
        <rFont val="Times New Roman"/>
        <family val="1"/>
      </rPr>
      <t>[6]</t>
    </r>
  </si>
  <si>
    <r>
      <t>0.000422</t>
    </r>
    <r>
      <rPr>
        <i/>
        <sz val="10"/>
        <rFont val="Times New Roman"/>
        <family val="1"/>
      </rPr>
      <t xml:space="preserve">  [6]</t>
    </r>
  </si>
  <si>
    <r>
      <t>31.07</t>
    </r>
    <r>
      <rPr>
        <sz val="10"/>
        <rFont val="Times New Roman"/>
        <family val="1"/>
      </rPr>
      <t xml:space="preserve"> </t>
    </r>
    <r>
      <rPr>
        <i/>
        <sz val="10"/>
        <rFont val="Times New Roman"/>
        <family val="1"/>
      </rPr>
      <t>[6]</t>
    </r>
  </si>
  <si>
    <r>
      <t>0.000421</t>
    </r>
    <r>
      <rPr>
        <i/>
        <sz val="10"/>
        <rFont val="Times New Roman"/>
        <family val="1"/>
      </rPr>
      <t xml:space="preserve">  [6]</t>
    </r>
  </si>
  <si>
    <t>[8] eThermo Calculation Platform: Thermodynamics&amp;Transport Properties.</t>
  </si>
  <si>
    <r>
      <t>0.211</t>
    </r>
    <r>
      <rPr>
        <sz val="10"/>
        <rFont val="Times New Roman"/>
        <family val="1"/>
      </rPr>
      <t xml:space="preserve"> </t>
    </r>
    <r>
      <rPr>
        <i/>
        <sz val="10"/>
        <rFont val="Times New Roman"/>
        <family val="1"/>
      </rPr>
      <t>[8]</t>
    </r>
  </si>
  <si>
    <r>
      <t>0.252</t>
    </r>
    <r>
      <rPr>
        <sz val="10"/>
        <rFont val="Times New Roman"/>
        <family val="1"/>
      </rPr>
      <t xml:space="preserve"> </t>
    </r>
    <r>
      <rPr>
        <i/>
        <sz val="10"/>
        <rFont val="Times New Roman"/>
        <family val="1"/>
      </rPr>
      <t>[8]</t>
    </r>
  </si>
  <si>
    <r>
      <t>26.49</t>
    </r>
    <r>
      <rPr>
        <sz val="10"/>
        <rFont val="Times New Roman"/>
        <family val="1"/>
      </rPr>
      <t xml:space="preserve"> </t>
    </r>
    <r>
      <rPr>
        <i/>
        <sz val="10"/>
        <rFont val="Times New Roman"/>
        <family val="1"/>
      </rPr>
      <t>[6]</t>
    </r>
  </si>
  <si>
    <r>
      <t>0.000470</t>
    </r>
    <r>
      <rPr>
        <i/>
        <sz val="10"/>
        <rFont val="Times New Roman"/>
        <family val="1"/>
      </rPr>
      <t xml:space="preserve">  [6]</t>
    </r>
  </si>
  <si>
    <r>
      <t>0.355</t>
    </r>
    <r>
      <rPr>
        <sz val="10"/>
        <rFont val="Times New Roman"/>
        <family val="1"/>
      </rPr>
      <t xml:space="preserve"> </t>
    </r>
    <r>
      <rPr>
        <i/>
        <sz val="10"/>
        <rFont val="Times New Roman"/>
        <family val="1"/>
      </rPr>
      <t>[8]</t>
    </r>
  </si>
  <si>
    <r>
      <t>0.333</t>
    </r>
    <r>
      <rPr>
        <sz val="10"/>
        <rFont val="Times New Roman"/>
        <family val="1"/>
      </rPr>
      <t xml:space="preserve"> </t>
    </r>
    <r>
      <rPr>
        <i/>
        <sz val="10"/>
        <rFont val="Times New Roman"/>
        <family val="1"/>
      </rPr>
      <t>[8]</t>
    </r>
  </si>
  <si>
    <r>
      <t>28.75</t>
    </r>
    <r>
      <rPr>
        <sz val="10"/>
        <rFont val="Times New Roman"/>
        <family val="1"/>
      </rPr>
      <t xml:space="preserve"> </t>
    </r>
    <r>
      <rPr>
        <i/>
        <sz val="10"/>
        <rFont val="Times New Roman"/>
        <family val="1"/>
      </rPr>
      <t>[6]</t>
    </r>
  </si>
  <si>
    <r>
      <t>0.000469</t>
    </r>
    <r>
      <rPr>
        <i/>
        <sz val="10"/>
        <rFont val="Times New Roman"/>
        <family val="1"/>
      </rPr>
      <t xml:space="preserve">  [6]</t>
    </r>
  </si>
  <si>
    <r>
      <t>0.353</t>
    </r>
    <r>
      <rPr>
        <sz val="10"/>
        <rFont val="Times New Roman"/>
        <family val="1"/>
      </rPr>
      <t xml:space="preserve"> </t>
    </r>
    <r>
      <rPr>
        <i/>
        <sz val="10"/>
        <rFont val="Times New Roman"/>
        <family val="1"/>
      </rPr>
      <t>[8]</t>
    </r>
  </si>
  <si>
    <r>
      <t>0.360</t>
    </r>
    <r>
      <rPr>
        <sz val="10"/>
        <rFont val="Times New Roman"/>
        <family val="1"/>
      </rPr>
      <t xml:space="preserve"> </t>
    </r>
    <r>
      <rPr>
        <i/>
        <sz val="10"/>
        <rFont val="Times New Roman"/>
        <family val="1"/>
      </rPr>
      <t>[8]</t>
    </r>
  </si>
  <si>
    <r>
      <t>0.352</t>
    </r>
    <r>
      <rPr>
        <sz val="10"/>
        <rFont val="Times New Roman"/>
        <family val="1"/>
      </rPr>
      <t xml:space="preserve"> </t>
    </r>
    <r>
      <rPr>
        <i/>
        <sz val="10"/>
        <rFont val="Times New Roman"/>
        <family val="1"/>
      </rPr>
      <t>[8]</t>
    </r>
  </si>
  <si>
    <t>[9] J.W. Kang, K.P. Yoo, H.Y. Kim, H. Lee, D.R. Yang, and C.S. Lee, "Korea thermophysical properties data bank (KDB)". Seoul, South Korea: Department of Chemical Engineering, Korea University, 2003.</t>
  </si>
  <si>
    <r>
      <t xml:space="preserve">26.3629 </t>
    </r>
    <r>
      <rPr>
        <i/>
        <sz val="10"/>
        <rFont val="Times New Roman"/>
        <family val="1"/>
      </rPr>
      <t>[9]</t>
    </r>
  </si>
  <si>
    <r>
      <t xml:space="preserve">[10] C.L. Yaws, "The Yaws Handbook of Vapor Pressure: Antoine Coefficients", </t>
    </r>
    <r>
      <rPr>
        <i/>
        <sz val="12"/>
        <color theme="1"/>
        <rFont val="Times New Roman"/>
        <family val="1"/>
      </rPr>
      <t xml:space="preserve">San Diego: Elsevier Science, 2nd ed., 2015. </t>
    </r>
    <r>
      <rPr>
        <sz val="12"/>
        <color theme="1"/>
        <rFont val="Times New Roman"/>
        <family val="1"/>
      </rPr>
      <t xml:space="preserve">DOI: 10.1016/C2014-0-03590-3. </t>
    </r>
  </si>
  <si>
    <r>
      <t xml:space="preserve">40.7395 </t>
    </r>
    <r>
      <rPr>
        <i/>
        <sz val="10"/>
        <rFont val="Times New Roman"/>
        <family val="1"/>
      </rPr>
      <t>[10]</t>
    </r>
  </si>
  <si>
    <t>CC1(C)CCC1</t>
  </si>
  <si>
    <t>CCC1CCC1</t>
  </si>
  <si>
    <t>CC(C)C1CC1</t>
  </si>
  <si>
    <t>CCC1(C)CC1</t>
  </si>
  <si>
    <t>CC1CCCC1</t>
  </si>
  <si>
    <t>CCCC1CC1</t>
  </si>
  <si>
    <t>CC1CC1(C)C</t>
  </si>
  <si>
    <t>CC1(C)CCCC1</t>
  </si>
  <si>
    <t>CCC1CCCC1</t>
  </si>
  <si>
    <t>CC1CCCCC1</t>
  </si>
  <si>
    <t>CC1CC(C)C1</t>
  </si>
  <si>
    <t>CC1(C)CCCCC1</t>
  </si>
  <si>
    <t>CCC1CCCCC1</t>
  </si>
  <si>
    <t>CC(C)C1CCCC1</t>
  </si>
  <si>
    <t>CCC1(C)CCCC1</t>
  </si>
  <si>
    <t>CCCC1CCCC1</t>
  </si>
  <si>
    <t>CC1CCC(C)(C)C1</t>
  </si>
  <si>
    <t>CC1CCCC1(C)C</t>
  </si>
  <si>
    <t>CC(C)(C)C1CCCC1</t>
  </si>
  <si>
    <t>CCCCC1CCCC1</t>
  </si>
  <si>
    <t>CCC(C)C1CCCC1</t>
  </si>
  <si>
    <t>CCC1(CC)CCCC1</t>
  </si>
  <si>
    <t>CCC1CCCC1(C)C</t>
  </si>
  <si>
    <t>CCC1CCC(C)(C)C1</t>
  </si>
  <si>
    <t>CC(C)CC1CCCC1</t>
  </si>
  <si>
    <t>CC(C)C1CCCCC1</t>
  </si>
  <si>
    <t>CCC1(C)CCCCC1</t>
  </si>
  <si>
    <t>CC(C)C1(C)CCCC1</t>
  </si>
  <si>
    <t>CCCC1(C)CCCC1</t>
  </si>
  <si>
    <t>CCCC1CCCCC1</t>
  </si>
  <si>
    <t>CC1(C)CCCC1(C)C</t>
  </si>
  <si>
    <t>CC1CCCC(C)(C)C1</t>
  </si>
  <si>
    <t>CC1CCC(C)(C)CC1</t>
  </si>
  <si>
    <t>CC1CCCCC1(C)C</t>
  </si>
  <si>
    <t>C[C@@H]1CC[C@H]1C</t>
  </si>
  <si>
    <t>C[C@@H]1CC[C@@H]1C</t>
  </si>
  <si>
    <t>C[C@H]1C[C@@H](C)C1</t>
  </si>
  <si>
    <t>CC[C@H]1C[C@H]1C</t>
  </si>
  <si>
    <t xml:space="preserve">	CC[C@@H]1C[C@H]1C</t>
  </si>
  <si>
    <t>CC1C(C1C)C</t>
  </si>
  <si>
    <t>C[C@@H]1CCC[C@@H]1C</t>
  </si>
  <si>
    <t>C[C@@H]1CC[C@@H](C1)C</t>
  </si>
  <si>
    <t>C[C@@H]1CC[C@H](C1)C</t>
  </si>
  <si>
    <t>C[C@@H]1CCC[C@H]1C</t>
  </si>
  <si>
    <t>C[C@H]1CC[C@@H](C)CC1</t>
  </si>
  <si>
    <t>C[C@@H]1CCCC[C@@H]1C</t>
  </si>
  <si>
    <t>C[C@@H]1CCCC[C@H]1C</t>
  </si>
  <si>
    <t>C[C@@H]1CCC[C@H](C1)C</t>
  </si>
  <si>
    <t>C[C@H]1CC[C@@H](CC1)C</t>
  </si>
  <si>
    <t>C[C@@H]1CCC[C@@H](C1)C</t>
  </si>
  <si>
    <t>CC[C@@H]1CCC[C@@H]1C</t>
  </si>
  <si>
    <t>CC[C@H]1CC[C@@H](C)C1</t>
  </si>
  <si>
    <t>CC[C@H]1CCC[C@@H]1C</t>
  </si>
  <si>
    <t>CC[C@H]1CC[C@H](C)C1</t>
  </si>
  <si>
    <t>C[C@@H]1CC(C[C@@H]1C)C</t>
  </si>
  <si>
    <t>C[C@H]1CC[C@@H](C)[C@@H]1C</t>
  </si>
  <si>
    <t>C[C@@H]1CC[C@@H](C)C1C</t>
  </si>
  <si>
    <t>CC1C[C@@H](C)[C@H](C)C1</t>
  </si>
  <si>
    <t>C[C@H]1CC[C@@H](C)[C@H]1C</t>
  </si>
  <si>
    <t>CC[C@H]1CCC[C@H]1CC</t>
  </si>
  <si>
    <t>CC[C@H]1CC[C@H](CC)C1</t>
  </si>
  <si>
    <t>CC[C@H]1CCC[C@@H]1CC</t>
  </si>
  <si>
    <t>CC[C@H]1CC[C@@H](CC)C1</t>
  </si>
  <si>
    <t>CC[C@]1(C)CC[C@H](C)C1</t>
  </si>
  <si>
    <t>CC[C@]1(C)CC[C@@H](C)C1</t>
  </si>
  <si>
    <t>CC[C@]1(C)CCC[C@@H]1C</t>
  </si>
  <si>
    <t>CC[C@]1(C)CCC[C@H]1C</t>
  </si>
  <si>
    <t>CCC1[C@H](C)CC[C@H]1C</t>
  </si>
  <si>
    <t>CC[C@H]1[C@@H](C)CC[C@H]1C</t>
  </si>
  <si>
    <t>CC[C@H]1CC[C@@H](C)[C@H]1C</t>
  </si>
  <si>
    <t>CC[C@@H]1CC[C@@H]([C@H]1C)C</t>
  </si>
  <si>
    <t>CC[C@@H]1C[C@H](C)[C@H](C)C1</t>
  </si>
  <si>
    <t>CC[C@@H]1C[C@H](C)C[C@H]1C</t>
  </si>
  <si>
    <t>CC[C@H]1C[C@@H](C)C[C@H]1C</t>
  </si>
  <si>
    <t>CCC1C[C@@H](C)[C@H](C)C1</t>
  </si>
  <si>
    <t>[C@@H]1([C@@H]([C@H](CC1)C)CC)C</t>
  </si>
  <si>
    <t>CC[C@H]1CC[C@@H]([C@H]1C)C</t>
  </si>
  <si>
    <t>CC[C@H]1CC[C@H](C)[C@H]1C</t>
  </si>
  <si>
    <t>CC[C@H]1C[C@H](C)[C@H](C)C1</t>
  </si>
  <si>
    <t>CC[C@@H]1C[C@@H](C)C[C@H]1C</t>
  </si>
  <si>
    <t xml:space="preserve">	CC[C@@H]1C[C@@H](C)C[C@@H]1C</t>
  </si>
  <si>
    <t>CC[C@H]1CCCC[C@H]1C</t>
  </si>
  <si>
    <t>CC(C)[C@H]1CCC[C@H]1C</t>
  </si>
  <si>
    <t>CCC[C@@H]1CCC[C@@H]1C</t>
  </si>
  <si>
    <t>CC[C@@H]1CCC[C@H](C)C1</t>
  </si>
  <si>
    <t>C[C@H]1CC[C@H](C1)C(C)C</t>
  </si>
  <si>
    <t>CCC[C@H]1CC[C@@H](C)C1</t>
  </si>
  <si>
    <t>CC[C@@H]1CC[C@H](C)CC1</t>
  </si>
  <si>
    <t>CC[C@H]1CCCC[C@@H]1C</t>
  </si>
  <si>
    <t>CC(C)[C@@H]1CCC[C@H]1C</t>
  </si>
  <si>
    <t>CCC[C@H]1CCC[C@@H]1C</t>
  </si>
  <si>
    <t>CC[C@H]1CCC[C@H](C)C1</t>
  </si>
  <si>
    <t>CC(C)[C@@H]1CC[C@@H](C)C1</t>
  </si>
  <si>
    <t>CCC[C@H]1CC[C@H](C)C1</t>
  </si>
  <si>
    <t>CC[C@H]1CC[C@H](C)CC1</t>
  </si>
  <si>
    <t>[C@@H]1([C@H]([C@@H]([C@@H](C1)C)C)C)C</t>
  </si>
  <si>
    <t>[C@@H]1([C@H]([C@@H]([C@H](C1)C)C)C)C</t>
  </si>
  <si>
    <t>C[C@@H]1C[C@H](C)[C@@H](C)[C@@H]1C</t>
  </si>
  <si>
    <t>C[C@@H]1C[C@@H](C)[C@H](C)[C@@H]1C</t>
  </si>
  <si>
    <t>C1(C[C@H]([C@@H](C1)C)C)(C)C</t>
  </si>
  <si>
    <t>[C@@H]1(C([C@@H](CC1)C)(C)C)C</t>
  </si>
  <si>
    <t>C1([C@@H](C[C@@H](C1)C)C)(C)C</t>
  </si>
  <si>
    <t>C1(C[C@@H]([C@@H](C1)C)C)(C)C</t>
  </si>
  <si>
    <t>[C@@H]1(C([C@H](CC1)C)(C)C)C</t>
  </si>
  <si>
    <t>C1([C@@H]([C@@H](CC1)C)C)(C)C</t>
  </si>
  <si>
    <t>C[C@@H]1CCC(C)(C)[C@H]1C</t>
  </si>
  <si>
    <t>C[C@H]1C[C@@H](C)[C@H](C)[C@@H]1C</t>
  </si>
  <si>
    <t>C[C@H]1C[C@H](C)[C@@H](C)[C@@H]1C</t>
  </si>
  <si>
    <t>[C@@H]1([C@@H](C[C@@H](CC1)C)C)C</t>
  </si>
  <si>
    <t>[C@@H]1([C@H](C[C@@H](CC1)C)C)C</t>
  </si>
  <si>
    <t>[C@@H]1([C@H](CCC[C@H]1C)C)C</t>
  </si>
  <si>
    <t>[C@@H]1(C[C@@H](C[C@H](C1)C)C)C</t>
  </si>
  <si>
    <t>C[C@H]1C[C@H](C[C@H](C1)C)C</t>
  </si>
  <si>
    <t>C[C@@H]1CC[C@H](C)[C@@H](C)C1</t>
  </si>
  <si>
    <t>C[C@H]1C[C@@H](C[C@@H](C1)C)C</t>
  </si>
  <si>
    <t>C[C@H]1CCC[C@H](C)C1C</t>
  </si>
  <si>
    <t>C[C@@H]1CC[C@H](C)[C@H](C)C1</t>
  </si>
  <si>
    <t>C[C@H]1CCC[C@@H](C)[C@@H]1C</t>
  </si>
  <si>
    <t>C[C@H]1C[C@@H](C)[C@@H](C)C1</t>
  </si>
  <si>
    <t>CHEMICAL TOPOLOGY AND PHYSICOCHEMICAL PROPERTIES OF CYCLOPARAFFINS</t>
  </si>
  <si>
    <r>
      <t>DCN</t>
    </r>
    <r>
      <rPr>
        <sz val="12"/>
        <color rgb="FF000000"/>
        <rFont val="Times New Roman"/>
        <family val="1"/>
      </rPr>
      <t xml:space="preserve"> : derived cetane number of the organic compound</t>
    </r>
  </si>
  <si>
    <t>[11] M. Murphy, J. Taylor, and R. McCormick, "Compendium of experimental cetane number data", National Renewable Energy Lab. (NREL), Golden, CO (United States), 2004.</t>
  </si>
  <si>
    <t>DCN</t>
  </si>
  <si>
    <r>
      <rPr>
        <i/>
        <sz val="12"/>
        <color theme="1"/>
        <rFont val="Times New Roman"/>
        <family val="1"/>
      </rPr>
      <t>Tf [K]</t>
    </r>
    <r>
      <rPr>
        <sz val="12"/>
        <color theme="1"/>
        <rFont val="Times New Roman"/>
        <family val="1"/>
      </rPr>
      <t xml:space="preserve"> : flash point of the organic compound</t>
    </r>
  </si>
  <si>
    <t>Tf [K]</t>
  </si>
  <si>
    <r>
      <rPr>
        <i/>
        <sz val="12"/>
        <color theme="1"/>
        <rFont val="Times New Roman"/>
        <family val="1"/>
      </rPr>
      <t>Tfz [K]</t>
    </r>
    <r>
      <rPr>
        <sz val="12"/>
        <color theme="1"/>
        <rFont val="Times New Roman"/>
        <family val="1"/>
      </rPr>
      <t xml:space="preserve"> : freezing point of the organic compound</t>
    </r>
  </si>
  <si>
    <r>
      <t>Hc [MJ/kg]</t>
    </r>
    <r>
      <rPr>
        <sz val="12"/>
        <color rgb="FF000000"/>
        <rFont val="Times New Roman"/>
        <family val="1"/>
      </rPr>
      <t xml:space="preserve"> : heat of combustion of the organic compound</t>
    </r>
  </si>
  <si>
    <r>
      <rPr>
        <i/>
        <u/>
        <sz val="12"/>
        <color rgb="FF000000"/>
        <rFont val="Times New Roman"/>
        <family val="1"/>
      </rPr>
      <t>PLEASE NOTE:</t>
    </r>
    <r>
      <rPr>
        <i/>
        <sz val="12"/>
        <color rgb="FF000000"/>
        <rFont val="Times New Roman"/>
        <family val="1"/>
      </rPr>
      <t xml:space="preserve"> </t>
    </r>
    <r>
      <rPr>
        <sz val="12"/>
        <color rgb="FF000000"/>
        <rFont val="Times New Roman"/>
        <family val="1"/>
      </rPr>
      <t>Critical properties, acentric factor, flash point, freezing point, heat of combustion, and polynomial coefficients are listed according to [5] where possible. If not, critical properties, acentric factor, flash point, freezing point, and heat of combustion are listed according to other references, explicitly mentioned throughout the table below. If no reference is available, critical properties, acentric factor, flash point, freezing point, and heat of combustion are provided by one descriptors-based machine learning model among (i) elastic net regression, (ii) LASSO regression, (iii) gradient boosting regression, (iv) support vector machine regression, (v) random forest, and (vi) deep learning multi-layer perceptron (MLP) trained and tested on data available in [5]. In the latter case, parameters are highlighted in red. Similarly, polynomial coefficients missing in [5] are either calculated on the basis of available experimental data - the references of which are explicitly mentioned throughout the table below - or provided by one descriptors-based machine learning model among (i)-(vi).</t>
    </r>
  </si>
  <si>
    <t>Tfz [K]</t>
  </si>
  <si>
    <t>Hc [MJ/kg]</t>
  </si>
  <si>
    <t xml:space="preserve">                              Derived cetane numbers are listed according to [9] where possible. If not, derived cetane numbers are provided by a descriptors-based Gaussian process (GP) machine learning model trained and tested on experimental data [9]. In the latter case, derived cetane numbers are highlighted in 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</si>
</sst>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0"/>
    <numFmt numFmtId="165" formatCode="0.000"/>
    <numFmt numFmtId="166" formatCode="0.0000E+00"/>
    <numFmt numFmtId="167" formatCode="0.0000"/>
    <numFmt numFmtId="168" formatCode="0.00000000"/>
  </numFmts>
  <fonts count="18" x14ac:knownFonts="1">
    <font>
      <sz val="12"/>
      <color theme="1"/>
      <name val="Aptos Narrow"/>
      <family val="2"/>
      <scheme val="minor"/>
    </font>
    <font>
      <sz val="10"/>
      <name val="Arial"/>
      <family val="2"/>
    </font>
    <font>
      <b/>
      <sz val="12"/>
      <name val="Times New Roman"/>
      <family val="1"/>
    </font>
    <font>
      <sz val="12"/>
      <color indexed="8"/>
      <name val="Times New Roman"/>
      <family val="1"/>
    </font>
    <font>
      <sz val="12"/>
      <color theme="1"/>
      <name val="Times New Roman"/>
      <family val="1"/>
    </font>
    <font>
      <sz val="12"/>
      <name val="Times New Roman"/>
      <family val="1"/>
    </font>
    <font>
      <sz val="12"/>
      <color rgb="FF000000"/>
      <name val="Times New Roman"/>
      <family val="1"/>
    </font>
    <font>
      <sz val="12"/>
      <name val="Times New Roman"/>
      <family val="2"/>
    </font>
    <font>
      <sz val="12"/>
      <color theme="1"/>
      <name val="Aptos Narrow"/>
      <family val="2"/>
      <charset val="1"/>
      <scheme val="minor"/>
    </font>
    <font>
      <b/>
      <u/>
      <sz val="14"/>
      <color theme="1"/>
      <name val="Times New Roman"/>
      <family val="1"/>
    </font>
    <font>
      <i/>
      <sz val="12"/>
      <color theme="1"/>
      <name val="Times New Roman"/>
      <family val="1"/>
    </font>
    <font>
      <i/>
      <sz val="12"/>
      <color rgb="FF000000"/>
      <name val="Times New Roman"/>
      <family val="1"/>
    </font>
    <font>
      <b/>
      <sz val="12"/>
      <color rgb="FF000000"/>
      <name val="Times New Roman"/>
      <family val="1"/>
    </font>
    <font>
      <i/>
      <u/>
      <sz val="12"/>
      <color rgb="FF000000"/>
      <name val="Times New Roman"/>
      <family val="1"/>
    </font>
    <font>
      <u/>
      <sz val="12"/>
      <color theme="1"/>
      <name val="Times New Roman"/>
      <family val="1"/>
    </font>
    <font>
      <sz val="10"/>
      <name val="Times New Roman"/>
      <family val="1"/>
    </font>
    <font>
      <i/>
      <sz val="10"/>
      <name val="Times New Roman"/>
      <family val="1"/>
    </font>
    <font>
      <sz val="12"/>
      <color rgb="FFFF0000"/>
      <name val="Times New Roman"/>
      <family val="1"/>
    </font>
  </fonts>
  <fills count="15">
    <fill>
      <patternFill patternType="none"/>
    </fill>
    <fill>
      <patternFill patternType="gray125"/>
    </fill>
    <fill>
      <patternFill patternType="solid">
        <fgColor theme="0" tint="-4.9989318521683403E-2"/>
        <bgColor indexed="64"/>
      </patternFill>
    </fill>
    <fill>
      <patternFill patternType="solid">
        <fgColor rgb="FFF2F2F2"/>
        <bgColor rgb="FF000000"/>
      </patternFill>
    </fill>
    <fill>
      <patternFill patternType="solid">
        <fgColor theme="0"/>
        <bgColor indexed="64"/>
      </patternFill>
    </fill>
    <fill>
      <patternFill patternType="solid">
        <fgColor rgb="FFFF7E79"/>
        <bgColor indexed="64"/>
      </patternFill>
    </fill>
    <fill>
      <patternFill patternType="solid">
        <fgColor rgb="FFFFD679"/>
        <bgColor indexed="64"/>
      </patternFill>
    </fill>
    <fill>
      <patternFill patternType="solid">
        <fgColor rgb="FFD6FD78"/>
        <bgColor indexed="64"/>
      </patternFill>
    </fill>
    <fill>
      <patternFill patternType="solid">
        <fgColor rgb="FF75D7FF"/>
        <bgColor indexed="64"/>
      </patternFill>
    </fill>
    <fill>
      <patternFill patternType="solid">
        <fgColor rgb="FF7A81FF"/>
        <bgColor indexed="64"/>
      </patternFill>
    </fill>
    <fill>
      <patternFill patternType="solid">
        <fgColor rgb="FFFF8AD9"/>
        <bgColor indexed="64"/>
      </patternFill>
    </fill>
    <fill>
      <patternFill patternType="solid">
        <fgColor rgb="FFFF9300"/>
        <bgColor indexed="64"/>
      </patternFill>
    </fill>
    <fill>
      <patternFill patternType="solid">
        <fgColor rgb="FF75D8FF"/>
        <bgColor indexed="64"/>
      </patternFill>
    </fill>
    <fill>
      <patternFill patternType="solid">
        <fgColor rgb="FF74D9FF"/>
        <bgColor indexed="64"/>
      </patternFill>
    </fill>
    <fill>
      <patternFill patternType="solid">
        <fgColor rgb="FFFFFFFF"/>
        <bgColor rgb="FF000000"/>
      </patternFill>
    </fill>
  </fills>
  <borders count="14">
    <border>
      <left/>
      <right/>
      <top/>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diagonal/>
    </border>
    <border>
      <left/>
      <right/>
      <top/>
      <bottom style="medium">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s>
  <cellStyleXfs count="3">
    <xf numFmtId="0" fontId="0" fillId="0" borderId="0"/>
    <xf numFmtId="0" fontId="1" fillId="0" borderId="0"/>
    <xf numFmtId="0" fontId="1" fillId="0" borderId="0"/>
  </cellStyleXfs>
  <cellXfs count="130">
    <xf numFmtId="0" fontId="0" fillId="0" borderId="0" xfId="0"/>
    <xf numFmtId="0" fontId="2" fillId="2" borderId="3" xfId="1" applyFont="1" applyFill="1" applyBorder="1" applyAlignment="1">
      <alignment horizontal="center"/>
    </xf>
    <xf numFmtId="0" fontId="2" fillId="2" borderId="4" xfId="1" applyFont="1" applyFill="1" applyBorder="1" applyAlignment="1">
      <alignment horizontal="center"/>
    </xf>
    <xf numFmtId="164" fontId="2" fillId="2" borderId="4" xfId="1" applyNumberFormat="1" applyFont="1" applyFill="1" applyBorder="1" applyAlignment="1">
      <alignment horizontal="center"/>
    </xf>
    <xf numFmtId="165" fontId="2" fillId="3" borderId="4" xfId="0" applyNumberFormat="1" applyFont="1" applyFill="1" applyBorder="1" applyAlignment="1">
      <alignment horizontal="center"/>
    </xf>
    <xf numFmtId="0" fontId="4" fillId="4" borderId="1" xfId="0" applyFont="1" applyFill="1" applyBorder="1" applyAlignment="1">
      <alignment horizontal="center"/>
    </xf>
    <xf numFmtId="167" fontId="3" fillId="4" borderId="9" xfId="0" applyNumberFormat="1" applyFont="1" applyFill="1" applyBorder="1" applyAlignment="1">
      <alignment vertical="top"/>
    </xf>
    <xf numFmtId="166" fontId="3" fillId="4" borderId="9" xfId="0" applyNumberFormat="1" applyFont="1" applyFill="1" applyBorder="1" applyAlignment="1">
      <alignment vertical="top"/>
    </xf>
    <xf numFmtId="166" fontId="3" fillId="4" borderId="2" xfId="0" applyNumberFormat="1" applyFont="1" applyFill="1" applyBorder="1" applyAlignment="1">
      <alignment vertical="top"/>
    </xf>
    <xf numFmtId="0" fontId="3" fillId="5" borderId="1" xfId="0" applyFont="1" applyFill="1" applyBorder="1" applyAlignment="1">
      <alignment horizontal="center"/>
    </xf>
    <xf numFmtId="0" fontId="3" fillId="6" borderId="1" xfId="0" applyFont="1" applyFill="1" applyBorder="1" applyAlignment="1">
      <alignment horizontal="center"/>
    </xf>
    <xf numFmtId="0" fontId="4" fillId="7" borderId="5" xfId="0" applyFont="1" applyFill="1" applyBorder="1" applyAlignment="1">
      <alignment horizontal="center"/>
    </xf>
    <xf numFmtId="0" fontId="4" fillId="8" borderId="5" xfId="0" applyFont="1" applyFill="1" applyBorder="1" applyAlignment="1">
      <alignment horizontal="center"/>
    </xf>
    <xf numFmtId="0" fontId="3" fillId="8" borderId="2" xfId="0" applyFont="1" applyFill="1" applyBorder="1" applyAlignment="1">
      <alignment horizontal="center"/>
    </xf>
    <xf numFmtId="0" fontId="3" fillId="8" borderId="2" xfId="0" applyFont="1" applyFill="1" applyBorder="1" applyAlignment="1">
      <alignment horizontal="center" vertical="top"/>
    </xf>
    <xf numFmtId="0" fontId="4" fillId="9" borderId="5" xfId="0" applyFont="1" applyFill="1" applyBorder="1" applyAlignment="1">
      <alignment horizontal="center"/>
    </xf>
    <xf numFmtId="0" fontId="3" fillId="9" borderId="1" xfId="0" applyFont="1" applyFill="1" applyBorder="1" applyAlignment="1">
      <alignment horizontal="center"/>
    </xf>
    <xf numFmtId="0" fontId="3" fillId="9" borderId="2" xfId="0" applyFont="1" applyFill="1" applyBorder="1" applyAlignment="1">
      <alignment horizontal="center"/>
    </xf>
    <xf numFmtId="0" fontId="3" fillId="10" borderId="1" xfId="0" applyFont="1" applyFill="1" applyBorder="1" applyAlignment="1">
      <alignment horizontal="center"/>
    </xf>
    <xf numFmtId="0" fontId="3" fillId="11" borderId="1" xfId="0" applyFont="1" applyFill="1" applyBorder="1" applyAlignment="1">
      <alignment horizontal="center"/>
    </xf>
    <xf numFmtId="0" fontId="3" fillId="8" borderId="5" xfId="0" applyFont="1" applyFill="1" applyBorder="1" applyAlignment="1">
      <alignment horizontal="center"/>
    </xf>
    <xf numFmtId="0" fontId="3" fillId="12" borderId="1" xfId="0" applyFont="1" applyFill="1" applyBorder="1" applyAlignment="1">
      <alignment horizontal="center"/>
    </xf>
    <xf numFmtId="0" fontId="3" fillId="13" borderId="1" xfId="0" applyFont="1" applyFill="1" applyBorder="1" applyAlignment="1">
      <alignment horizontal="center"/>
    </xf>
    <xf numFmtId="0" fontId="4" fillId="13" borderId="5" xfId="0" applyFont="1" applyFill="1" applyBorder="1" applyAlignment="1">
      <alignment horizontal="center"/>
    </xf>
    <xf numFmtId="0" fontId="6" fillId="13" borderId="1" xfId="0" applyFont="1" applyFill="1" applyBorder="1" applyAlignment="1">
      <alignment horizontal="center"/>
    </xf>
    <xf numFmtId="0" fontId="6" fillId="4" borderId="10" xfId="0" applyFont="1" applyFill="1" applyBorder="1" applyAlignment="1">
      <alignment horizontal="center"/>
    </xf>
    <xf numFmtId="164" fontId="4" fillId="4" borderId="1" xfId="0" applyNumberFormat="1" applyFont="1" applyFill="1" applyBorder="1"/>
    <xf numFmtId="165" fontId="4" fillId="4" borderId="1" xfId="0" applyNumberFormat="1" applyFont="1" applyFill="1" applyBorder="1"/>
    <xf numFmtId="11" fontId="3" fillId="4" borderId="2" xfId="0" applyNumberFormat="1" applyFont="1" applyFill="1" applyBorder="1"/>
    <xf numFmtId="166" fontId="4" fillId="4" borderId="9" xfId="0" applyNumberFormat="1" applyFont="1" applyFill="1" applyBorder="1"/>
    <xf numFmtId="166" fontId="5" fillId="4" borderId="2" xfId="1" applyNumberFormat="1" applyFont="1" applyFill="1" applyBorder="1"/>
    <xf numFmtId="166" fontId="4" fillId="4" borderId="2" xfId="0" applyNumberFormat="1" applyFont="1" applyFill="1" applyBorder="1"/>
    <xf numFmtId="166" fontId="8" fillId="4" borderId="9" xfId="0" applyNumberFormat="1" applyFont="1" applyFill="1" applyBorder="1"/>
    <xf numFmtId="166" fontId="7" fillId="4" borderId="2" xfId="1" applyNumberFormat="1" applyFont="1" applyFill="1" applyBorder="1"/>
    <xf numFmtId="0" fontId="9" fillId="4" borderId="0" xfId="0" applyFont="1" applyFill="1"/>
    <xf numFmtId="0" fontId="0" fillId="4" borderId="0" xfId="0" applyFill="1"/>
    <xf numFmtId="2" fontId="0" fillId="4" borderId="0" xfId="0" applyNumberFormat="1" applyFill="1"/>
    <xf numFmtId="165" fontId="0" fillId="4" borderId="0" xfId="0" applyNumberFormat="1" applyFill="1"/>
    <xf numFmtId="0" fontId="4" fillId="4" borderId="0" xfId="0" applyFont="1" applyFill="1"/>
    <xf numFmtId="0" fontId="4" fillId="0" borderId="0" xfId="0" applyFont="1"/>
    <xf numFmtId="0" fontId="11" fillId="4" borderId="0" xfId="0" applyFont="1" applyFill="1"/>
    <xf numFmtId="0" fontId="12" fillId="4" borderId="0" xfId="0" applyFont="1" applyFill="1"/>
    <xf numFmtId="0" fontId="0" fillId="4" borderId="11" xfId="0" applyFill="1" applyBorder="1"/>
    <xf numFmtId="2" fontId="0" fillId="4" borderId="11" xfId="0" applyNumberFormat="1" applyFill="1" applyBorder="1"/>
    <xf numFmtId="165" fontId="0" fillId="4" borderId="11" xfId="0" applyNumberFormat="1" applyFill="1" applyBorder="1"/>
    <xf numFmtId="0" fontId="14" fillId="4" borderId="0" xfId="0" applyFont="1" applyFill="1"/>
    <xf numFmtId="164" fontId="0" fillId="4" borderId="0" xfId="0" applyNumberFormat="1" applyFill="1"/>
    <xf numFmtId="164" fontId="6" fillId="4" borderId="1" xfId="0" applyNumberFormat="1" applyFont="1" applyFill="1" applyBorder="1"/>
    <xf numFmtId="164" fontId="0" fillId="0" borderId="0" xfId="0" applyNumberFormat="1"/>
    <xf numFmtId="165" fontId="3" fillId="4" borderId="1" xfId="0" applyNumberFormat="1" applyFont="1" applyFill="1" applyBorder="1"/>
    <xf numFmtId="165" fontId="0" fillId="0" borderId="0" xfId="0" applyNumberFormat="1"/>
    <xf numFmtId="2" fontId="2" fillId="3" borderId="4" xfId="0" applyNumberFormat="1" applyFont="1" applyFill="1" applyBorder="1" applyAlignment="1">
      <alignment horizontal="center"/>
    </xf>
    <xf numFmtId="2" fontId="5" fillId="4" borderId="1" xfId="2" applyNumberFormat="1" applyFont="1" applyFill="1" applyBorder="1"/>
    <xf numFmtId="2" fontId="3" fillId="4" borderId="1" xfId="0" applyNumberFormat="1" applyFont="1" applyFill="1" applyBorder="1"/>
    <xf numFmtId="2" fontId="0" fillId="0" borderId="0" xfId="0" applyNumberFormat="1"/>
    <xf numFmtId="11" fontId="0" fillId="4" borderId="0" xfId="0" applyNumberFormat="1" applyFill="1"/>
    <xf numFmtId="11" fontId="0" fillId="4" borderId="11" xfId="0" applyNumberFormat="1" applyFill="1" applyBorder="1"/>
    <xf numFmtId="11" fontId="2" fillId="3" borderId="4" xfId="0" applyNumberFormat="1" applyFont="1" applyFill="1" applyBorder="1" applyAlignment="1">
      <alignment horizontal="center"/>
    </xf>
    <xf numFmtId="11" fontId="3" fillId="4" borderId="1" xfId="0" applyNumberFormat="1" applyFont="1" applyFill="1" applyBorder="1"/>
    <xf numFmtId="11" fontId="0" fillId="0" borderId="0" xfId="0" applyNumberFormat="1"/>
    <xf numFmtId="2" fontId="5" fillId="4" borderId="1" xfId="2" applyNumberFormat="1" applyFont="1" applyFill="1" applyBorder="1" applyAlignment="1">
      <alignment horizontal="right"/>
    </xf>
    <xf numFmtId="11" fontId="5" fillId="4" borderId="1" xfId="2" applyNumberFormat="1" applyFont="1" applyFill="1" applyBorder="1" applyAlignment="1">
      <alignment horizontal="right"/>
    </xf>
    <xf numFmtId="2" fontId="17" fillId="4" borderId="1" xfId="2" applyNumberFormat="1" applyFont="1" applyFill="1" applyBorder="1" applyAlignment="1">
      <alignment horizontal="right"/>
    </xf>
    <xf numFmtId="11" fontId="17" fillId="4" borderId="1" xfId="2" applyNumberFormat="1" applyFont="1" applyFill="1" applyBorder="1" applyAlignment="1">
      <alignment horizontal="right"/>
    </xf>
    <xf numFmtId="165" fontId="17" fillId="4" borderId="1" xfId="2" applyNumberFormat="1" applyFont="1" applyFill="1" applyBorder="1" applyAlignment="1">
      <alignment horizontal="right"/>
    </xf>
    <xf numFmtId="165" fontId="5" fillId="4" borderId="1" xfId="2" applyNumberFormat="1" applyFont="1" applyFill="1" applyBorder="1" applyAlignment="1">
      <alignment horizontal="right"/>
    </xf>
    <xf numFmtId="164" fontId="4" fillId="0" borderId="1" xfId="0" applyNumberFormat="1" applyFont="1" applyBorder="1"/>
    <xf numFmtId="2" fontId="5" fillId="4" borderId="2" xfId="2" applyNumberFormat="1" applyFont="1" applyFill="1" applyBorder="1"/>
    <xf numFmtId="167" fontId="0" fillId="4" borderId="0" xfId="0" applyNumberFormat="1" applyFill="1"/>
    <xf numFmtId="167" fontId="0" fillId="4" borderId="11" xfId="0" applyNumberFormat="1" applyFill="1" applyBorder="1"/>
    <xf numFmtId="167" fontId="2" fillId="3" borderId="6" xfId="0" applyNumberFormat="1" applyFont="1" applyFill="1" applyBorder="1" applyAlignment="1">
      <alignment horizontal="center"/>
    </xf>
    <xf numFmtId="167" fontId="3" fillId="4" borderId="8" xfId="0" applyNumberFormat="1" applyFont="1" applyFill="1" applyBorder="1"/>
    <xf numFmtId="167" fontId="0" fillId="0" borderId="0" xfId="0" applyNumberFormat="1"/>
    <xf numFmtId="2" fontId="2" fillId="3" borderId="7" xfId="0" applyNumberFormat="1" applyFont="1" applyFill="1" applyBorder="1" applyAlignment="1">
      <alignment horizontal="center"/>
    </xf>
    <xf numFmtId="2" fontId="3" fillId="4" borderId="9" xfId="0" applyNumberFormat="1" applyFont="1" applyFill="1" applyBorder="1"/>
    <xf numFmtId="167" fontId="2" fillId="3" borderId="7" xfId="0" applyNumberFormat="1" applyFont="1" applyFill="1" applyBorder="1" applyAlignment="1">
      <alignment horizontal="center"/>
    </xf>
    <xf numFmtId="167" fontId="3" fillId="4" borderId="9" xfId="0" applyNumberFormat="1" applyFont="1" applyFill="1" applyBorder="1"/>
    <xf numFmtId="11" fontId="2" fillId="3" borderId="3" xfId="0" applyNumberFormat="1" applyFont="1" applyFill="1" applyBorder="1" applyAlignment="1">
      <alignment horizontal="center"/>
    </xf>
    <xf numFmtId="167" fontId="2" fillId="3" borderId="3" xfId="0" applyNumberFormat="1" applyFont="1" applyFill="1" applyBorder="1" applyAlignment="1">
      <alignment horizontal="center"/>
    </xf>
    <xf numFmtId="167" fontId="5" fillId="4" borderId="8" xfId="2" applyNumberFormat="1" applyFont="1" applyFill="1" applyBorder="1"/>
    <xf numFmtId="167" fontId="5" fillId="4" borderId="9" xfId="2" applyNumberFormat="1" applyFont="1" applyFill="1" applyBorder="1"/>
    <xf numFmtId="167" fontId="5" fillId="4" borderId="2" xfId="2" applyNumberFormat="1" applyFont="1" applyFill="1" applyBorder="1"/>
    <xf numFmtId="167" fontId="17" fillId="4" borderId="8" xfId="2" applyNumberFormat="1" applyFont="1" applyFill="1" applyBorder="1" applyAlignment="1">
      <alignment horizontal="right"/>
    </xf>
    <xf numFmtId="167" fontId="17" fillId="4" borderId="9" xfId="2" applyNumberFormat="1" applyFont="1" applyFill="1" applyBorder="1"/>
    <xf numFmtId="167" fontId="17" fillId="4" borderId="2" xfId="2" applyNumberFormat="1" applyFont="1" applyFill="1" applyBorder="1"/>
    <xf numFmtId="167" fontId="5" fillId="4" borderId="8" xfId="2" applyNumberFormat="1" applyFont="1" applyFill="1" applyBorder="1" applyAlignment="1">
      <alignment horizontal="right"/>
    </xf>
    <xf numFmtId="167" fontId="17" fillId="4" borderId="12" xfId="2" applyNumberFormat="1" applyFont="1" applyFill="1" applyBorder="1" applyAlignment="1">
      <alignment horizontal="right"/>
    </xf>
    <xf numFmtId="167" fontId="17" fillId="4" borderId="2" xfId="2" applyNumberFormat="1" applyFont="1" applyFill="1" applyBorder="1" applyAlignment="1">
      <alignment horizontal="right"/>
    </xf>
    <xf numFmtId="167" fontId="5" fillId="4" borderId="8" xfId="1" applyNumberFormat="1" applyFont="1" applyFill="1" applyBorder="1"/>
    <xf numFmtId="167" fontId="7" fillId="4" borderId="8" xfId="1" applyNumberFormat="1" applyFont="1" applyFill="1" applyBorder="1"/>
    <xf numFmtId="167" fontId="17" fillId="4" borderId="8" xfId="1" applyNumberFormat="1" applyFont="1" applyFill="1" applyBorder="1" applyAlignment="1">
      <alignment horizontal="right"/>
    </xf>
    <xf numFmtId="167" fontId="5" fillId="4" borderId="8" xfId="1" applyNumberFormat="1" applyFont="1" applyFill="1" applyBorder="1" applyAlignment="1">
      <alignment horizontal="right"/>
    </xf>
    <xf numFmtId="2" fontId="5" fillId="4" borderId="9" xfId="1" applyNumberFormat="1" applyFont="1" applyFill="1" applyBorder="1"/>
    <xf numFmtId="2" fontId="7" fillId="4" borderId="9" xfId="1" applyNumberFormat="1" applyFont="1" applyFill="1" applyBorder="1"/>
    <xf numFmtId="2" fontId="17" fillId="4" borderId="9" xfId="1" applyNumberFormat="1" applyFont="1" applyFill="1" applyBorder="1" applyAlignment="1">
      <alignment horizontal="right"/>
    </xf>
    <xf numFmtId="167" fontId="5" fillId="4" borderId="9" xfId="1" applyNumberFormat="1" applyFont="1" applyFill="1" applyBorder="1"/>
    <xf numFmtId="167" fontId="7" fillId="4" borderId="9" xfId="1" applyNumberFormat="1" applyFont="1" applyFill="1" applyBorder="1"/>
    <xf numFmtId="167" fontId="17" fillId="4" borderId="9" xfId="1" applyNumberFormat="1" applyFont="1" applyFill="1" applyBorder="1" applyAlignment="1">
      <alignment horizontal="right"/>
    </xf>
    <xf numFmtId="166" fontId="0" fillId="4" borderId="0" xfId="0" applyNumberFormat="1" applyFill="1"/>
    <xf numFmtId="166" fontId="0" fillId="4" borderId="11" xfId="0" applyNumberFormat="1" applyFill="1" applyBorder="1"/>
    <xf numFmtId="166" fontId="2" fillId="3" borderId="7" xfId="0" applyNumberFormat="1" applyFont="1" applyFill="1" applyBorder="1" applyAlignment="1">
      <alignment horizontal="center"/>
    </xf>
    <xf numFmtId="166" fontId="2" fillId="3" borderId="3" xfId="0" applyNumberFormat="1" applyFont="1" applyFill="1" applyBorder="1" applyAlignment="1">
      <alignment horizontal="center"/>
    </xf>
    <xf numFmtId="166" fontId="17" fillId="4" borderId="9" xfId="1" applyNumberFormat="1" applyFont="1" applyFill="1" applyBorder="1" applyAlignment="1">
      <alignment horizontal="right"/>
    </xf>
    <xf numFmtId="166" fontId="0" fillId="0" borderId="0" xfId="0" applyNumberFormat="1"/>
    <xf numFmtId="165" fontId="2" fillId="3" borderId="6" xfId="0" applyNumberFormat="1" applyFont="1" applyFill="1" applyBorder="1" applyAlignment="1">
      <alignment horizontal="center"/>
    </xf>
    <xf numFmtId="165" fontId="3" fillId="4" borderId="8" xfId="0" applyNumberFormat="1" applyFont="1" applyFill="1" applyBorder="1" applyAlignment="1">
      <alignment vertical="top"/>
    </xf>
    <xf numFmtId="167" fontId="4" fillId="4" borderId="8" xfId="0" applyNumberFormat="1" applyFont="1" applyFill="1" applyBorder="1"/>
    <xf numFmtId="165" fontId="2" fillId="3" borderId="7" xfId="0" applyNumberFormat="1" applyFont="1" applyFill="1" applyBorder="1" applyAlignment="1">
      <alignment horizontal="center"/>
    </xf>
    <xf numFmtId="165" fontId="2" fillId="3" borderId="3" xfId="0" applyNumberFormat="1" applyFont="1" applyFill="1" applyBorder="1" applyAlignment="1">
      <alignment horizontal="center"/>
    </xf>
    <xf numFmtId="165" fontId="5" fillId="4" borderId="8" xfId="1" applyNumberFormat="1" applyFont="1" applyFill="1" applyBorder="1"/>
    <xf numFmtId="165" fontId="5" fillId="4" borderId="2" xfId="1" applyNumberFormat="1" applyFont="1" applyFill="1" applyBorder="1"/>
    <xf numFmtId="165" fontId="4" fillId="4" borderId="8" xfId="0" applyNumberFormat="1" applyFont="1" applyFill="1" applyBorder="1"/>
    <xf numFmtId="167" fontId="4" fillId="4" borderId="2" xfId="0" applyNumberFormat="1" applyFont="1" applyFill="1" applyBorder="1"/>
    <xf numFmtId="165" fontId="17" fillId="4" borderId="1" xfId="0" applyNumberFormat="1" applyFont="1" applyFill="1" applyBorder="1"/>
    <xf numFmtId="0" fontId="6" fillId="4" borderId="0" xfId="0" applyFont="1" applyFill="1"/>
    <xf numFmtId="164" fontId="4" fillId="4" borderId="0" xfId="0" applyNumberFormat="1" applyFont="1" applyFill="1"/>
    <xf numFmtId="167" fontId="4" fillId="4" borderId="0" xfId="0" applyNumberFormat="1" applyFont="1" applyFill="1"/>
    <xf numFmtId="164" fontId="4" fillId="4" borderId="11" xfId="0" applyNumberFormat="1" applyFont="1" applyFill="1" applyBorder="1"/>
    <xf numFmtId="167" fontId="4" fillId="4" borderId="11" xfId="0" applyNumberFormat="1" applyFont="1" applyFill="1" applyBorder="1"/>
    <xf numFmtId="168" fontId="0" fillId="4" borderId="0" xfId="0" applyNumberFormat="1" applyFill="1"/>
    <xf numFmtId="168" fontId="0" fillId="4" borderId="11" xfId="0" applyNumberFormat="1" applyFill="1" applyBorder="1"/>
    <xf numFmtId="168" fontId="2" fillId="2" borderId="4" xfId="1" applyNumberFormat="1" applyFont="1" applyFill="1" applyBorder="1" applyAlignment="1">
      <alignment horizontal="center"/>
    </xf>
    <xf numFmtId="168" fontId="4" fillId="4" borderId="1" xfId="0" applyNumberFormat="1" applyFont="1" applyFill="1" applyBorder="1"/>
    <xf numFmtId="168" fontId="0" fillId="0" borderId="0" xfId="0" applyNumberFormat="1"/>
    <xf numFmtId="2" fontId="4" fillId="4" borderId="13" xfId="0" applyNumberFormat="1" applyFont="1" applyFill="1" applyBorder="1"/>
    <xf numFmtId="2" fontId="4" fillId="4" borderId="13" xfId="2" applyNumberFormat="1" applyFont="1" applyFill="1" applyBorder="1" applyAlignment="1">
      <alignment horizontal="right"/>
    </xf>
    <xf numFmtId="0" fontId="11" fillId="14" borderId="0" xfId="0" applyFont="1" applyFill="1"/>
    <xf numFmtId="2" fontId="17" fillId="4" borderId="13" xfId="0" applyNumberFormat="1" applyFont="1" applyFill="1" applyBorder="1"/>
    <xf numFmtId="2" fontId="4" fillId="0" borderId="1" xfId="0" applyNumberFormat="1" applyFont="1" applyBorder="1"/>
    <xf numFmtId="2" fontId="17" fillId="0" borderId="1" xfId="0" applyNumberFormat="1" applyFont="1" applyBorder="1"/>
  </cellXfs>
  <cellStyles count="3">
    <cellStyle name="Normal_Sheet1 2" xfId="1" xr:uid="{38A7987E-3A73-1345-BD38-4C55C7557F6A}"/>
    <cellStyle name="Normal_Sheet1_1" xfId="2" xr:uid="{0F6401E3-B19B-D44D-AE2E-CBDCFBDCEF65}"/>
    <cellStyle name="Normale" xfId="0" builtinId="0"/>
  </cellStyles>
  <dxfs count="1">
    <dxf>
      <font>
        <color rgb="FF9C0006"/>
      </font>
      <fill>
        <patternFill>
          <bgColor rgb="FFFFC7CE"/>
        </patternFill>
      </fill>
    </dxf>
  </dxfs>
  <tableStyles count="0" defaultTableStyle="TableStyleMedium2" defaultPivotStyle="PivotStyleLight16"/>
  <colors>
    <mruColors>
      <color rgb="FF74D9FF"/>
      <color rgb="FF75D8FF"/>
      <color rgb="FFFF9300"/>
      <color rgb="FFFF8AD9"/>
      <color rgb="FF7A81FF"/>
      <color rgb="FF75D7FF"/>
      <color rgb="FFD6FD78"/>
      <color rgb="FFFFD679"/>
      <color rgb="FFFF7E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4</xdr:col>
      <xdr:colOff>381910</xdr:colOff>
      <xdr:row>6</xdr:row>
      <xdr:rowOff>9978</xdr:rowOff>
    </xdr:from>
    <xdr:ext cx="760657" cy="173766"/>
    <mc:AlternateContent xmlns:mc="http://schemas.openxmlformats.org/markup-compatibility/2006" xmlns:a14="http://schemas.microsoft.com/office/drawing/2010/main">
      <mc:Choice Requires="a14">
        <xdr:sp macro="" textlink="">
          <xdr:nvSpPr>
            <xdr:cNvPr id="2" name="CasellaDiTesto 1">
              <a:extLst>
                <a:ext uri="{FF2B5EF4-FFF2-40B4-BE49-F238E27FC236}">
                  <a16:creationId xmlns:a16="http://schemas.microsoft.com/office/drawing/2014/main" id="{66221495-482A-664B-8B7C-28F499CCF03A}"/>
                </a:ext>
              </a:extLst>
            </xdr:cNvPr>
            <xdr:cNvSpPr txBox="1"/>
          </xdr:nvSpPr>
          <xdr:spPr>
            <a:xfrm>
              <a:off x="8967110" y="1254578"/>
              <a:ext cx="760657" cy="173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100" i="1">
                            <a:latin typeface="Cambria Math" panose="02040503050406030204" pitchFamily="18" charset="0"/>
                          </a:rPr>
                        </m:ctrlPr>
                      </m:sSubSupPr>
                      <m:e>
                        <m:r>
                          <a:rPr lang="it-IT" sz="1100" i="1">
                            <a:latin typeface="Cambria Math" panose="02040503050406030204" pitchFamily="18" charset="0"/>
                            <a:ea typeface="Cambria Math" panose="02040503050406030204" pitchFamily="18" charset="0"/>
                          </a:rPr>
                          <m:t>𝜂</m:t>
                        </m:r>
                      </m:e>
                      <m:sub>
                        <m:r>
                          <a:rPr lang="it-IT" sz="1100" b="0" i="1">
                            <a:latin typeface="Cambria Math" panose="02040503050406030204" pitchFamily="18" charset="0"/>
                          </a:rPr>
                          <m:t>𝐵</m:t>
                        </m:r>
                      </m:sub>
                      <m:sup>
                        <m:r>
                          <a:rPr lang="it-IT" sz="1100" b="0" i="1">
                            <a:latin typeface="Cambria Math" panose="02040503050406030204" pitchFamily="18" charset="0"/>
                          </a:rPr>
                          <m:t>′</m:t>
                        </m:r>
                      </m:sup>
                    </m:sSubSup>
                    <m:r>
                      <a:rPr lang="it-IT" sz="1100" i="1">
                        <a:latin typeface="Cambria Math" panose="02040503050406030204" pitchFamily="18" charset="0"/>
                        <a:ea typeface="Cambria Math" panose="02040503050406030204" pitchFamily="18" charset="0"/>
                      </a:rPr>
                      <m:t>=</m:t>
                    </m:r>
                    <m:f>
                      <m:fPr>
                        <m:type m:val="lin"/>
                        <m:ctrlPr>
                          <a:rPr lang="it-IT" sz="1100" i="1">
                            <a:latin typeface="Cambria Math" panose="02040503050406030204" pitchFamily="18" charset="0"/>
                            <a:ea typeface="Cambria Math" panose="02040503050406030204" pitchFamily="18" charset="0"/>
                          </a:rPr>
                        </m:ctrlPr>
                      </m:fPr>
                      <m:num>
                        <m:sSub>
                          <m:sSubPr>
                            <m:ctrlPr>
                              <a:rPr lang="it-IT" sz="1100" i="1">
                                <a:latin typeface="Cambria Math" panose="02040503050406030204" pitchFamily="18" charset="0"/>
                                <a:ea typeface="Cambria Math" panose="02040503050406030204" pitchFamily="18" charset="0"/>
                              </a:rPr>
                            </m:ctrlPr>
                          </m:sSubPr>
                          <m:e>
                            <m:r>
                              <a:rPr lang="it-IT" sz="1100" i="1">
                                <a:latin typeface="Cambria Math" panose="02040503050406030204" pitchFamily="18" charset="0"/>
                                <a:ea typeface="Cambria Math" panose="02040503050406030204" pitchFamily="18" charset="0"/>
                              </a:rPr>
                              <m:t>𝜂</m:t>
                            </m:r>
                          </m:e>
                          <m:sub>
                            <m:r>
                              <a:rPr lang="it-IT" sz="1100" b="0" i="1">
                                <a:latin typeface="Cambria Math" panose="02040503050406030204" pitchFamily="18" charset="0"/>
                                <a:ea typeface="Cambria Math" panose="02040503050406030204" pitchFamily="18" charset="0"/>
                              </a:rPr>
                              <m:t>𝐵</m:t>
                            </m:r>
                          </m:sub>
                        </m:sSub>
                      </m:num>
                      <m:den>
                        <m:sSub>
                          <m:sSubPr>
                            <m:ctrlPr>
                              <a:rPr lang="it-IT" sz="1100" i="1">
                                <a:latin typeface="Cambria Math" panose="02040503050406030204" pitchFamily="18" charset="0"/>
                                <a:ea typeface="Cambria Math" panose="02040503050406030204" pitchFamily="18" charset="0"/>
                              </a:rPr>
                            </m:ctrlPr>
                          </m:sSubPr>
                          <m:e>
                            <m:r>
                              <a:rPr lang="it-IT" sz="1100" b="0" i="1">
                                <a:latin typeface="Cambria Math" panose="02040503050406030204" pitchFamily="18" charset="0"/>
                                <a:ea typeface="Cambria Math" panose="02040503050406030204" pitchFamily="18" charset="0"/>
                              </a:rPr>
                              <m:t>𝑁</m:t>
                            </m:r>
                          </m:e>
                          <m:sub>
                            <m:r>
                              <a:rPr lang="it-IT" sz="1100" b="0" i="1">
                                <a:latin typeface="Cambria Math" panose="02040503050406030204" pitchFamily="18" charset="0"/>
                                <a:ea typeface="Cambria Math" panose="02040503050406030204" pitchFamily="18" charset="0"/>
                              </a:rPr>
                              <m:t>𝑉</m:t>
                            </m:r>
                          </m:sub>
                        </m:sSub>
                      </m:den>
                    </m:f>
                  </m:oMath>
                </m:oMathPara>
              </a14:m>
              <a:endParaRPr lang="it-IT" sz="1100"/>
            </a:p>
          </xdr:txBody>
        </xdr:sp>
      </mc:Choice>
      <mc:Fallback xmlns="">
        <xdr:sp macro="" textlink="">
          <xdr:nvSpPr>
            <xdr:cNvPr id="2" name="CasellaDiTesto 1">
              <a:extLst>
                <a:ext uri="{FF2B5EF4-FFF2-40B4-BE49-F238E27FC236}">
                  <a16:creationId xmlns:a16="http://schemas.microsoft.com/office/drawing/2014/main" id="{66221495-482A-664B-8B7C-28F499CCF03A}"/>
                </a:ext>
              </a:extLst>
            </xdr:cNvPr>
            <xdr:cNvSpPr txBox="1"/>
          </xdr:nvSpPr>
          <xdr:spPr>
            <a:xfrm>
              <a:off x="8967110" y="1254578"/>
              <a:ext cx="760657" cy="173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i="0">
                  <a:latin typeface="Cambria Math" panose="02040503050406030204" pitchFamily="18" charset="0"/>
                  <a:ea typeface="Cambria Math" panose="02040503050406030204" pitchFamily="18" charset="0"/>
                </a:rPr>
                <a:t>𝜂_</a:t>
              </a:r>
              <a:r>
                <a:rPr lang="it-IT" sz="1100" b="0" i="0">
                  <a:latin typeface="Cambria Math" panose="02040503050406030204" pitchFamily="18" charset="0"/>
                </a:rPr>
                <a:t>𝐵^′</a:t>
              </a:r>
              <a:r>
                <a:rPr lang="it-IT" sz="1100" i="0">
                  <a:latin typeface="Cambria Math" panose="02040503050406030204" pitchFamily="18" charset="0"/>
                  <a:ea typeface="Cambria Math" panose="02040503050406030204" pitchFamily="18" charset="0"/>
                </a:rPr>
                <a:t>=𝜂_</a:t>
              </a:r>
              <a:r>
                <a:rPr lang="it-IT" sz="1100" b="0" i="0">
                  <a:latin typeface="Cambria Math" panose="02040503050406030204" pitchFamily="18" charset="0"/>
                  <a:ea typeface="Cambria Math" panose="02040503050406030204" pitchFamily="18" charset="0"/>
                </a:rPr>
                <a:t>𝐵∕𝑁_𝑉 </a:t>
              </a:r>
              <a:endParaRPr lang="it-IT" sz="1100"/>
            </a:p>
          </xdr:txBody>
        </xdr:sp>
      </mc:Fallback>
    </mc:AlternateContent>
    <xdr:clientData/>
  </xdr:oneCellAnchor>
  <xdr:oneCellAnchor>
    <xdr:from>
      <xdr:col>5</xdr:col>
      <xdr:colOff>152704</xdr:colOff>
      <xdr:row>6</xdr:row>
      <xdr:rowOff>3023</xdr:rowOff>
    </xdr:from>
    <xdr:ext cx="178767" cy="173766"/>
    <mc:AlternateContent xmlns:mc="http://schemas.openxmlformats.org/markup-compatibility/2006" xmlns:a14="http://schemas.microsoft.com/office/drawing/2010/main">
      <mc:Choice Requires="a14">
        <xdr:sp macro="" textlink="">
          <xdr:nvSpPr>
            <xdr:cNvPr id="3" name="CasellaDiTesto 2">
              <a:extLst>
                <a:ext uri="{FF2B5EF4-FFF2-40B4-BE49-F238E27FC236}">
                  <a16:creationId xmlns:a16="http://schemas.microsoft.com/office/drawing/2014/main" id="{59C8F82A-9664-8C42-A19D-43AF78A95EEE}"/>
                </a:ext>
              </a:extLst>
            </xdr:cNvPr>
            <xdr:cNvSpPr txBox="1"/>
          </xdr:nvSpPr>
          <xdr:spPr>
            <a:xfrm>
              <a:off x="10134904" y="1247623"/>
              <a:ext cx="178767" cy="173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100" i="1">
                            <a:latin typeface="Cambria Math" panose="02040503050406030204" pitchFamily="18" charset="0"/>
                          </a:rPr>
                        </m:ctrlPr>
                      </m:sSubPr>
                      <m:e>
                        <m:r>
                          <a:rPr lang="it-IT" sz="1100" i="1">
                            <a:latin typeface="Cambria Math" panose="02040503050406030204" pitchFamily="18" charset="0"/>
                            <a:ea typeface="Cambria Math" panose="02040503050406030204" pitchFamily="18" charset="0"/>
                          </a:rPr>
                          <m:t>𝜂</m:t>
                        </m:r>
                      </m:e>
                      <m:sub>
                        <m:r>
                          <a:rPr lang="it-IT" sz="1100" b="0" i="1">
                            <a:latin typeface="Cambria Math" panose="02040503050406030204" pitchFamily="18" charset="0"/>
                          </a:rPr>
                          <m:t>𝐵</m:t>
                        </m:r>
                      </m:sub>
                    </m:sSub>
                  </m:oMath>
                </m:oMathPara>
              </a14:m>
              <a:endParaRPr lang="it-IT" sz="1100"/>
            </a:p>
          </xdr:txBody>
        </xdr:sp>
      </mc:Choice>
      <mc:Fallback xmlns="">
        <xdr:sp macro="" textlink="">
          <xdr:nvSpPr>
            <xdr:cNvPr id="3" name="CasellaDiTesto 2">
              <a:extLst>
                <a:ext uri="{FF2B5EF4-FFF2-40B4-BE49-F238E27FC236}">
                  <a16:creationId xmlns:a16="http://schemas.microsoft.com/office/drawing/2014/main" id="{59C8F82A-9664-8C42-A19D-43AF78A95EEE}"/>
                </a:ext>
              </a:extLst>
            </xdr:cNvPr>
            <xdr:cNvSpPr txBox="1"/>
          </xdr:nvSpPr>
          <xdr:spPr>
            <a:xfrm>
              <a:off x="10134904" y="1247623"/>
              <a:ext cx="178767" cy="173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i="0">
                  <a:latin typeface="Cambria Math" panose="02040503050406030204" pitchFamily="18" charset="0"/>
                  <a:ea typeface="Cambria Math" panose="02040503050406030204" pitchFamily="18" charset="0"/>
                </a:rPr>
                <a:t>𝜂_</a:t>
              </a:r>
              <a:r>
                <a:rPr lang="it-IT" sz="1100" b="0" i="0">
                  <a:latin typeface="Cambria Math" panose="02040503050406030204" pitchFamily="18" charset="0"/>
                </a:rPr>
                <a:t>𝐵</a:t>
              </a:r>
              <a:endParaRPr lang="it-IT" sz="1100"/>
            </a:p>
          </xdr:txBody>
        </xdr:sp>
      </mc:Fallback>
    </mc:AlternateContent>
    <xdr:clientData/>
  </xdr:oneCellAnchor>
  <xdr:oneCellAnchor>
    <xdr:from>
      <xdr:col>7</xdr:col>
      <xdr:colOff>3023</xdr:colOff>
      <xdr:row>6</xdr:row>
      <xdr:rowOff>13607</xdr:rowOff>
    </xdr:from>
    <xdr:ext cx="193963" cy="173766"/>
    <mc:AlternateContent xmlns:mc="http://schemas.openxmlformats.org/markup-compatibility/2006" xmlns:a14="http://schemas.microsoft.com/office/drawing/2010/main">
      <mc:Choice Requires="a14">
        <xdr:sp macro="" textlink="">
          <xdr:nvSpPr>
            <xdr:cNvPr id="4" name="CasellaDiTesto 3">
              <a:extLst>
                <a:ext uri="{FF2B5EF4-FFF2-40B4-BE49-F238E27FC236}">
                  <a16:creationId xmlns:a16="http://schemas.microsoft.com/office/drawing/2014/main" id="{D5FCEF24-2FE6-9A44-BE45-DAC157C67CDF}"/>
                </a:ext>
              </a:extLst>
            </xdr:cNvPr>
            <xdr:cNvSpPr txBox="1"/>
          </xdr:nvSpPr>
          <xdr:spPr>
            <a:xfrm>
              <a:off x="12512523" y="1258207"/>
              <a:ext cx="193963" cy="173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100" i="1">
                            <a:latin typeface="Cambria Math" panose="02040503050406030204" pitchFamily="18" charset="0"/>
                          </a:rPr>
                        </m:ctrlPr>
                      </m:sSubPr>
                      <m:e>
                        <m:r>
                          <a:rPr lang="it-IT" sz="1100" b="0" i="1">
                            <a:latin typeface="Cambria Math" panose="02040503050406030204" pitchFamily="18" charset="0"/>
                          </a:rPr>
                          <m:t>𝑁</m:t>
                        </m:r>
                      </m:e>
                      <m:sub>
                        <m:r>
                          <a:rPr lang="it-IT" sz="1100" b="0" i="1">
                            <a:latin typeface="Cambria Math" panose="02040503050406030204" pitchFamily="18" charset="0"/>
                          </a:rPr>
                          <m:t>𝑉</m:t>
                        </m:r>
                      </m:sub>
                    </m:sSub>
                  </m:oMath>
                </m:oMathPara>
              </a14:m>
              <a:endParaRPr lang="it-IT" sz="1100"/>
            </a:p>
          </xdr:txBody>
        </xdr:sp>
      </mc:Choice>
      <mc:Fallback xmlns="">
        <xdr:sp macro="" textlink="">
          <xdr:nvSpPr>
            <xdr:cNvPr id="4" name="CasellaDiTesto 3">
              <a:extLst>
                <a:ext uri="{FF2B5EF4-FFF2-40B4-BE49-F238E27FC236}">
                  <a16:creationId xmlns:a16="http://schemas.microsoft.com/office/drawing/2014/main" id="{D5FCEF24-2FE6-9A44-BE45-DAC157C67CDF}"/>
                </a:ext>
              </a:extLst>
            </xdr:cNvPr>
            <xdr:cNvSpPr txBox="1"/>
          </xdr:nvSpPr>
          <xdr:spPr>
            <a:xfrm>
              <a:off x="12512523" y="1258207"/>
              <a:ext cx="193963" cy="173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0" i="0">
                  <a:latin typeface="Cambria Math" panose="02040503050406030204" pitchFamily="18" charset="0"/>
                </a:rPr>
                <a:t>𝑁_𝑉</a:t>
              </a:r>
              <a:endParaRPr lang="it-IT" sz="1100"/>
            </a:p>
          </xdr:txBody>
        </xdr:sp>
      </mc:Fallback>
    </mc:AlternateContent>
    <xdr:clientData/>
  </xdr:oneCellAnchor>
  <xdr:oneCellAnchor>
    <xdr:from>
      <xdr:col>2</xdr:col>
      <xdr:colOff>1009948</xdr:colOff>
      <xdr:row>7</xdr:row>
      <xdr:rowOff>0</xdr:rowOff>
    </xdr:from>
    <xdr:ext cx="1992981" cy="194412"/>
    <mc:AlternateContent xmlns:mc="http://schemas.openxmlformats.org/markup-compatibility/2006" xmlns:a14="http://schemas.microsoft.com/office/drawing/2010/main">
      <mc:Choice Requires="a14">
        <xdr:sp macro="" textlink="">
          <xdr:nvSpPr>
            <xdr:cNvPr id="5" name="CasellaDiTesto 4">
              <a:extLst>
                <a:ext uri="{FF2B5EF4-FFF2-40B4-BE49-F238E27FC236}">
                  <a16:creationId xmlns:a16="http://schemas.microsoft.com/office/drawing/2014/main" id="{83EB32EA-1261-A14E-AFFD-E7FD7236E4BC}"/>
                </a:ext>
              </a:extLst>
            </xdr:cNvPr>
            <xdr:cNvSpPr txBox="1"/>
          </xdr:nvSpPr>
          <xdr:spPr>
            <a:xfrm>
              <a:off x="5785148" y="1447800"/>
              <a:ext cx="1992981" cy="1944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type m:val="lin"/>
                        <m:ctrlPr>
                          <a:rPr lang="it-IT" sz="1100" i="1">
                            <a:latin typeface="Cambria Math" panose="02040503050406030204" pitchFamily="18" charset="0"/>
                          </a:rPr>
                        </m:ctrlPr>
                      </m:fPr>
                      <m:num>
                        <m:d>
                          <m:dPr>
                            <m:ctrlPr>
                              <a:rPr lang="it-IT" sz="1100" i="1">
                                <a:latin typeface="Cambria Math" panose="02040503050406030204" pitchFamily="18" charset="0"/>
                              </a:rPr>
                            </m:ctrlPr>
                          </m:dPr>
                          <m:e>
                            <m:sSubSup>
                              <m:sSubSupPr>
                                <m:ctrlPr>
                                  <a:rPr lang="it-IT" sz="1100" i="1">
                                    <a:latin typeface="Cambria Math" panose="02040503050406030204" pitchFamily="18" charset="0"/>
                                  </a:rPr>
                                </m:ctrlPr>
                              </m:sSubSupPr>
                              <m:e>
                                <m:r>
                                  <a:rPr lang="it-IT" sz="1100" i="1">
                                    <a:latin typeface="Cambria Math" panose="02040503050406030204" pitchFamily="18" charset="0"/>
                                    <a:ea typeface="Cambria Math" panose="02040503050406030204" pitchFamily="18" charset="0"/>
                                  </a:rPr>
                                  <m:t>𝜂</m:t>
                                </m:r>
                              </m:e>
                              <m:sub>
                                <m:r>
                                  <a:rPr lang="it-IT" sz="1100" b="0" i="1">
                                    <a:latin typeface="Cambria Math" panose="02040503050406030204" pitchFamily="18" charset="0"/>
                                  </a:rPr>
                                  <m:t>𝐵</m:t>
                                </m:r>
                              </m:sub>
                              <m:sup>
                                <m:r>
                                  <a:rPr lang="it-IT" sz="1100" b="0" i="1">
                                    <a:latin typeface="Cambria Math" panose="02040503050406030204" pitchFamily="18" charset="0"/>
                                  </a:rPr>
                                  <m:t>′</m:t>
                                </m:r>
                              </m:sup>
                            </m:sSubSup>
                            <m:r>
                              <a:rPr lang="it-IT" sz="1100" b="0" i="1">
                                <a:latin typeface="Cambria Math" panose="02040503050406030204" pitchFamily="18" charset="0"/>
                              </a:rPr>
                              <m:t>−</m:t>
                            </m:r>
                            <m:sSubSup>
                              <m:sSubSupPr>
                                <m:ctrlPr>
                                  <a:rPr lang="it-IT" sz="1100" b="0" i="1">
                                    <a:latin typeface="Cambria Math" panose="02040503050406030204" pitchFamily="18" charset="0"/>
                                  </a:rPr>
                                </m:ctrlPr>
                              </m:sSubSupPr>
                              <m:e>
                                <m:r>
                                  <a:rPr lang="it-IT" sz="1100" b="0" i="1">
                                    <a:latin typeface="Cambria Math" panose="02040503050406030204" pitchFamily="18" charset="0"/>
                                    <a:ea typeface="Cambria Math" panose="02040503050406030204" pitchFamily="18" charset="0"/>
                                  </a:rPr>
                                  <m:t>𝜂</m:t>
                                </m:r>
                              </m:e>
                              <m:sub>
                                <m:r>
                                  <a:rPr lang="it-IT" sz="1100" b="0" i="1">
                                    <a:latin typeface="Cambria Math" panose="02040503050406030204" pitchFamily="18" charset="0"/>
                                  </a:rPr>
                                  <m:t>𝐵</m:t>
                                </m:r>
                                <m:r>
                                  <a:rPr lang="it-IT" sz="1100" b="0" i="1">
                                    <a:latin typeface="Cambria Math" panose="02040503050406030204" pitchFamily="18" charset="0"/>
                                  </a:rPr>
                                  <m:t>,</m:t>
                                </m:r>
                                <m:r>
                                  <a:rPr lang="it-IT" sz="1100" b="0" i="1">
                                    <a:latin typeface="Cambria Math" panose="02040503050406030204" pitchFamily="18" charset="0"/>
                                  </a:rPr>
                                  <m:t>𝑚𝑖𝑛</m:t>
                                </m:r>
                              </m:sub>
                              <m:sup>
                                <m:r>
                                  <a:rPr lang="it-IT" sz="1100" b="0" i="1">
                                    <a:latin typeface="Cambria Math" panose="02040503050406030204" pitchFamily="18" charset="0"/>
                                  </a:rPr>
                                  <m:t>′</m:t>
                                </m:r>
                              </m:sup>
                            </m:sSubSup>
                          </m:e>
                        </m:d>
                      </m:num>
                      <m:den>
                        <m:d>
                          <m:dPr>
                            <m:ctrlPr>
                              <a:rPr lang="it-IT" sz="1100" i="1">
                                <a:latin typeface="Cambria Math" panose="02040503050406030204" pitchFamily="18" charset="0"/>
                              </a:rPr>
                            </m:ctrlPr>
                          </m:dPr>
                          <m:e>
                            <m:sSubSup>
                              <m:sSubSupPr>
                                <m:ctrlPr>
                                  <a:rPr lang="it-IT" sz="1100" b="0" i="1">
                                    <a:latin typeface="Cambria Math" panose="02040503050406030204" pitchFamily="18" charset="0"/>
                                  </a:rPr>
                                </m:ctrlPr>
                              </m:sSubSupPr>
                              <m:e>
                                <m:r>
                                  <a:rPr lang="it-IT" sz="1100" b="0" i="1">
                                    <a:latin typeface="Cambria Math" panose="02040503050406030204" pitchFamily="18" charset="0"/>
                                    <a:ea typeface="Cambria Math" panose="02040503050406030204" pitchFamily="18" charset="0"/>
                                  </a:rPr>
                                  <m:t>𝜂</m:t>
                                </m:r>
                              </m:e>
                              <m:sub>
                                <m:r>
                                  <a:rPr lang="it-IT" sz="1100" b="0" i="1">
                                    <a:latin typeface="Cambria Math" panose="02040503050406030204" pitchFamily="18" charset="0"/>
                                  </a:rPr>
                                  <m:t>𝐵</m:t>
                                </m:r>
                                <m:r>
                                  <a:rPr lang="it-IT" sz="1100" b="0" i="1">
                                    <a:latin typeface="Cambria Math" panose="02040503050406030204" pitchFamily="18" charset="0"/>
                                  </a:rPr>
                                  <m:t>,</m:t>
                                </m:r>
                                <m:r>
                                  <a:rPr lang="it-IT" sz="1100" b="0" i="1">
                                    <a:latin typeface="Cambria Math" panose="02040503050406030204" pitchFamily="18" charset="0"/>
                                  </a:rPr>
                                  <m:t>𝑚𝑎𝑥</m:t>
                                </m:r>
                              </m:sub>
                              <m:sup>
                                <m:r>
                                  <a:rPr lang="it-IT" sz="1100" b="0" i="1">
                                    <a:latin typeface="Cambria Math" panose="02040503050406030204" pitchFamily="18" charset="0"/>
                                  </a:rPr>
                                  <m:t>′</m:t>
                                </m:r>
                              </m:sup>
                            </m:sSubSup>
                            <m:r>
                              <a:rPr lang="it-IT" sz="1100" b="0" i="1">
                                <a:latin typeface="Cambria Math" panose="02040503050406030204" pitchFamily="18" charset="0"/>
                              </a:rPr>
                              <m:t>−</m:t>
                            </m:r>
                            <m:sSubSup>
                              <m:sSubSupPr>
                                <m:ctrlPr>
                                  <a:rPr lang="it-IT" sz="1100" b="0" i="1">
                                    <a:latin typeface="Cambria Math" panose="02040503050406030204" pitchFamily="18" charset="0"/>
                                  </a:rPr>
                                </m:ctrlPr>
                              </m:sSubSupPr>
                              <m:e>
                                <m:r>
                                  <a:rPr lang="it-IT" sz="1100" b="0" i="1">
                                    <a:latin typeface="Cambria Math" panose="02040503050406030204" pitchFamily="18" charset="0"/>
                                    <a:ea typeface="Cambria Math" panose="02040503050406030204" pitchFamily="18" charset="0"/>
                                  </a:rPr>
                                  <m:t>𝜂</m:t>
                                </m:r>
                              </m:e>
                              <m:sub>
                                <m:r>
                                  <a:rPr lang="it-IT" sz="1100" b="0" i="1">
                                    <a:latin typeface="Cambria Math" panose="02040503050406030204" pitchFamily="18" charset="0"/>
                                  </a:rPr>
                                  <m:t>𝐵</m:t>
                                </m:r>
                                <m:r>
                                  <a:rPr lang="it-IT" sz="1100" b="0" i="1">
                                    <a:latin typeface="Cambria Math" panose="02040503050406030204" pitchFamily="18" charset="0"/>
                                  </a:rPr>
                                  <m:t>,</m:t>
                                </m:r>
                                <m:r>
                                  <a:rPr lang="it-IT" sz="1100" b="0" i="1">
                                    <a:latin typeface="Cambria Math" panose="02040503050406030204" pitchFamily="18" charset="0"/>
                                  </a:rPr>
                                  <m:t>𝑚𝑖𝑛</m:t>
                                </m:r>
                              </m:sub>
                              <m:sup>
                                <m:r>
                                  <a:rPr lang="it-IT" sz="1100" b="0" i="1">
                                    <a:latin typeface="Cambria Math" panose="02040503050406030204" pitchFamily="18" charset="0"/>
                                  </a:rPr>
                                  <m:t>′</m:t>
                                </m:r>
                              </m:sup>
                            </m:sSubSup>
                          </m:e>
                        </m:d>
                      </m:den>
                    </m:f>
                  </m:oMath>
                </m:oMathPara>
              </a14:m>
              <a:endParaRPr lang="it-IT" sz="1100"/>
            </a:p>
          </xdr:txBody>
        </xdr:sp>
      </mc:Choice>
      <mc:Fallback xmlns="">
        <xdr:sp macro="" textlink="">
          <xdr:nvSpPr>
            <xdr:cNvPr id="5" name="CasellaDiTesto 4">
              <a:extLst>
                <a:ext uri="{FF2B5EF4-FFF2-40B4-BE49-F238E27FC236}">
                  <a16:creationId xmlns:a16="http://schemas.microsoft.com/office/drawing/2014/main" id="{83EB32EA-1261-A14E-AFFD-E7FD7236E4BC}"/>
                </a:ext>
              </a:extLst>
            </xdr:cNvPr>
            <xdr:cNvSpPr txBox="1"/>
          </xdr:nvSpPr>
          <xdr:spPr>
            <a:xfrm>
              <a:off x="5785148" y="1447800"/>
              <a:ext cx="1992981" cy="1944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i="0">
                  <a:latin typeface="Cambria Math" panose="02040503050406030204" pitchFamily="18" charset="0"/>
                </a:rPr>
                <a:t>(</a:t>
              </a:r>
              <a:r>
                <a:rPr lang="it-IT" sz="1100" i="0">
                  <a:latin typeface="Cambria Math" panose="02040503050406030204" pitchFamily="18" charset="0"/>
                  <a:ea typeface="Cambria Math" panose="02040503050406030204" pitchFamily="18" charset="0"/>
                </a:rPr>
                <a:t>𝜂_</a:t>
              </a:r>
              <a:r>
                <a:rPr lang="it-IT" sz="1100" b="0" i="0">
                  <a:latin typeface="Cambria Math" panose="02040503050406030204" pitchFamily="18" charset="0"/>
                </a:rPr>
                <a:t>𝐵^′−</a:t>
              </a:r>
              <a:r>
                <a:rPr lang="it-IT" sz="1100" b="0" i="0">
                  <a:latin typeface="Cambria Math" panose="02040503050406030204" pitchFamily="18" charset="0"/>
                  <a:ea typeface="Cambria Math" panose="02040503050406030204" pitchFamily="18" charset="0"/>
                </a:rPr>
                <a:t>𝜂_(</a:t>
              </a:r>
              <a:r>
                <a:rPr lang="it-IT" sz="1100" b="0" i="0">
                  <a:latin typeface="Cambria Math" panose="02040503050406030204" pitchFamily="18" charset="0"/>
                </a:rPr>
                <a:t>𝐵,𝑚𝑖𝑛)^′ )∕(</a:t>
              </a:r>
              <a:r>
                <a:rPr lang="it-IT" sz="1100" b="0" i="0">
                  <a:latin typeface="Cambria Math" panose="02040503050406030204" pitchFamily="18" charset="0"/>
                  <a:ea typeface="Cambria Math" panose="02040503050406030204" pitchFamily="18" charset="0"/>
                </a:rPr>
                <a:t>𝜂_(</a:t>
              </a:r>
              <a:r>
                <a:rPr lang="it-IT" sz="1100" b="0" i="0">
                  <a:latin typeface="Cambria Math" panose="02040503050406030204" pitchFamily="18" charset="0"/>
                </a:rPr>
                <a:t>𝐵,𝑚𝑎𝑥)^′−</a:t>
              </a:r>
              <a:r>
                <a:rPr lang="it-IT" sz="1100" b="0" i="0">
                  <a:latin typeface="Cambria Math" panose="02040503050406030204" pitchFamily="18" charset="0"/>
                  <a:ea typeface="Cambria Math" panose="02040503050406030204" pitchFamily="18" charset="0"/>
                </a:rPr>
                <a:t>𝜂_(</a:t>
              </a:r>
              <a:r>
                <a:rPr lang="it-IT" sz="1100" b="0" i="0">
                  <a:latin typeface="Cambria Math" panose="02040503050406030204" pitchFamily="18" charset="0"/>
                </a:rPr>
                <a:t>𝐵,𝑚𝑖𝑛)^′ ) </a:t>
              </a:r>
              <a:endParaRPr lang="it-IT" sz="1100"/>
            </a:p>
          </xdr:txBody>
        </xdr:sp>
      </mc:Fallback>
    </mc:AlternateContent>
    <xdr:clientData/>
  </xdr:oneCellAnchor>
  <xdr:oneCellAnchor>
    <xdr:from>
      <xdr:col>2</xdr:col>
      <xdr:colOff>3391351</xdr:colOff>
      <xdr:row>7</xdr:row>
      <xdr:rowOff>4687</xdr:rowOff>
    </xdr:from>
    <xdr:ext cx="400879" cy="182294"/>
    <mc:AlternateContent xmlns:mc="http://schemas.openxmlformats.org/markup-compatibility/2006" xmlns:a14="http://schemas.microsoft.com/office/drawing/2010/main">
      <mc:Choice Requires="a14">
        <xdr:sp macro="" textlink="">
          <xdr:nvSpPr>
            <xdr:cNvPr id="6" name="CasellaDiTesto 5">
              <a:extLst>
                <a:ext uri="{FF2B5EF4-FFF2-40B4-BE49-F238E27FC236}">
                  <a16:creationId xmlns:a16="http://schemas.microsoft.com/office/drawing/2014/main" id="{A1674B2A-119F-9045-88E0-C99C2F4379C1}"/>
                </a:ext>
              </a:extLst>
            </xdr:cNvPr>
            <xdr:cNvSpPr txBox="1"/>
          </xdr:nvSpPr>
          <xdr:spPr>
            <a:xfrm>
              <a:off x="8166551" y="1452487"/>
              <a:ext cx="400879" cy="1822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100" b="0" i="1">
                            <a:latin typeface="Cambria Math" panose="02040503050406030204" pitchFamily="18" charset="0"/>
                          </a:rPr>
                        </m:ctrlPr>
                      </m:sSubSupPr>
                      <m:e>
                        <m:r>
                          <a:rPr lang="it-IT" sz="1100" b="0" i="1">
                            <a:latin typeface="Cambria Math" panose="02040503050406030204" pitchFamily="18" charset="0"/>
                            <a:ea typeface="Cambria Math" panose="02040503050406030204" pitchFamily="18" charset="0"/>
                          </a:rPr>
                          <m:t>𝜂</m:t>
                        </m:r>
                      </m:e>
                      <m:sub>
                        <m:r>
                          <a:rPr lang="it-IT" sz="1100" b="0" i="1">
                            <a:latin typeface="Cambria Math" panose="02040503050406030204" pitchFamily="18" charset="0"/>
                          </a:rPr>
                          <m:t>𝐵</m:t>
                        </m:r>
                        <m:r>
                          <a:rPr lang="it-IT" sz="1100" b="0" i="1">
                            <a:latin typeface="Cambria Math" panose="02040503050406030204" pitchFamily="18" charset="0"/>
                          </a:rPr>
                          <m:t>,</m:t>
                        </m:r>
                        <m:r>
                          <a:rPr lang="it-IT" sz="1100" b="0" i="1">
                            <a:latin typeface="Cambria Math" panose="02040503050406030204" pitchFamily="18" charset="0"/>
                          </a:rPr>
                          <m:t>𝑚𝑖𝑛</m:t>
                        </m:r>
                      </m:sub>
                      <m:sup>
                        <m:r>
                          <a:rPr lang="it-IT" sz="1100" b="0" i="1">
                            <a:latin typeface="Cambria Math" panose="02040503050406030204" pitchFamily="18" charset="0"/>
                          </a:rPr>
                          <m:t>′</m:t>
                        </m:r>
                      </m:sup>
                    </m:sSubSup>
                  </m:oMath>
                </m:oMathPara>
              </a14:m>
              <a:endParaRPr lang="it-IT" sz="1100"/>
            </a:p>
          </xdr:txBody>
        </xdr:sp>
      </mc:Choice>
      <mc:Fallback xmlns="">
        <xdr:sp macro="" textlink="">
          <xdr:nvSpPr>
            <xdr:cNvPr id="6" name="CasellaDiTesto 5">
              <a:extLst>
                <a:ext uri="{FF2B5EF4-FFF2-40B4-BE49-F238E27FC236}">
                  <a16:creationId xmlns:a16="http://schemas.microsoft.com/office/drawing/2014/main" id="{A1674B2A-119F-9045-88E0-C99C2F4379C1}"/>
                </a:ext>
              </a:extLst>
            </xdr:cNvPr>
            <xdr:cNvSpPr txBox="1"/>
          </xdr:nvSpPr>
          <xdr:spPr>
            <a:xfrm>
              <a:off x="8166551" y="1452487"/>
              <a:ext cx="400879" cy="1822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0" i="0">
                  <a:latin typeface="Cambria Math" panose="02040503050406030204" pitchFamily="18" charset="0"/>
                  <a:ea typeface="Cambria Math" panose="02040503050406030204" pitchFamily="18" charset="0"/>
                </a:rPr>
                <a:t>𝜂_(</a:t>
              </a:r>
              <a:r>
                <a:rPr lang="it-IT" sz="1100" b="0" i="0">
                  <a:latin typeface="Cambria Math" panose="02040503050406030204" pitchFamily="18" charset="0"/>
                </a:rPr>
                <a:t>𝐵,𝑚𝑖𝑛)^′</a:t>
              </a:r>
              <a:endParaRPr lang="it-IT" sz="1100"/>
            </a:p>
          </xdr:txBody>
        </xdr:sp>
      </mc:Fallback>
    </mc:AlternateContent>
    <xdr:clientData/>
  </xdr:oneCellAnchor>
  <xdr:oneCellAnchor>
    <xdr:from>
      <xdr:col>4</xdr:col>
      <xdr:colOff>290129</xdr:colOff>
      <xdr:row>6</xdr:row>
      <xdr:rowOff>197907</xdr:rowOff>
    </xdr:from>
    <xdr:ext cx="424090" cy="179344"/>
    <mc:AlternateContent xmlns:mc="http://schemas.openxmlformats.org/markup-compatibility/2006" xmlns:a14="http://schemas.microsoft.com/office/drawing/2010/main">
      <mc:Choice Requires="a14">
        <xdr:sp macro="" textlink="">
          <xdr:nvSpPr>
            <xdr:cNvPr id="7" name="CasellaDiTesto 6">
              <a:extLst>
                <a:ext uri="{FF2B5EF4-FFF2-40B4-BE49-F238E27FC236}">
                  <a16:creationId xmlns:a16="http://schemas.microsoft.com/office/drawing/2014/main" id="{7DF68835-701E-A646-88B7-E16E41677BDC}"/>
                </a:ext>
              </a:extLst>
            </xdr:cNvPr>
            <xdr:cNvSpPr txBox="1"/>
          </xdr:nvSpPr>
          <xdr:spPr>
            <a:xfrm>
              <a:off x="8875329" y="1442507"/>
              <a:ext cx="424090" cy="1793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100" b="0" i="1">
                            <a:latin typeface="Cambria Math" panose="02040503050406030204" pitchFamily="18" charset="0"/>
                          </a:rPr>
                        </m:ctrlPr>
                      </m:sSubSupPr>
                      <m:e>
                        <m:r>
                          <a:rPr lang="it-IT" sz="1100" b="0" i="1">
                            <a:latin typeface="Cambria Math" panose="02040503050406030204" pitchFamily="18" charset="0"/>
                            <a:ea typeface="Cambria Math" panose="02040503050406030204" pitchFamily="18" charset="0"/>
                          </a:rPr>
                          <m:t>𝜂</m:t>
                        </m:r>
                      </m:e>
                      <m:sub>
                        <m:r>
                          <a:rPr lang="it-IT" sz="1100" b="0" i="1">
                            <a:latin typeface="Cambria Math" panose="02040503050406030204" pitchFamily="18" charset="0"/>
                          </a:rPr>
                          <m:t>𝐵</m:t>
                        </m:r>
                        <m:r>
                          <a:rPr lang="it-IT" sz="1100" b="0" i="1">
                            <a:latin typeface="Cambria Math" panose="02040503050406030204" pitchFamily="18" charset="0"/>
                          </a:rPr>
                          <m:t>,</m:t>
                        </m:r>
                        <m:r>
                          <a:rPr lang="it-IT" sz="1100" b="0" i="1">
                            <a:latin typeface="Cambria Math" panose="02040503050406030204" pitchFamily="18" charset="0"/>
                          </a:rPr>
                          <m:t>𝑚𝑎𝑥</m:t>
                        </m:r>
                      </m:sub>
                      <m:sup>
                        <m:r>
                          <a:rPr lang="it-IT" sz="1100" b="0" i="1">
                            <a:latin typeface="Cambria Math" panose="02040503050406030204" pitchFamily="18" charset="0"/>
                          </a:rPr>
                          <m:t>′</m:t>
                        </m:r>
                      </m:sup>
                    </m:sSubSup>
                  </m:oMath>
                </m:oMathPara>
              </a14:m>
              <a:endParaRPr lang="it-IT" sz="1100"/>
            </a:p>
          </xdr:txBody>
        </xdr:sp>
      </mc:Choice>
      <mc:Fallback xmlns="">
        <xdr:sp macro="" textlink="">
          <xdr:nvSpPr>
            <xdr:cNvPr id="7" name="CasellaDiTesto 6">
              <a:extLst>
                <a:ext uri="{FF2B5EF4-FFF2-40B4-BE49-F238E27FC236}">
                  <a16:creationId xmlns:a16="http://schemas.microsoft.com/office/drawing/2014/main" id="{7DF68835-701E-A646-88B7-E16E41677BDC}"/>
                </a:ext>
              </a:extLst>
            </xdr:cNvPr>
            <xdr:cNvSpPr txBox="1"/>
          </xdr:nvSpPr>
          <xdr:spPr>
            <a:xfrm>
              <a:off x="8875329" y="1442507"/>
              <a:ext cx="424090" cy="1793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0" i="0">
                  <a:latin typeface="Cambria Math" panose="02040503050406030204" pitchFamily="18" charset="0"/>
                  <a:ea typeface="Cambria Math" panose="02040503050406030204" pitchFamily="18" charset="0"/>
                </a:rPr>
                <a:t>𝜂_(</a:t>
              </a:r>
              <a:r>
                <a:rPr lang="it-IT" sz="1100" b="0" i="0">
                  <a:latin typeface="Cambria Math" panose="02040503050406030204" pitchFamily="18" charset="0"/>
                </a:rPr>
                <a:t>𝐵,𝑚𝑎𝑥)^′</a:t>
              </a:r>
              <a:endParaRPr lang="it-IT" sz="1100"/>
            </a:p>
          </xdr:txBody>
        </xdr:sp>
      </mc:Fallback>
    </mc:AlternateContent>
    <xdr:clientData/>
  </xdr:oneCellAnchor>
  <xdr:oneCellAnchor>
    <xdr:from>
      <xdr:col>4</xdr:col>
      <xdr:colOff>381910</xdr:colOff>
      <xdr:row>6</xdr:row>
      <xdr:rowOff>9978</xdr:rowOff>
    </xdr:from>
    <xdr:ext cx="760657" cy="173766"/>
    <mc:AlternateContent xmlns:mc="http://schemas.openxmlformats.org/markup-compatibility/2006" xmlns:a14="http://schemas.microsoft.com/office/drawing/2010/main">
      <mc:Choice Requires="a14">
        <xdr:sp macro="" textlink="">
          <xdr:nvSpPr>
            <xdr:cNvPr id="8" name="CasellaDiTesto 7">
              <a:extLst>
                <a:ext uri="{FF2B5EF4-FFF2-40B4-BE49-F238E27FC236}">
                  <a16:creationId xmlns:a16="http://schemas.microsoft.com/office/drawing/2014/main" id="{AE25C88A-B729-2B45-A494-CBA17E229B40}"/>
                </a:ext>
              </a:extLst>
            </xdr:cNvPr>
            <xdr:cNvSpPr txBox="1"/>
          </xdr:nvSpPr>
          <xdr:spPr>
            <a:xfrm>
              <a:off x="8967110" y="1254578"/>
              <a:ext cx="760657" cy="173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100" i="1">
                            <a:latin typeface="Cambria Math" panose="02040503050406030204" pitchFamily="18" charset="0"/>
                          </a:rPr>
                        </m:ctrlPr>
                      </m:sSubSupPr>
                      <m:e>
                        <m:r>
                          <a:rPr lang="it-IT" sz="1100" i="1">
                            <a:latin typeface="Cambria Math" panose="02040503050406030204" pitchFamily="18" charset="0"/>
                            <a:ea typeface="Cambria Math" panose="02040503050406030204" pitchFamily="18" charset="0"/>
                          </a:rPr>
                          <m:t>𝜂</m:t>
                        </m:r>
                      </m:e>
                      <m:sub>
                        <m:r>
                          <a:rPr lang="it-IT" sz="1100" b="0" i="1">
                            <a:latin typeface="Cambria Math" panose="02040503050406030204" pitchFamily="18" charset="0"/>
                          </a:rPr>
                          <m:t>𝐵</m:t>
                        </m:r>
                      </m:sub>
                      <m:sup>
                        <m:r>
                          <a:rPr lang="it-IT" sz="1100" b="0" i="1">
                            <a:latin typeface="Cambria Math" panose="02040503050406030204" pitchFamily="18" charset="0"/>
                          </a:rPr>
                          <m:t>′</m:t>
                        </m:r>
                      </m:sup>
                    </m:sSubSup>
                    <m:r>
                      <a:rPr lang="it-IT" sz="1100" i="1">
                        <a:latin typeface="Cambria Math" panose="02040503050406030204" pitchFamily="18" charset="0"/>
                        <a:ea typeface="Cambria Math" panose="02040503050406030204" pitchFamily="18" charset="0"/>
                      </a:rPr>
                      <m:t>=</m:t>
                    </m:r>
                    <m:f>
                      <m:fPr>
                        <m:type m:val="lin"/>
                        <m:ctrlPr>
                          <a:rPr lang="it-IT" sz="1100" i="1">
                            <a:latin typeface="Cambria Math" panose="02040503050406030204" pitchFamily="18" charset="0"/>
                            <a:ea typeface="Cambria Math" panose="02040503050406030204" pitchFamily="18" charset="0"/>
                          </a:rPr>
                        </m:ctrlPr>
                      </m:fPr>
                      <m:num>
                        <m:sSub>
                          <m:sSubPr>
                            <m:ctrlPr>
                              <a:rPr lang="it-IT" sz="1100" i="1">
                                <a:latin typeface="Cambria Math" panose="02040503050406030204" pitchFamily="18" charset="0"/>
                                <a:ea typeface="Cambria Math" panose="02040503050406030204" pitchFamily="18" charset="0"/>
                              </a:rPr>
                            </m:ctrlPr>
                          </m:sSubPr>
                          <m:e>
                            <m:r>
                              <a:rPr lang="it-IT" sz="1100" i="1">
                                <a:latin typeface="Cambria Math" panose="02040503050406030204" pitchFamily="18" charset="0"/>
                                <a:ea typeface="Cambria Math" panose="02040503050406030204" pitchFamily="18" charset="0"/>
                              </a:rPr>
                              <m:t>𝜂</m:t>
                            </m:r>
                          </m:e>
                          <m:sub>
                            <m:r>
                              <a:rPr lang="it-IT" sz="1100" b="0" i="1">
                                <a:latin typeface="Cambria Math" panose="02040503050406030204" pitchFamily="18" charset="0"/>
                                <a:ea typeface="Cambria Math" panose="02040503050406030204" pitchFamily="18" charset="0"/>
                              </a:rPr>
                              <m:t>𝐵</m:t>
                            </m:r>
                          </m:sub>
                        </m:sSub>
                      </m:num>
                      <m:den>
                        <m:sSub>
                          <m:sSubPr>
                            <m:ctrlPr>
                              <a:rPr lang="it-IT" sz="1100" i="1">
                                <a:latin typeface="Cambria Math" panose="02040503050406030204" pitchFamily="18" charset="0"/>
                                <a:ea typeface="Cambria Math" panose="02040503050406030204" pitchFamily="18" charset="0"/>
                              </a:rPr>
                            </m:ctrlPr>
                          </m:sSubPr>
                          <m:e>
                            <m:r>
                              <a:rPr lang="it-IT" sz="1100" b="0" i="1">
                                <a:latin typeface="Cambria Math" panose="02040503050406030204" pitchFamily="18" charset="0"/>
                                <a:ea typeface="Cambria Math" panose="02040503050406030204" pitchFamily="18" charset="0"/>
                              </a:rPr>
                              <m:t>𝑁</m:t>
                            </m:r>
                          </m:e>
                          <m:sub>
                            <m:r>
                              <a:rPr lang="it-IT" sz="1100" b="0" i="1">
                                <a:latin typeface="Cambria Math" panose="02040503050406030204" pitchFamily="18" charset="0"/>
                                <a:ea typeface="Cambria Math" panose="02040503050406030204" pitchFamily="18" charset="0"/>
                              </a:rPr>
                              <m:t>𝑉</m:t>
                            </m:r>
                          </m:sub>
                        </m:sSub>
                      </m:den>
                    </m:f>
                  </m:oMath>
                </m:oMathPara>
              </a14:m>
              <a:endParaRPr lang="it-IT" sz="1100"/>
            </a:p>
          </xdr:txBody>
        </xdr:sp>
      </mc:Choice>
      <mc:Fallback xmlns="">
        <xdr:sp macro="" textlink="">
          <xdr:nvSpPr>
            <xdr:cNvPr id="8" name="CasellaDiTesto 7">
              <a:extLst>
                <a:ext uri="{FF2B5EF4-FFF2-40B4-BE49-F238E27FC236}">
                  <a16:creationId xmlns:a16="http://schemas.microsoft.com/office/drawing/2014/main" id="{AE25C88A-B729-2B45-A494-CBA17E229B40}"/>
                </a:ext>
              </a:extLst>
            </xdr:cNvPr>
            <xdr:cNvSpPr txBox="1"/>
          </xdr:nvSpPr>
          <xdr:spPr>
            <a:xfrm>
              <a:off x="8967110" y="1254578"/>
              <a:ext cx="760657" cy="173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i="0">
                  <a:latin typeface="Cambria Math" panose="02040503050406030204" pitchFamily="18" charset="0"/>
                  <a:ea typeface="Cambria Math" panose="02040503050406030204" pitchFamily="18" charset="0"/>
                </a:rPr>
                <a:t>𝜂_</a:t>
              </a:r>
              <a:r>
                <a:rPr lang="it-IT" sz="1100" b="0" i="0">
                  <a:latin typeface="Cambria Math" panose="02040503050406030204" pitchFamily="18" charset="0"/>
                </a:rPr>
                <a:t>𝐵^′</a:t>
              </a:r>
              <a:r>
                <a:rPr lang="it-IT" sz="1100" i="0">
                  <a:latin typeface="Cambria Math" panose="02040503050406030204" pitchFamily="18" charset="0"/>
                  <a:ea typeface="Cambria Math" panose="02040503050406030204" pitchFamily="18" charset="0"/>
                </a:rPr>
                <a:t>=𝜂_</a:t>
              </a:r>
              <a:r>
                <a:rPr lang="it-IT" sz="1100" b="0" i="0">
                  <a:latin typeface="Cambria Math" panose="02040503050406030204" pitchFamily="18" charset="0"/>
                  <a:ea typeface="Cambria Math" panose="02040503050406030204" pitchFamily="18" charset="0"/>
                </a:rPr>
                <a:t>𝐵∕𝑁_𝑉 </a:t>
              </a:r>
              <a:endParaRPr lang="it-IT" sz="1100"/>
            </a:p>
          </xdr:txBody>
        </xdr:sp>
      </mc:Fallback>
    </mc:AlternateContent>
    <xdr:clientData/>
  </xdr:oneCellAnchor>
  <xdr:oneCellAnchor>
    <xdr:from>
      <xdr:col>5</xdr:col>
      <xdr:colOff>152704</xdr:colOff>
      <xdr:row>6</xdr:row>
      <xdr:rowOff>3023</xdr:rowOff>
    </xdr:from>
    <xdr:ext cx="178767" cy="173766"/>
    <mc:AlternateContent xmlns:mc="http://schemas.openxmlformats.org/markup-compatibility/2006" xmlns:a14="http://schemas.microsoft.com/office/drawing/2010/main">
      <mc:Choice Requires="a14">
        <xdr:sp macro="" textlink="">
          <xdr:nvSpPr>
            <xdr:cNvPr id="9" name="CasellaDiTesto 8">
              <a:extLst>
                <a:ext uri="{FF2B5EF4-FFF2-40B4-BE49-F238E27FC236}">
                  <a16:creationId xmlns:a16="http://schemas.microsoft.com/office/drawing/2014/main" id="{19D88191-888C-EB4D-B5C7-7E3FD686F2A4}"/>
                </a:ext>
              </a:extLst>
            </xdr:cNvPr>
            <xdr:cNvSpPr txBox="1"/>
          </xdr:nvSpPr>
          <xdr:spPr>
            <a:xfrm>
              <a:off x="10134904" y="1247623"/>
              <a:ext cx="178767" cy="173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100" i="1">
                            <a:latin typeface="Cambria Math" panose="02040503050406030204" pitchFamily="18" charset="0"/>
                          </a:rPr>
                        </m:ctrlPr>
                      </m:sSubPr>
                      <m:e>
                        <m:r>
                          <a:rPr lang="it-IT" sz="1100" i="1">
                            <a:latin typeface="Cambria Math" panose="02040503050406030204" pitchFamily="18" charset="0"/>
                            <a:ea typeface="Cambria Math" panose="02040503050406030204" pitchFamily="18" charset="0"/>
                          </a:rPr>
                          <m:t>𝜂</m:t>
                        </m:r>
                      </m:e>
                      <m:sub>
                        <m:r>
                          <a:rPr lang="it-IT" sz="1100" b="0" i="1">
                            <a:latin typeface="Cambria Math" panose="02040503050406030204" pitchFamily="18" charset="0"/>
                          </a:rPr>
                          <m:t>𝐵</m:t>
                        </m:r>
                      </m:sub>
                    </m:sSub>
                  </m:oMath>
                </m:oMathPara>
              </a14:m>
              <a:endParaRPr lang="it-IT" sz="1100"/>
            </a:p>
          </xdr:txBody>
        </xdr:sp>
      </mc:Choice>
      <mc:Fallback xmlns="">
        <xdr:sp macro="" textlink="">
          <xdr:nvSpPr>
            <xdr:cNvPr id="9" name="CasellaDiTesto 8">
              <a:extLst>
                <a:ext uri="{FF2B5EF4-FFF2-40B4-BE49-F238E27FC236}">
                  <a16:creationId xmlns:a16="http://schemas.microsoft.com/office/drawing/2014/main" id="{19D88191-888C-EB4D-B5C7-7E3FD686F2A4}"/>
                </a:ext>
              </a:extLst>
            </xdr:cNvPr>
            <xdr:cNvSpPr txBox="1"/>
          </xdr:nvSpPr>
          <xdr:spPr>
            <a:xfrm>
              <a:off x="10134904" y="1247623"/>
              <a:ext cx="178767" cy="173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i="0">
                  <a:latin typeface="Cambria Math" panose="02040503050406030204" pitchFamily="18" charset="0"/>
                  <a:ea typeface="Cambria Math" panose="02040503050406030204" pitchFamily="18" charset="0"/>
                </a:rPr>
                <a:t>𝜂_</a:t>
              </a:r>
              <a:r>
                <a:rPr lang="it-IT" sz="1100" b="0" i="0">
                  <a:latin typeface="Cambria Math" panose="02040503050406030204" pitchFamily="18" charset="0"/>
                </a:rPr>
                <a:t>𝐵</a:t>
              </a:r>
              <a:endParaRPr lang="it-IT" sz="1100"/>
            </a:p>
          </xdr:txBody>
        </xdr:sp>
      </mc:Fallback>
    </mc:AlternateContent>
    <xdr:clientData/>
  </xdr:oneCellAnchor>
  <xdr:oneCellAnchor>
    <xdr:from>
      <xdr:col>7</xdr:col>
      <xdr:colOff>3023</xdr:colOff>
      <xdr:row>6</xdr:row>
      <xdr:rowOff>13607</xdr:rowOff>
    </xdr:from>
    <xdr:ext cx="193963" cy="173766"/>
    <mc:AlternateContent xmlns:mc="http://schemas.openxmlformats.org/markup-compatibility/2006" xmlns:a14="http://schemas.microsoft.com/office/drawing/2010/main">
      <mc:Choice Requires="a14">
        <xdr:sp macro="" textlink="">
          <xdr:nvSpPr>
            <xdr:cNvPr id="10" name="CasellaDiTesto 9">
              <a:extLst>
                <a:ext uri="{FF2B5EF4-FFF2-40B4-BE49-F238E27FC236}">
                  <a16:creationId xmlns:a16="http://schemas.microsoft.com/office/drawing/2014/main" id="{21F56F9A-E1F1-004C-AD35-2D2D26D5F2A4}"/>
                </a:ext>
              </a:extLst>
            </xdr:cNvPr>
            <xdr:cNvSpPr txBox="1"/>
          </xdr:nvSpPr>
          <xdr:spPr>
            <a:xfrm>
              <a:off x="12512523" y="1258207"/>
              <a:ext cx="193963" cy="173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100" i="1">
                            <a:latin typeface="Cambria Math" panose="02040503050406030204" pitchFamily="18" charset="0"/>
                          </a:rPr>
                        </m:ctrlPr>
                      </m:sSubPr>
                      <m:e>
                        <m:r>
                          <a:rPr lang="it-IT" sz="1100" b="0" i="1">
                            <a:latin typeface="Cambria Math" panose="02040503050406030204" pitchFamily="18" charset="0"/>
                          </a:rPr>
                          <m:t>𝑁</m:t>
                        </m:r>
                      </m:e>
                      <m:sub>
                        <m:r>
                          <a:rPr lang="it-IT" sz="1100" b="0" i="1">
                            <a:latin typeface="Cambria Math" panose="02040503050406030204" pitchFamily="18" charset="0"/>
                          </a:rPr>
                          <m:t>𝑉</m:t>
                        </m:r>
                      </m:sub>
                    </m:sSub>
                  </m:oMath>
                </m:oMathPara>
              </a14:m>
              <a:endParaRPr lang="it-IT" sz="1100"/>
            </a:p>
          </xdr:txBody>
        </xdr:sp>
      </mc:Choice>
      <mc:Fallback xmlns="">
        <xdr:sp macro="" textlink="">
          <xdr:nvSpPr>
            <xdr:cNvPr id="10" name="CasellaDiTesto 9">
              <a:extLst>
                <a:ext uri="{FF2B5EF4-FFF2-40B4-BE49-F238E27FC236}">
                  <a16:creationId xmlns:a16="http://schemas.microsoft.com/office/drawing/2014/main" id="{21F56F9A-E1F1-004C-AD35-2D2D26D5F2A4}"/>
                </a:ext>
              </a:extLst>
            </xdr:cNvPr>
            <xdr:cNvSpPr txBox="1"/>
          </xdr:nvSpPr>
          <xdr:spPr>
            <a:xfrm>
              <a:off x="12512523" y="1258207"/>
              <a:ext cx="193963" cy="173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0" i="0">
                  <a:latin typeface="Cambria Math" panose="02040503050406030204" pitchFamily="18" charset="0"/>
                </a:rPr>
                <a:t>𝑁_𝑉</a:t>
              </a:r>
              <a:endParaRPr lang="it-IT" sz="1100"/>
            </a:p>
          </xdr:txBody>
        </xdr:sp>
      </mc:Fallback>
    </mc:AlternateContent>
    <xdr:clientData/>
  </xdr:oneCellAnchor>
  <xdr:oneCellAnchor>
    <xdr:from>
      <xdr:col>2</xdr:col>
      <xdr:colOff>1009948</xdr:colOff>
      <xdr:row>7</xdr:row>
      <xdr:rowOff>0</xdr:rowOff>
    </xdr:from>
    <xdr:ext cx="1992981" cy="194412"/>
    <mc:AlternateContent xmlns:mc="http://schemas.openxmlformats.org/markup-compatibility/2006" xmlns:a14="http://schemas.microsoft.com/office/drawing/2010/main">
      <mc:Choice Requires="a14">
        <xdr:sp macro="" textlink="">
          <xdr:nvSpPr>
            <xdr:cNvPr id="11" name="CasellaDiTesto 10">
              <a:extLst>
                <a:ext uri="{FF2B5EF4-FFF2-40B4-BE49-F238E27FC236}">
                  <a16:creationId xmlns:a16="http://schemas.microsoft.com/office/drawing/2014/main" id="{51E4C609-C227-784E-86DA-B3EF2EF37789}"/>
                </a:ext>
              </a:extLst>
            </xdr:cNvPr>
            <xdr:cNvSpPr txBox="1"/>
          </xdr:nvSpPr>
          <xdr:spPr>
            <a:xfrm>
              <a:off x="5785148" y="1447800"/>
              <a:ext cx="1992981" cy="1944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type m:val="lin"/>
                        <m:ctrlPr>
                          <a:rPr lang="it-IT" sz="1100" i="1">
                            <a:latin typeface="Cambria Math" panose="02040503050406030204" pitchFamily="18" charset="0"/>
                          </a:rPr>
                        </m:ctrlPr>
                      </m:fPr>
                      <m:num>
                        <m:d>
                          <m:dPr>
                            <m:ctrlPr>
                              <a:rPr lang="it-IT" sz="1100" i="1">
                                <a:latin typeface="Cambria Math" panose="02040503050406030204" pitchFamily="18" charset="0"/>
                              </a:rPr>
                            </m:ctrlPr>
                          </m:dPr>
                          <m:e>
                            <m:sSubSup>
                              <m:sSubSupPr>
                                <m:ctrlPr>
                                  <a:rPr lang="it-IT" sz="1100" i="1">
                                    <a:latin typeface="Cambria Math" panose="02040503050406030204" pitchFamily="18" charset="0"/>
                                  </a:rPr>
                                </m:ctrlPr>
                              </m:sSubSupPr>
                              <m:e>
                                <m:r>
                                  <a:rPr lang="it-IT" sz="1100" i="1">
                                    <a:latin typeface="Cambria Math" panose="02040503050406030204" pitchFamily="18" charset="0"/>
                                    <a:ea typeface="Cambria Math" panose="02040503050406030204" pitchFamily="18" charset="0"/>
                                  </a:rPr>
                                  <m:t>𝜂</m:t>
                                </m:r>
                              </m:e>
                              <m:sub>
                                <m:r>
                                  <a:rPr lang="it-IT" sz="1100" b="0" i="1">
                                    <a:latin typeface="Cambria Math" panose="02040503050406030204" pitchFamily="18" charset="0"/>
                                  </a:rPr>
                                  <m:t>𝐵</m:t>
                                </m:r>
                              </m:sub>
                              <m:sup>
                                <m:r>
                                  <a:rPr lang="it-IT" sz="1100" b="0" i="1">
                                    <a:latin typeface="Cambria Math" panose="02040503050406030204" pitchFamily="18" charset="0"/>
                                  </a:rPr>
                                  <m:t>′</m:t>
                                </m:r>
                              </m:sup>
                            </m:sSubSup>
                            <m:r>
                              <a:rPr lang="it-IT" sz="1100" b="0" i="1">
                                <a:latin typeface="Cambria Math" panose="02040503050406030204" pitchFamily="18" charset="0"/>
                              </a:rPr>
                              <m:t>−</m:t>
                            </m:r>
                            <m:sSubSup>
                              <m:sSubSupPr>
                                <m:ctrlPr>
                                  <a:rPr lang="it-IT" sz="1100" b="0" i="1">
                                    <a:latin typeface="Cambria Math" panose="02040503050406030204" pitchFamily="18" charset="0"/>
                                  </a:rPr>
                                </m:ctrlPr>
                              </m:sSubSupPr>
                              <m:e>
                                <m:r>
                                  <a:rPr lang="it-IT" sz="1100" b="0" i="1">
                                    <a:latin typeface="Cambria Math" panose="02040503050406030204" pitchFamily="18" charset="0"/>
                                    <a:ea typeface="Cambria Math" panose="02040503050406030204" pitchFamily="18" charset="0"/>
                                  </a:rPr>
                                  <m:t>𝜂</m:t>
                                </m:r>
                              </m:e>
                              <m:sub>
                                <m:r>
                                  <a:rPr lang="it-IT" sz="1100" b="0" i="1">
                                    <a:latin typeface="Cambria Math" panose="02040503050406030204" pitchFamily="18" charset="0"/>
                                  </a:rPr>
                                  <m:t>𝐵</m:t>
                                </m:r>
                                <m:r>
                                  <a:rPr lang="it-IT" sz="1100" b="0" i="1">
                                    <a:latin typeface="Cambria Math" panose="02040503050406030204" pitchFamily="18" charset="0"/>
                                  </a:rPr>
                                  <m:t>,</m:t>
                                </m:r>
                                <m:r>
                                  <a:rPr lang="it-IT" sz="1100" b="0" i="1">
                                    <a:latin typeface="Cambria Math" panose="02040503050406030204" pitchFamily="18" charset="0"/>
                                  </a:rPr>
                                  <m:t>𝑚𝑖𝑛</m:t>
                                </m:r>
                              </m:sub>
                              <m:sup>
                                <m:r>
                                  <a:rPr lang="it-IT" sz="1100" b="0" i="1">
                                    <a:latin typeface="Cambria Math" panose="02040503050406030204" pitchFamily="18" charset="0"/>
                                  </a:rPr>
                                  <m:t>′</m:t>
                                </m:r>
                              </m:sup>
                            </m:sSubSup>
                          </m:e>
                        </m:d>
                      </m:num>
                      <m:den>
                        <m:d>
                          <m:dPr>
                            <m:ctrlPr>
                              <a:rPr lang="it-IT" sz="1100" i="1">
                                <a:latin typeface="Cambria Math" panose="02040503050406030204" pitchFamily="18" charset="0"/>
                              </a:rPr>
                            </m:ctrlPr>
                          </m:dPr>
                          <m:e>
                            <m:sSubSup>
                              <m:sSubSupPr>
                                <m:ctrlPr>
                                  <a:rPr lang="it-IT" sz="1100" b="0" i="1">
                                    <a:latin typeface="Cambria Math" panose="02040503050406030204" pitchFamily="18" charset="0"/>
                                  </a:rPr>
                                </m:ctrlPr>
                              </m:sSubSupPr>
                              <m:e>
                                <m:r>
                                  <a:rPr lang="it-IT" sz="1100" b="0" i="1">
                                    <a:latin typeface="Cambria Math" panose="02040503050406030204" pitchFamily="18" charset="0"/>
                                    <a:ea typeface="Cambria Math" panose="02040503050406030204" pitchFamily="18" charset="0"/>
                                  </a:rPr>
                                  <m:t>𝜂</m:t>
                                </m:r>
                              </m:e>
                              <m:sub>
                                <m:r>
                                  <a:rPr lang="it-IT" sz="1100" b="0" i="1">
                                    <a:latin typeface="Cambria Math" panose="02040503050406030204" pitchFamily="18" charset="0"/>
                                  </a:rPr>
                                  <m:t>𝐵</m:t>
                                </m:r>
                                <m:r>
                                  <a:rPr lang="it-IT" sz="1100" b="0" i="1">
                                    <a:latin typeface="Cambria Math" panose="02040503050406030204" pitchFamily="18" charset="0"/>
                                  </a:rPr>
                                  <m:t>,</m:t>
                                </m:r>
                                <m:r>
                                  <a:rPr lang="it-IT" sz="1100" b="0" i="1">
                                    <a:latin typeface="Cambria Math" panose="02040503050406030204" pitchFamily="18" charset="0"/>
                                  </a:rPr>
                                  <m:t>𝑚𝑎𝑥</m:t>
                                </m:r>
                              </m:sub>
                              <m:sup>
                                <m:r>
                                  <a:rPr lang="it-IT" sz="1100" b="0" i="1">
                                    <a:latin typeface="Cambria Math" panose="02040503050406030204" pitchFamily="18" charset="0"/>
                                  </a:rPr>
                                  <m:t>′</m:t>
                                </m:r>
                              </m:sup>
                            </m:sSubSup>
                            <m:r>
                              <a:rPr lang="it-IT" sz="1100" b="0" i="1">
                                <a:latin typeface="Cambria Math" panose="02040503050406030204" pitchFamily="18" charset="0"/>
                              </a:rPr>
                              <m:t>−</m:t>
                            </m:r>
                            <m:sSubSup>
                              <m:sSubSupPr>
                                <m:ctrlPr>
                                  <a:rPr lang="it-IT" sz="1100" b="0" i="1">
                                    <a:latin typeface="Cambria Math" panose="02040503050406030204" pitchFamily="18" charset="0"/>
                                  </a:rPr>
                                </m:ctrlPr>
                              </m:sSubSupPr>
                              <m:e>
                                <m:r>
                                  <a:rPr lang="it-IT" sz="1100" b="0" i="1">
                                    <a:latin typeface="Cambria Math" panose="02040503050406030204" pitchFamily="18" charset="0"/>
                                    <a:ea typeface="Cambria Math" panose="02040503050406030204" pitchFamily="18" charset="0"/>
                                  </a:rPr>
                                  <m:t>𝜂</m:t>
                                </m:r>
                              </m:e>
                              <m:sub>
                                <m:r>
                                  <a:rPr lang="it-IT" sz="1100" b="0" i="1">
                                    <a:latin typeface="Cambria Math" panose="02040503050406030204" pitchFamily="18" charset="0"/>
                                  </a:rPr>
                                  <m:t>𝐵</m:t>
                                </m:r>
                                <m:r>
                                  <a:rPr lang="it-IT" sz="1100" b="0" i="1">
                                    <a:latin typeface="Cambria Math" panose="02040503050406030204" pitchFamily="18" charset="0"/>
                                  </a:rPr>
                                  <m:t>,</m:t>
                                </m:r>
                                <m:r>
                                  <a:rPr lang="it-IT" sz="1100" b="0" i="1">
                                    <a:latin typeface="Cambria Math" panose="02040503050406030204" pitchFamily="18" charset="0"/>
                                  </a:rPr>
                                  <m:t>𝑚𝑖𝑛</m:t>
                                </m:r>
                              </m:sub>
                              <m:sup>
                                <m:r>
                                  <a:rPr lang="it-IT" sz="1100" b="0" i="1">
                                    <a:latin typeface="Cambria Math" panose="02040503050406030204" pitchFamily="18" charset="0"/>
                                  </a:rPr>
                                  <m:t>′</m:t>
                                </m:r>
                              </m:sup>
                            </m:sSubSup>
                          </m:e>
                        </m:d>
                      </m:den>
                    </m:f>
                  </m:oMath>
                </m:oMathPara>
              </a14:m>
              <a:endParaRPr lang="it-IT" sz="1100"/>
            </a:p>
          </xdr:txBody>
        </xdr:sp>
      </mc:Choice>
      <mc:Fallback xmlns="">
        <xdr:sp macro="" textlink="">
          <xdr:nvSpPr>
            <xdr:cNvPr id="11" name="CasellaDiTesto 10">
              <a:extLst>
                <a:ext uri="{FF2B5EF4-FFF2-40B4-BE49-F238E27FC236}">
                  <a16:creationId xmlns:a16="http://schemas.microsoft.com/office/drawing/2014/main" id="{51E4C609-C227-784E-86DA-B3EF2EF37789}"/>
                </a:ext>
              </a:extLst>
            </xdr:cNvPr>
            <xdr:cNvSpPr txBox="1"/>
          </xdr:nvSpPr>
          <xdr:spPr>
            <a:xfrm>
              <a:off x="5785148" y="1447800"/>
              <a:ext cx="1992981" cy="1944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i="0">
                  <a:latin typeface="Cambria Math" panose="02040503050406030204" pitchFamily="18" charset="0"/>
                </a:rPr>
                <a:t>(</a:t>
              </a:r>
              <a:r>
                <a:rPr lang="it-IT" sz="1100" i="0">
                  <a:latin typeface="Cambria Math" panose="02040503050406030204" pitchFamily="18" charset="0"/>
                  <a:ea typeface="Cambria Math" panose="02040503050406030204" pitchFamily="18" charset="0"/>
                </a:rPr>
                <a:t>𝜂_</a:t>
              </a:r>
              <a:r>
                <a:rPr lang="it-IT" sz="1100" b="0" i="0">
                  <a:latin typeface="Cambria Math" panose="02040503050406030204" pitchFamily="18" charset="0"/>
                </a:rPr>
                <a:t>𝐵^′−</a:t>
              </a:r>
              <a:r>
                <a:rPr lang="it-IT" sz="1100" b="0" i="0">
                  <a:latin typeface="Cambria Math" panose="02040503050406030204" pitchFamily="18" charset="0"/>
                  <a:ea typeface="Cambria Math" panose="02040503050406030204" pitchFamily="18" charset="0"/>
                </a:rPr>
                <a:t>𝜂_(</a:t>
              </a:r>
              <a:r>
                <a:rPr lang="it-IT" sz="1100" b="0" i="0">
                  <a:latin typeface="Cambria Math" panose="02040503050406030204" pitchFamily="18" charset="0"/>
                </a:rPr>
                <a:t>𝐵,𝑚𝑖𝑛)^′ )∕(</a:t>
              </a:r>
              <a:r>
                <a:rPr lang="it-IT" sz="1100" b="0" i="0">
                  <a:latin typeface="Cambria Math" panose="02040503050406030204" pitchFamily="18" charset="0"/>
                  <a:ea typeface="Cambria Math" panose="02040503050406030204" pitchFamily="18" charset="0"/>
                </a:rPr>
                <a:t>𝜂_(</a:t>
              </a:r>
              <a:r>
                <a:rPr lang="it-IT" sz="1100" b="0" i="0">
                  <a:latin typeface="Cambria Math" panose="02040503050406030204" pitchFamily="18" charset="0"/>
                </a:rPr>
                <a:t>𝐵,𝑚𝑎𝑥)^′−</a:t>
              </a:r>
              <a:r>
                <a:rPr lang="it-IT" sz="1100" b="0" i="0">
                  <a:latin typeface="Cambria Math" panose="02040503050406030204" pitchFamily="18" charset="0"/>
                  <a:ea typeface="Cambria Math" panose="02040503050406030204" pitchFamily="18" charset="0"/>
                </a:rPr>
                <a:t>𝜂_(</a:t>
              </a:r>
              <a:r>
                <a:rPr lang="it-IT" sz="1100" b="0" i="0">
                  <a:latin typeface="Cambria Math" panose="02040503050406030204" pitchFamily="18" charset="0"/>
                </a:rPr>
                <a:t>𝐵,𝑚𝑖𝑛)^′ ) </a:t>
              </a:r>
              <a:endParaRPr lang="it-IT" sz="1100"/>
            </a:p>
          </xdr:txBody>
        </xdr:sp>
      </mc:Fallback>
    </mc:AlternateContent>
    <xdr:clientData/>
  </xdr:oneCellAnchor>
  <xdr:oneCellAnchor>
    <xdr:from>
      <xdr:col>2</xdr:col>
      <xdr:colOff>3391351</xdr:colOff>
      <xdr:row>7</xdr:row>
      <xdr:rowOff>4687</xdr:rowOff>
    </xdr:from>
    <xdr:ext cx="400879" cy="182294"/>
    <mc:AlternateContent xmlns:mc="http://schemas.openxmlformats.org/markup-compatibility/2006" xmlns:a14="http://schemas.microsoft.com/office/drawing/2010/main">
      <mc:Choice Requires="a14">
        <xdr:sp macro="" textlink="">
          <xdr:nvSpPr>
            <xdr:cNvPr id="12" name="CasellaDiTesto 11">
              <a:extLst>
                <a:ext uri="{FF2B5EF4-FFF2-40B4-BE49-F238E27FC236}">
                  <a16:creationId xmlns:a16="http://schemas.microsoft.com/office/drawing/2014/main" id="{52848D0F-709E-0F48-AA39-074EA1625FB5}"/>
                </a:ext>
              </a:extLst>
            </xdr:cNvPr>
            <xdr:cNvSpPr txBox="1"/>
          </xdr:nvSpPr>
          <xdr:spPr>
            <a:xfrm>
              <a:off x="8166551" y="1452487"/>
              <a:ext cx="400879" cy="1822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100" b="0" i="1">
                            <a:latin typeface="Cambria Math" panose="02040503050406030204" pitchFamily="18" charset="0"/>
                          </a:rPr>
                        </m:ctrlPr>
                      </m:sSubSupPr>
                      <m:e>
                        <m:r>
                          <a:rPr lang="it-IT" sz="1100" b="0" i="1">
                            <a:latin typeface="Cambria Math" panose="02040503050406030204" pitchFamily="18" charset="0"/>
                            <a:ea typeface="Cambria Math" panose="02040503050406030204" pitchFamily="18" charset="0"/>
                          </a:rPr>
                          <m:t>𝜂</m:t>
                        </m:r>
                      </m:e>
                      <m:sub>
                        <m:r>
                          <a:rPr lang="it-IT" sz="1100" b="0" i="1">
                            <a:latin typeface="Cambria Math" panose="02040503050406030204" pitchFamily="18" charset="0"/>
                          </a:rPr>
                          <m:t>𝐵</m:t>
                        </m:r>
                        <m:r>
                          <a:rPr lang="it-IT" sz="1100" b="0" i="1">
                            <a:latin typeface="Cambria Math" panose="02040503050406030204" pitchFamily="18" charset="0"/>
                          </a:rPr>
                          <m:t>,</m:t>
                        </m:r>
                        <m:r>
                          <a:rPr lang="it-IT" sz="1100" b="0" i="1">
                            <a:latin typeface="Cambria Math" panose="02040503050406030204" pitchFamily="18" charset="0"/>
                          </a:rPr>
                          <m:t>𝑚𝑖𝑛</m:t>
                        </m:r>
                      </m:sub>
                      <m:sup>
                        <m:r>
                          <a:rPr lang="it-IT" sz="1100" b="0" i="1">
                            <a:latin typeface="Cambria Math" panose="02040503050406030204" pitchFamily="18" charset="0"/>
                          </a:rPr>
                          <m:t>′</m:t>
                        </m:r>
                      </m:sup>
                    </m:sSubSup>
                  </m:oMath>
                </m:oMathPara>
              </a14:m>
              <a:endParaRPr lang="it-IT" sz="1100"/>
            </a:p>
          </xdr:txBody>
        </xdr:sp>
      </mc:Choice>
      <mc:Fallback xmlns="">
        <xdr:sp macro="" textlink="">
          <xdr:nvSpPr>
            <xdr:cNvPr id="12" name="CasellaDiTesto 11">
              <a:extLst>
                <a:ext uri="{FF2B5EF4-FFF2-40B4-BE49-F238E27FC236}">
                  <a16:creationId xmlns:a16="http://schemas.microsoft.com/office/drawing/2014/main" id="{52848D0F-709E-0F48-AA39-074EA1625FB5}"/>
                </a:ext>
              </a:extLst>
            </xdr:cNvPr>
            <xdr:cNvSpPr txBox="1"/>
          </xdr:nvSpPr>
          <xdr:spPr>
            <a:xfrm>
              <a:off x="8166551" y="1452487"/>
              <a:ext cx="400879" cy="1822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0" i="0">
                  <a:latin typeface="Cambria Math" panose="02040503050406030204" pitchFamily="18" charset="0"/>
                  <a:ea typeface="Cambria Math" panose="02040503050406030204" pitchFamily="18" charset="0"/>
                </a:rPr>
                <a:t>𝜂_(</a:t>
              </a:r>
              <a:r>
                <a:rPr lang="it-IT" sz="1100" b="0" i="0">
                  <a:latin typeface="Cambria Math" panose="02040503050406030204" pitchFamily="18" charset="0"/>
                </a:rPr>
                <a:t>𝐵,𝑚𝑖𝑛)^′</a:t>
              </a:r>
              <a:endParaRPr lang="it-IT" sz="1100"/>
            </a:p>
          </xdr:txBody>
        </xdr:sp>
      </mc:Fallback>
    </mc:AlternateContent>
    <xdr:clientData/>
  </xdr:oneCellAnchor>
  <xdr:oneCellAnchor>
    <xdr:from>
      <xdr:col>4</xdr:col>
      <xdr:colOff>290129</xdr:colOff>
      <xdr:row>6</xdr:row>
      <xdr:rowOff>197907</xdr:rowOff>
    </xdr:from>
    <xdr:ext cx="424090" cy="179344"/>
    <mc:AlternateContent xmlns:mc="http://schemas.openxmlformats.org/markup-compatibility/2006" xmlns:a14="http://schemas.microsoft.com/office/drawing/2010/main">
      <mc:Choice Requires="a14">
        <xdr:sp macro="" textlink="">
          <xdr:nvSpPr>
            <xdr:cNvPr id="13" name="CasellaDiTesto 12">
              <a:extLst>
                <a:ext uri="{FF2B5EF4-FFF2-40B4-BE49-F238E27FC236}">
                  <a16:creationId xmlns:a16="http://schemas.microsoft.com/office/drawing/2014/main" id="{E6C247EA-D8E0-A840-B128-3FE18C3A0DBC}"/>
                </a:ext>
              </a:extLst>
            </xdr:cNvPr>
            <xdr:cNvSpPr txBox="1"/>
          </xdr:nvSpPr>
          <xdr:spPr>
            <a:xfrm>
              <a:off x="8875329" y="1442507"/>
              <a:ext cx="424090" cy="1793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100" b="0" i="1">
                            <a:latin typeface="Cambria Math" panose="02040503050406030204" pitchFamily="18" charset="0"/>
                          </a:rPr>
                        </m:ctrlPr>
                      </m:sSubSupPr>
                      <m:e>
                        <m:r>
                          <a:rPr lang="it-IT" sz="1100" b="0" i="1">
                            <a:latin typeface="Cambria Math" panose="02040503050406030204" pitchFamily="18" charset="0"/>
                            <a:ea typeface="Cambria Math" panose="02040503050406030204" pitchFamily="18" charset="0"/>
                          </a:rPr>
                          <m:t>𝜂</m:t>
                        </m:r>
                      </m:e>
                      <m:sub>
                        <m:r>
                          <a:rPr lang="it-IT" sz="1100" b="0" i="1">
                            <a:latin typeface="Cambria Math" panose="02040503050406030204" pitchFamily="18" charset="0"/>
                          </a:rPr>
                          <m:t>𝐵</m:t>
                        </m:r>
                        <m:r>
                          <a:rPr lang="it-IT" sz="1100" b="0" i="1">
                            <a:latin typeface="Cambria Math" panose="02040503050406030204" pitchFamily="18" charset="0"/>
                          </a:rPr>
                          <m:t>,</m:t>
                        </m:r>
                        <m:r>
                          <a:rPr lang="it-IT" sz="1100" b="0" i="1">
                            <a:latin typeface="Cambria Math" panose="02040503050406030204" pitchFamily="18" charset="0"/>
                          </a:rPr>
                          <m:t>𝑚𝑎𝑥</m:t>
                        </m:r>
                      </m:sub>
                      <m:sup>
                        <m:r>
                          <a:rPr lang="it-IT" sz="1100" b="0" i="1">
                            <a:latin typeface="Cambria Math" panose="02040503050406030204" pitchFamily="18" charset="0"/>
                          </a:rPr>
                          <m:t>′</m:t>
                        </m:r>
                      </m:sup>
                    </m:sSubSup>
                  </m:oMath>
                </m:oMathPara>
              </a14:m>
              <a:endParaRPr lang="it-IT" sz="1100"/>
            </a:p>
          </xdr:txBody>
        </xdr:sp>
      </mc:Choice>
      <mc:Fallback xmlns="">
        <xdr:sp macro="" textlink="">
          <xdr:nvSpPr>
            <xdr:cNvPr id="13" name="CasellaDiTesto 12">
              <a:extLst>
                <a:ext uri="{FF2B5EF4-FFF2-40B4-BE49-F238E27FC236}">
                  <a16:creationId xmlns:a16="http://schemas.microsoft.com/office/drawing/2014/main" id="{E6C247EA-D8E0-A840-B128-3FE18C3A0DBC}"/>
                </a:ext>
              </a:extLst>
            </xdr:cNvPr>
            <xdr:cNvSpPr txBox="1"/>
          </xdr:nvSpPr>
          <xdr:spPr>
            <a:xfrm>
              <a:off x="8875329" y="1442507"/>
              <a:ext cx="424090" cy="1793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0" i="0">
                  <a:latin typeface="Cambria Math" panose="02040503050406030204" pitchFamily="18" charset="0"/>
                  <a:ea typeface="Cambria Math" panose="02040503050406030204" pitchFamily="18" charset="0"/>
                </a:rPr>
                <a:t>𝜂_(</a:t>
              </a:r>
              <a:r>
                <a:rPr lang="it-IT" sz="1100" b="0" i="0">
                  <a:latin typeface="Cambria Math" panose="02040503050406030204" pitchFamily="18" charset="0"/>
                </a:rPr>
                <a:t>𝐵,𝑚𝑎𝑥)^′</a:t>
              </a:r>
              <a:endParaRPr lang="it-IT" sz="1100"/>
            </a:p>
          </xdr:txBody>
        </xdr:sp>
      </mc:Fallback>
    </mc:AlternateContent>
    <xdr:clientData/>
  </xdr:one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0458A-3AA2-DD44-AB19-147B69EA530C}">
  <dimension ref="A1:BF182"/>
  <sheetViews>
    <sheetView tabSelected="1" topLeftCell="F134" zoomScale="140" zoomScaleNormal="140" workbookViewId="0">
      <selection activeCell="M159" sqref="M159"/>
    </sheetView>
  </sheetViews>
  <sheetFormatPr baseColWidth="10" defaultRowHeight="16" x14ac:dyDescent="0.2"/>
  <cols>
    <col min="1" max="1" width="45.1640625" customWidth="1"/>
    <col min="2" max="2" width="17.5" customWidth="1"/>
    <col min="3" max="3" width="45.83203125" customWidth="1"/>
    <col min="4" max="4" width="4.1640625" customWidth="1"/>
    <col min="5" max="5" width="18.5" style="48" customWidth="1"/>
    <col min="6" max="6" width="18.33203125" style="123" customWidth="1"/>
    <col min="7" max="7" width="14.83203125" style="50" customWidth="1"/>
    <col min="8" max="9" width="14.83203125" style="54" customWidth="1"/>
    <col min="10" max="10" width="14.83203125" style="59" customWidth="1"/>
    <col min="11" max="11" width="14.83203125" style="54" customWidth="1"/>
    <col min="12" max="16" width="14.83203125" style="50" customWidth="1"/>
    <col min="17" max="17" width="14.83203125" style="72" customWidth="1"/>
    <col min="18" max="18" width="14.83203125" style="54" customWidth="1"/>
    <col min="19" max="19" width="14.83203125" style="72" customWidth="1"/>
    <col min="20" max="20" width="14.83203125" style="59" customWidth="1"/>
    <col min="21" max="24" width="14.83203125" style="72" customWidth="1"/>
    <col min="25" max="25" width="14.83203125" style="54" customWidth="1"/>
    <col min="26" max="26" width="14.83203125" style="72" customWidth="1"/>
    <col min="27" max="28" width="14.83203125" style="103" customWidth="1"/>
    <col min="29" max="29" width="14.83203125" style="50" customWidth="1"/>
    <col min="30" max="30" width="14.83203125" style="72" customWidth="1"/>
    <col min="31" max="32" width="14.83203125" style="103" customWidth="1"/>
    <col min="33" max="33" width="14.83203125" style="72" customWidth="1"/>
    <col min="34" max="35" width="14.83203125" style="103" customWidth="1"/>
    <col min="36" max="38" width="14.83203125" style="50" customWidth="1"/>
    <col min="39" max="40" width="14.83203125" style="72" customWidth="1"/>
  </cols>
  <sheetData>
    <row r="1" spans="1:58" s="39" customFormat="1" ht="18" x14ac:dyDescent="0.2">
      <c r="A1" s="34" t="s">
        <v>363</v>
      </c>
      <c r="B1" s="35"/>
      <c r="C1" s="35"/>
      <c r="D1" s="35"/>
      <c r="E1" s="46"/>
      <c r="F1" s="119"/>
      <c r="G1" s="37"/>
      <c r="H1" s="36"/>
      <c r="I1" s="36"/>
      <c r="J1" s="55"/>
      <c r="K1" s="36"/>
      <c r="L1" s="37"/>
      <c r="M1" s="37"/>
      <c r="N1" s="37"/>
      <c r="O1" s="37"/>
      <c r="P1" s="37"/>
      <c r="Q1" s="68"/>
      <c r="R1" s="36"/>
      <c r="S1" s="68"/>
      <c r="T1" s="55"/>
      <c r="U1" s="68"/>
      <c r="V1" s="68"/>
      <c r="W1" s="68"/>
      <c r="X1" s="68"/>
      <c r="Y1" s="36"/>
      <c r="Z1" s="68"/>
      <c r="AA1" s="98"/>
      <c r="AB1" s="98"/>
      <c r="AC1" s="37"/>
      <c r="AD1" s="68"/>
      <c r="AE1" s="98"/>
      <c r="AF1" s="98"/>
      <c r="AG1" s="68"/>
      <c r="AH1" s="98"/>
      <c r="AI1" s="98"/>
      <c r="AJ1" s="37"/>
      <c r="AK1" s="37"/>
      <c r="AL1" s="37"/>
      <c r="AM1" s="68"/>
      <c r="AN1" s="68"/>
      <c r="AO1" s="38"/>
      <c r="AP1" s="38"/>
      <c r="AQ1" s="38"/>
      <c r="AR1" s="38"/>
      <c r="AS1" s="38"/>
      <c r="AT1" s="38"/>
      <c r="AU1" s="38"/>
      <c r="AV1" s="38"/>
      <c r="AW1" s="38"/>
      <c r="AX1" s="38"/>
      <c r="AY1" s="38"/>
    </row>
    <row r="2" spans="1:58" s="39" customFormat="1" x14ac:dyDescent="0.2">
      <c r="A2" s="38"/>
      <c r="B2" s="35"/>
      <c r="C2" s="35"/>
      <c r="D2" s="35"/>
      <c r="E2" s="115"/>
      <c r="F2" s="119"/>
      <c r="G2" s="37"/>
      <c r="H2" s="36"/>
      <c r="I2" s="36"/>
      <c r="J2" s="55"/>
      <c r="K2" s="36"/>
      <c r="L2" s="37"/>
      <c r="M2" s="37"/>
      <c r="N2" s="37"/>
      <c r="O2" s="37"/>
      <c r="P2" s="37"/>
      <c r="Q2" s="68"/>
      <c r="R2" s="36"/>
      <c r="S2" s="68"/>
      <c r="T2" s="55"/>
      <c r="U2" s="68"/>
      <c r="V2" s="68"/>
      <c r="W2" s="68"/>
      <c r="X2" s="68"/>
      <c r="Y2" s="36"/>
      <c r="Z2" s="68"/>
      <c r="AA2" s="98"/>
      <c r="AB2" s="98"/>
      <c r="AC2" s="37"/>
      <c r="AD2" s="68"/>
      <c r="AE2" s="98"/>
      <c r="AF2" s="98"/>
      <c r="AG2" s="68"/>
      <c r="AH2" s="98"/>
      <c r="AI2" s="98"/>
      <c r="AJ2" s="37"/>
      <c r="AK2" s="37"/>
      <c r="AL2" s="37"/>
      <c r="AM2" s="68"/>
      <c r="AN2" s="116"/>
      <c r="AO2" s="38"/>
      <c r="AP2" s="38"/>
      <c r="AQ2" s="38"/>
      <c r="AR2" s="38"/>
      <c r="AS2" s="38"/>
      <c r="AT2" s="38"/>
      <c r="AU2" s="38"/>
      <c r="AV2" s="38"/>
      <c r="AW2" s="38"/>
      <c r="AX2" s="38"/>
      <c r="AY2" s="38"/>
      <c r="AZ2" s="38"/>
      <c r="BA2" s="38"/>
      <c r="BB2" s="38"/>
      <c r="BC2" s="38"/>
      <c r="BD2" s="38"/>
      <c r="BE2" s="38"/>
      <c r="BF2" s="38"/>
    </row>
    <row r="3" spans="1:58" s="39" customFormat="1" x14ac:dyDescent="0.2">
      <c r="A3" s="38" t="s">
        <v>192</v>
      </c>
      <c r="B3" s="35"/>
      <c r="C3" s="35"/>
      <c r="D3" s="35"/>
      <c r="E3" s="115"/>
      <c r="F3" s="119"/>
      <c r="G3" s="37"/>
      <c r="H3" s="36"/>
      <c r="I3" s="36"/>
      <c r="J3" s="55"/>
      <c r="K3" s="36"/>
      <c r="L3" s="37"/>
      <c r="M3" s="37"/>
      <c r="N3" s="37"/>
      <c r="O3" s="37"/>
      <c r="P3" s="37"/>
      <c r="Q3" s="68"/>
      <c r="R3" s="36"/>
      <c r="S3" s="68"/>
      <c r="T3" s="55"/>
      <c r="U3" s="68"/>
      <c r="V3" s="68"/>
      <c r="W3" s="68"/>
      <c r="X3" s="68"/>
      <c r="Y3" s="36"/>
      <c r="Z3" s="68"/>
      <c r="AA3" s="98"/>
      <c r="AB3" s="98"/>
      <c r="AC3" s="37"/>
      <c r="AD3" s="68"/>
      <c r="AE3" s="98"/>
      <c r="AF3" s="98"/>
      <c r="AG3" s="68"/>
      <c r="AH3" s="98"/>
      <c r="AI3" s="98"/>
      <c r="AJ3" s="37"/>
      <c r="AK3" s="37"/>
      <c r="AL3" s="37"/>
      <c r="AM3" s="68"/>
      <c r="AN3" s="116"/>
      <c r="AO3" s="38"/>
      <c r="AP3" s="38"/>
      <c r="AQ3" s="38"/>
      <c r="AR3" s="38"/>
      <c r="AS3" s="38"/>
      <c r="AT3" s="38"/>
      <c r="AU3" s="38"/>
      <c r="AV3" s="38"/>
      <c r="AW3" s="38"/>
      <c r="AX3" s="38"/>
      <c r="AY3" s="38"/>
      <c r="AZ3" s="38"/>
      <c r="BA3" s="38"/>
      <c r="BB3" s="38"/>
      <c r="BC3" s="38"/>
      <c r="BD3" s="38"/>
      <c r="BE3" s="38"/>
      <c r="BF3" s="38"/>
    </row>
    <row r="4" spans="1:58" s="39" customFormat="1" x14ac:dyDescent="0.2">
      <c r="A4" s="38" t="s">
        <v>193</v>
      </c>
      <c r="B4" s="35"/>
      <c r="C4" s="35"/>
      <c r="D4" s="35"/>
      <c r="E4" s="115"/>
      <c r="F4" s="119"/>
      <c r="G4" s="37"/>
      <c r="H4" s="36"/>
      <c r="I4" s="36"/>
      <c r="J4" s="55"/>
      <c r="K4" s="36"/>
      <c r="L4" s="37"/>
      <c r="M4" s="37"/>
      <c r="N4" s="37"/>
      <c r="O4" s="37"/>
      <c r="P4" s="37"/>
      <c r="Q4" s="68"/>
      <c r="R4" s="36"/>
      <c r="S4" s="68"/>
      <c r="T4" s="55"/>
      <c r="U4" s="68"/>
      <c r="V4" s="68"/>
      <c r="W4" s="68"/>
      <c r="X4" s="68"/>
      <c r="Y4" s="36"/>
      <c r="Z4" s="68"/>
      <c r="AA4" s="98"/>
      <c r="AB4" s="98"/>
      <c r="AC4" s="37"/>
      <c r="AD4" s="68"/>
      <c r="AE4" s="98"/>
      <c r="AF4" s="98"/>
      <c r="AG4" s="68"/>
      <c r="AH4" s="98"/>
      <c r="AI4" s="98"/>
      <c r="AJ4" s="37"/>
      <c r="AK4" s="37"/>
      <c r="AL4" s="37"/>
      <c r="AM4" s="68"/>
      <c r="AN4" s="116"/>
      <c r="AO4" s="38"/>
      <c r="AP4" s="38"/>
      <c r="AQ4" s="38"/>
      <c r="AR4" s="38"/>
      <c r="AS4" s="38"/>
      <c r="AT4" s="38"/>
      <c r="AU4" s="38"/>
      <c r="AV4" s="38"/>
      <c r="AW4" s="38"/>
      <c r="AX4" s="38"/>
      <c r="AY4" s="38"/>
      <c r="AZ4" s="38"/>
      <c r="BA4" s="38"/>
      <c r="BB4" s="38"/>
      <c r="BC4" s="38"/>
      <c r="BD4" s="38"/>
      <c r="BE4" s="38"/>
      <c r="BF4" s="38"/>
    </row>
    <row r="5" spans="1:58" s="39" customFormat="1" x14ac:dyDescent="0.2">
      <c r="A5" s="38" t="s">
        <v>194</v>
      </c>
      <c r="B5" s="35"/>
      <c r="C5" s="35"/>
      <c r="D5" s="35"/>
      <c r="E5" s="115"/>
      <c r="F5" s="119"/>
      <c r="G5" s="37"/>
      <c r="H5" s="36"/>
      <c r="I5" s="36"/>
      <c r="J5" s="55"/>
      <c r="K5" s="36"/>
      <c r="L5" s="37"/>
      <c r="M5" s="37"/>
      <c r="N5" s="37"/>
      <c r="O5" s="37"/>
      <c r="P5" s="37"/>
      <c r="Q5" s="68"/>
      <c r="R5" s="36"/>
      <c r="S5" s="68"/>
      <c r="T5" s="55"/>
      <c r="U5" s="68"/>
      <c r="V5" s="68"/>
      <c r="W5" s="68"/>
      <c r="X5" s="68"/>
      <c r="Y5" s="36"/>
      <c r="Z5" s="68"/>
      <c r="AA5" s="98"/>
      <c r="AB5" s="98"/>
      <c r="AC5" s="37"/>
      <c r="AD5" s="68"/>
      <c r="AE5" s="98"/>
      <c r="AF5" s="98"/>
      <c r="AG5" s="68"/>
      <c r="AH5" s="98"/>
      <c r="AI5" s="98"/>
      <c r="AJ5" s="37"/>
      <c r="AK5" s="37"/>
      <c r="AL5" s="37"/>
      <c r="AM5" s="68"/>
      <c r="AN5" s="116"/>
      <c r="AO5" s="38"/>
      <c r="AP5" s="38"/>
      <c r="AQ5" s="38"/>
      <c r="AR5" s="38"/>
      <c r="AS5" s="38"/>
      <c r="AT5" s="38"/>
      <c r="AU5" s="38"/>
      <c r="AV5" s="38"/>
      <c r="AW5" s="38"/>
      <c r="AX5" s="38"/>
      <c r="AY5" s="38"/>
      <c r="AZ5" s="38"/>
      <c r="BA5" s="38"/>
      <c r="BB5" s="38"/>
      <c r="BC5" s="38"/>
      <c r="BD5" s="38"/>
      <c r="BE5" s="38"/>
      <c r="BF5" s="38"/>
    </row>
    <row r="6" spans="1:58" s="39" customFormat="1" x14ac:dyDescent="0.2">
      <c r="A6" s="38" t="s">
        <v>195</v>
      </c>
      <c r="B6" s="35"/>
      <c r="C6" s="35"/>
      <c r="D6" s="35"/>
      <c r="E6" s="115"/>
      <c r="F6" s="119"/>
      <c r="G6" s="37"/>
      <c r="H6" s="36"/>
      <c r="I6" s="36"/>
      <c r="J6" s="55"/>
      <c r="K6" s="36"/>
      <c r="L6" s="37"/>
      <c r="M6" s="37"/>
      <c r="N6" s="37"/>
      <c r="O6" s="37"/>
      <c r="P6" s="37"/>
      <c r="Q6" s="68"/>
      <c r="R6" s="36"/>
      <c r="S6" s="68"/>
      <c r="T6" s="55"/>
      <c r="U6" s="68"/>
      <c r="V6" s="68"/>
      <c r="W6" s="68"/>
      <c r="X6" s="68"/>
      <c r="Y6" s="36"/>
      <c r="Z6" s="68"/>
      <c r="AA6" s="98"/>
      <c r="AB6" s="98"/>
      <c r="AC6" s="37"/>
      <c r="AD6" s="68"/>
      <c r="AE6" s="98"/>
      <c r="AF6" s="98"/>
      <c r="AG6" s="68"/>
      <c r="AH6" s="98"/>
      <c r="AI6" s="98"/>
      <c r="AJ6" s="37"/>
      <c r="AK6" s="37"/>
      <c r="AL6" s="37"/>
      <c r="AM6" s="68"/>
      <c r="AN6" s="116"/>
      <c r="AO6" s="38"/>
      <c r="AP6" s="38"/>
      <c r="AQ6" s="38"/>
      <c r="AR6" s="38"/>
      <c r="AS6" s="38"/>
      <c r="AT6" s="38"/>
      <c r="AU6" s="38"/>
      <c r="AV6" s="38"/>
      <c r="AW6" s="38"/>
      <c r="AX6" s="38"/>
      <c r="AY6" s="38"/>
      <c r="AZ6" s="38"/>
      <c r="BA6" s="38"/>
      <c r="BB6" s="38"/>
      <c r="BC6" s="38"/>
      <c r="BD6" s="38"/>
      <c r="BE6" s="38"/>
      <c r="BF6" s="38"/>
    </row>
    <row r="7" spans="1:58" s="39" customFormat="1" x14ac:dyDescent="0.2">
      <c r="A7" s="38" t="s">
        <v>196</v>
      </c>
      <c r="B7" s="35"/>
      <c r="C7" s="35"/>
      <c r="D7" s="35"/>
      <c r="E7" s="115"/>
      <c r="F7" s="119"/>
      <c r="G7" s="37"/>
      <c r="H7" s="36"/>
      <c r="I7" s="36"/>
      <c r="J7" s="55"/>
      <c r="K7" s="36"/>
      <c r="L7" s="37"/>
      <c r="M7" s="37"/>
      <c r="N7" s="37"/>
      <c r="O7" s="37"/>
      <c r="P7" s="37"/>
      <c r="Q7" s="68"/>
      <c r="R7" s="36"/>
      <c r="S7" s="68"/>
      <c r="T7" s="55"/>
      <c r="U7" s="68"/>
      <c r="V7" s="68"/>
      <c r="W7" s="68"/>
      <c r="X7" s="68"/>
      <c r="Y7" s="36"/>
      <c r="Z7" s="68"/>
      <c r="AA7" s="98"/>
      <c r="AB7" s="98"/>
      <c r="AC7" s="37"/>
      <c r="AD7" s="68"/>
      <c r="AE7" s="98"/>
      <c r="AF7" s="98"/>
      <c r="AG7" s="68"/>
      <c r="AH7" s="98"/>
      <c r="AI7" s="98"/>
      <c r="AJ7" s="37"/>
      <c r="AK7" s="37"/>
      <c r="AL7" s="37"/>
      <c r="AM7" s="68"/>
      <c r="AN7" s="116"/>
      <c r="AO7" s="38"/>
      <c r="AP7" s="38"/>
      <c r="AQ7" s="38"/>
      <c r="AR7" s="38"/>
      <c r="AS7" s="38"/>
      <c r="AT7" s="38"/>
      <c r="AU7" s="38"/>
      <c r="AV7" s="38"/>
      <c r="AW7" s="38"/>
      <c r="AX7" s="38"/>
      <c r="AY7" s="38"/>
      <c r="AZ7" s="38"/>
      <c r="BA7" s="38"/>
      <c r="BB7" s="38"/>
      <c r="BC7" s="38"/>
      <c r="BD7" s="38"/>
      <c r="BE7" s="38"/>
      <c r="BF7" s="38"/>
    </row>
    <row r="8" spans="1:58" s="39" customFormat="1" x14ac:dyDescent="0.2">
      <c r="A8" s="38" t="s">
        <v>197</v>
      </c>
      <c r="B8" s="35"/>
      <c r="C8" s="35"/>
      <c r="D8" s="35"/>
      <c r="E8" s="115"/>
      <c r="F8" s="119"/>
      <c r="G8" s="37"/>
      <c r="H8" s="36"/>
      <c r="I8" s="36"/>
      <c r="J8" s="55"/>
      <c r="K8" s="36"/>
      <c r="L8" s="37"/>
      <c r="M8" s="37"/>
      <c r="N8" s="37"/>
      <c r="O8" s="37"/>
      <c r="P8" s="37"/>
      <c r="Q8" s="68"/>
      <c r="R8" s="36"/>
      <c r="S8" s="68"/>
      <c r="T8" s="55"/>
      <c r="U8" s="68"/>
      <c r="V8" s="68"/>
      <c r="W8" s="68"/>
      <c r="X8" s="68"/>
      <c r="Y8" s="36"/>
      <c r="Z8" s="68"/>
      <c r="AA8" s="98"/>
      <c r="AB8" s="98"/>
      <c r="AC8" s="37"/>
      <c r="AD8" s="68"/>
      <c r="AE8" s="98"/>
      <c r="AF8" s="98"/>
      <c r="AG8" s="68"/>
      <c r="AH8" s="98"/>
      <c r="AI8" s="98"/>
      <c r="AJ8" s="37"/>
      <c r="AK8" s="37"/>
      <c r="AL8" s="37"/>
      <c r="AM8" s="68"/>
      <c r="AN8" s="116"/>
      <c r="AO8" s="38"/>
      <c r="AP8" s="38"/>
      <c r="AQ8" s="38"/>
      <c r="AR8" s="38"/>
      <c r="AS8" s="38"/>
      <c r="AT8" s="38"/>
      <c r="AU8" s="38"/>
      <c r="AV8" s="38"/>
      <c r="AW8" s="38"/>
      <c r="AX8" s="38"/>
      <c r="AY8" s="38"/>
      <c r="AZ8" s="38"/>
      <c r="BA8" s="38"/>
      <c r="BB8" s="38"/>
      <c r="BC8" s="38"/>
      <c r="BD8" s="38"/>
      <c r="BE8" s="38"/>
      <c r="BF8" s="38"/>
    </row>
    <row r="9" spans="1:58" s="39" customFormat="1" x14ac:dyDescent="0.2">
      <c r="A9" s="38" t="s">
        <v>198</v>
      </c>
      <c r="B9" s="35"/>
      <c r="C9" s="35"/>
      <c r="D9" s="35"/>
      <c r="E9" s="115"/>
      <c r="F9" s="119"/>
      <c r="G9" s="37"/>
      <c r="H9" s="36"/>
      <c r="I9" s="36"/>
      <c r="J9" s="55"/>
      <c r="K9" s="36"/>
      <c r="L9" s="37"/>
      <c r="M9" s="37"/>
      <c r="N9" s="37"/>
      <c r="O9" s="37"/>
      <c r="P9" s="37"/>
      <c r="Q9" s="68"/>
      <c r="R9" s="36"/>
      <c r="S9" s="68"/>
      <c r="T9" s="55"/>
      <c r="U9" s="68"/>
      <c r="V9" s="68"/>
      <c r="W9" s="68"/>
      <c r="X9" s="68"/>
      <c r="Y9" s="36"/>
      <c r="Z9" s="68"/>
      <c r="AA9" s="98"/>
      <c r="AB9" s="98"/>
      <c r="AC9" s="37"/>
      <c r="AD9" s="68"/>
      <c r="AE9" s="98"/>
      <c r="AF9" s="98"/>
      <c r="AG9" s="68"/>
      <c r="AH9" s="98"/>
      <c r="AI9" s="98"/>
      <c r="AJ9" s="37"/>
      <c r="AK9" s="37"/>
      <c r="AL9" s="37"/>
      <c r="AM9" s="68"/>
      <c r="AN9" s="116"/>
      <c r="AO9" s="38"/>
      <c r="AP9" s="38"/>
      <c r="AQ9" s="38"/>
      <c r="AR9" s="38"/>
      <c r="AS9" s="38"/>
      <c r="AT9" s="38"/>
      <c r="AU9" s="38"/>
      <c r="AV9" s="38"/>
      <c r="AW9" s="38"/>
      <c r="AX9" s="38"/>
      <c r="AY9" s="38"/>
      <c r="AZ9" s="38"/>
      <c r="BA9" s="38"/>
      <c r="BB9" s="38"/>
      <c r="BC9" s="38"/>
      <c r="BD9" s="38"/>
      <c r="BE9" s="38"/>
      <c r="BF9" s="38"/>
    </row>
    <row r="10" spans="1:58" s="39" customFormat="1" x14ac:dyDescent="0.2">
      <c r="A10" s="38" t="s">
        <v>199</v>
      </c>
      <c r="B10" s="35"/>
      <c r="C10" s="35"/>
      <c r="D10" s="35"/>
      <c r="E10" s="115"/>
      <c r="F10" s="119"/>
      <c r="G10" s="37"/>
      <c r="H10" s="36"/>
      <c r="I10" s="36"/>
      <c r="J10" s="55"/>
      <c r="K10" s="36"/>
      <c r="L10" s="37"/>
      <c r="M10" s="37"/>
      <c r="N10" s="37"/>
      <c r="O10" s="37"/>
      <c r="P10" s="37"/>
      <c r="Q10" s="68"/>
      <c r="R10" s="36"/>
      <c r="S10" s="68"/>
      <c r="T10" s="55"/>
      <c r="U10" s="68"/>
      <c r="V10" s="68"/>
      <c r="W10" s="68"/>
      <c r="X10" s="68"/>
      <c r="Y10" s="36"/>
      <c r="Z10" s="68"/>
      <c r="AA10" s="98"/>
      <c r="AB10" s="98"/>
      <c r="AC10" s="37"/>
      <c r="AD10" s="68"/>
      <c r="AE10" s="98"/>
      <c r="AF10" s="98"/>
      <c r="AG10" s="68"/>
      <c r="AH10" s="98"/>
      <c r="AI10" s="98"/>
      <c r="AJ10" s="37"/>
      <c r="AK10" s="37"/>
      <c r="AL10" s="37"/>
      <c r="AM10" s="68"/>
      <c r="AN10" s="116"/>
      <c r="AO10" s="38"/>
      <c r="AP10" s="38"/>
      <c r="AQ10" s="38"/>
      <c r="AR10" s="38"/>
      <c r="AS10" s="38"/>
      <c r="AT10" s="38"/>
      <c r="AU10" s="38"/>
      <c r="AV10" s="38"/>
      <c r="AW10" s="38"/>
      <c r="AX10" s="38"/>
      <c r="AY10" s="38"/>
      <c r="AZ10" s="38"/>
      <c r="BA10" s="38"/>
      <c r="BB10" s="38"/>
      <c r="BC10" s="38"/>
      <c r="BD10" s="38"/>
      <c r="BE10" s="38"/>
      <c r="BF10" s="38"/>
    </row>
    <row r="11" spans="1:58" s="39" customFormat="1" x14ac:dyDescent="0.2">
      <c r="A11" s="38" t="s">
        <v>200</v>
      </c>
      <c r="B11" s="35"/>
      <c r="C11" s="35"/>
      <c r="D11" s="35"/>
      <c r="E11" s="115"/>
      <c r="F11" s="119"/>
      <c r="G11" s="37"/>
      <c r="H11" s="36"/>
      <c r="I11" s="36"/>
      <c r="J11" s="55"/>
      <c r="K11" s="36"/>
      <c r="L11" s="37"/>
      <c r="M11" s="37"/>
      <c r="N11" s="37"/>
      <c r="O11" s="37"/>
      <c r="P11" s="37"/>
      <c r="Q11" s="68"/>
      <c r="R11" s="36"/>
      <c r="S11" s="68"/>
      <c r="T11" s="55"/>
      <c r="U11" s="68"/>
      <c r="V11" s="68"/>
      <c r="W11" s="68"/>
      <c r="X11" s="68"/>
      <c r="Y11" s="36"/>
      <c r="Z11" s="68"/>
      <c r="AA11" s="98"/>
      <c r="AB11" s="98"/>
      <c r="AC11" s="37"/>
      <c r="AD11" s="68"/>
      <c r="AE11" s="98"/>
      <c r="AF11" s="98"/>
      <c r="AG11" s="68"/>
      <c r="AH11" s="98"/>
      <c r="AI11" s="98"/>
      <c r="AJ11" s="37"/>
      <c r="AK11" s="37"/>
      <c r="AL11" s="37"/>
      <c r="AM11" s="68"/>
      <c r="AN11" s="116"/>
      <c r="AO11" s="38"/>
      <c r="AP11" s="38"/>
      <c r="AQ11" s="38"/>
      <c r="AR11" s="38"/>
      <c r="AS11" s="38"/>
      <c r="AT11" s="38"/>
      <c r="AU11" s="38"/>
      <c r="AV11" s="38"/>
      <c r="AW11" s="38"/>
      <c r="AX11" s="38"/>
      <c r="AY11" s="38"/>
      <c r="AZ11" s="38"/>
      <c r="BA11" s="38"/>
      <c r="BB11" s="38"/>
      <c r="BC11" s="38"/>
      <c r="BD11" s="38"/>
      <c r="BE11" s="38"/>
      <c r="BF11" s="38"/>
    </row>
    <row r="12" spans="1:58" s="39" customFormat="1" x14ac:dyDescent="0.2">
      <c r="A12" s="38" t="s">
        <v>201</v>
      </c>
      <c r="B12" s="35"/>
      <c r="C12" s="35"/>
      <c r="D12" s="35"/>
      <c r="E12" s="115"/>
      <c r="F12" s="119"/>
      <c r="G12" s="37"/>
      <c r="H12" s="36"/>
      <c r="I12" s="36"/>
      <c r="J12" s="55"/>
      <c r="K12" s="36"/>
      <c r="L12" s="37"/>
      <c r="M12" s="37"/>
      <c r="N12" s="37"/>
      <c r="O12" s="37"/>
      <c r="P12" s="37"/>
      <c r="Q12" s="68"/>
      <c r="R12" s="36"/>
      <c r="S12" s="68"/>
      <c r="T12" s="55"/>
      <c r="U12" s="68"/>
      <c r="V12" s="68"/>
      <c r="W12" s="68"/>
      <c r="X12" s="68"/>
      <c r="Y12" s="36"/>
      <c r="Z12" s="68"/>
      <c r="AA12" s="98"/>
      <c r="AB12" s="98"/>
      <c r="AC12" s="37"/>
      <c r="AD12" s="68"/>
      <c r="AE12" s="98"/>
      <c r="AF12" s="98"/>
      <c r="AG12" s="68"/>
      <c r="AH12" s="98"/>
      <c r="AI12" s="98"/>
      <c r="AJ12" s="37"/>
      <c r="AK12" s="37"/>
      <c r="AL12" s="37"/>
      <c r="AM12" s="68"/>
      <c r="AN12" s="116"/>
      <c r="AO12" s="38"/>
      <c r="AP12" s="38"/>
      <c r="AQ12" s="38"/>
      <c r="AR12" s="38"/>
      <c r="AS12" s="38"/>
      <c r="AT12" s="38"/>
      <c r="AU12" s="38"/>
      <c r="AV12" s="38"/>
      <c r="AW12" s="38"/>
      <c r="AX12" s="38"/>
      <c r="AY12" s="38"/>
      <c r="AZ12" s="38"/>
      <c r="BA12" s="38"/>
      <c r="BB12" s="38"/>
      <c r="BC12" s="38"/>
      <c r="BD12" s="38"/>
      <c r="BE12" s="38"/>
      <c r="BF12" s="38"/>
    </row>
    <row r="13" spans="1:58" s="39" customFormat="1" x14ac:dyDescent="0.2">
      <c r="A13" s="40" t="s">
        <v>202</v>
      </c>
      <c r="B13" s="35"/>
      <c r="C13" s="35"/>
      <c r="D13" s="35"/>
      <c r="E13" s="115"/>
      <c r="F13" s="119"/>
      <c r="G13" s="37"/>
      <c r="H13" s="36"/>
      <c r="I13" s="36"/>
      <c r="J13" s="55"/>
      <c r="K13" s="36"/>
      <c r="L13" s="37"/>
      <c r="M13" s="37"/>
      <c r="N13" s="37"/>
      <c r="O13" s="37"/>
      <c r="P13" s="37"/>
      <c r="Q13" s="68"/>
      <c r="R13" s="36"/>
      <c r="S13" s="68"/>
      <c r="T13" s="55"/>
      <c r="U13" s="68"/>
      <c r="V13" s="68"/>
      <c r="W13" s="68"/>
      <c r="X13" s="68"/>
      <c r="Y13" s="36"/>
      <c r="Z13" s="68"/>
      <c r="AA13" s="98"/>
      <c r="AB13" s="98"/>
      <c r="AC13" s="37"/>
      <c r="AD13" s="68"/>
      <c r="AE13" s="98"/>
      <c r="AF13" s="98"/>
      <c r="AG13" s="68"/>
      <c r="AH13" s="98"/>
      <c r="AI13" s="98"/>
      <c r="AJ13" s="37"/>
      <c r="AK13" s="37"/>
      <c r="AL13" s="37"/>
      <c r="AM13" s="68"/>
      <c r="AN13" s="116"/>
      <c r="AO13" s="38"/>
      <c r="AP13" s="38"/>
      <c r="AQ13" s="38"/>
      <c r="AR13" s="38"/>
      <c r="AS13" s="38"/>
      <c r="AT13" s="38"/>
      <c r="AU13" s="38"/>
      <c r="AV13" s="38"/>
      <c r="AW13" s="38"/>
      <c r="AX13" s="38"/>
      <c r="AY13" s="38"/>
      <c r="AZ13" s="38"/>
      <c r="BA13" s="38"/>
      <c r="BB13" s="38"/>
      <c r="BC13" s="38"/>
      <c r="BD13" s="38"/>
      <c r="BE13" s="38"/>
      <c r="BF13" s="38"/>
    </row>
    <row r="14" spans="1:58" s="39" customFormat="1" x14ac:dyDescent="0.2">
      <c r="A14" s="40" t="s">
        <v>203</v>
      </c>
      <c r="B14" s="35"/>
      <c r="C14" s="35"/>
      <c r="D14" s="35"/>
      <c r="E14" s="115"/>
      <c r="F14" s="119"/>
      <c r="G14" s="37"/>
      <c r="H14" s="36"/>
      <c r="I14" s="36"/>
      <c r="J14" s="55"/>
      <c r="K14" s="36"/>
      <c r="L14" s="37"/>
      <c r="M14" s="37"/>
      <c r="N14" s="37"/>
      <c r="O14" s="37"/>
      <c r="P14" s="37"/>
      <c r="Q14" s="68"/>
      <c r="R14" s="36"/>
      <c r="S14" s="68"/>
      <c r="T14" s="55"/>
      <c r="U14" s="68"/>
      <c r="V14" s="68"/>
      <c r="W14" s="68"/>
      <c r="X14" s="68"/>
      <c r="Y14" s="36"/>
      <c r="Z14" s="68"/>
      <c r="AA14" s="98"/>
      <c r="AB14" s="98"/>
      <c r="AC14" s="37"/>
      <c r="AD14" s="68"/>
      <c r="AE14" s="98"/>
      <c r="AF14" s="98"/>
      <c r="AG14" s="68"/>
      <c r="AH14" s="98"/>
      <c r="AI14" s="98"/>
      <c r="AJ14" s="37"/>
      <c r="AK14" s="37"/>
      <c r="AL14" s="37"/>
      <c r="AM14" s="68"/>
      <c r="AN14" s="116"/>
      <c r="AO14" s="38"/>
      <c r="AP14" s="38"/>
      <c r="AQ14" s="38"/>
      <c r="AR14" s="38"/>
      <c r="AS14" s="38"/>
      <c r="AT14" s="38"/>
      <c r="AU14" s="38"/>
      <c r="AV14" s="38"/>
      <c r="AW14" s="38"/>
      <c r="AX14" s="38"/>
      <c r="AY14" s="38"/>
      <c r="AZ14" s="38"/>
      <c r="BA14" s="38"/>
      <c r="BB14" s="38"/>
      <c r="BC14" s="38"/>
      <c r="BD14" s="38"/>
      <c r="BE14" s="38"/>
      <c r="BF14" s="38"/>
    </row>
    <row r="15" spans="1:58" s="39" customFormat="1" x14ac:dyDescent="0.2">
      <c r="A15" s="40" t="s">
        <v>204</v>
      </c>
      <c r="B15" s="35"/>
      <c r="C15" s="35"/>
      <c r="D15" s="35"/>
      <c r="E15" s="115"/>
      <c r="F15" s="119"/>
      <c r="G15" s="37"/>
      <c r="H15" s="36"/>
      <c r="I15" s="36"/>
      <c r="J15" s="55"/>
      <c r="K15" s="36"/>
      <c r="L15" s="37"/>
      <c r="M15" s="37"/>
      <c r="N15" s="37"/>
      <c r="O15" s="37"/>
      <c r="P15" s="37"/>
      <c r="Q15" s="68"/>
      <c r="R15" s="36"/>
      <c r="S15" s="68"/>
      <c r="T15" s="55"/>
      <c r="U15" s="68"/>
      <c r="V15" s="68"/>
      <c r="W15" s="68"/>
      <c r="X15" s="68"/>
      <c r="Y15" s="36"/>
      <c r="Z15" s="68"/>
      <c r="AA15" s="98"/>
      <c r="AB15" s="98"/>
      <c r="AC15" s="37"/>
      <c r="AD15" s="68"/>
      <c r="AE15" s="98"/>
      <c r="AF15" s="98"/>
      <c r="AG15" s="68"/>
      <c r="AH15" s="98"/>
      <c r="AI15" s="98"/>
      <c r="AJ15" s="37"/>
      <c r="AK15" s="37"/>
      <c r="AL15" s="37"/>
      <c r="AM15" s="68"/>
      <c r="AN15" s="116"/>
      <c r="AO15" s="38"/>
      <c r="AP15" s="38"/>
      <c r="AQ15" s="38"/>
      <c r="AR15" s="38"/>
      <c r="AS15" s="38"/>
      <c r="AT15" s="38"/>
      <c r="AU15" s="38"/>
      <c r="AV15" s="38"/>
      <c r="AW15" s="38"/>
      <c r="AX15" s="38"/>
      <c r="AY15" s="38"/>
      <c r="AZ15" s="38"/>
      <c r="BA15" s="38"/>
      <c r="BB15" s="38"/>
      <c r="BC15" s="38"/>
      <c r="BD15" s="38"/>
      <c r="BE15" s="38"/>
      <c r="BF15" s="38"/>
    </row>
    <row r="16" spans="1:58" s="39" customFormat="1" x14ac:dyDescent="0.2">
      <c r="A16" s="38" t="s">
        <v>367</v>
      </c>
      <c r="B16" s="35"/>
      <c r="C16" s="35"/>
      <c r="D16" s="35"/>
      <c r="E16" s="115"/>
      <c r="F16" s="119"/>
      <c r="G16" s="37"/>
      <c r="H16" s="36"/>
      <c r="I16" s="36"/>
      <c r="J16" s="55"/>
      <c r="K16" s="36"/>
      <c r="L16" s="37"/>
      <c r="M16" s="37"/>
      <c r="N16" s="37"/>
      <c r="O16" s="37"/>
      <c r="P16" s="37"/>
      <c r="Q16" s="68"/>
      <c r="R16" s="36"/>
      <c r="S16" s="68"/>
      <c r="T16" s="55"/>
      <c r="U16" s="68"/>
      <c r="V16" s="68"/>
      <c r="W16" s="68"/>
      <c r="X16" s="68"/>
      <c r="Y16" s="36"/>
      <c r="Z16" s="68"/>
      <c r="AA16" s="98"/>
      <c r="AB16" s="98"/>
      <c r="AC16" s="37"/>
      <c r="AD16" s="68"/>
      <c r="AE16" s="98"/>
      <c r="AF16" s="98"/>
      <c r="AG16" s="68"/>
      <c r="AH16" s="98"/>
      <c r="AI16" s="98"/>
      <c r="AJ16" s="37"/>
      <c r="AK16" s="37"/>
      <c r="AL16" s="37"/>
      <c r="AM16" s="68"/>
      <c r="AN16" s="116"/>
      <c r="AO16" s="38"/>
      <c r="AP16" s="38"/>
      <c r="AQ16" s="38"/>
      <c r="AR16" s="38"/>
      <c r="AS16" s="38"/>
      <c r="AT16" s="38"/>
      <c r="AU16" s="38"/>
      <c r="AV16" s="38"/>
      <c r="AW16" s="38"/>
      <c r="AX16" s="38"/>
      <c r="AY16" s="38"/>
      <c r="AZ16" s="38"/>
      <c r="BA16" s="38"/>
      <c r="BB16" s="38"/>
      <c r="BC16" s="38"/>
      <c r="BD16" s="38"/>
      <c r="BE16" s="38"/>
      <c r="BF16" s="38"/>
    </row>
    <row r="17" spans="1:58" s="39" customFormat="1" x14ac:dyDescent="0.2">
      <c r="A17" s="38" t="s">
        <v>369</v>
      </c>
      <c r="B17" s="35"/>
      <c r="C17" s="35"/>
      <c r="D17" s="35"/>
      <c r="E17" s="115"/>
      <c r="F17" s="119"/>
      <c r="G17" s="37"/>
      <c r="H17" s="36"/>
      <c r="I17" s="36"/>
      <c r="J17" s="55"/>
      <c r="K17" s="36"/>
      <c r="L17" s="37"/>
      <c r="M17" s="37"/>
      <c r="N17" s="37"/>
      <c r="O17" s="37"/>
      <c r="P17" s="37"/>
      <c r="Q17" s="68"/>
      <c r="R17" s="36"/>
      <c r="S17" s="68"/>
      <c r="T17" s="55"/>
      <c r="U17" s="68"/>
      <c r="V17" s="68"/>
      <c r="W17" s="68"/>
      <c r="X17" s="68"/>
      <c r="Y17" s="36"/>
      <c r="Z17" s="68"/>
      <c r="AA17" s="98"/>
      <c r="AB17" s="98"/>
      <c r="AC17" s="37"/>
      <c r="AD17" s="68"/>
      <c r="AE17" s="98"/>
      <c r="AF17" s="98"/>
      <c r="AG17" s="68"/>
      <c r="AH17" s="98"/>
      <c r="AI17" s="98"/>
      <c r="AJ17" s="37"/>
      <c r="AK17" s="37"/>
      <c r="AL17" s="37"/>
      <c r="AM17" s="68"/>
      <c r="AN17" s="116"/>
      <c r="AO17" s="38"/>
      <c r="AP17" s="38"/>
      <c r="AQ17" s="38"/>
      <c r="AR17" s="38"/>
      <c r="AS17" s="38"/>
      <c r="AT17" s="38"/>
      <c r="AU17" s="38"/>
      <c r="AV17" s="38"/>
      <c r="AW17" s="38"/>
      <c r="AX17" s="38"/>
      <c r="AY17" s="38"/>
      <c r="AZ17" s="38"/>
      <c r="BA17" s="38"/>
      <c r="BB17" s="38"/>
      <c r="BC17" s="38"/>
      <c r="BD17" s="38"/>
      <c r="BE17" s="38"/>
      <c r="BF17" s="38"/>
    </row>
    <row r="18" spans="1:58" s="39" customFormat="1" x14ac:dyDescent="0.2">
      <c r="A18" s="126" t="s">
        <v>370</v>
      </c>
      <c r="B18" s="35"/>
      <c r="C18" s="35"/>
      <c r="D18" s="35"/>
      <c r="E18" s="115"/>
      <c r="F18" s="119"/>
      <c r="G18" s="37"/>
      <c r="H18" s="36"/>
      <c r="I18" s="36"/>
      <c r="J18" s="55"/>
      <c r="K18" s="36"/>
      <c r="L18" s="37"/>
      <c r="M18" s="37"/>
      <c r="N18" s="37"/>
      <c r="O18" s="37"/>
      <c r="P18" s="37"/>
      <c r="Q18" s="68"/>
      <c r="R18" s="36"/>
      <c r="S18" s="68"/>
      <c r="T18" s="55"/>
      <c r="U18" s="68"/>
      <c r="V18" s="68"/>
      <c r="W18" s="68"/>
      <c r="X18" s="68"/>
      <c r="Y18" s="36"/>
      <c r="Z18" s="68"/>
      <c r="AA18" s="98"/>
      <c r="AB18" s="98"/>
      <c r="AC18" s="37"/>
      <c r="AD18" s="68"/>
      <c r="AE18" s="98"/>
      <c r="AF18" s="98"/>
      <c r="AG18" s="68"/>
      <c r="AH18" s="98"/>
      <c r="AI18" s="98"/>
      <c r="AJ18" s="37"/>
      <c r="AK18" s="37"/>
      <c r="AL18" s="37"/>
      <c r="AM18" s="68"/>
      <c r="AN18" s="116"/>
      <c r="AO18" s="38"/>
      <c r="AP18" s="38"/>
      <c r="AQ18" s="38"/>
      <c r="AR18" s="38"/>
      <c r="AS18" s="38"/>
      <c r="AT18" s="38"/>
      <c r="AU18" s="38"/>
      <c r="AV18" s="38"/>
      <c r="AW18" s="38"/>
      <c r="AX18" s="38"/>
      <c r="AY18" s="38"/>
      <c r="AZ18" s="38"/>
      <c r="BA18" s="38"/>
      <c r="BB18" s="38"/>
      <c r="BC18" s="38"/>
      <c r="BD18" s="38"/>
      <c r="BE18" s="38"/>
      <c r="BF18" s="38"/>
    </row>
    <row r="19" spans="1:58" s="39" customFormat="1" x14ac:dyDescent="0.2">
      <c r="A19" s="40" t="s">
        <v>364</v>
      </c>
      <c r="B19" s="35"/>
      <c r="C19" s="35"/>
      <c r="D19" s="35"/>
      <c r="E19" s="115"/>
      <c r="F19" s="119"/>
      <c r="G19" s="37"/>
      <c r="H19" s="36"/>
      <c r="I19" s="36"/>
      <c r="J19" s="55"/>
      <c r="K19" s="36"/>
      <c r="L19" s="37"/>
      <c r="M19" s="37"/>
      <c r="N19" s="37"/>
      <c r="O19" s="37"/>
      <c r="P19" s="37"/>
      <c r="Q19" s="68"/>
      <c r="R19" s="36"/>
      <c r="S19" s="68"/>
      <c r="T19" s="55"/>
      <c r="U19" s="68"/>
      <c r="V19" s="68"/>
      <c r="W19" s="68"/>
      <c r="X19" s="68"/>
      <c r="Y19" s="36"/>
      <c r="Z19" s="68"/>
      <c r="AA19" s="98"/>
      <c r="AB19" s="98"/>
      <c r="AC19" s="37"/>
      <c r="AD19" s="68"/>
      <c r="AE19" s="98"/>
      <c r="AF19" s="98"/>
      <c r="AG19" s="68"/>
      <c r="AH19" s="98"/>
      <c r="AI19" s="98"/>
      <c r="AJ19" s="37"/>
      <c r="AK19" s="37"/>
      <c r="AL19" s="37"/>
      <c r="AM19" s="68"/>
      <c r="AN19" s="116"/>
      <c r="AO19" s="38"/>
      <c r="AP19" s="38"/>
      <c r="AQ19" s="38"/>
      <c r="AR19" s="38"/>
      <c r="AS19" s="38"/>
      <c r="AT19" s="38"/>
      <c r="AU19" s="38"/>
      <c r="AV19" s="38"/>
      <c r="AW19" s="38"/>
      <c r="AX19" s="38"/>
      <c r="AY19" s="38"/>
      <c r="AZ19" s="38"/>
      <c r="BA19" s="38"/>
      <c r="BB19" s="38"/>
      <c r="BC19" s="38"/>
      <c r="BD19" s="38"/>
      <c r="BE19" s="38"/>
      <c r="BF19" s="38"/>
    </row>
    <row r="20" spans="1:58" s="39" customFormat="1" x14ac:dyDescent="0.2">
      <c r="A20" s="38"/>
      <c r="B20" s="35"/>
      <c r="C20" s="35"/>
      <c r="D20" s="35"/>
      <c r="E20" s="115"/>
      <c r="F20" s="119"/>
      <c r="G20" s="37"/>
      <c r="H20" s="36"/>
      <c r="I20" s="36"/>
      <c r="J20" s="55"/>
      <c r="K20" s="36"/>
      <c r="L20" s="37"/>
      <c r="M20" s="37"/>
      <c r="N20" s="37"/>
      <c r="O20" s="37"/>
      <c r="P20" s="37"/>
      <c r="Q20" s="68"/>
      <c r="R20" s="36"/>
      <c r="S20" s="68"/>
      <c r="T20" s="55"/>
      <c r="U20" s="68"/>
      <c r="V20" s="68"/>
      <c r="W20" s="68"/>
      <c r="X20" s="68"/>
      <c r="Y20" s="36"/>
      <c r="Z20" s="68"/>
      <c r="AA20" s="98"/>
      <c r="AB20" s="98"/>
      <c r="AC20" s="37"/>
      <c r="AD20" s="68"/>
      <c r="AE20" s="98"/>
      <c r="AF20" s="98"/>
      <c r="AG20" s="68"/>
      <c r="AH20" s="98"/>
      <c r="AI20" s="98"/>
      <c r="AJ20" s="37"/>
      <c r="AK20" s="37"/>
      <c r="AL20" s="37"/>
      <c r="AM20" s="68"/>
      <c r="AN20" s="116"/>
      <c r="AO20" s="38"/>
      <c r="AP20" s="38"/>
      <c r="AQ20" s="38"/>
      <c r="AR20" s="38"/>
      <c r="AS20" s="38"/>
      <c r="AT20" s="38"/>
      <c r="AU20" s="38"/>
      <c r="AV20" s="38"/>
      <c r="AW20" s="38"/>
      <c r="AX20" s="38"/>
      <c r="AY20" s="38"/>
      <c r="AZ20" s="38"/>
      <c r="BA20" s="38"/>
      <c r="BB20" s="38"/>
      <c r="BC20" s="38"/>
      <c r="BD20" s="38"/>
      <c r="BE20" s="38"/>
      <c r="BF20" s="38"/>
    </row>
    <row r="21" spans="1:58" s="39" customFormat="1" x14ac:dyDescent="0.2">
      <c r="A21" s="41" t="s">
        <v>205</v>
      </c>
      <c r="B21" s="35"/>
      <c r="C21" s="35"/>
      <c r="D21" s="35"/>
      <c r="E21" s="115"/>
      <c r="F21" s="119"/>
      <c r="G21" s="37"/>
      <c r="H21" s="36"/>
      <c r="I21" s="36"/>
      <c r="J21" s="55"/>
      <c r="K21" s="36"/>
      <c r="L21" s="37"/>
      <c r="M21" s="37"/>
      <c r="N21" s="37"/>
      <c r="O21" s="37"/>
      <c r="P21" s="37"/>
      <c r="Q21" s="68"/>
      <c r="R21" s="36"/>
      <c r="S21" s="68"/>
      <c r="T21" s="55"/>
      <c r="U21" s="68"/>
      <c r="V21" s="68"/>
      <c r="W21" s="68"/>
      <c r="X21" s="68"/>
      <c r="Y21" s="36"/>
      <c r="Z21" s="68"/>
      <c r="AA21" s="98"/>
      <c r="AB21" s="98"/>
      <c r="AC21" s="37"/>
      <c r="AD21" s="68"/>
      <c r="AE21" s="98"/>
      <c r="AF21" s="98"/>
      <c r="AG21" s="68"/>
      <c r="AH21" s="98"/>
      <c r="AI21" s="98"/>
      <c r="AJ21" s="37"/>
      <c r="AK21" s="37"/>
      <c r="AL21" s="37"/>
      <c r="AM21" s="68"/>
      <c r="AN21" s="116"/>
      <c r="AO21" s="38"/>
      <c r="AP21" s="38"/>
      <c r="AQ21" s="38"/>
      <c r="AR21" s="38"/>
      <c r="AS21" s="38"/>
      <c r="AT21" s="38"/>
      <c r="AU21" s="38"/>
      <c r="AV21" s="38"/>
      <c r="AW21" s="38"/>
      <c r="AX21" s="38"/>
      <c r="AY21" s="38"/>
      <c r="AZ21" s="38"/>
      <c r="BA21" s="38"/>
      <c r="BB21" s="38"/>
      <c r="BC21" s="38"/>
      <c r="BD21" s="38"/>
      <c r="BE21" s="38"/>
      <c r="BF21" s="38"/>
    </row>
    <row r="22" spans="1:58" s="39" customFormat="1" x14ac:dyDescent="0.2">
      <c r="A22" s="38"/>
      <c r="B22" s="35"/>
      <c r="C22" s="35"/>
      <c r="D22" s="35"/>
      <c r="E22" s="115"/>
      <c r="F22" s="119"/>
      <c r="G22" s="37"/>
      <c r="H22" s="36"/>
      <c r="I22" s="36"/>
      <c r="J22" s="55"/>
      <c r="K22" s="36"/>
      <c r="L22" s="37"/>
      <c r="M22" s="37"/>
      <c r="N22" s="37"/>
      <c r="O22" s="37"/>
      <c r="P22" s="37"/>
      <c r="Q22" s="68"/>
      <c r="R22" s="36"/>
      <c r="S22" s="68"/>
      <c r="T22" s="55"/>
      <c r="U22" s="68"/>
      <c r="V22" s="68"/>
      <c r="W22" s="68"/>
      <c r="X22" s="68"/>
      <c r="Y22" s="36"/>
      <c r="Z22" s="68"/>
      <c r="AA22" s="98"/>
      <c r="AB22" s="98"/>
      <c r="AC22" s="37"/>
      <c r="AD22" s="68"/>
      <c r="AE22" s="98"/>
      <c r="AF22" s="98"/>
      <c r="AG22" s="68"/>
      <c r="AH22" s="98"/>
      <c r="AI22" s="98"/>
      <c r="AJ22" s="37"/>
      <c r="AK22" s="37"/>
      <c r="AL22" s="37"/>
      <c r="AM22" s="68"/>
      <c r="AN22" s="116"/>
      <c r="AO22" s="38"/>
      <c r="AP22" s="38"/>
      <c r="AQ22" s="38"/>
      <c r="AR22" s="38"/>
      <c r="AS22" s="38"/>
      <c r="AT22" s="38"/>
      <c r="AU22" s="38"/>
      <c r="AV22" s="38"/>
      <c r="AW22" s="38"/>
      <c r="AX22" s="38"/>
      <c r="AY22" s="38"/>
      <c r="AZ22" s="38"/>
      <c r="BA22" s="38"/>
      <c r="BB22" s="38"/>
      <c r="BC22" s="38"/>
      <c r="BD22" s="38"/>
      <c r="BE22" s="38"/>
      <c r="BF22" s="38"/>
    </row>
    <row r="23" spans="1:58" s="39" customFormat="1" x14ac:dyDescent="0.2">
      <c r="A23" s="40" t="s">
        <v>206</v>
      </c>
      <c r="B23" s="35"/>
      <c r="C23" s="35"/>
      <c r="D23" s="35"/>
      <c r="E23" s="115"/>
      <c r="F23" s="119"/>
      <c r="G23" s="37"/>
      <c r="H23" s="36"/>
      <c r="I23" s="36"/>
      <c r="J23" s="55"/>
      <c r="K23" s="36"/>
      <c r="L23" s="37"/>
      <c r="M23" s="37"/>
      <c r="N23" s="37"/>
      <c r="O23" s="37"/>
      <c r="P23" s="37"/>
      <c r="Q23" s="68"/>
      <c r="R23" s="36"/>
      <c r="S23" s="68"/>
      <c r="T23" s="55"/>
      <c r="U23" s="68"/>
      <c r="V23" s="68"/>
      <c r="W23" s="68"/>
      <c r="X23" s="68"/>
      <c r="Y23" s="36"/>
      <c r="Z23" s="68"/>
      <c r="AA23" s="98"/>
      <c r="AB23" s="98"/>
      <c r="AC23" s="37"/>
      <c r="AD23" s="68"/>
      <c r="AE23" s="98"/>
      <c r="AF23" s="98"/>
      <c r="AG23" s="68"/>
      <c r="AH23" s="98"/>
      <c r="AI23" s="98"/>
      <c r="AJ23" s="37"/>
      <c r="AK23" s="37"/>
      <c r="AL23" s="37"/>
      <c r="AM23" s="68"/>
      <c r="AN23" s="116"/>
      <c r="AO23" s="38"/>
      <c r="AP23" s="38"/>
      <c r="AQ23" s="38"/>
      <c r="AR23" s="38"/>
      <c r="AS23" s="38"/>
      <c r="AT23" s="38"/>
      <c r="AU23" s="38"/>
      <c r="AV23" s="38"/>
      <c r="AW23" s="38"/>
      <c r="AX23" s="38"/>
      <c r="AY23" s="38"/>
      <c r="AZ23" s="38"/>
      <c r="BA23" s="38"/>
      <c r="BB23" s="38"/>
      <c r="BC23" s="38"/>
      <c r="BD23" s="38"/>
      <c r="BE23" s="38"/>
      <c r="BF23" s="38"/>
    </row>
    <row r="24" spans="1:58" s="39" customFormat="1" x14ac:dyDescent="0.2">
      <c r="A24" s="40" t="s">
        <v>207</v>
      </c>
      <c r="B24" s="35"/>
      <c r="C24" s="35"/>
      <c r="D24" s="35"/>
      <c r="E24" s="115"/>
      <c r="F24" s="119"/>
      <c r="G24" s="37"/>
      <c r="H24" s="36"/>
      <c r="I24" s="36"/>
      <c r="J24" s="55"/>
      <c r="K24" s="36"/>
      <c r="L24" s="37"/>
      <c r="M24" s="37"/>
      <c r="N24" s="37"/>
      <c r="O24" s="37"/>
      <c r="P24" s="37"/>
      <c r="Q24" s="68"/>
      <c r="R24" s="36"/>
      <c r="S24" s="68"/>
      <c r="T24" s="55"/>
      <c r="U24" s="68"/>
      <c r="V24" s="68"/>
      <c r="W24" s="68"/>
      <c r="X24" s="68"/>
      <c r="Y24" s="36"/>
      <c r="Z24" s="68"/>
      <c r="AA24" s="98"/>
      <c r="AB24" s="98"/>
      <c r="AC24" s="37"/>
      <c r="AD24" s="68"/>
      <c r="AE24" s="98"/>
      <c r="AF24" s="98"/>
      <c r="AG24" s="68"/>
      <c r="AH24" s="98"/>
      <c r="AI24" s="98"/>
      <c r="AJ24" s="37"/>
      <c r="AK24" s="37"/>
      <c r="AL24" s="37"/>
      <c r="AM24" s="68"/>
      <c r="AN24" s="116"/>
      <c r="AO24" s="38"/>
      <c r="AP24" s="38"/>
      <c r="AQ24" s="38"/>
      <c r="AR24" s="38"/>
      <c r="AS24" s="38"/>
      <c r="AT24" s="38"/>
      <c r="AU24" s="38"/>
      <c r="AV24" s="38"/>
      <c r="AW24" s="38"/>
      <c r="AX24" s="38"/>
      <c r="AY24" s="38"/>
      <c r="AZ24" s="38"/>
      <c r="BA24" s="38"/>
      <c r="BB24" s="38"/>
      <c r="BC24" s="38"/>
      <c r="BD24" s="38"/>
      <c r="BE24" s="38"/>
      <c r="BF24" s="38"/>
    </row>
    <row r="25" spans="1:58" s="39" customFormat="1" x14ac:dyDescent="0.2">
      <c r="A25" s="40" t="s">
        <v>208</v>
      </c>
      <c r="B25" s="35"/>
      <c r="C25" s="35"/>
      <c r="D25" s="35"/>
      <c r="E25" s="115"/>
      <c r="F25" s="119"/>
      <c r="G25" s="37"/>
      <c r="H25" s="36"/>
      <c r="I25" s="36"/>
      <c r="J25" s="55"/>
      <c r="K25" s="36"/>
      <c r="L25" s="37"/>
      <c r="M25" s="37"/>
      <c r="N25" s="37"/>
      <c r="O25" s="37"/>
      <c r="P25" s="37"/>
      <c r="Q25" s="68"/>
      <c r="R25" s="36"/>
      <c r="S25" s="68"/>
      <c r="T25" s="55"/>
      <c r="U25" s="68"/>
      <c r="V25" s="68"/>
      <c r="W25" s="68"/>
      <c r="X25" s="68"/>
      <c r="Y25" s="36"/>
      <c r="Z25" s="68"/>
      <c r="AA25" s="98"/>
      <c r="AB25" s="98"/>
      <c r="AC25" s="37"/>
      <c r="AD25" s="68"/>
      <c r="AE25" s="98"/>
      <c r="AF25" s="98"/>
      <c r="AG25" s="68"/>
      <c r="AH25" s="98"/>
      <c r="AI25" s="98"/>
      <c r="AJ25" s="37"/>
      <c r="AK25" s="37"/>
      <c r="AL25" s="37"/>
      <c r="AM25" s="68"/>
      <c r="AN25" s="116"/>
      <c r="AO25" s="38"/>
      <c r="AP25" s="38"/>
      <c r="AQ25" s="38"/>
      <c r="AR25" s="38"/>
      <c r="AS25" s="38"/>
      <c r="AT25" s="38"/>
      <c r="AU25" s="38"/>
      <c r="AV25" s="38"/>
      <c r="AW25" s="38"/>
      <c r="AX25" s="38"/>
      <c r="AY25" s="38"/>
      <c r="AZ25" s="38"/>
      <c r="BA25" s="38"/>
      <c r="BB25" s="38"/>
      <c r="BC25" s="38"/>
      <c r="BD25" s="38"/>
      <c r="BE25" s="38"/>
      <c r="BF25" s="38"/>
    </row>
    <row r="26" spans="1:58" s="39" customFormat="1" x14ac:dyDescent="0.2">
      <c r="A26" s="40" t="s">
        <v>209</v>
      </c>
      <c r="B26" s="35"/>
      <c r="C26" s="35"/>
      <c r="D26" s="35"/>
      <c r="E26" s="115"/>
      <c r="F26" s="119"/>
      <c r="G26" s="37"/>
      <c r="H26" s="36"/>
      <c r="I26" s="36"/>
      <c r="J26" s="55"/>
      <c r="K26" s="36"/>
      <c r="L26" s="37"/>
      <c r="M26" s="37"/>
      <c r="N26" s="37"/>
      <c r="O26" s="37"/>
      <c r="P26" s="37"/>
      <c r="Q26" s="68"/>
      <c r="R26" s="36"/>
      <c r="S26" s="68"/>
      <c r="T26" s="55"/>
      <c r="U26" s="68"/>
      <c r="V26" s="68"/>
      <c r="W26" s="68"/>
      <c r="X26" s="68"/>
      <c r="Y26" s="36"/>
      <c r="Z26" s="68"/>
      <c r="AA26" s="98"/>
      <c r="AB26" s="98"/>
      <c r="AC26" s="37"/>
      <c r="AD26" s="68"/>
      <c r="AE26" s="98"/>
      <c r="AF26" s="98"/>
      <c r="AG26" s="68"/>
      <c r="AH26" s="98"/>
      <c r="AI26" s="98"/>
      <c r="AJ26" s="37"/>
      <c r="AK26" s="37"/>
      <c r="AL26" s="37"/>
      <c r="AM26" s="68"/>
      <c r="AN26" s="116"/>
      <c r="AO26" s="38"/>
      <c r="AP26" s="38"/>
      <c r="AQ26" s="38"/>
      <c r="AR26" s="38"/>
      <c r="AS26" s="38"/>
      <c r="AT26" s="38"/>
      <c r="AU26" s="38"/>
      <c r="AV26" s="38"/>
      <c r="AW26" s="38"/>
      <c r="AX26" s="38"/>
      <c r="AY26" s="38"/>
      <c r="AZ26" s="38"/>
      <c r="BA26" s="38"/>
      <c r="BB26" s="38"/>
      <c r="BC26" s="38"/>
      <c r="BD26" s="38"/>
      <c r="BE26" s="38"/>
      <c r="BF26" s="38"/>
    </row>
    <row r="27" spans="1:58" s="39" customFormat="1" x14ac:dyDescent="0.2">
      <c r="A27" s="40" t="s">
        <v>210</v>
      </c>
      <c r="B27" s="35"/>
      <c r="C27" s="35"/>
      <c r="D27" s="35"/>
      <c r="E27" s="115"/>
      <c r="F27" s="119"/>
      <c r="G27" s="37"/>
      <c r="H27" s="36"/>
      <c r="I27" s="36"/>
      <c r="J27" s="55"/>
      <c r="K27" s="36"/>
      <c r="L27" s="37"/>
      <c r="M27" s="37"/>
      <c r="N27" s="37"/>
      <c r="O27" s="37"/>
      <c r="P27" s="37"/>
      <c r="Q27" s="68"/>
      <c r="R27" s="36"/>
      <c r="S27" s="68"/>
      <c r="T27" s="55"/>
      <c r="U27" s="68"/>
      <c r="V27" s="68"/>
      <c r="W27" s="68"/>
      <c r="X27" s="68"/>
      <c r="Y27" s="36"/>
      <c r="Z27" s="68"/>
      <c r="AA27" s="98"/>
      <c r="AB27" s="98"/>
      <c r="AC27" s="37"/>
      <c r="AD27" s="68"/>
      <c r="AE27" s="98"/>
      <c r="AF27" s="98"/>
      <c r="AG27" s="68"/>
      <c r="AH27" s="98"/>
      <c r="AI27" s="98"/>
      <c r="AJ27" s="37"/>
      <c r="AK27" s="37"/>
      <c r="AL27" s="37"/>
      <c r="AM27" s="68"/>
      <c r="AN27" s="116"/>
      <c r="AO27" s="38"/>
      <c r="AP27" s="38"/>
      <c r="AQ27" s="38"/>
      <c r="AR27" s="38"/>
      <c r="AS27" s="38"/>
      <c r="AT27" s="38"/>
      <c r="AU27" s="38"/>
      <c r="AV27" s="38"/>
      <c r="AW27" s="38"/>
      <c r="AX27" s="38"/>
      <c r="AY27" s="38"/>
      <c r="AZ27" s="38"/>
      <c r="BA27" s="38"/>
      <c r="BB27" s="38"/>
      <c r="BC27" s="38"/>
      <c r="BD27" s="38"/>
      <c r="BE27" s="38"/>
      <c r="BF27" s="38"/>
    </row>
    <row r="28" spans="1:58" s="39" customFormat="1" x14ac:dyDescent="0.2">
      <c r="A28" s="40" t="s">
        <v>211</v>
      </c>
      <c r="B28" s="35"/>
      <c r="C28" s="35"/>
      <c r="D28" s="35"/>
      <c r="E28" s="115"/>
      <c r="F28" s="119"/>
      <c r="G28" s="37"/>
      <c r="H28" s="36"/>
      <c r="I28" s="36"/>
      <c r="J28" s="55"/>
      <c r="K28" s="36"/>
      <c r="L28" s="37"/>
      <c r="M28" s="37"/>
      <c r="N28" s="37"/>
      <c r="O28" s="37"/>
      <c r="P28" s="37"/>
      <c r="Q28" s="68"/>
      <c r="R28" s="36"/>
      <c r="S28" s="68"/>
      <c r="T28" s="55"/>
      <c r="U28" s="68"/>
      <c r="V28" s="68"/>
      <c r="W28" s="68"/>
      <c r="X28" s="68"/>
      <c r="Y28" s="36"/>
      <c r="Z28" s="68"/>
      <c r="AA28" s="98"/>
      <c r="AB28" s="98"/>
      <c r="AC28" s="37"/>
      <c r="AD28" s="68"/>
      <c r="AE28" s="98"/>
      <c r="AF28" s="98"/>
      <c r="AG28" s="68"/>
      <c r="AH28" s="98"/>
      <c r="AI28" s="98"/>
      <c r="AJ28" s="37"/>
      <c r="AK28" s="37"/>
      <c r="AL28" s="37"/>
      <c r="AM28" s="68"/>
      <c r="AN28" s="116"/>
      <c r="AO28" s="38"/>
      <c r="AP28" s="38"/>
      <c r="AQ28" s="38"/>
      <c r="AR28" s="38"/>
      <c r="AS28" s="38"/>
      <c r="AT28" s="38"/>
      <c r="AU28" s="38"/>
      <c r="AV28" s="38"/>
      <c r="AW28" s="38"/>
      <c r="AX28" s="38"/>
      <c r="AY28" s="38"/>
      <c r="AZ28" s="38"/>
      <c r="BA28" s="38"/>
      <c r="BB28" s="38"/>
      <c r="BC28" s="38"/>
      <c r="BD28" s="38"/>
      <c r="BE28" s="38"/>
      <c r="BF28" s="38"/>
    </row>
    <row r="29" spans="1:58" s="39" customFormat="1" x14ac:dyDescent="0.2">
      <c r="A29" s="40" t="s">
        <v>212</v>
      </c>
      <c r="B29" s="35"/>
      <c r="C29" s="35"/>
      <c r="D29" s="35"/>
      <c r="E29" s="115"/>
      <c r="F29" s="119"/>
      <c r="G29" s="37"/>
      <c r="H29" s="36"/>
      <c r="I29" s="36"/>
      <c r="J29" s="55"/>
      <c r="K29" s="36"/>
      <c r="L29" s="37"/>
      <c r="M29" s="37"/>
      <c r="N29" s="37"/>
      <c r="O29" s="37"/>
      <c r="P29" s="37"/>
      <c r="Q29" s="68"/>
      <c r="R29" s="36"/>
      <c r="S29" s="68"/>
      <c r="T29" s="55"/>
      <c r="U29" s="68"/>
      <c r="V29" s="68"/>
      <c r="W29" s="68"/>
      <c r="X29" s="68"/>
      <c r="Y29" s="36"/>
      <c r="Z29" s="68"/>
      <c r="AA29" s="98"/>
      <c r="AB29" s="98"/>
      <c r="AC29" s="37"/>
      <c r="AD29" s="68"/>
      <c r="AE29" s="98"/>
      <c r="AF29" s="98"/>
      <c r="AG29" s="68"/>
      <c r="AH29" s="98"/>
      <c r="AI29" s="98"/>
      <c r="AJ29" s="37"/>
      <c r="AK29" s="37"/>
      <c r="AL29" s="37"/>
      <c r="AM29" s="68"/>
      <c r="AN29" s="116"/>
      <c r="AO29" s="38"/>
      <c r="AP29" s="38"/>
      <c r="AQ29" s="38"/>
      <c r="AR29" s="38"/>
      <c r="AS29" s="38"/>
      <c r="AT29" s="38"/>
      <c r="AU29" s="38"/>
      <c r="AV29" s="38"/>
      <c r="AW29" s="38"/>
      <c r="AX29" s="38"/>
      <c r="AY29" s="38"/>
      <c r="AZ29" s="38"/>
      <c r="BA29" s="38"/>
      <c r="BB29" s="38"/>
      <c r="BC29" s="38"/>
      <c r="BD29" s="38"/>
      <c r="BE29" s="38"/>
      <c r="BF29" s="38"/>
    </row>
    <row r="30" spans="1:58" s="39" customFormat="1" x14ac:dyDescent="0.2">
      <c r="A30" s="35"/>
      <c r="B30" s="35"/>
      <c r="C30" s="35"/>
      <c r="D30" s="35"/>
      <c r="E30" s="115"/>
      <c r="F30" s="119"/>
      <c r="G30" s="37"/>
      <c r="H30" s="36"/>
      <c r="I30" s="36"/>
      <c r="J30" s="55"/>
      <c r="K30" s="36"/>
      <c r="L30" s="37"/>
      <c r="M30" s="37"/>
      <c r="N30" s="37"/>
      <c r="O30" s="37"/>
      <c r="P30" s="37"/>
      <c r="Q30" s="68"/>
      <c r="R30" s="36"/>
      <c r="S30" s="68"/>
      <c r="T30" s="55"/>
      <c r="U30" s="68"/>
      <c r="V30" s="68"/>
      <c r="W30" s="68"/>
      <c r="X30" s="68"/>
      <c r="Y30" s="36"/>
      <c r="Z30" s="68"/>
      <c r="AA30" s="98"/>
      <c r="AB30" s="98"/>
      <c r="AC30" s="37"/>
      <c r="AD30" s="68"/>
      <c r="AE30" s="98"/>
      <c r="AF30" s="98"/>
      <c r="AG30" s="68"/>
      <c r="AH30" s="98"/>
      <c r="AI30" s="98"/>
      <c r="AJ30" s="37"/>
      <c r="AK30" s="37"/>
      <c r="AL30" s="37"/>
      <c r="AM30" s="68"/>
      <c r="AN30" s="116"/>
      <c r="AO30" s="38"/>
      <c r="AP30" s="38"/>
      <c r="AQ30" s="38"/>
      <c r="AR30" s="38"/>
      <c r="AS30" s="38"/>
      <c r="AT30" s="38"/>
      <c r="AU30" s="38"/>
      <c r="AV30" s="38"/>
      <c r="AW30" s="38"/>
      <c r="AX30" s="38"/>
      <c r="AY30" s="38"/>
      <c r="AZ30" s="38"/>
      <c r="BA30" s="38"/>
      <c r="BB30" s="38"/>
      <c r="BC30" s="38"/>
      <c r="BD30" s="38"/>
      <c r="BE30" s="38"/>
      <c r="BF30" s="38"/>
    </row>
    <row r="31" spans="1:58" s="39" customFormat="1" x14ac:dyDescent="0.2">
      <c r="A31" s="40" t="s">
        <v>371</v>
      </c>
      <c r="B31" s="35"/>
      <c r="C31" s="35"/>
      <c r="D31" s="35"/>
      <c r="E31" s="115"/>
      <c r="F31" s="119"/>
      <c r="G31" s="37"/>
      <c r="H31" s="36"/>
      <c r="I31" s="36"/>
      <c r="J31" s="55"/>
      <c r="K31" s="36"/>
      <c r="L31" s="37"/>
      <c r="M31" s="37"/>
      <c r="N31" s="37"/>
      <c r="O31" s="37"/>
      <c r="P31" s="37"/>
      <c r="Q31" s="68"/>
      <c r="R31" s="36"/>
      <c r="S31" s="68"/>
      <c r="T31" s="55"/>
      <c r="U31" s="68"/>
      <c r="V31" s="68"/>
      <c r="W31" s="68"/>
      <c r="X31" s="68"/>
      <c r="Y31" s="36"/>
      <c r="Z31" s="68"/>
      <c r="AA31" s="98"/>
      <c r="AB31" s="98"/>
      <c r="AC31" s="37"/>
      <c r="AD31" s="68"/>
      <c r="AE31" s="98"/>
      <c r="AF31" s="98"/>
      <c r="AG31" s="68"/>
      <c r="AH31" s="98"/>
      <c r="AI31" s="98"/>
      <c r="AJ31" s="37"/>
      <c r="AK31" s="37"/>
      <c r="AL31" s="37"/>
      <c r="AM31" s="68"/>
      <c r="AN31" s="116"/>
      <c r="AO31" s="38"/>
      <c r="AP31" s="38"/>
      <c r="AQ31" s="38"/>
      <c r="AR31" s="38"/>
      <c r="AS31" s="38"/>
      <c r="AT31" s="38"/>
      <c r="AU31" s="38"/>
      <c r="AV31" s="38"/>
      <c r="AW31" s="38"/>
      <c r="AX31" s="38"/>
      <c r="AY31" s="38"/>
      <c r="AZ31" s="38"/>
      <c r="BA31" s="38"/>
      <c r="BB31" s="38"/>
      <c r="BC31" s="38"/>
      <c r="BD31" s="38"/>
      <c r="BE31" s="38"/>
      <c r="BF31" s="38"/>
    </row>
    <row r="32" spans="1:58" s="39" customFormat="1" x14ac:dyDescent="0.2">
      <c r="A32" s="114" t="s">
        <v>374</v>
      </c>
      <c r="B32" s="35"/>
      <c r="C32" s="35"/>
      <c r="D32" s="35"/>
      <c r="E32" s="115"/>
      <c r="F32" s="119"/>
      <c r="G32" s="37"/>
      <c r="H32" s="36"/>
      <c r="I32" s="36"/>
      <c r="J32" s="55"/>
      <c r="K32" s="36"/>
      <c r="L32" s="37"/>
      <c r="M32" s="37"/>
      <c r="N32" s="37"/>
      <c r="O32" s="37"/>
      <c r="P32" s="37"/>
      <c r="Q32" s="68"/>
      <c r="R32" s="36"/>
      <c r="S32" s="68"/>
      <c r="T32" s="55"/>
      <c r="U32" s="68"/>
      <c r="V32" s="68"/>
      <c r="W32" s="68"/>
      <c r="X32" s="68"/>
      <c r="Y32" s="36"/>
      <c r="Z32" s="68"/>
      <c r="AA32" s="98"/>
      <c r="AB32" s="98"/>
      <c r="AC32" s="37"/>
      <c r="AD32" s="68"/>
      <c r="AE32" s="98"/>
      <c r="AF32" s="98"/>
      <c r="AG32" s="68"/>
      <c r="AH32" s="98"/>
      <c r="AI32" s="98"/>
      <c r="AJ32" s="37"/>
      <c r="AK32" s="37"/>
      <c r="AL32" s="37"/>
      <c r="AM32" s="68"/>
      <c r="AN32" s="116"/>
      <c r="AO32" s="38"/>
      <c r="AP32" s="38"/>
      <c r="AQ32" s="38"/>
      <c r="AR32" s="38"/>
      <c r="AS32" s="38"/>
      <c r="AT32" s="38"/>
      <c r="AU32" s="38"/>
      <c r="AV32" s="38"/>
      <c r="AW32" s="38"/>
      <c r="AX32" s="38"/>
      <c r="AY32" s="38"/>
      <c r="AZ32" s="38"/>
      <c r="BA32" s="38"/>
      <c r="BB32" s="38"/>
      <c r="BC32" s="38"/>
      <c r="BD32" s="38"/>
      <c r="BE32" s="38"/>
      <c r="BF32" s="38"/>
    </row>
    <row r="33" spans="1:58" s="39" customFormat="1" ht="17" thickBot="1" x14ac:dyDescent="0.25">
      <c r="A33" s="42"/>
      <c r="B33" s="42"/>
      <c r="C33" s="42"/>
      <c r="D33" s="42"/>
      <c r="E33" s="117"/>
      <c r="F33" s="120"/>
      <c r="G33" s="44"/>
      <c r="H33" s="43"/>
      <c r="I33" s="43"/>
      <c r="J33" s="56"/>
      <c r="K33" s="43"/>
      <c r="L33" s="44"/>
      <c r="M33" s="44"/>
      <c r="N33" s="44"/>
      <c r="O33" s="44"/>
      <c r="P33" s="44"/>
      <c r="Q33" s="69"/>
      <c r="R33" s="43"/>
      <c r="S33" s="69"/>
      <c r="T33" s="56"/>
      <c r="U33" s="69"/>
      <c r="V33" s="69"/>
      <c r="W33" s="69"/>
      <c r="X33" s="69"/>
      <c r="Y33" s="43"/>
      <c r="Z33" s="69"/>
      <c r="AA33" s="99"/>
      <c r="AB33" s="99"/>
      <c r="AC33" s="44"/>
      <c r="AD33" s="69"/>
      <c r="AE33" s="99"/>
      <c r="AF33" s="99"/>
      <c r="AG33" s="69"/>
      <c r="AH33" s="99"/>
      <c r="AI33" s="99"/>
      <c r="AJ33" s="44"/>
      <c r="AK33" s="44"/>
      <c r="AL33" s="44"/>
      <c r="AM33" s="69"/>
      <c r="AN33" s="118"/>
      <c r="AO33" s="38"/>
      <c r="AP33" s="38"/>
      <c r="AQ33" s="38"/>
      <c r="AR33" s="38"/>
      <c r="AS33" s="38"/>
      <c r="AT33" s="38"/>
      <c r="AU33" s="38"/>
      <c r="AV33" s="38"/>
      <c r="AW33" s="38"/>
      <c r="AX33" s="38"/>
      <c r="AY33" s="38"/>
      <c r="AZ33" s="38"/>
      <c r="BA33" s="38"/>
      <c r="BB33" s="38"/>
      <c r="BC33" s="38"/>
      <c r="BD33" s="38"/>
      <c r="BE33" s="38"/>
      <c r="BF33" s="38"/>
    </row>
    <row r="34" spans="1:58" x14ac:dyDescent="0.2">
      <c r="A34" s="1" t="s">
        <v>0</v>
      </c>
      <c r="B34" s="2" t="s">
        <v>1</v>
      </c>
      <c r="C34" s="2" t="s">
        <v>131</v>
      </c>
      <c r="D34" s="2" t="s">
        <v>2</v>
      </c>
      <c r="E34" s="3" t="s">
        <v>3</v>
      </c>
      <c r="F34" s="121" t="s">
        <v>4</v>
      </c>
      <c r="G34" s="4" t="s">
        <v>117</v>
      </c>
      <c r="H34" s="51" t="s">
        <v>5</v>
      </c>
      <c r="I34" s="51" t="s">
        <v>6</v>
      </c>
      <c r="J34" s="57" t="s">
        <v>7</v>
      </c>
      <c r="K34" s="51" t="s">
        <v>8</v>
      </c>
      <c r="L34" s="4" t="s">
        <v>9</v>
      </c>
      <c r="M34" s="4" t="s">
        <v>10</v>
      </c>
      <c r="N34" s="51" t="s">
        <v>368</v>
      </c>
      <c r="O34" s="51" t="s">
        <v>372</v>
      </c>
      <c r="P34" s="51" t="s">
        <v>373</v>
      </c>
      <c r="Q34" s="70" t="s">
        <v>11</v>
      </c>
      <c r="R34" s="73" t="s">
        <v>12</v>
      </c>
      <c r="S34" s="75" t="s">
        <v>13</v>
      </c>
      <c r="T34" s="77" t="s">
        <v>14</v>
      </c>
      <c r="U34" s="70" t="s">
        <v>15</v>
      </c>
      <c r="V34" s="75" t="s">
        <v>16</v>
      </c>
      <c r="W34" s="78" t="s">
        <v>17</v>
      </c>
      <c r="X34" s="70" t="s">
        <v>18</v>
      </c>
      <c r="Y34" s="73" t="s">
        <v>19</v>
      </c>
      <c r="Z34" s="75" t="s">
        <v>20</v>
      </c>
      <c r="AA34" s="100" t="s">
        <v>21</v>
      </c>
      <c r="AB34" s="101" t="s">
        <v>22</v>
      </c>
      <c r="AC34" s="104" t="s">
        <v>23</v>
      </c>
      <c r="AD34" s="75" t="s">
        <v>24</v>
      </c>
      <c r="AE34" s="100" t="s">
        <v>25</v>
      </c>
      <c r="AF34" s="101" t="s">
        <v>26</v>
      </c>
      <c r="AG34" s="70" t="s">
        <v>27</v>
      </c>
      <c r="AH34" s="100" t="s">
        <v>28</v>
      </c>
      <c r="AI34" s="101" t="s">
        <v>29</v>
      </c>
      <c r="AJ34" s="107" t="s">
        <v>188</v>
      </c>
      <c r="AK34" s="108" t="s">
        <v>189</v>
      </c>
      <c r="AL34" s="107" t="s">
        <v>190</v>
      </c>
      <c r="AM34" s="78" t="s">
        <v>191</v>
      </c>
      <c r="AN34" s="78" t="s">
        <v>366</v>
      </c>
      <c r="AO34" s="35"/>
      <c r="AP34" s="35"/>
      <c r="AQ34" s="35"/>
      <c r="AR34" s="35"/>
      <c r="AS34" s="35"/>
      <c r="AT34" s="35"/>
      <c r="AU34" s="35"/>
      <c r="AV34" s="35"/>
      <c r="AW34" s="35"/>
      <c r="AX34" s="35"/>
      <c r="AY34" s="35"/>
    </row>
    <row r="35" spans="1:58" x14ac:dyDescent="0.2">
      <c r="A35" s="9" t="s">
        <v>30</v>
      </c>
      <c r="B35" s="5" t="s">
        <v>31</v>
      </c>
      <c r="C35" s="5" t="s">
        <v>132</v>
      </c>
      <c r="D35" s="5">
        <v>6</v>
      </c>
      <c r="E35" s="66">
        <v>0</v>
      </c>
      <c r="F35" s="122">
        <f t="shared" ref="F35:F50" si="0">(E35-MIN($E$35:$E$49))/(MAX($E$35:$E$49)-MIN($E$35:$E$49))</f>
        <v>0</v>
      </c>
      <c r="G35" s="27">
        <v>84.161000000000001</v>
      </c>
      <c r="H35" s="52">
        <v>553.54</v>
      </c>
      <c r="I35" s="53">
        <v>40.75</v>
      </c>
      <c r="J35" s="58">
        <v>3.079E-4</v>
      </c>
      <c r="K35" s="53">
        <f>1/LEFT(J35,8)*G35/1000</f>
        <v>274.14006514657979</v>
      </c>
      <c r="L35" s="49">
        <f>LEFT(I35,5)*100000/(K35*8.314/(G35/1000)*H35)</f>
        <v>0.27183599245042012</v>
      </c>
      <c r="M35" s="49">
        <v>0.21199999999999999</v>
      </c>
      <c r="N35" s="124">
        <v>253.14999999999998</v>
      </c>
      <c r="O35" s="124">
        <v>279.69</v>
      </c>
      <c r="P35" s="124">
        <v>43.47</v>
      </c>
      <c r="Q35" s="71">
        <v>4.7423000000000002</v>
      </c>
      <c r="R35" s="74">
        <v>-253.22</v>
      </c>
      <c r="S35" s="76">
        <v>-1.6899999999999998E-2</v>
      </c>
      <c r="T35" s="28">
        <v>1.2472E-5</v>
      </c>
      <c r="U35" s="79">
        <v>0.27379999999999999</v>
      </c>
      <c r="V35" s="80">
        <v>0.27410000000000001</v>
      </c>
      <c r="W35" s="81">
        <v>0.28510000000000002</v>
      </c>
      <c r="X35" s="88">
        <v>48.552999999999997</v>
      </c>
      <c r="Y35" s="92">
        <v>-3087.4</v>
      </c>
      <c r="Z35" s="95">
        <v>-15.521000000000001</v>
      </c>
      <c r="AA35" s="29">
        <v>7.3829999999999998E-3</v>
      </c>
      <c r="AB35" s="30">
        <v>6.3563000000000003E-12</v>
      </c>
      <c r="AC35" s="105">
        <v>-44.417000000000002</v>
      </c>
      <c r="AD35" s="6">
        <v>1.6015999999999999</v>
      </c>
      <c r="AE35" s="7">
        <v>-4.4676000000000004E-3</v>
      </c>
      <c r="AF35" s="8">
        <v>4.7581999999999996E-6</v>
      </c>
      <c r="AG35" s="106">
        <v>0.25609999999999999</v>
      </c>
      <c r="AH35" s="29">
        <v>-5.8750000000000002E-4</v>
      </c>
      <c r="AI35" s="31">
        <v>4.6875000000000001E-7</v>
      </c>
      <c r="AJ35" s="109">
        <v>49.06</v>
      </c>
      <c r="AK35" s="110">
        <v>0.48599999999999999</v>
      </c>
      <c r="AL35" s="111">
        <v>65.096999999999994</v>
      </c>
      <c r="AM35" s="112">
        <v>1.2553000000000001</v>
      </c>
      <c r="AN35" s="128">
        <v>20</v>
      </c>
      <c r="AO35" s="35"/>
      <c r="AP35" s="35"/>
      <c r="AQ35" s="35"/>
      <c r="AR35" s="35"/>
      <c r="AS35" s="35"/>
      <c r="AT35" s="35"/>
      <c r="AU35" s="35"/>
      <c r="AV35" s="35"/>
      <c r="AW35" s="35"/>
      <c r="AX35" s="35"/>
      <c r="AY35" s="35"/>
    </row>
    <row r="36" spans="1:58" x14ac:dyDescent="0.2">
      <c r="A36" s="9" t="s">
        <v>32</v>
      </c>
      <c r="B36" s="5" t="s">
        <v>31</v>
      </c>
      <c r="C36" s="5" t="s">
        <v>278</v>
      </c>
      <c r="D36" s="5">
        <v>6</v>
      </c>
      <c r="E36" s="66">
        <v>3.3789247425000002</v>
      </c>
      <c r="F36" s="122">
        <f t="shared" si="0"/>
        <v>0.51408664897257472</v>
      </c>
      <c r="G36" s="27">
        <v>84.161000000000001</v>
      </c>
      <c r="H36" s="52">
        <v>513.5</v>
      </c>
      <c r="I36" s="53">
        <v>35.770000000000003</v>
      </c>
      <c r="J36" s="58">
        <v>3.1950000000000001E-4</v>
      </c>
      <c r="K36" s="53">
        <f t="shared" ref="K36:K99" si="1">1/LEFT(J36,8)*G36/1000</f>
        <v>263.82758620689651</v>
      </c>
      <c r="L36" s="49">
        <f t="shared" ref="L36:L99" si="2">LEFT(I36,5)*100000/(K36*8.314/(G36/1000)*H36)</f>
        <v>0.26727550273011191</v>
      </c>
      <c r="M36" s="49">
        <v>0.23100000000000001</v>
      </c>
      <c r="N36" s="124">
        <v>255.92777777777775</v>
      </c>
      <c r="O36" s="124">
        <v>150.65</v>
      </c>
      <c r="P36" s="124">
        <v>44.78</v>
      </c>
      <c r="Q36" s="71">
        <v>-3.2728000000000002</v>
      </c>
      <c r="R36" s="74">
        <v>485.73</v>
      </c>
      <c r="S36" s="76">
        <v>6.7999999999999996E-3</v>
      </c>
      <c r="T36" s="28">
        <v>-9.5536999999999997E-6</v>
      </c>
      <c r="U36" s="79">
        <v>0.26340000000000002</v>
      </c>
      <c r="V36" s="80">
        <v>0.28160000000000002</v>
      </c>
      <c r="W36" s="81">
        <v>0.28570000000000001</v>
      </c>
      <c r="X36" s="88">
        <v>15.916</v>
      </c>
      <c r="Y36" s="92">
        <v>-1971.1</v>
      </c>
      <c r="Z36" s="95">
        <v>-2.8216999999999999</v>
      </c>
      <c r="AA36" s="29">
        <v>0</v>
      </c>
      <c r="AB36" s="31">
        <v>0</v>
      </c>
      <c r="AC36" s="105">
        <v>103.18300000000001</v>
      </c>
      <c r="AD36" s="6">
        <v>0.39948</v>
      </c>
      <c r="AE36" s="7">
        <v>-1.2371000000000001E-3</v>
      </c>
      <c r="AF36" s="8">
        <v>2.0748999999999998E-6</v>
      </c>
      <c r="AG36" s="106">
        <v>0.20369999999999999</v>
      </c>
      <c r="AH36" s="29">
        <v>-1.3839000000000001E-4</v>
      </c>
      <c r="AI36" s="31">
        <v>-3.2944999999999998E-7</v>
      </c>
      <c r="AJ36" s="109">
        <v>41.463000000000001</v>
      </c>
      <c r="AK36" s="110">
        <v>0.38</v>
      </c>
      <c r="AL36" s="111">
        <v>57.725999999999999</v>
      </c>
      <c r="AM36" s="112">
        <v>1.2222</v>
      </c>
      <c r="AN36" s="129">
        <v>17.828922240687501</v>
      </c>
      <c r="AO36" s="35"/>
      <c r="AP36" s="35"/>
      <c r="AQ36" s="35"/>
      <c r="AR36" s="35"/>
      <c r="AS36" s="35"/>
      <c r="AT36" s="35"/>
      <c r="AU36" s="35"/>
      <c r="AV36" s="35"/>
      <c r="AW36" s="35"/>
      <c r="AX36" s="35"/>
      <c r="AY36" s="35"/>
    </row>
    <row r="37" spans="1:58" x14ac:dyDescent="0.2">
      <c r="A37" s="9" t="s">
        <v>33</v>
      </c>
      <c r="B37" s="5" t="s">
        <v>31</v>
      </c>
      <c r="C37" s="5" t="s">
        <v>244</v>
      </c>
      <c r="D37" s="5">
        <v>6</v>
      </c>
      <c r="E37" s="66">
        <v>5.0637324499999998</v>
      </c>
      <c r="F37" s="122">
        <f t="shared" si="0"/>
        <v>0.77042178944421569</v>
      </c>
      <c r="G37" s="27">
        <v>84.161000000000001</v>
      </c>
      <c r="H37" s="52">
        <v>514.04</v>
      </c>
      <c r="I37" s="53">
        <v>39.36</v>
      </c>
      <c r="J37" s="58">
        <v>3.1849999999999999E-4</v>
      </c>
      <c r="K37" s="53">
        <f t="shared" si="1"/>
        <v>264.65723270440253</v>
      </c>
      <c r="L37" s="49">
        <f t="shared" si="2"/>
        <v>0.29287026127836252</v>
      </c>
      <c r="M37" s="49">
        <v>0.218</v>
      </c>
      <c r="N37" s="124">
        <v>254.26111111111109</v>
      </c>
      <c r="O37" s="124">
        <v>195.2</v>
      </c>
      <c r="P37" s="124">
        <v>44.48</v>
      </c>
      <c r="Q37" s="71">
        <v>-9.8948</v>
      </c>
      <c r="R37" s="74">
        <v>1312.1</v>
      </c>
      <c r="S37" s="76">
        <v>2.3900000000000001E-2</v>
      </c>
      <c r="T37" s="28">
        <v>-2.3794E-5</v>
      </c>
      <c r="U37" s="79">
        <v>0.26419999999999999</v>
      </c>
      <c r="V37" s="80">
        <v>0.28289999999999998</v>
      </c>
      <c r="W37" s="81">
        <v>0.28570000000000001</v>
      </c>
      <c r="X37" s="88">
        <v>15.823</v>
      </c>
      <c r="Y37" s="92">
        <v>-1948.6</v>
      </c>
      <c r="Z37" s="95">
        <v>-2.7894999999999999</v>
      </c>
      <c r="AA37" s="29">
        <v>0</v>
      </c>
      <c r="AB37" s="31">
        <v>0</v>
      </c>
      <c r="AC37" s="105">
        <v>91.808999999999997</v>
      </c>
      <c r="AD37" s="6">
        <v>0.44851000000000002</v>
      </c>
      <c r="AE37" s="7">
        <v>-1.3611999999999999E-3</v>
      </c>
      <c r="AF37" s="8">
        <v>2.1407000000000001E-6</v>
      </c>
      <c r="AG37" s="106">
        <v>0.19750000000000001</v>
      </c>
      <c r="AH37" s="29">
        <v>-1.1786999999999999E-4</v>
      </c>
      <c r="AI37" s="31">
        <v>-3.4827999999999999E-7</v>
      </c>
      <c r="AJ37" s="109">
        <v>40.712000000000003</v>
      </c>
      <c r="AK37" s="110">
        <v>0.38</v>
      </c>
      <c r="AL37" s="111">
        <v>60.006</v>
      </c>
      <c r="AM37" s="112">
        <v>1.2222</v>
      </c>
      <c r="AN37" s="129">
        <v>16.8040493906976</v>
      </c>
      <c r="AO37" s="35"/>
      <c r="AP37" s="35"/>
      <c r="AQ37" s="35"/>
      <c r="AR37" s="35"/>
      <c r="AS37" s="35"/>
      <c r="AT37" s="35"/>
      <c r="AU37" s="35"/>
      <c r="AV37" s="35"/>
      <c r="AW37" s="35"/>
      <c r="AX37" s="35"/>
      <c r="AY37" s="35"/>
    </row>
    <row r="38" spans="1:58" x14ac:dyDescent="0.2">
      <c r="A38" s="9" t="s">
        <v>34</v>
      </c>
      <c r="B38" s="5" t="s">
        <v>31</v>
      </c>
      <c r="C38" s="5" t="s">
        <v>279</v>
      </c>
      <c r="D38" s="5">
        <v>6</v>
      </c>
      <c r="E38" s="66">
        <v>3.3779514150000001</v>
      </c>
      <c r="F38" s="122">
        <f t="shared" si="0"/>
        <v>0.51393856201859967</v>
      </c>
      <c r="G38" s="27">
        <v>84.161000000000001</v>
      </c>
      <c r="H38" s="52">
        <v>525.83000000000004</v>
      </c>
      <c r="I38" s="53">
        <v>35.770000000000003</v>
      </c>
      <c r="J38" s="58">
        <v>3.1950000000000001E-4</v>
      </c>
      <c r="K38" s="53">
        <f t="shared" si="1"/>
        <v>263.82758620689651</v>
      </c>
      <c r="L38" s="49">
        <f t="shared" si="2"/>
        <v>0.26100825485786749</v>
      </c>
      <c r="M38" s="49">
        <v>0.23100000000000001</v>
      </c>
      <c r="N38" s="124">
        <v>259.26111111111106</v>
      </c>
      <c r="O38" s="124">
        <v>167.06</v>
      </c>
      <c r="P38" s="124">
        <v>44.77</v>
      </c>
      <c r="Q38" s="71">
        <v>-4.5137</v>
      </c>
      <c r="R38" s="74">
        <v>653.9</v>
      </c>
      <c r="S38" s="76">
        <v>9.7999999999999997E-3</v>
      </c>
      <c r="T38" s="28">
        <v>-1.169E-5</v>
      </c>
      <c r="U38" s="79">
        <v>0.26340000000000002</v>
      </c>
      <c r="V38" s="80">
        <v>0.27350000000000002</v>
      </c>
      <c r="W38" s="81">
        <v>0.28570000000000001</v>
      </c>
      <c r="X38" s="88">
        <v>16.038</v>
      </c>
      <c r="Y38" s="92">
        <v>-2024</v>
      </c>
      <c r="Z38" s="95">
        <v>-2.8521999999999998</v>
      </c>
      <c r="AA38" s="29">
        <v>0</v>
      </c>
      <c r="AB38" s="31">
        <v>0</v>
      </c>
      <c r="AC38" s="105">
        <v>101.261</v>
      </c>
      <c r="AD38" s="6">
        <v>0.41463</v>
      </c>
      <c r="AE38" s="7">
        <v>-1.2499E-3</v>
      </c>
      <c r="AF38" s="8">
        <v>2.0269E-6</v>
      </c>
      <c r="AG38" s="106">
        <v>0.20250000000000001</v>
      </c>
      <c r="AH38" s="29">
        <v>-1.2871000000000001E-4</v>
      </c>
      <c r="AI38" s="31">
        <v>-3.2300999999999998E-7</v>
      </c>
      <c r="AJ38" s="109">
        <v>42.509</v>
      </c>
      <c r="AK38" s="110">
        <v>0.38</v>
      </c>
      <c r="AL38" s="111">
        <v>58.207000000000001</v>
      </c>
      <c r="AM38" s="112">
        <v>1.2222</v>
      </c>
      <c r="AN38" s="129">
        <v>17.828922240687501</v>
      </c>
      <c r="AO38" s="35"/>
      <c r="AP38" s="35"/>
      <c r="AQ38" s="35"/>
      <c r="AR38" s="35"/>
      <c r="AS38" s="35"/>
      <c r="AT38" s="35"/>
      <c r="AU38" s="35"/>
      <c r="AV38" s="35"/>
      <c r="AW38" s="35"/>
      <c r="AX38" s="35"/>
      <c r="AY38" s="35"/>
    </row>
    <row r="39" spans="1:58" x14ac:dyDescent="0.2">
      <c r="A39" s="9" t="s">
        <v>35</v>
      </c>
      <c r="B39" s="5" t="s">
        <v>31</v>
      </c>
      <c r="C39" s="5" t="s">
        <v>280</v>
      </c>
      <c r="D39" s="5">
        <v>6</v>
      </c>
      <c r="E39" s="66">
        <v>3.6706331049999998</v>
      </c>
      <c r="F39" s="122">
        <f t="shared" si="0"/>
        <v>0.55846863021905468</v>
      </c>
      <c r="G39" s="27">
        <v>84.161000000000001</v>
      </c>
      <c r="H39" s="52">
        <v>514.27</v>
      </c>
      <c r="I39" s="53">
        <v>35.770000000000003</v>
      </c>
      <c r="J39" s="58">
        <v>3.1950000000000001E-4</v>
      </c>
      <c r="K39" s="53">
        <f t="shared" si="1"/>
        <v>263.82758620689651</v>
      </c>
      <c r="L39" s="49">
        <f t="shared" si="2"/>
        <v>0.26687531968015338</v>
      </c>
      <c r="M39" s="49">
        <v>0.23100000000000001</v>
      </c>
      <c r="N39" s="124">
        <v>255.92777777777775</v>
      </c>
      <c r="O39" s="124">
        <v>167.06</v>
      </c>
      <c r="P39" s="124">
        <v>44.53</v>
      </c>
      <c r="Q39" s="71">
        <v>-3.3780000000000001</v>
      </c>
      <c r="R39" s="74">
        <v>499.65</v>
      </c>
      <c r="S39" s="76">
        <v>7.1000000000000004E-3</v>
      </c>
      <c r="T39" s="28">
        <v>-9.7495000000000004E-6</v>
      </c>
      <c r="U39" s="79">
        <v>0.26340000000000002</v>
      </c>
      <c r="V39" s="80">
        <v>0.2828</v>
      </c>
      <c r="W39" s="81">
        <v>0.28570000000000001</v>
      </c>
      <c r="X39" s="88">
        <v>15.923999999999999</v>
      </c>
      <c r="Y39" s="92">
        <v>-1974.4</v>
      </c>
      <c r="Z39" s="95">
        <v>-2.8237000000000001</v>
      </c>
      <c r="AA39" s="29">
        <v>0</v>
      </c>
      <c r="AB39" s="31">
        <v>0</v>
      </c>
      <c r="AC39" s="105">
        <v>100.202</v>
      </c>
      <c r="AD39" s="6">
        <v>0.42579</v>
      </c>
      <c r="AE39" s="7">
        <v>-1.3090000000000001E-3</v>
      </c>
      <c r="AF39" s="8">
        <v>2.1332000000000002E-6</v>
      </c>
      <c r="AG39" s="106">
        <v>0.20230000000000001</v>
      </c>
      <c r="AH39" s="29">
        <v>-1.3075000000000001E-4</v>
      </c>
      <c r="AI39" s="31">
        <v>-3.3806E-7</v>
      </c>
      <c r="AJ39" s="109">
        <v>41.527999999999999</v>
      </c>
      <c r="AK39" s="110">
        <v>0.38</v>
      </c>
      <c r="AL39" s="111">
        <v>57.756</v>
      </c>
      <c r="AM39" s="112">
        <v>1.2222</v>
      </c>
      <c r="AN39" s="129">
        <v>23.293193312097898</v>
      </c>
      <c r="AO39" s="35"/>
      <c r="AP39" s="35"/>
      <c r="AQ39" s="35"/>
      <c r="AR39" s="35"/>
      <c r="AS39" s="35"/>
      <c r="AT39" s="35"/>
      <c r="AU39" s="35"/>
      <c r="AV39" s="35"/>
      <c r="AW39" s="35"/>
      <c r="AX39" s="35"/>
      <c r="AY39" s="35"/>
    </row>
    <row r="40" spans="1:58" x14ac:dyDescent="0.2">
      <c r="A40" s="9" t="s">
        <v>36</v>
      </c>
      <c r="B40" s="5" t="s">
        <v>31</v>
      </c>
      <c r="C40" s="5" t="s">
        <v>254</v>
      </c>
      <c r="D40" s="5">
        <v>6</v>
      </c>
      <c r="E40" s="66">
        <v>3.6696598800000002</v>
      </c>
      <c r="F40" s="122">
        <f t="shared" si="0"/>
        <v>0.55832055885994647</v>
      </c>
      <c r="G40" s="27">
        <v>84.161000000000001</v>
      </c>
      <c r="H40" s="52">
        <v>509.64</v>
      </c>
      <c r="I40" s="53">
        <v>35.770000000000003</v>
      </c>
      <c r="J40" s="58">
        <v>3.1950000000000001E-4</v>
      </c>
      <c r="K40" s="53">
        <f t="shared" si="1"/>
        <v>263.82758620689651</v>
      </c>
      <c r="L40" s="49">
        <f t="shared" si="2"/>
        <v>0.26929984038127402</v>
      </c>
      <c r="M40" s="49">
        <v>0.23100000000000001</v>
      </c>
      <c r="N40" s="124">
        <v>254.81666666666663</v>
      </c>
      <c r="O40" s="124">
        <v>167.06</v>
      </c>
      <c r="P40" s="124">
        <v>44.53</v>
      </c>
      <c r="Q40" s="71">
        <v>-2.6753</v>
      </c>
      <c r="R40" s="74">
        <v>407.37</v>
      </c>
      <c r="S40" s="76">
        <v>5.3E-3</v>
      </c>
      <c r="T40" s="28">
        <v>-8.4105000000000002E-6</v>
      </c>
      <c r="U40" s="79">
        <v>0.26340000000000002</v>
      </c>
      <c r="V40" s="80">
        <v>0.28620000000000001</v>
      </c>
      <c r="W40" s="81">
        <v>0.28570000000000001</v>
      </c>
      <c r="X40" s="88">
        <v>15.877000000000001</v>
      </c>
      <c r="Y40" s="92">
        <v>-1954.6</v>
      </c>
      <c r="Z40" s="95">
        <v>-2.8119000000000001</v>
      </c>
      <c r="AA40" s="29">
        <v>0</v>
      </c>
      <c r="AB40" s="31">
        <v>0</v>
      </c>
      <c r="AC40" s="105">
        <v>99.67</v>
      </c>
      <c r="AD40" s="6">
        <v>0.43128</v>
      </c>
      <c r="AE40" s="7">
        <v>-1.3368E-3</v>
      </c>
      <c r="AF40" s="8">
        <v>2.1826000000000001E-6</v>
      </c>
      <c r="AG40" s="106">
        <v>0.20219999999999999</v>
      </c>
      <c r="AH40" s="29">
        <v>-1.3158000000000001E-4</v>
      </c>
      <c r="AI40" s="31">
        <v>-3.4439999999999999E-7</v>
      </c>
      <c r="AJ40" s="109">
        <v>41.137</v>
      </c>
      <c r="AK40" s="110">
        <v>0.38</v>
      </c>
      <c r="AL40" s="111">
        <v>57.573999999999998</v>
      </c>
      <c r="AM40" s="112">
        <v>1.2222</v>
      </c>
      <c r="AN40" s="129">
        <v>23.2931933263581</v>
      </c>
      <c r="AO40" s="35"/>
      <c r="AP40" s="35"/>
      <c r="AQ40" s="35"/>
      <c r="AR40" s="35"/>
      <c r="AS40" s="35"/>
      <c r="AT40" s="35"/>
      <c r="AU40" s="35"/>
      <c r="AV40" s="35"/>
      <c r="AW40" s="35"/>
      <c r="AX40" s="35"/>
      <c r="AY40" s="35"/>
    </row>
    <row r="41" spans="1:58" x14ac:dyDescent="0.2">
      <c r="A41" s="9" t="s">
        <v>37</v>
      </c>
      <c r="B41" s="5" t="s">
        <v>31</v>
      </c>
      <c r="C41" s="5" t="s">
        <v>245</v>
      </c>
      <c r="D41" s="5">
        <v>6</v>
      </c>
      <c r="E41" s="66">
        <v>1.17818252</v>
      </c>
      <c r="F41" s="122">
        <f t="shared" si="0"/>
        <v>0.17925462972481801</v>
      </c>
      <c r="G41" s="27">
        <v>84.161000000000001</v>
      </c>
      <c r="H41" s="52">
        <v>528.1</v>
      </c>
      <c r="I41" s="53">
        <v>37.229999999999997</v>
      </c>
      <c r="J41" s="58">
        <v>3.2049999999999998E-4</v>
      </c>
      <c r="K41" s="53">
        <f t="shared" si="1"/>
        <v>263.00312499999995</v>
      </c>
      <c r="L41" s="49">
        <f t="shared" si="2"/>
        <v>0.27134187823988731</v>
      </c>
      <c r="M41" s="49">
        <v>0.25600000000000001</v>
      </c>
      <c r="N41" s="124">
        <v>260.37222222222221</v>
      </c>
      <c r="O41" s="124">
        <v>130.4</v>
      </c>
      <c r="P41" s="124">
        <v>44.62</v>
      </c>
      <c r="Q41" s="71">
        <v>-7.5677000000000003</v>
      </c>
      <c r="R41" s="74">
        <v>1036.2</v>
      </c>
      <c r="S41" s="76">
        <v>1.77E-2</v>
      </c>
      <c r="T41" s="28">
        <v>-1.8309999999999999E-5</v>
      </c>
      <c r="U41" s="79">
        <v>0.2626</v>
      </c>
      <c r="V41" s="80">
        <v>0.2767</v>
      </c>
      <c r="W41" s="81">
        <v>0.28570000000000001</v>
      </c>
      <c r="X41" s="88">
        <v>16.300999999999998</v>
      </c>
      <c r="Y41" s="92">
        <v>-2075.6999999999998</v>
      </c>
      <c r="Z41" s="95">
        <v>-2.9106000000000001</v>
      </c>
      <c r="AA41" s="29">
        <v>0</v>
      </c>
      <c r="AB41" s="31">
        <v>0</v>
      </c>
      <c r="AC41" s="105">
        <v>109.503</v>
      </c>
      <c r="AD41" s="6">
        <v>0.35105999999999998</v>
      </c>
      <c r="AE41" s="7">
        <v>-1.0643E-3</v>
      </c>
      <c r="AF41" s="8">
        <v>1.8349E-6</v>
      </c>
      <c r="AG41" s="106">
        <v>0.20610000000000001</v>
      </c>
      <c r="AH41" s="29">
        <v>-1.4333E-4</v>
      </c>
      <c r="AI41" s="31">
        <v>-3.0309E-7</v>
      </c>
      <c r="AJ41" s="109">
        <v>43.442999999999998</v>
      </c>
      <c r="AK41" s="110">
        <v>0.38</v>
      </c>
      <c r="AL41" s="111">
        <v>59.619</v>
      </c>
      <c r="AM41" s="112">
        <v>1.2222</v>
      </c>
      <c r="AN41" s="129">
        <v>25.2114831870419</v>
      </c>
      <c r="AO41" s="35"/>
      <c r="AP41" s="35"/>
      <c r="AQ41" s="35"/>
      <c r="AR41" s="35"/>
      <c r="AS41" s="35"/>
      <c r="AT41" s="35"/>
      <c r="AU41" s="35"/>
      <c r="AV41" s="35"/>
      <c r="AW41" s="35"/>
      <c r="AX41" s="35"/>
      <c r="AY41" s="35"/>
    </row>
    <row r="42" spans="1:58" x14ac:dyDescent="0.2">
      <c r="A42" s="9" t="s">
        <v>38</v>
      </c>
      <c r="B42" s="5" t="s">
        <v>31</v>
      </c>
      <c r="C42" s="5" t="s">
        <v>246</v>
      </c>
      <c r="D42" s="5">
        <v>6</v>
      </c>
      <c r="E42" s="66">
        <v>3.450735135</v>
      </c>
      <c r="F42" s="122">
        <f t="shared" si="0"/>
        <v>0.52501224420036796</v>
      </c>
      <c r="G42" s="27">
        <v>84.161000000000001</v>
      </c>
      <c r="H42" s="52">
        <v>506.65</v>
      </c>
      <c r="I42" s="53">
        <v>35.6</v>
      </c>
      <c r="J42" s="58">
        <v>3.3750000000000002E-4</v>
      </c>
      <c r="K42" s="53">
        <f t="shared" si="1"/>
        <v>249.73590504451042</v>
      </c>
      <c r="L42" s="49">
        <f t="shared" si="2"/>
        <v>0.28481432692127584</v>
      </c>
      <c r="M42" s="49">
        <v>0.25900000000000001</v>
      </c>
      <c r="N42" s="127">
        <v>255.29422827053901</v>
      </c>
      <c r="O42" s="124">
        <v>160.22</v>
      </c>
      <c r="P42" s="124">
        <v>44.73</v>
      </c>
      <c r="Q42" s="71">
        <v>-38.954999999999998</v>
      </c>
      <c r="R42" s="74">
        <v>4962.1000000000004</v>
      </c>
      <c r="S42" s="76">
        <v>9.8900000000000002E-2</v>
      </c>
      <c r="T42" s="28">
        <v>-8.7071999999999996E-5</v>
      </c>
      <c r="U42" s="79">
        <v>0.24940000000000001</v>
      </c>
      <c r="V42" s="80">
        <v>0.2676</v>
      </c>
      <c r="W42" s="81">
        <v>0.28570000000000001</v>
      </c>
      <c r="X42" s="88">
        <v>16.099</v>
      </c>
      <c r="Y42" s="92">
        <v>-1987.9</v>
      </c>
      <c r="Z42" s="95">
        <v>-2.8650000000000002</v>
      </c>
      <c r="AA42" s="29">
        <v>0</v>
      </c>
      <c r="AB42" s="31">
        <v>0</v>
      </c>
      <c r="AC42" s="105">
        <v>101.589</v>
      </c>
      <c r="AD42" s="6">
        <v>0.49673</v>
      </c>
      <c r="AE42" s="7">
        <v>-1.5743E-3</v>
      </c>
      <c r="AF42" s="8">
        <v>2.5751999999999999E-6</v>
      </c>
      <c r="AG42" s="106">
        <v>0.2041</v>
      </c>
      <c r="AH42" s="29">
        <v>-1.3490999999999999E-4</v>
      </c>
      <c r="AI42" s="31">
        <v>-3.4957999999999998E-7</v>
      </c>
      <c r="AJ42" s="109">
        <v>41.856999999999999</v>
      </c>
      <c r="AK42" s="110">
        <v>0.38</v>
      </c>
      <c r="AL42" s="111">
        <v>57.695999999999998</v>
      </c>
      <c r="AM42" s="112">
        <v>1.2222</v>
      </c>
      <c r="AN42" s="129">
        <v>18.768833611182799</v>
      </c>
      <c r="AO42" s="35"/>
      <c r="AP42" s="35"/>
      <c r="AQ42" s="35"/>
      <c r="AR42" s="35"/>
      <c r="AS42" s="35"/>
      <c r="AT42" s="35"/>
      <c r="AU42" s="35"/>
      <c r="AV42" s="35"/>
      <c r="AW42" s="35"/>
      <c r="AX42" s="35"/>
      <c r="AY42" s="35"/>
    </row>
    <row r="43" spans="1:58" x14ac:dyDescent="0.2">
      <c r="A43" s="9" t="s">
        <v>39</v>
      </c>
      <c r="B43" s="5" t="s">
        <v>31</v>
      </c>
      <c r="C43" s="5" t="s">
        <v>247</v>
      </c>
      <c r="D43" s="5">
        <v>6</v>
      </c>
      <c r="E43" s="66">
        <v>4.1019535375</v>
      </c>
      <c r="F43" s="122">
        <f t="shared" si="0"/>
        <v>0.62409189580657665</v>
      </c>
      <c r="G43" s="27">
        <v>84.161000000000001</v>
      </c>
      <c r="H43" s="52">
        <v>507.94</v>
      </c>
      <c r="I43" s="53">
        <v>37.18</v>
      </c>
      <c r="J43" s="58">
        <v>3.165E-4</v>
      </c>
      <c r="K43" s="53">
        <f t="shared" si="1"/>
        <v>266.33227848101268</v>
      </c>
      <c r="L43" s="49">
        <f t="shared" si="2"/>
        <v>0.27821083086560872</v>
      </c>
      <c r="M43" s="49">
        <v>0.248</v>
      </c>
      <c r="N43" s="124">
        <v>254.26111111111109</v>
      </c>
      <c r="O43" s="124">
        <v>142.94999999999999</v>
      </c>
      <c r="P43" s="124">
        <v>44.72</v>
      </c>
      <c r="Q43" s="71">
        <v>-41.497999999999998</v>
      </c>
      <c r="R43" s="74">
        <v>5283.8</v>
      </c>
      <c r="S43" s="76">
        <v>0.1053</v>
      </c>
      <c r="T43" s="28">
        <v>-9.2281999999999995E-5</v>
      </c>
      <c r="U43" s="79">
        <v>0.26590000000000003</v>
      </c>
      <c r="V43" s="80">
        <v>0.2893</v>
      </c>
      <c r="W43" s="81">
        <v>0.28570000000000001</v>
      </c>
      <c r="X43" s="88">
        <v>16.024000000000001</v>
      </c>
      <c r="Y43" s="92">
        <v>-1974.3</v>
      </c>
      <c r="Z43" s="95">
        <v>-2.8424999999999998</v>
      </c>
      <c r="AA43" s="29">
        <v>0</v>
      </c>
      <c r="AB43" s="31">
        <v>0</v>
      </c>
      <c r="AC43" s="105">
        <v>110.756</v>
      </c>
      <c r="AD43" s="6">
        <v>0.41003000000000001</v>
      </c>
      <c r="AE43" s="7">
        <v>-1.2844E-3</v>
      </c>
      <c r="AF43" s="8">
        <v>2.1880000000000001E-6</v>
      </c>
      <c r="AG43" s="106">
        <v>0.2044</v>
      </c>
      <c r="AH43" s="29">
        <v>-1.4296E-4</v>
      </c>
      <c r="AI43" s="31">
        <v>-3.3297E-7</v>
      </c>
      <c r="AJ43" s="109">
        <v>41.435000000000002</v>
      </c>
      <c r="AK43" s="110">
        <v>0.38</v>
      </c>
      <c r="AL43" s="111">
        <v>58.679000000000002</v>
      </c>
      <c r="AM43" s="112">
        <v>1.2222</v>
      </c>
      <c r="AN43" s="129">
        <v>14.9375289881129</v>
      </c>
      <c r="AO43" s="35"/>
      <c r="AP43" s="35"/>
      <c r="AQ43" s="35"/>
      <c r="AR43" s="35"/>
      <c r="AS43" s="35"/>
      <c r="AT43" s="35"/>
      <c r="AU43" s="35"/>
      <c r="AV43" s="35"/>
      <c r="AW43" s="35"/>
      <c r="AX43" s="35"/>
      <c r="AY43" s="35"/>
    </row>
    <row r="44" spans="1:58" x14ac:dyDescent="0.2">
      <c r="A44" s="9" t="s">
        <v>40</v>
      </c>
      <c r="B44" s="5" t="s">
        <v>31</v>
      </c>
      <c r="C44" s="5" t="s">
        <v>281</v>
      </c>
      <c r="D44" s="5">
        <v>6</v>
      </c>
      <c r="E44" s="66">
        <v>2.7792121875000002</v>
      </c>
      <c r="F44" s="122">
        <f t="shared" si="0"/>
        <v>0.42284335672966356</v>
      </c>
      <c r="G44" s="27">
        <v>84.161000000000001</v>
      </c>
      <c r="H44" s="52">
        <v>518.53</v>
      </c>
      <c r="I44" s="53">
        <v>34.72</v>
      </c>
      <c r="J44" s="58">
        <v>3.2749999999999999E-4</v>
      </c>
      <c r="K44" s="53">
        <f t="shared" si="1"/>
        <v>257.37308868501532</v>
      </c>
      <c r="L44" s="49">
        <f t="shared" si="2"/>
        <v>0.2633562084737418</v>
      </c>
      <c r="M44" s="49">
        <v>0.26</v>
      </c>
      <c r="N44" s="124">
        <v>258.70555555555552</v>
      </c>
      <c r="O44" s="124">
        <v>170.58</v>
      </c>
      <c r="P44" s="124">
        <v>44.72</v>
      </c>
      <c r="Q44" s="71">
        <v>-31.917000000000002</v>
      </c>
      <c r="R44" s="74">
        <v>4128</v>
      </c>
      <c r="S44" s="76">
        <v>7.9500000000000001E-2</v>
      </c>
      <c r="T44" s="28">
        <v>-6.9498000000000004E-5</v>
      </c>
      <c r="U44" s="79">
        <v>0.25700000000000001</v>
      </c>
      <c r="V44" s="80">
        <v>0.27339999999999998</v>
      </c>
      <c r="W44" s="81">
        <v>0.28570000000000001</v>
      </c>
      <c r="X44" s="88">
        <v>16.225999999999999</v>
      </c>
      <c r="Y44" s="92">
        <v>-2042.7</v>
      </c>
      <c r="Z44" s="95">
        <v>-2.8990999999999998</v>
      </c>
      <c r="AA44" s="29">
        <v>0</v>
      </c>
      <c r="AB44" s="31">
        <v>0</v>
      </c>
      <c r="AC44" s="105">
        <v>101.926</v>
      </c>
      <c r="AD44" s="6">
        <v>0.47342000000000001</v>
      </c>
      <c r="AE44" s="7">
        <v>-1.4561999999999999E-3</v>
      </c>
      <c r="AF44" s="8">
        <v>2.3271999999999999E-6</v>
      </c>
      <c r="AG44" s="106">
        <v>0.2039</v>
      </c>
      <c r="AH44" s="29">
        <v>-1.2760000000000001E-4</v>
      </c>
      <c r="AI44" s="31">
        <v>-3.4131999999999999E-7</v>
      </c>
      <c r="AJ44" s="109">
        <v>43.021000000000001</v>
      </c>
      <c r="AK44" s="110">
        <v>0.38</v>
      </c>
      <c r="AL44" s="111">
        <v>57.573</v>
      </c>
      <c r="AM44" s="112">
        <v>1.2222</v>
      </c>
      <c r="AN44" s="129">
        <v>16.714120233978001</v>
      </c>
      <c r="AO44" s="35"/>
      <c r="AP44" s="35"/>
      <c r="AQ44" s="35"/>
      <c r="AR44" s="35"/>
      <c r="AS44" s="35"/>
      <c r="AT44" s="35"/>
      <c r="AU44" s="35"/>
      <c r="AV44" s="35"/>
      <c r="AW44" s="35"/>
      <c r="AX44" s="35"/>
      <c r="AY44" s="35"/>
    </row>
    <row r="45" spans="1:58" x14ac:dyDescent="0.2">
      <c r="A45" s="9" t="s">
        <v>41</v>
      </c>
      <c r="B45" s="5" t="s">
        <v>31</v>
      </c>
      <c r="C45" s="5" t="s">
        <v>248</v>
      </c>
      <c r="D45" s="5">
        <v>6</v>
      </c>
      <c r="E45" s="66">
        <v>1.80921158125</v>
      </c>
      <c r="F45" s="122">
        <f t="shared" si="0"/>
        <v>0.27526257314598523</v>
      </c>
      <c r="G45" s="27">
        <v>84.161000000000001</v>
      </c>
      <c r="H45" s="52">
        <v>532.79</v>
      </c>
      <c r="I45" s="53">
        <v>37.85</v>
      </c>
      <c r="J45" s="58">
        <v>3.189E-4</v>
      </c>
      <c r="K45" s="53">
        <f t="shared" si="1"/>
        <v>264.65723270440253</v>
      </c>
      <c r="L45" s="49">
        <f t="shared" si="2"/>
        <v>0.27172332403002891</v>
      </c>
      <c r="M45" s="49">
        <v>0.23</v>
      </c>
      <c r="N45" s="124">
        <v>245.92777777777775</v>
      </c>
      <c r="O45" s="124">
        <v>130.72999999999999</v>
      </c>
      <c r="P45" s="124">
        <v>43.68</v>
      </c>
      <c r="Q45" s="71">
        <v>-3.4533</v>
      </c>
      <c r="R45" s="74">
        <v>566.73</v>
      </c>
      <c r="S45" s="76">
        <v>6.8999999999999999E-3</v>
      </c>
      <c r="T45" s="28">
        <v>-9.1399000000000004E-6</v>
      </c>
      <c r="U45" s="79">
        <v>0.26390000000000002</v>
      </c>
      <c r="V45" s="80">
        <v>0.27039999999999997</v>
      </c>
      <c r="W45" s="81">
        <v>0.2828</v>
      </c>
      <c r="X45" s="88">
        <v>32.476999999999997</v>
      </c>
      <c r="Y45" s="92">
        <v>-2643.4</v>
      </c>
      <c r="Z45" s="95">
        <v>-8.7933000000000003</v>
      </c>
      <c r="AA45" s="29">
        <v>2.0749000000000001E-11</v>
      </c>
      <c r="AB45" s="30">
        <v>3.2158000000000002E-6</v>
      </c>
      <c r="AC45" s="105">
        <v>92.28</v>
      </c>
      <c r="AD45" s="6">
        <v>0.39756000000000002</v>
      </c>
      <c r="AE45" s="7">
        <v>-1.2966E-3</v>
      </c>
      <c r="AF45" s="8">
        <v>2.0816000000000001E-6</v>
      </c>
      <c r="AG45" s="106">
        <v>0.17749999999999999</v>
      </c>
      <c r="AH45" s="29">
        <v>-1.4222E-4</v>
      </c>
      <c r="AI45" s="31">
        <v>-2.9518999999999999E-7</v>
      </c>
      <c r="AJ45" s="109">
        <v>44.378999999999998</v>
      </c>
      <c r="AK45" s="110">
        <v>0.39700000000000002</v>
      </c>
      <c r="AL45" s="111">
        <v>61.63</v>
      </c>
      <c r="AM45" s="112">
        <v>1.2757000000000001</v>
      </c>
      <c r="AN45" s="128">
        <v>17.2</v>
      </c>
      <c r="AO45" s="35"/>
      <c r="AP45" s="35"/>
      <c r="AQ45" s="35"/>
      <c r="AR45" s="35"/>
      <c r="AS45" s="35"/>
      <c r="AT45" s="35"/>
      <c r="AU45" s="35"/>
      <c r="AV45" s="35"/>
      <c r="AW45" s="35"/>
      <c r="AX45" s="35"/>
      <c r="AY45" s="35"/>
    </row>
    <row r="46" spans="1:58" x14ac:dyDescent="0.2">
      <c r="A46" s="9" t="s">
        <v>145</v>
      </c>
      <c r="B46" s="5" t="s">
        <v>31</v>
      </c>
      <c r="C46" s="5" t="s">
        <v>282</v>
      </c>
      <c r="D46" s="5">
        <v>6</v>
      </c>
      <c r="E46" s="66">
        <v>2.7796584375000002</v>
      </c>
      <c r="F46" s="122">
        <f t="shared" si="0"/>
        <v>0.42291125145493474</v>
      </c>
      <c r="G46" s="27">
        <v>84.161000000000001</v>
      </c>
      <c r="H46" s="53">
        <v>505.8</v>
      </c>
      <c r="I46" s="53">
        <v>34.72</v>
      </c>
      <c r="J46" s="58">
        <v>3.2749999999999999E-4</v>
      </c>
      <c r="K46" s="53">
        <f t="shared" si="1"/>
        <v>257.37308868501532</v>
      </c>
      <c r="L46" s="49">
        <f t="shared" si="2"/>
        <v>0.26998437085782784</v>
      </c>
      <c r="M46" s="49">
        <v>0.26</v>
      </c>
      <c r="N46" s="127">
        <v>255.682726210249</v>
      </c>
      <c r="O46" s="124">
        <v>170.58</v>
      </c>
      <c r="P46" s="124">
        <v>44.68</v>
      </c>
      <c r="Q46" s="71">
        <v>-37.289000000000001</v>
      </c>
      <c r="R46" s="74">
        <v>4752.3999999999996</v>
      </c>
      <c r="S46" s="76">
        <v>9.4600000000000004E-2</v>
      </c>
      <c r="T46" s="28">
        <v>-8.3566999999999995E-5</v>
      </c>
      <c r="U46" s="82">
        <v>0.227501238360585</v>
      </c>
      <c r="V46" s="83">
        <v>0.24043421479320501</v>
      </c>
      <c r="W46" s="84">
        <v>0.26735554313807602</v>
      </c>
      <c r="X46" s="89">
        <v>16.094999999999999</v>
      </c>
      <c r="Y46" s="93">
        <v>-1986.8</v>
      </c>
      <c r="Z46" s="96">
        <v>-2.8664999999999998</v>
      </c>
      <c r="AA46" s="29">
        <v>0</v>
      </c>
      <c r="AB46" s="29">
        <v>0</v>
      </c>
      <c r="AC46" s="105">
        <v>99.754000000000005</v>
      </c>
      <c r="AD46" s="6">
        <v>0.49434</v>
      </c>
      <c r="AE46" s="7">
        <v>-1.5556000000000001E-3</v>
      </c>
      <c r="AF46" s="8">
        <v>2.4988000000000001E-6</v>
      </c>
      <c r="AG46" s="106">
        <v>0.2036</v>
      </c>
      <c r="AH46" s="29">
        <v>-1.2972999999999999E-4</v>
      </c>
      <c r="AI46" s="31">
        <v>-3.5928000000000002E-7</v>
      </c>
      <c r="AJ46" s="109">
        <v>41.912999999999997</v>
      </c>
      <c r="AK46" s="110">
        <v>0.38</v>
      </c>
      <c r="AL46" s="111">
        <v>57.075000000000003</v>
      </c>
      <c r="AM46" s="112">
        <v>1.2222</v>
      </c>
      <c r="AN46" s="129">
        <v>16.714120233978001</v>
      </c>
      <c r="AO46" s="35"/>
      <c r="AP46" s="35"/>
      <c r="AQ46" s="35"/>
      <c r="AR46" s="35"/>
      <c r="AS46" s="35"/>
      <c r="AT46" s="35"/>
      <c r="AU46" s="35"/>
      <c r="AV46" s="35"/>
      <c r="AW46" s="35"/>
      <c r="AX46" s="35"/>
      <c r="AY46" s="35"/>
    </row>
    <row r="47" spans="1:58" x14ac:dyDescent="0.2">
      <c r="A47" s="9" t="s">
        <v>42</v>
      </c>
      <c r="B47" s="5" t="s">
        <v>31</v>
      </c>
      <c r="C47" s="5" t="s">
        <v>249</v>
      </c>
      <c r="D47" s="5">
        <v>6</v>
      </c>
      <c r="E47" s="66">
        <v>1.2036743599999999</v>
      </c>
      <c r="F47" s="122">
        <f t="shared" si="0"/>
        <v>0.18313308680819443</v>
      </c>
      <c r="G47" s="27">
        <v>84.161000000000001</v>
      </c>
      <c r="H47" s="52">
        <v>520.15</v>
      </c>
      <c r="I47" s="53">
        <v>36.119999999999997</v>
      </c>
      <c r="J47" s="58">
        <v>3.2850000000000002E-4</v>
      </c>
      <c r="K47" s="53">
        <f t="shared" si="1"/>
        <v>256.58841463414632</v>
      </c>
      <c r="L47" s="49">
        <f t="shared" si="2"/>
        <v>0.27395735362601842</v>
      </c>
      <c r="M47" s="49">
        <v>0.28599999999999998</v>
      </c>
      <c r="N47" s="124">
        <v>259.81666666666666</v>
      </c>
      <c r="O47" s="124">
        <v>174.82</v>
      </c>
      <c r="P47" s="124">
        <v>44.74</v>
      </c>
      <c r="Q47" s="71">
        <v>-34.619</v>
      </c>
      <c r="R47" s="74">
        <v>4466.8</v>
      </c>
      <c r="S47" s="76">
        <v>8.6499999999999994E-2</v>
      </c>
      <c r="T47" s="28">
        <v>-7.5320000000000004E-5</v>
      </c>
      <c r="U47" s="79">
        <v>0.25619999999999998</v>
      </c>
      <c r="V47" s="80">
        <v>0.27439999999999998</v>
      </c>
      <c r="W47" s="81">
        <v>0.28570000000000001</v>
      </c>
      <c r="X47" s="88">
        <v>16.484000000000002</v>
      </c>
      <c r="Y47" s="92">
        <v>-2091.6</v>
      </c>
      <c r="Z47" s="95">
        <v>-2.9565000000000001</v>
      </c>
      <c r="AA47" s="29">
        <v>0</v>
      </c>
      <c r="AB47" s="31">
        <v>0</v>
      </c>
      <c r="AC47" s="105">
        <v>101.60299999999999</v>
      </c>
      <c r="AD47" s="6">
        <v>0.48274</v>
      </c>
      <c r="AE47" s="7">
        <v>-1.4796E-3</v>
      </c>
      <c r="AF47" s="8">
        <v>2.3396999999999998E-6</v>
      </c>
      <c r="AG47" s="106">
        <v>0.2041</v>
      </c>
      <c r="AH47" s="29">
        <v>-1.2504000000000001E-4</v>
      </c>
      <c r="AI47" s="31">
        <v>-3.4374999999999999E-7</v>
      </c>
      <c r="AJ47" s="109">
        <v>43.908000000000001</v>
      </c>
      <c r="AK47" s="110">
        <v>0.38</v>
      </c>
      <c r="AL47" s="111">
        <v>58.936</v>
      </c>
      <c r="AM47" s="112">
        <v>1.2222</v>
      </c>
      <c r="AN47" s="129">
        <v>20.311636829119799</v>
      </c>
      <c r="AO47" s="35"/>
      <c r="AP47" s="35"/>
      <c r="AQ47" s="35"/>
      <c r="AR47" s="35"/>
      <c r="AS47" s="35"/>
      <c r="AT47" s="35"/>
      <c r="AU47" s="35"/>
      <c r="AV47" s="35"/>
      <c r="AW47" s="35"/>
      <c r="AX47" s="35"/>
      <c r="AY47" s="35"/>
    </row>
    <row r="48" spans="1:58" x14ac:dyDescent="0.2">
      <c r="A48" s="9" t="s">
        <v>43</v>
      </c>
      <c r="B48" s="5" t="s">
        <v>31</v>
      </c>
      <c r="C48" s="5" t="s">
        <v>250</v>
      </c>
      <c r="D48" s="5">
        <v>6</v>
      </c>
      <c r="E48" s="66">
        <v>6.5726755387500004</v>
      </c>
      <c r="F48" s="122">
        <f t="shared" si="0"/>
        <v>1</v>
      </c>
      <c r="G48" s="27">
        <v>84.161000000000001</v>
      </c>
      <c r="H48" s="52">
        <v>504.34</v>
      </c>
      <c r="I48" s="60" t="s">
        <v>220</v>
      </c>
      <c r="J48" s="61" t="s">
        <v>221</v>
      </c>
      <c r="K48" s="53">
        <f t="shared" si="1"/>
        <v>258.1625766871166</v>
      </c>
      <c r="L48" s="49">
        <f t="shared" si="2"/>
        <v>0.28486535286033793</v>
      </c>
      <c r="M48" s="64">
        <v>0.21312121735751699</v>
      </c>
      <c r="N48" s="125">
        <v>252.59444444444443</v>
      </c>
      <c r="O48" s="125">
        <v>134.97</v>
      </c>
      <c r="P48" s="125">
        <v>44.21</v>
      </c>
      <c r="Q48" s="71">
        <v>-41.375</v>
      </c>
      <c r="R48" s="74">
        <v>5258.6</v>
      </c>
      <c r="S48" s="76">
        <v>0.1052</v>
      </c>
      <c r="T48" s="28">
        <v>-9.2470000000000001E-5</v>
      </c>
      <c r="U48" s="79">
        <v>0.2586</v>
      </c>
      <c r="V48" s="80">
        <v>0.28170000000000001</v>
      </c>
      <c r="W48" s="81">
        <v>0.28570000000000001</v>
      </c>
      <c r="X48" s="88">
        <v>15.744999999999999</v>
      </c>
      <c r="Y48" s="92">
        <v>-1916.4</v>
      </c>
      <c r="Z48" s="95">
        <v>-2.7774000000000001</v>
      </c>
      <c r="AA48" s="29">
        <v>0</v>
      </c>
      <c r="AB48" s="31">
        <v>0</v>
      </c>
      <c r="AC48" s="105">
        <v>105.35</v>
      </c>
      <c r="AD48" s="6">
        <v>0.38828000000000001</v>
      </c>
      <c r="AE48" s="7">
        <v>-1.2298999999999999E-3</v>
      </c>
      <c r="AF48" s="8">
        <v>2.1389E-6</v>
      </c>
      <c r="AG48" s="106">
        <v>0.2039</v>
      </c>
      <c r="AH48" s="29">
        <v>-1.4747E-4</v>
      </c>
      <c r="AI48" s="31">
        <v>-3.2953000000000001E-7</v>
      </c>
      <c r="AJ48" s="109">
        <v>40.295999999999999</v>
      </c>
      <c r="AK48" s="110">
        <v>0.38</v>
      </c>
      <c r="AL48" s="111">
        <v>57.844000000000001</v>
      </c>
      <c r="AM48" s="112">
        <v>1.2222</v>
      </c>
      <c r="AN48" s="129">
        <v>10.9648336480655</v>
      </c>
      <c r="AO48" s="35"/>
      <c r="AP48" s="35"/>
      <c r="AQ48" s="35"/>
      <c r="AR48" s="35"/>
      <c r="AS48" s="35"/>
      <c r="AT48" s="35"/>
      <c r="AU48" s="35"/>
      <c r="AV48" s="35"/>
      <c r="AW48" s="35"/>
      <c r="AX48" s="35"/>
      <c r="AY48" s="35"/>
    </row>
    <row r="49" spans="1:51" x14ac:dyDescent="0.2">
      <c r="A49" s="9" t="s">
        <v>44</v>
      </c>
      <c r="B49" s="5" t="s">
        <v>31</v>
      </c>
      <c r="C49" s="5" t="s">
        <v>283</v>
      </c>
      <c r="D49" s="5">
        <v>6</v>
      </c>
      <c r="E49" s="66">
        <v>4.7295721549999996</v>
      </c>
      <c r="F49" s="122">
        <f t="shared" si="0"/>
        <v>0.71958095711803161</v>
      </c>
      <c r="G49" s="27">
        <v>84.161000000000001</v>
      </c>
      <c r="H49" s="52">
        <v>520.05999999999995</v>
      </c>
      <c r="I49" s="62">
        <v>35.558956012365698</v>
      </c>
      <c r="J49" s="63">
        <v>3.2130955918124599E-4</v>
      </c>
      <c r="K49" s="53">
        <f t="shared" si="1"/>
        <v>262.18380062305295</v>
      </c>
      <c r="L49" s="49">
        <f t="shared" si="2"/>
        <v>0.26392538615596722</v>
      </c>
      <c r="M49" s="64">
        <v>0.21274446297632199</v>
      </c>
      <c r="N49" s="125">
        <v>258.70555555555552</v>
      </c>
      <c r="O49" s="125">
        <v>154.21</v>
      </c>
      <c r="P49" s="125">
        <v>43.35</v>
      </c>
      <c r="Q49" s="71">
        <v>-29.672999999999998</v>
      </c>
      <c r="R49" s="74">
        <v>3856.2</v>
      </c>
      <c r="S49" s="76">
        <v>7.3499999999999996E-2</v>
      </c>
      <c r="T49" s="28">
        <v>-6.4133000000000004E-5</v>
      </c>
      <c r="U49" s="79">
        <v>0.25009999999999999</v>
      </c>
      <c r="V49" s="80">
        <v>0.26279999999999998</v>
      </c>
      <c r="W49" s="81">
        <v>0.28570000000000001</v>
      </c>
      <c r="X49" s="88">
        <v>15.999000000000001</v>
      </c>
      <c r="Y49" s="92">
        <v>-2005.8</v>
      </c>
      <c r="Z49" s="95">
        <v>-2.847</v>
      </c>
      <c r="AA49" s="29">
        <v>0</v>
      </c>
      <c r="AB49" s="31">
        <v>0</v>
      </c>
      <c r="AC49" s="105">
        <v>104.057</v>
      </c>
      <c r="AD49" s="6">
        <v>0.44486999999999999</v>
      </c>
      <c r="AE49" s="7">
        <v>-1.3747E-3</v>
      </c>
      <c r="AF49" s="8">
        <v>2.2680000000000001E-6</v>
      </c>
      <c r="AG49" s="106">
        <v>0.2044</v>
      </c>
      <c r="AH49" s="29">
        <v>-1.3522E-4</v>
      </c>
      <c r="AI49" s="31">
        <v>-3.2611E-7</v>
      </c>
      <c r="AJ49" s="109">
        <v>42.290999999999997</v>
      </c>
      <c r="AK49" s="110">
        <v>0.38</v>
      </c>
      <c r="AL49" s="111">
        <v>56.954000000000001</v>
      </c>
      <c r="AM49" s="112">
        <v>1.2222</v>
      </c>
      <c r="AN49" s="129">
        <v>9.8030984185086805</v>
      </c>
      <c r="AO49" s="35"/>
      <c r="AP49" s="35"/>
      <c r="AQ49" s="35"/>
      <c r="AR49" s="35"/>
      <c r="AS49" s="35"/>
      <c r="AT49" s="35"/>
      <c r="AU49" s="35"/>
      <c r="AV49" s="35"/>
      <c r="AW49" s="35"/>
      <c r="AX49" s="35"/>
      <c r="AY49" s="35"/>
    </row>
    <row r="50" spans="1:51" x14ac:dyDescent="0.2">
      <c r="A50" s="9" t="s">
        <v>146</v>
      </c>
      <c r="B50" s="5" t="s">
        <v>31</v>
      </c>
      <c r="C50" s="25" t="s">
        <v>147</v>
      </c>
      <c r="D50" s="5">
        <v>6</v>
      </c>
      <c r="E50" s="66">
        <v>4.7301359874999998</v>
      </c>
      <c r="F50" s="122">
        <f t="shared" si="0"/>
        <v>0.7196667414377772</v>
      </c>
      <c r="G50" s="27">
        <v>84.161000000000001</v>
      </c>
      <c r="H50" s="52">
        <v>510.4</v>
      </c>
      <c r="I50" s="62">
        <v>35.224759084113998</v>
      </c>
      <c r="J50" s="63">
        <v>3.21066901359393E-4</v>
      </c>
      <c r="K50" s="53">
        <f t="shared" si="1"/>
        <v>262.18380062305295</v>
      </c>
      <c r="L50" s="49">
        <f t="shared" si="2"/>
        <v>0.26642421703618857</v>
      </c>
      <c r="M50" s="64">
        <v>0.214292375887047</v>
      </c>
      <c r="N50" s="125">
        <v>255.92777777777775</v>
      </c>
      <c r="O50" s="125">
        <v>154.21</v>
      </c>
      <c r="P50" s="125">
        <v>43.36</v>
      </c>
      <c r="Q50" s="71">
        <v>-33.195999999999998</v>
      </c>
      <c r="R50" s="74">
        <v>4265.3999999999996</v>
      </c>
      <c r="S50" s="76">
        <v>8.3400000000000002E-2</v>
      </c>
      <c r="T50" s="28">
        <v>-7.3353000000000001E-5</v>
      </c>
      <c r="U50" s="79">
        <v>0.25009999999999999</v>
      </c>
      <c r="V50" s="80">
        <v>0.27</v>
      </c>
      <c r="W50" s="80">
        <v>0.28570000000000001</v>
      </c>
      <c r="X50" s="89">
        <v>15.901999999999999</v>
      </c>
      <c r="Y50" s="93">
        <v>-1964.3</v>
      </c>
      <c r="Z50" s="96">
        <v>-2.8228</v>
      </c>
      <c r="AA50" s="29">
        <v>0</v>
      </c>
      <c r="AB50" s="29">
        <v>0</v>
      </c>
      <c r="AC50" s="105">
        <v>103.01900000000001</v>
      </c>
      <c r="AD50" s="6">
        <v>0.45562999999999998</v>
      </c>
      <c r="AE50" s="7">
        <v>-1.4316999999999999E-3</v>
      </c>
      <c r="AF50" s="8">
        <v>2.3721000000000001E-6</v>
      </c>
      <c r="AG50" s="106">
        <v>0.20419999999999999</v>
      </c>
      <c r="AH50" s="29">
        <v>-1.3718000000000001E-4</v>
      </c>
      <c r="AI50" s="31">
        <v>-3.3870999999999999E-7</v>
      </c>
      <c r="AJ50" s="109">
        <v>41.466999999999999</v>
      </c>
      <c r="AK50" s="110">
        <v>0.38</v>
      </c>
      <c r="AL50" s="111">
        <v>56.582000000000001</v>
      </c>
      <c r="AM50" s="112">
        <v>1.2222</v>
      </c>
      <c r="AN50" s="129">
        <v>9.7804449199773593</v>
      </c>
      <c r="AO50" s="35"/>
      <c r="AP50" s="35"/>
      <c r="AQ50" s="35"/>
      <c r="AR50" s="35"/>
      <c r="AS50" s="35"/>
      <c r="AT50" s="35"/>
      <c r="AU50" s="35"/>
      <c r="AV50" s="35"/>
      <c r="AW50" s="35"/>
      <c r="AX50" s="35"/>
      <c r="AY50" s="35"/>
    </row>
    <row r="51" spans="1:51" x14ac:dyDescent="0.2">
      <c r="A51" s="10" t="s">
        <v>45</v>
      </c>
      <c r="B51" s="5" t="s">
        <v>46</v>
      </c>
      <c r="C51" s="5" t="s">
        <v>133</v>
      </c>
      <c r="D51" s="5">
        <v>7</v>
      </c>
      <c r="E51" s="66">
        <v>0</v>
      </c>
      <c r="F51" s="122">
        <f t="shared" ref="F51:F58" si="3">(E51-MIN($E$51:$E$57))/(MAX($E$51:$E$57)-MIN($E$51:$E$57))</f>
        <v>0</v>
      </c>
      <c r="G51" s="49">
        <v>98.188000000000002</v>
      </c>
      <c r="H51" s="52">
        <v>604.29999999999995</v>
      </c>
      <c r="I51" s="53">
        <v>38.4</v>
      </c>
      <c r="J51" s="58">
        <v>3.59E-4</v>
      </c>
      <c r="K51" s="53">
        <f t="shared" si="1"/>
        <v>273.50417827298048</v>
      </c>
      <c r="L51" s="49">
        <f t="shared" si="2"/>
        <v>0.27438670125745845</v>
      </c>
      <c r="M51" s="49">
        <v>0.24299999999999999</v>
      </c>
      <c r="N51" s="124">
        <v>285.37222222222221</v>
      </c>
      <c r="O51" s="124">
        <v>265.14999999999998</v>
      </c>
      <c r="P51" s="124">
        <v>43.75</v>
      </c>
      <c r="Q51" s="71">
        <v>-4.0974000000000004</v>
      </c>
      <c r="R51" s="74">
        <v>824.88</v>
      </c>
      <c r="S51" s="76">
        <v>6.4999999999999997E-3</v>
      </c>
      <c r="T51" s="28">
        <v>-6.7498000000000002E-6</v>
      </c>
      <c r="U51" s="79">
        <v>0.27589999999999998</v>
      </c>
      <c r="V51" s="80">
        <v>0.27200000000000002</v>
      </c>
      <c r="W51" s="81">
        <v>0.28570000000000001</v>
      </c>
      <c r="X51" s="88">
        <v>54.085999999999999</v>
      </c>
      <c r="Y51" s="92">
        <v>-3610.9</v>
      </c>
      <c r="Z51" s="95">
        <v>-17.331</v>
      </c>
      <c r="AA51" s="29">
        <v>7.5272000000000004E-3</v>
      </c>
      <c r="AB51" s="30">
        <v>1.7553E-12</v>
      </c>
      <c r="AC51" s="105">
        <v>104.892</v>
      </c>
      <c r="AD51" s="6">
        <v>0.46755999999999998</v>
      </c>
      <c r="AE51" s="7">
        <v>-1.2034999999999999E-3</v>
      </c>
      <c r="AF51" s="8">
        <v>1.6339999999999999E-6</v>
      </c>
      <c r="AG51" s="106">
        <v>0.1807</v>
      </c>
      <c r="AH51" s="29">
        <v>-7.1679000000000003E-5</v>
      </c>
      <c r="AI51" s="31">
        <v>-2.6394999999999998E-7</v>
      </c>
      <c r="AJ51" s="109">
        <v>50.021000000000001</v>
      </c>
      <c r="AK51" s="110">
        <v>0.38200000000000001</v>
      </c>
      <c r="AL51" s="111">
        <v>65.680000000000007</v>
      </c>
      <c r="AM51" s="112">
        <v>1.3080000000000001</v>
      </c>
      <c r="AN51" s="129">
        <v>16.371935961441</v>
      </c>
      <c r="AO51" s="35"/>
      <c r="AP51" s="35"/>
      <c r="AQ51" s="35"/>
      <c r="AR51" s="35"/>
      <c r="AS51" s="35"/>
      <c r="AT51" s="35"/>
      <c r="AU51" s="35"/>
      <c r="AV51" s="35"/>
      <c r="AW51" s="35"/>
      <c r="AX51" s="35"/>
      <c r="AY51" s="35"/>
    </row>
    <row r="52" spans="1:51" x14ac:dyDescent="0.2">
      <c r="A52" s="10" t="s">
        <v>127</v>
      </c>
      <c r="B52" s="5" t="s">
        <v>46</v>
      </c>
      <c r="C52" s="5" t="s">
        <v>284</v>
      </c>
      <c r="D52" s="5">
        <v>7</v>
      </c>
      <c r="E52" s="66">
        <v>3.3311831700000001</v>
      </c>
      <c r="F52" s="122">
        <f t="shared" si="3"/>
        <v>0.66769767268723468</v>
      </c>
      <c r="G52" s="49">
        <v>98.188000000000002</v>
      </c>
      <c r="H52" s="52">
        <v>565.15</v>
      </c>
      <c r="I52" s="53">
        <v>34.450000000000003</v>
      </c>
      <c r="J52" s="58">
        <v>3.6999999999999999E-4</v>
      </c>
      <c r="K52" s="53">
        <f t="shared" si="1"/>
        <v>265.372972972973</v>
      </c>
      <c r="L52" s="49">
        <f t="shared" si="2"/>
        <v>0.27127963860142079</v>
      </c>
      <c r="M52" s="49">
        <v>0.26600000000000001</v>
      </c>
      <c r="N52" s="124">
        <v>274.81666666666666</v>
      </c>
      <c r="O52" s="124">
        <v>219.26</v>
      </c>
      <c r="P52" s="124">
        <v>43.65</v>
      </c>
      <c r="Q52" s="71">
        <v>-2.6989000000000001</v>
      </c>
      <c r="R52" s="74">
        <v>434.72</v>
      </c>
      <c r="S52" s="76">
        <v>5.3E-3</v>
      </c>
      <c r="T52" s="28">
        <v>-7.5158000000000001E-6</v>
      </c>
      <c r="U52" s="79">
        <v>0.26679999999999998</v>
      </c>
      <c r="V52" s="80">
        <v>0.26979999999999998</v>
      </c>
      <c r="W52" s="81">
        <v>0.28570000000000001</v>
      </c>
      <c r="X52" s="88">
        <v>36.362000000000002</v>
      </c>
      <c r="Y52" s="92">
        <v>-3002.5</v>
      </c>
      <c r="Z52" s="95">
        <v>-10.07</v>
      </c>
      <c r="AA52" s="29">
        <v>-1.0435E-9</v>
      </c>
      <c r="AB52" s="30">
        <v>3.3726000000000001E-6</v>
      </c>
      <c r="AC52" s="105">
        <v>59.555</v>
      </c>
      <c r="AD52" s="6">
        <v>0.97636000000000001</v>
      </c>
      <c r="AE52" s="7">
        <v>-2.8546999999999999E-3</v>
      </c>
      <c r="AF52" s="8">
        <v>3.467E-6</v>
      </c>
      <c r="AG52" s="106">
        <v>0.18629999999999999</v>
      </c>
      <c r="AH52" s="29">
        <v>-9.1014000000000006E-5</v>
      </c>
      <c r="AI52" s="31">
        <v>-2.9047999999999999E-7</v>
      </c>
      <c r="AJ52" s="109">
        <v>47.597000000000001</v>
      </c>
      <c r="AK52" s="110">
        <v>0.377</v>
      </c>
      <c r="AL52" s="111">
        <v>59.628</v>
      </c>
      <c r="AM52" s="112">
        <v>1.2352000000000001</v>
      </c>
      <c r="AN52" s="129">
        <v>22.854375630542101</v>
      </c>
      <c r="AO52" s="35"/>
      <c r="AP52" s="35"/>
      <c r="AQ52" s="35"/>
      <c r="AR52" s="35"/>
      <c r="AS52" s="35"/>
      <c r="AT52" s="35"/>
      <c r="AU52" s="35"/>
      <c r="AV52" s="35"/>
      <c r="AW52" s="35"/>
      <c r="AX52" s="35"/>
      <c r="AY52" s="35"/>
    </row>
    <row r="53" spans="1:51" x14ac:dyDescent="0.2">
      <c r="A53" s="10" t="s">
        <v>128</v>
      </c>
      <c r="B53" s="5" t="s">
        <v>46</v>
      </c>
      <c r="C53" s="5" t="s">
        <v>285</v>
      </c>
      <c r="D53" s="5">
        <v>7</v>
      </c>
      <c r="E53" s="66">
        <v>3.6161966137500001</v>
      </c>
      <c r="F53" s="122">
        <f t="shared" si="3"/>
        <v>0.72482536677211118</v>
      </c>
      <c r="G53" s="49">
        <v>98.188000000000002</v>
      </c>
      <c r="H53" s="52">
        <v>551</v>
      </c>
      <c r="I53" s="53">
        <v>34.450000000000003</v>
      </c>
      <c r="J53" s="58">
        <v>3.6000000000000002E-4</v>
      </c>
      <c r="K53" s="53">
        <f t="shared" si="1"/>
        <v>272.74444444444441</v>
      </c>
      <c r="L53" s="49">
        <f t="shared" si="2"/>
        <v>0.27072608815428206</v>
      </c>
      <c r="M53" s="49">
        <v>0.27400000000000002</v>
      </c>
      <c r="N53" s="124">
        <v>270.37222222222221</v>
      </c>
      <c r="O53" s="124">
        <v>139.44999999999999</v>
      </c>
      <c r="P53" s="124">
        <v>43.59</v>
      </c>
      <c r="Q53" s="71">
        <v>-2.0304000000000002</v>
      </c>
      <c r="R53" s="74">
        <v>320.82</v>
      </c>
      <c r="S53" s="76">
        <v>4.1000000000000003E-3</v>
      </c>
      <c r="T53" s="28">
        <v>-6.9506E-6</v>
      </c>
      <c r="U53" s="79">
        <v>0.2727</v>
      </c>
      <c r="V53" s="80">
        <v>0.27939999999999998</v>
      </c>
      <c r="W53" s="81">
        <v>0.314</v>
      </c>
      <c r="X53" s="88">
        <v>35.426000000000002</v>
      </c>
      <c r="Y53" s="92">
        <v>-2728.6</v>
      </c>
      <c r="Z53" s="95">
        <v>-10.444000000000001</v>
      </c>
      <c r="AA53" s="29">
        <v>4.6607999999999997E-3</v>
      </c>
      <c r="AB53" s="30">
        <v>1.7564999999999999E-14</v>
      </c>
      <c r="AC53" s="105">
        <v>125.515</v>
      </c>
      <c r="AD53" s="6">
        <v>0.41260000000000002</v>
      </c>
      <c r="AE53" s="7">
        <v>-1.1871E-3</v>
      </c>
      <c r="AF53" s="8">
        <v>1.9819999999999998E-6</v>
      </c>
      <c r="AG53" s="106">
        <v>0.19289999999999999</v>
      </c>
      <c r="AH53" s="29">
        <v>-1.2438E-4</v>
      </c>
      <c r="AI53" s="31">
        <v>-2.6893000000000001E-7</v>
      </c>
      <c r="AJ53" s="109">
        <v>45.52</v>
      </c>
      <c r="AK53" s="110">
        <v>0.36299999999999999</v>
      </c>
      <c r="AL53" s="111">
        <v>57.453000000000003</v>
      </c>
      <c r="AM53" s="112">
        <v>1.2963</v>
      </c>
      <c r="AN53" s="129">
        <v>23.711341546222702</v>
      </c>
      <c r="AO53" s="35"/>
      <c r="AP53" s="35"/>
      <c r="AQ53" s="35"/>
      <c r="AR53" s="35"/>
      <c r="AS53" s="35"/>
      <c r="AT53" s="35"/>
      <c r="AU53" s="35"/>
      <c r="AV53" s="35"/>
      <c r="AW53" s="35"/>
      <c r="AX53" s="35"/>
      <c r="AY53" s="35"/>
    </row>
    <row r="54" spans="1:51" x14ac:dyDescent="0.2">
      <c r="A54" s="10" t="s">
        <v>129</v>
      </c>
      <c r="B54" s="5" t="s">
        <v>46</v>
      </c>
      <c r="C54" s="5" t="s">
        <v>286</v>
      </c>
      <c r="D54" s="5">
        <v>7</v>
      </c>
      <c r="E54" s="66">
        <v>3.6153814949999998</v>
      </c>
      <c r="F54" s="122">
        <f t="shared" si="3"/>
        <v>0.72466198551549332</v>
      </c>
      <c r="G54" s="49">
        <v>98.188000000000002</v>
      </c>
      <c r="H54" s="52">
        <v>553</v>
      </c>
      <c r="I54" s="53">
        <v>34.450000000000003</v>
      </c>
      <c r="J54" s="58">
        <v>3.6000000000000002E-4</v>
      </c>
      <c r="K54" s="53">
        <f t="shared" si="1"/>
        <v>272.74444444444441</v>
      </c>
      <c r="L54" s="49">
        <f t="shared" si="2"/>
        <v>0.2697469702947729</v>
      </c>
      <c r="M54" s="49">
        <v>0.27</v>
      </c>
      <c r="N54" s="124">
        <v>270.92777777777775</v>
      </c>
      <c r="O54" s="124">
        <v>139.18</v>
      </c>
      <c r="P54" s="124">
        <v>43.61</v>
      </c>
      <c r="Q54" s="71">
        <v>-2.0703999999999998</v>
      </c>
      <c r="R54" s="74">
        <v>329.81</v>
      </c>
      <c r="S54" s="76">
        <v>4.1000000000000003E-3</v>
      </c>
      <c r="T54" s="28">
        <v>-6.9024000000000002E-6</v>
      </c>
      <c r="U54" s="79">
        <v>0.2727</v>
      </c>
      <c r="V54" s="80">
        <v>0.28050000000000003</v>
      </c>
      <c r="W54" s="81">
        <v>0.30470000000000003</v>
      </c>
      <c r="X54" s="88">
        <v>53.191000000000003</v>
      </c>
      <c r="Y54" s="92">
        <v>-3312.1</v>
      </c>
      <c r="Z54" s="95">
        <v>-17.277000000000001</v>
      </c>
      <c r="AA54" s="29">
        <v>8.3107000000000007E-3</v>
      </c>
      <c r="AB54" s="30">
        <v>5.0895999999999997E-14</v>
      </c>
      <c r="AC54" s="105">
        <v>127.401</v>
      </c>
      <c r="AD54" s="6">
        <v>0.39874999999999999</v>
      </c>
      <c r="AE54" s="7">
        <v>-1.1447E-3</v>
      </c>
      <c r="AF54" s="8">
        <v>1.9085999999999998E-6</v>
      </c>
      <c r="AG54" s="106">
        <v>0.1928</v>
      </c>
      <c r="AH54" s="29">
        <v>-1.2412E-4</v>
      </c>
      <c r="AI54" s="31">
        <v>-2.6641000000000001E-7</v>
      </c>
      <c r="AJ54" s="109">
        <v>48.6</v>
      </c>
      <c r="AK54" s="110">
        <v>0.40600000000000003</v>
      </c>
      <c r="AL54" s="111">
        <v>56.915999999999997</v>
      </c>
      <c r="AM54" s="112">
        <v>1.2642</v>
      </c>
      <c r="AN54" s="129">
        <v>23.711341546222702</v>
      </c>
      <c r="AO54" s="35"/>
      <c r="AP54" s="35"/>
      <c r="AQ54" s="35"/>
      <c r="AR54" s="35"/>
      <c r="AS54" s="35"/>
      <c r="AT54" s="35"/>
      <c r="AU54" s="35"/>
      <c r="AV54" s="35"/>
      <c r="AW54" s="35"/>
      <c r="AX54" s="35"/>
      <c r="AY54" s="35"/>
    </row>
    <row r="55" spans="1:51" x14ac:dyDescent="0.2">
      <c r="A55" s="10" t="s">
        <v>130</v>
      </c>
      <c r="B55" s="5" t="s">
        <v>46</v>
      </c>
      <c r="C55" s="5" t="s">
        <v>287</v>
      </c>
      <c r="D55" s="5">
        <v>7</v>
      </c>
      <c r="E55" s="66">
        <v>3.3301707075000002</v>
      </c>
      <c r="F55" s="122">
        <f t="shared" si="3"/>
        <v>0.66749473612672938</v>
      </c>
      <c r="G55" s="49">
        <v>98.188000000000002</v>
      </c>
      <c r="H55" s="52">
        <v>553.15</v>
      </c>
      <c r="I55" s="53">
        <v>34.450000000000003</v>
      </c>
      <c r="J55" s="58">
        <v>3.6000000000000002E-4</v>
      </c>
      <c r="K55" s="53">
        <f t="shared" si="1"/>
        <v>272.74444444444441</v>
      </c>
      <c r="L55" s="49">
        <f t="shared" si="2"/>
        <v>0.26967382188015804</v>
      </c>
      <c r="M55" s="49">
        <v>0.27</v>
      </c>
      <c r="N55" s="124">
        <v>270.92777777777775</v>
      </c>
      <c r="O55" s="124">
        <v>155.58000000000001</v>
      </c>
      <c r="P55" s="124">
        <v>43.58</v>
      </c>
      <c r="Q55" s="71">
        <v>-2.0718999999999999</v>
      </c>
      <c r="R55" s="74">
        <v>330.39</v>
      </c>
      <c r="S55" s="76">
        <v>4.1000000000000003E-3</v>
      </c>
      <c r="T55" s="28">
        <v>-6.8963000000000004E-6</v>
      </c>
      <c r="U55" s="79">
        <v>0.2727</v>
      </c>
      <c r="V55" s="80">
        <v>0.27789999999999998</v>
      </c>
      <c r="W55" s="81">
        <v>0.30980000000000002</v>
      </c>
      <c r="X55" s="88">
        <v>36.811</v>
      </c>
      <c r="Y55" s="92">
        <v>-2953.6</v>
      </c>
      <c r="Z55" s="95">
        <v>-10.275</v>
      </c>
      <c r="AA55" s="29">
        <v>-4.6211999999999997E-12</v>
      </c>
      <c r="AB55" s="30">
        <v>3.6729999999999998E-6</v>
      </c>
      <c r="AC55" s="105">
        <v>122.80800000000001</v>
      </c>
      <c r="AD55" s="6">
        <v>0.43340000000000001</v>
      </c>
      <c r="AE55" s="7">
        <v>-1.2394000000000001E-3</v>
      </c>
      <c r="AF55" s="8">
        <v>2.0097E-6</v>
      </c>
      <c r="AG55" s="106">
        <v>0.19159999999999999</v>
      </c>
      <c r="AH55" s="29">
        <v>-1.1824000000000001E-4</v>
      </c>
      <c r="AI55" s="31">
        <v>-2.7322000000000001E-7</v>
      </c>
      <c r="AJ55" s="109">
        <v>47.56</v>
      </c>
      <c r="AK55" s="110">
        <v>0.39100000000000001</v>
      </c>
      <c r="AL55" s="111">
        <v>57.253</v>
      </c>
      <c r="AM55" s="112">
        <v>1.2829999999999999</v>
      </c>
      <c r="AN55" s="129">
        <v>22.854375630542101</v>
      </c>
      <c r="AO55" s="35"/>
      <c r="AP55" s="35"/>
      <c r="AQ55" s="35"/>
      <c r="AR55" s="35"/>
      <c r="AS55" s="35"/>
      <c r="AT55" s="35"/>
      <c r="AU55" s="35"/>
      <c r="AV55" s="35"/>
      <c r="AW55" s="35"/>
      <c r="AX55" s="35"/>
      <c r="AY55" s="35"/>
    </row>
    <row r="56" spans="1:51" x14ac:dyDescent="0.2">
      <c r="A56" s="10" t="s">
        <v>47</v>
      </c>
      <c r="B56" s="5" t="s">
        <v>46</v>
      </c>
      <c r="C56" s="5" t="s">
        <v>251</v>
      </c>
      <c r="D56" s="5">
        <v>7</v>
      </c>
      <c r="E56" s="66">
        <v>4.9890591300000002</v>
      </c>
      <c r="F56" s="122">
        <f t="shared" si="3"/>
        <v>1</v>
      </c>
      <c r="G56" s="49">
        <v>98.188000000000002</v>
      </c>
      <c r="H56" s="52">
        <v>547</v>
      </c>
      <c r="I56" s="53">
        <v>34.450000000000003</v>
      </c>
      <c r="J56" s="58">
        <v>3.6000000000000002E-4</v>
      </c>
      <c r="K56" s="53">
        <f t="shared" si="1"/>
        <v>272.74444444444441</v>
      </c>
      <c r="L56" s="49">
        <f t="shared" si="2"/>
        <v>0.27270580360696417</v>
      </c>
      <c r="M56" s="49">
        <v>0.27200000000000002</v>
      </c>
      <c r="N56" s="124">
        <v>268.70555555555552</v>
      </c>
      <c r="O56" s="124">
        <v>203.36</v>
      </c>
      <c r="P56" s="124">
        <v>43.57</v>
      </c>
      <c r="Q56" s="71">
        <v>-1.6800999999999999</v>
      </c>
      <c r="R56" s="74">
        <v>267.61</v>
      </c>
      <c r="S56" s="76">
        <v>3.3E-3</v>
      </c>
      <c r="T56" s="28">
        <v>-6.4470999999999996E-6</v>
      </c>
      <c r="U56" s="79">
        <v>0.27279999999999999</v>
      </c>
      <c r="V56" s="80">
        <v>0.27729999999999999</v>
      </c>
      <c r="W56" s="81">
        <v>0.30159999999999998</v>
      </c>
      <c r="X56" s="88">
        <v>58.194000000000003</v>
      </c>
      <c r="Y56" s="92">
        <v>-3415.1</v>
      </c>
      <c r="Z56" s="95">
        <v>-19.294</v>
      </c>
      <c r="AA56" s="29">
        <v>9.6703999999999991E-3</v>
      </c>
      <c r="AB56" s="30">
        <v>-2.4360999999999999E-15</v>
      </c>
      <c r="AC56" s="105">
        <v>110.20099999999999</v>
      </c>
      <c r="AD56" s="6">
        <v>0.53447999999999996</v>
      </c>
      <c r="AE56" s="7">
        <v>-1.5367E-3</v>
      </c>
      <c r="AF56" s="8">
        <v>2.3016000000000001E-6</v>
      </c>
      <c r="AG56" s="106">
        <v>0.18740000000000001</v>
      </c>
      <c r="AH56" s="29">
        <v>-9.9434999999999999E-5</v>
      </c>
      <c r="AI56" s="31">
        <v>-3.0315000000000001E-7</v>
      </c>
      <c r="AJ56" s="109">
        <v>53.692</v>
      </c>
      <c r="AK56" s="110">
        <v>0.52</v>
      </c>
      <c r="AL56" s="111">
        <v>55.281999999999996</v>
      </c>
      <c r="AM56" s="112">
        <v>1.2168000000000001</v>
      </c>
      <c r="AN56" s="129">
        <v>21.0199784569012</v>
      </c>
      <c r="AO56" s="35"/>
      <c r="AP56" s="35"/>
      <c r="AQ56" s="35"/>
      <c r="AR56" s="35"/>
      <c r="AS56" s="35"/>
      <c r="AT56" s="35"/>
      <c r="AU56" s="35"/>
      <c r="AV56" s="35"/>
      <c r="AW56" s="35"/>
      <c r="AX56" s="35"/>
      <c r="AY56" s="35"/>
    </row>
    <row r="57" spans="1:51" x14ac:dyDescent="0.2">
      <c r="A57" s="10" t="s">
        <v>48</v>
      </c>
      <c r="B57" s="5" t="s">
        <v>46</v>
      </c>
      <c r="C57" s="5" t="s">
        <v>252</v>
      </c>
      <c r="D57" s="5">
        <v>7</v>
      </c>
      <c r="E57" s="66">
        <v>1.161463345</v>
      </c>
      <c r="F57" s="122">
        <f t="shared" si="3"/>
        <v>0.23280208045960762</v>
      </c>
      <c r="G57" s="49">
        <v>98.188000000000002</v>
      </c>
      <c r="H57" s="52">
        <v>569.52</v>
      </c>
      <c r="I57" s="53">
        <v>33.979999999999997</v>
      </c>
      <c r="J57" s="58">
        <v>3.745E-4</v>
      </c>
      <c r="K57" s="53">
        <f t="shared" si="1"/>
        <v>262.5347593582888</v>
      </c>
      <c r="L57" s="49">
        <f t="shared" si="2"/>
        <v>0.26839596139486926</v>
      </c>
      <c r="M57" s="49">
        <v>0.27200000000000002</v>
      </c>
      <c r="N57" s="124">
        <v>277.03888888888889</v>
      </c>
      <c r="O57" s="124">
        <v>134.71</v>
      </c>
      <c r="P57" s="124">
        <v>43.67</v>
      </c>
      <c r="Q57" s="71">
        <v>-3.1046</v>
      </c>
      <c r="R57" s="74">
        <v>548.4</v>
      </c>
      <c r="S57" s="76">
        <v>5.4000000000000003E-3</v>
      </c>
      <c r="T57" s="28">
        <v>-6.9666000000000004E-6</v>
      </c>
      <c r="U57" s="79">
        <v>0.26219999999999999</v>
      </c>
      <c r="V57" s="80">
        <v>0.26939999999999997</v>
      </c>
      <c r="W57" s="81">
        <v>0.2777</v>
      </c>
      <c r="X57" s="88">
        <v>36.363</v>
      </c>
      <c r="Y57" s="92">
        <v>-3044.8</v>
      </c>
      <c r="Z57" s="95">
        <v>-10.038</v>
      </c>
      <c r="AA57" s="29">
        <v>3.5006999999999997E-11</v>
      </c>
      <c r="AB57" s="30">
        <v>3.2347000000000001E-6</v>
      </c>
      <c r="AC57" s="105">
        <v>109.80800000000001</v>
      </c>
      <c r="AD57" s="6">
        <v>0.41310999999999998</v>
      </c>
      <c r="AE57" s="7">
        <v>-1.2645E-3</v>
      </c>
      <c r="AF57" s="8">
        <v>1.9259999999999999E-6</v>
      </c>
      <c r="AG57" s="106">
        <v>0.19370000000000001</v>
      </c>
      <c r="AH57" s="29">
        <v>-1.2239E-4</v>
      </c>
      <c r="AI57" s="31">
        <v>-2.5081000000000001E-7</v>
      </c>
      <c r="AJ57" s="109">
        <v>49.238999999999997</v>
      </c>
      <c r="AK57" s="110">
        <v>0.39100000000000001</v>
      </c>
      <c r="AL57" s="111">
        <v>56.982999999999997</v>
      </c>
      <c r="AM57" s="112">
        <v>1.2043999999999999</v>
      </c>
      <c r="AN57" s="129">
        <v>27.849887915299799</v>
      </c>
      <c r="AO57" s="35"/>
      <c r="AP57" s="35"/>
      <c r="AQ57" s="35"/>
      <c r="AR57" s="35"/>
      <c r="AS57" s="35"/>
      <c r="AT57" s="35"/>
      <c r="AU57" s="35"/>
      <c r="AV57" s="35"/>
      <c r="AW57" s="35"/>
      <c r="AX57" s="35"/>
      <c r="AY57" s="35"/>
    </row>
    <row r="58" spans="1:51" x14ac:dyDescent="0.2">
      <c r="A58" s="10" t="s">
        <v>118</v>
      </c>
      <c r="B58" s="5" t="s">
        <v>46</v>
      </c>
      <c r="C58" s="5" t="s">
        <v>253</v>
      </c>
      <c r="D58" s="5">
        <v>7</v>
      </c>
      <c r="E58" s="66">
        <v>1.803068275</v>
      </c>
      <c r="F58" s="122">
        <f t="shared" si="3"/>
        <v>0.36140447086663413</v>
      </c>
      <c r="G58" s="49">
        <v>98.188000000000002</v>
      </c>
      <c r="H58" s="53">
        <v>572.19000000000005</v>
      </c>
      <c r="I58" s="53">
        <v>34.71</v>
      </c>
      <c r="J58" s="58">
        <v>3.68E-4</v>
      </c>
      <c r="K58" s="53">
        <f t="shared" si="1"/>
        <v>266.81521739130432</v>
      </c>
      <c r="L58" s="49">
        <f t="shared" si="2"/>
        <v>0.26850485860379114</v>
      </c>
      <c r="M58" s="49">
        <v>0.23499999999999999</v>
      </c>
      <c r="N58" s="124">
        <v>269.26111111111106</v>
      </c>
      <c r="O58" s="124">
        <v>146.58000000000001</v>
      </c>
      <c r="P58" s="124">
        <v>43.39</v>
      </c>
      <c r="Q58" s="71">
        <v>-1.9879</v>
      </c>
      <c r="R58" s="74">
        <v>508.06</v>
      </c>
      <c r="S58" s="76">
        <v>1.1999999999999999E-3</v>
      </c>
      <c r="T58" s="28">
        <v>-2.7317999999999998E-6</v>
      </c>
      <c r="U58" s="85" t="s">
        <v>222</v>
      </c>
      <c r="V58" s="80">
        <v>0.3054</v>
      </c>
      <c r="W58" s="81">
        <v>0.32900000000000001</v>
      </c>
      <c r="X58" s="88">
        <v>38.095999999999997</v>
      </c>
      <c r="Y58" s="92">
        <v>-3073.8</v>
      </c>
      <c r="Z58" s="95">
        <v>-10.683999999999999</v>
      </c>
      <c r="AA58" s="29">
        <v>-5.1765999999999997E-11</v>
      </c>
      <c r="AB58" s="30">
        <v>3.5281999999999999E-6</v>
      </c>
      <c r="AC58" s="105">
        <v>103.66800000000001</v>
      </c>
      <c r="AD58" s="6">
        <v>0.46217000000000003</v>
      </c>
      <c r="AE58" s="7">
        <v>-1.3973E-3</v>
      </c>
      <c r="AF58" s="8">
        <v>2.0549999999999998E-6</v>
      </c>
      <c r="AG58" s="106">
        <v>0.16819999999999999</v>
      </c>
      <c r="AH58" s="29">
        <v>-1.4187E-4</v>
      </c>
      <c r="AI58" s="31">
        <v>-1.5939E-7</v>
      </c>
      <c r="AJ58" s="109">
        <v>49.418999999999997</v>
      </c>
      <c r="AK58" s="110">
        <v>0.41499999999999998</v>
      </c>
      <c r="AL58" s="111">
        <v>63.1</v>
      </c>
      <c r="AM58" s="112">
        <v>1.353</v>
      </c>
      <c r="AN58" s="128">
        <v>23.3</v>
      </c>
      <c r="AO58" s="35"/>
      <c r="AP58" s="35"/>
      <c r="AQ58" s="35"/>
      <c r="AR58" s="35"/>
      <c r="AS58" s="35"/>
      <c r="AT58" s="35"/>
      <c r="AU58" s="35"/>
      <c r="AV58" s="35"/>
      <c r="AW58" s="35"/>
      <c r="AX58" s="35"/>
      <c r="AY58" s="35"/>
    </row>
    <row r="59" spans="1:51" x14ac:dyDescent="0.2">
      <c r="A59" s="11" t="s">
        <v>49</v>
      </c>
      <c r="B59" s="5" t="s">
        <v>50</v>
      </c>
      <c r="C59" s="5" t="s">
        <v>134</v>
      </c>
      <c r="D59" s="5">
        <v>8</v>
      </c>
      <c r="E59" s="66">
        <v>0</v>
      </c>
      <c r="F59" s="122">
        <f t="shared" ref="F59:F75" si="4">(E59-MIN($E$59:$E$82))/(MAX($E$59:$E$82)-MIN($E$59:$E$82))</f>
        <v>0</v>
      </c>
      <c r="G59" s="49">
        <v>112.215</v>
      </c>
      <c r="H59" s="52">
        <v>647.20000000000005</v>
      </c>
      <c r="I59" s="53">
        <v>35.5</v>
      </c>
      <c r="J59" s="58">
        <v>4.0999999999999999E-4</v>
      </c>
      <c r="K59" s="53">
        <f t="shared" si="1"/>
        <v>273.69512195121951</v>
      </c>
      <c r="L59" s="49">
        <f t="shared" si="2"/>
        <v>0.27049776495065586</v>
      </c>
      <c r="M59" s="49">
        <v>0.23599999999999999</v>
      </c>
      <c r="N59" s="124">
        <v>304.81666666666666</v>
      </c>
      <c r="O59" s="124">
        <v>287.60000000000002</v>
      </c>
      <c r="P59" s="124">
        <v>43.86</v>
      </c>
      <c r="Q59" s="71">
        <v>-1.5938000000000001</v>
      </c>
      <c r="R59" s="74">
        <v>524.19000000000005</v>
      </c>
      <c r="S59" s="76">
        <v>5.9999999999999995E-4</v>
      </c>
      <c r="T59" s="28">
        <v>-2.1036000000000001E-6</v>
      </c>
      <c r="U59" s="79">
        <v>0.27789999999999998</v>
      </c>
      <c r="V59" s="80">
        <v>0.27100000000000002</v>
      </c>
      <c r="W59" s="81">
        <v>0.28570000000000001</v>
      </c>
      <c r="X59" s="88">
        <v>73.224999999999994</v>
      </c>
      <c r="Y59" s="92">
        <v>-4454.1000000000004</v>
      </c>
      <c r="Z59" s="95">
        <v>-24.824999999999999</v>
      </c>
      <c r="AA59" s="29">
        <v>1.3715E-2</v>
      </c>
      <c r="AB59" s="30">
        <v>-2.4082999999999999E-6</v>
      </c>
      <c r="AC59" s="105">
        <v>142.279</v>
      </c>
      <c r="AD59" s="6">
        <v>0.44313000000000002</v>
      </c>
      <c r="AE59" s="7">
        <v>-1.0698000000000001E-3</v>
      </c>
      <c r="AF59" s="8">
        <v>1.3763000000000001E-6</v>
      </c>
      <c r="AG59" s="106">
        <v>0.1696</v>
      </c>
      <c r="AH59" s="29">
        <v>-5.7525999999999998E-5</v>
      </c>
      <c r="AI59" s="31">
        <v>-2.2459E-7</v>
      </c>
      <c r="AJ59" s="109">
        <v>53.857999999999997</v>
      </c>
      <c r="AK59" s="110">
        <v>0.38</v>
      </c>
      <c r="AL59" s="111">
        <v>62.374000000000002</v>
      </c>
      <c r="AM59" s="112">
        <v>1.2222</v>
      </c>
      <c r="AN59" s="129">
        <v>26.4910474876168</v>
      </c>
      <c r="AO59" s="35"/>
      <c r="AP59" s="35"/>
      <c r="AQ59" s="35"/>
      <c r="AR59" s="35"/>
      <c r="AS59" s="35"/>
      <c r="AT59" s="35"/>
      <c r="AU59" s="35"/>
      <c r="AV59" s="35"/>
      <c r="AW59" s="35"/>
      <c r="AX59" s="35"/>
      <c r="AY59" s="35"/>
    </row>
    <row r="60" spans="1:51" x14ac:dyDescent="0.2">
      <c r="A60" s="11" t="s">
        <v>51</v>
      </c>
      <c r="B60" s="5" t="s">
        <v>50</v>
      </c>
      <c r="C60" s="5" t="s">
        <v>288</v>
      </c>
      <c r="D60" s="5">
        <v>8</v>
      </c>
      <c r="E60" s="66">
        <v>3.6059898000000001</v>
      </c>
      <c r="F60" s="122">
        <f t="shared" si="4"/>
        <v>0.53083068324025828</v>
      </c>
      <c r="G60" s="49">
        <v>112.215</v>
      </c>
      <c r="H60" s="52">
        <v>598.15</v>
      </c>
      <c r="I60" s="53">
        <v>29.38</v>
      </c>
      <c r="J60" s="58">
        <v>4.6000000000000001E-4</v>
      </c>
      <c r="K60" s="53">
        <f t="shared" si="1"/>
        <v>243.94565217391306</v>
      </c>
      <c r="L60" s="49">
        <f t="shared" si="2"/>
        <v>0.27176247925530789</v>
      </c>
      <c r="M60" s="49">
        <v>0.23100000000000001</v>
      </c>
      <c r="N60" s="124">
        <v>288.70555555555552</v>
      </c>
      <c r="O60" s="124">
        <v>185.72</v>
      </c>
      <c r="P60" s="124">
        <v>43.42</v>
      </c>
      <c r="Q60" s="71">
        <v>1.1289</v>
      </c>
      <c r="R60" s="74">
        <v>-9.3400999999999996</v>
      </c>
      <c r="S60" s="76">
        <v>-4.5999999999999999E-3</v>
      </c>
      <c r="T60" s="28">
        <v>7.9601000000000005E-7</v>
      </c>
      <c r="U60" s="79">
        <v>0.24399999999999999</v>
      </c>
      <c r="V60" s="80">
        <v>0.24529999999999999</v>
      </c>
      <c r="W60" s="81">
        <v>0.27710000000000001</v>
      </c>
      <c r="X60" s="88">
        <v>31.914999999999999</v>
      </c>
      <c r="Y60" s="92">
        <v>-3025.3</v>
      </c>
      <c r="Z60" s="95">
        <v>-8.3613</v>
      </c>
      <c r="AA60" s="29">
        <v>5.7054999999999999E-12</v>
      </c>
      <c r="AB60" s="30">
        <v>1.9673000000000002E-6</v>
      </c>
      <c r="AC60" s="105">
        <v>103.345</v>
      </c>
      <c r="AD60" s="6">
        <v>0.77049000000000001</v>
      </c>
      <c r="AE60" s="7">
        <v>-2.2239999999999998E-3</v>
      </c>
      <c r="AF60" s="8">
        <v>2.8466E-6</v>
      </c>
      <c r="AG60" s="106">
        <v>0.17879999999999999</v>
      </c>
      <c r="AH60" s="29">
        <v>-9.4201000000000002E-5</v>
      </c>
      <c r="AI60" s="31">
        <v>-2.3166E-7</v>
      </c>
      <c r="AJ60" s="109">
        <v>52.6</v>
      </c>
      <c r="AK60" s="110">
        <v>0.42299999999999999</v>
      </c>
      <c r="AL60" s="111">
        <v>55.436999999999998</v>
      </c>
      <c r="AM60" s="112">
        <v>1.2166999999999999</v>
      </c>
      <c r="AN60" s="129">
        <v>25.984183128144899</v>
      </c>
      <c r="AO60" s="35"/>
      <c r="AP60" s="35"/>
      <c r="AQ60" s="35"/>
      <c r="AR60" s="35"/>
      <c r="AS60" s="35"/>
      <c r="AT60" s="35"/>
      <c r="AU60" s="35"/>
      <c r="AV60" s="35"/>
      <c r="AW60" s="35"/>
      <c r="AX60" s="35"/>
      <c r="AY60" s="35"/>
    </row>
    <row r="61" spans="1:51" x14ac:dyDescent="0.2">
      <c r="A61" s="11" t="s">
        <v>52</v>
      </c>
      <c r="B61" s="5" t="s">
        <v>50</v>
      </c>
      <c r="C61" s="5" t="s">
        <v>255</v>
      </c>
      <c r="D61" s="5">
        <v>8</v>
      </c>
      <c r="E61" s="66">
        <v>4.9781454275000003</v>
      </c>
      <c r="F61" s="122">
        <f t="shared" si="4"/>
        <v>0.73282302089406715</v>
      </c>
      <c r="G61" s="49">
        <v>112.215</v>
      </c>
      <c r="H61" s="52">
        <v>591.15</v>
      </c>
      <c r="I61" s="53">
        <v>29.38</v>
      </c>
      <c r="J61" s="58">
        <v>4.4999999999999999E-4</v>
      </c>
      <c r="K61" s="53">
        <f t="shared" si="1"/>
        <v>249.36666666666665</v>
      </c>
      <c r="L61" s="49">
        <f t="shared" si="2"/>
        <v>0.26900267031082786</v>
      </c>
      <c r="M61" s="49">
        <v>0.23300000000000001</v>
      </c>
      <c r="N61" s="124">
        <v>285.92777777777775</v>
      </c>
      <c r="O61" s="124">
        <v>239.66</v>
      </c>
      <c r="P61" s="124">
        <v>43.39</v>
      </c>
      <c r="Q61" s="71">
        <v>1.6875</v>
      </c>
      <c r="R61" s="74">
        <v>-95.736000000000004</v>
      </c>
      <c r="S61" s="76">
        <v>-5.7999999999999996E-3</v>
      </c>
      <c r="T61" s="28">
        <v>1.6213E-6</v>
      </c>
      <c r="U61" s="79">
        <v>0.24940000000000001</v>
      </c>
      <c r="V61" s="80">
        <v>0.25140000000000001</v>
      </c>
      <c r="W61" s="81">
        <v>0.27760000000000001</v>
      </c>
      <c r="X61" s="88">
        <v>33.133000000000003</v>
      </c>
      <c r="Y61" s="92">
        <v>-3008.4</v>
      </c>
      <c r="Z61" s="95">
        <v>-8.8498000000000001</v>
      </c>
      <c r="AA61" s="29">
        <v>-4.3620999999999999E-10</v>
      </c>
      <c r="AB61" s="30">
        <v>2.3704000000000002E-6</v>
      </c>
      <c r="AC61" s="105">
        <v>45.883000000000003</v>
      </c>
      <c r="AD61" s="6">
        <v>1.2604</v>
      </c>
      <c r="AE61" s="7">
        <v>-3.5092000000000001E-3</v>
      </c>
      <c r="AF61" s="8">
        <v>3.9654000000000002E-6</v>
      </c>
      <c r="AG61" s="106">
        <v>0.1741</v>
      </c>
      <c r="AH61" s="29">
        <v>-7.4821999999999996E-5</v>
      </c>
      <c r="AI61" s="31">
        <v>-2.5922000000000001E-7</v>
      </c>
      <c r="AJ61" s="109">
        <v>50.423999999999999</v>
      </c>
      <c r="AK61" s="110">
        <v>0.40400000000000003</v>
      </c>
      <c r="AL61" s="111">
        <v>55.5</v>
      </c>
      <c r="AM61" s="112">
        <v>1.2153</v>
      </c>
      <c r="AN61" s="129">
        <v>25.0880054659047</v>
      </c>
      <c r="AO61" s="35"/>
      <c r="AP61" s="35"/>
      <c r="AQ61" s="35"/>
      <c r="AR61" s="35"/>
      <c r="AS61" s="35"/>
      <c r="AT61" s="35"/>
      <c r="AU61" s="35"/>
      <c r="AV61" s="35"/>
      <c r="AW61" s="35"/>
      <c r="AX61" s="35"/>
      <c r="AY61" s="35"/>
    </row>
    <row r="62" spans="1:51" x14ac:dyDescent="0.2">
      <c r="A62" s="11" t="s">
        <v>53</v>
      </c>
      <c r="B62" s="5" t="s">
        <v>50</v>
      </c>
      <c r="C62" s="5" t="s">
        <v>289</v>
      </c>
      <c r="D62" s="5">
        <v>8</v>
      </c>
      <c r="E62" s="66">
        <v>3.323946925</v>
      </c>
      <c r="F62" s="122">
        <f t="shared" si="4"/>
        <v>0.48931170500041504</v>
      </c>
      <c r="G62" s="49">
        <v>112.215</v>
      </c>
      <c r="H62" s="52">
        <v>606.15</v>
      </c>
      <c r="I62" s="53">
        <v>29.38</v>
      </c>
      <c r="J62" s="58">
        <v>4.6000000000000001E-4</v>
      </c>
      <c r="K62" s="53">
        <f t="shared" si="1"/>
        <v>243.94565217391306</v>
      </c>
      <c r="L62" s="49">
        <f t="shared" si="2"/>
        <v>0.26817574357265106</v>
      </c>
      <c r="M62" s="49">
        <v>0.23200000000000001</v>
      </c>
      <c r="N62" s="124">
        <v>292.03888888888889</v>
      </c>
      <c r="O62" s="124">
        <v>223.16</v>
      </c>
      <c r="P62" s="124">
        <v>43.46</v>
      </c>
      <c r="Q62" s="71">
        <v>0.61939999999999995</v>
      </c>
      <c r="R62" s="74">
        <v>228.82</v>
      </c>
      <c r="S62" s="76">
        <v>-5.1000000000000004E-3</v>
      </c>
      <c r="T62" s="28">
        <v>2.0513000000000002E-6</v>
      </c>
      <c r="U62" s="79">
        <v>0.24399999999999999</v>
      </c>
      <c r="V62" s="80">
        <v>0.24360000000000001</v>
      </c>
      <c r="W62" s="81">
        <v>0.2681</v>
      </c>
      <c r="X62" s="88">
        <v>32.164000000000001</v>
      </c>
      <c r="Y62" s="92">
        <v>-3072.8</v>
      </c>
      <c r="Z62" s="95">
        <v>-8.4344000000000001</v>
      </c>
      <c r="AA62" s="29">
        <v>6.8942999999999997E-10</v>
      </c>
      <c r="AB62" s="30">
        <v>1.9558E-6</v>
      </c>
      <c r="AC62" s="105">
        <v>73.911000000000001</v>
      </c>
      <c r="AD62" s="6">
        <v>1.0319</v>
      </c>
      <c r="AE62" s="7">
        <v>-2.8668999999999999E-3</v>
      </c>
      <c r="AF62" s="8">
        <v>3.3195000000000002E-6</v>
      </c>
      <c r="AG62" s="106">
        <v>0.17610000000000001</v>
      </c>
      <c r="AH62" s="29">
        <v>-8.0582999999999997E-5</v>
      </c>
      <c r="AI62" s="31">
        <v>-2.3919000000000001E-7</v>
      </c>
      <c r="AJ62" s="109">
        <v>52.847999999999999</v>
      </c>
      <c r="AK62" s="110">
        <v>0.41599999999999998</v>
      </c>
      <c r="AL62" s="111">
        <v>60.890999999999998</v>
      </c>
      <c r="AM62" s="112">
        <v>1.3037000000000001</v>
      </c>
      <c r="AN62" s="129">
        <v>24.038079083174999</v>
      </c>
      <c r="AO62" s="35"/>
      <c r="AP62" s="35"/>
      <c r="AQ62" s="35"/>
      <c r="AR62" s="35"/>
      <c r="AS62" s="35"/>
      <c r="AT62" s="35"/>
      <c r="AU62" s="35"/>
      <c r="AV62" s="35"/>
      <c r="AW62" s="35"/>
      <c r="AX62" s="35"/>
      <c r="AY62" s="35"/>
    </row>
    <row r="63" spans="1:51" x14ac:dyDescent="0.2">
      <c r="A63" s="11" t="s">
        <v>54</v>
      </c>
      <c r="B63" s="5" t="s">
        <v>50</v>
      </c>
      <c r="C63" s="5" t="s">
        <v>290</v>
      </c>
      <c r="D63" s="5">
        <v>8</v>
      </c>
      <c r="E63" s="66">
        <v>3.3234917300000002</v>
      </c>
      <c r="F63" s="122">
        <f t="shared" si="4"/>
        <v>0.48924469663759124</v>
      </c>
      <c r="G63" s="49">
        <v>112.215</v>
      </c>
      <c r="H63" s="52">
        <v>596.15</v>
      </c>
      <c r="I63" s="53">
        <v>29.38</v>
      </c>
      <c r="J63" s="58">
        <v>4.6000000000000001E-4</v>
      </c>
      <c r="K63" s="53">
        <f t="shared" si="1"/>
        <v>243.94565217391306</v>
      </c>
      <c r="L63" s="49">
        <f t="shared" si="2"/>
        <v>0.27267420442264939</v>
      </c>
      <c r="M63" s="49">
        <v>0.23799999999999999</v>
      </c>
      <c r="N63" s="124">
        <v>288.14999999999998</v>
      </c>
      <c r="O63" s="124">
        <v>184.99</v>
      </c>
      <c r="P63" s="124">
        <v>43.4</v>
      </c>
      <c r="Q63" s="71">
        <v>1.1272</v>
      </c>
      <c r="R63" s="74">
        <v>-12.522</v>
      </c>
      <c r="S63" s="76">
        <v>-4.4999999999999997E-3</v>
      </c>
      <c r="T63" s="28">
        <v>7.0419999999999997E-7</v>
      </c>
      <c r="U63" s="79">
        <v>0.24399999999999999</v>
      </c>
      <c r="V63" s="80">
        <v>0.25030000000000002</v>
      </c>
      <c r="W63" s="81">
        <v>0.26579999999999998</v>
      </c>
      <c r="X63" s="88">
        <v>31.936</v>
      </c>
      <c r="Y63" s="92">
        <v>-2988.9</v>
      </c>
      <c r="Z63" s="95">
        <v>-8.4129000000000005</v>
      </c>
      <c r="AA63" s="29">
        <v>-6.9873999999999996E-11</v>
      </c>
      <c r="AB63" s="30">
        <v>2.1641000000000002E-6</v>
      </c>
      <c r="AC63" s="105">
        <v>106.38200000000001</v>
      </c>
      <c r="AD63" s="6">
        <v>0.72687999999999997</v>
      </c>
      <c r="AE63" s="7">
        <v>-2.1050999999999999E-3</v>
      </c>
      <c r="AF63" s="8">
        <v>2.7006999999999998E-6</v>
      </c>
      <c r="AG63" s="106">
        <v>0.17899999999999999</v>
      </c>
      <c r="AH63" s="29">
        <v>-9.4585000000000003E-5</v>
      </c>
      <c r="AI63" s="31">
        <v>-2.3349000000000001E-7</v>
      </c>
      <c r="AJ63" s="109">
        <v>51.194000000000003</v>
      </c>
      <c r="AK63" s="110">
        <v>0.40500000000000003</v>
      </c>
      <c r="AL63" s="111">
        <v>54.223999999999997</v>
      </c>
      <c r="AM63" s="112">
        <v>1.2017</v>
      </c>
      <c r="AN63" s="129">
        <v>24.038079083174999</v>
      </c>
      <c r="AO63" s="35"/>
      <c r="AP63" s="35"/>
      <c r="AQ63" s="35"/>
      <c r="AR63" s="35"/>
      <c r="AS63" s="35"/>
      <c r="AT63" s="35"/>
      <c r="AU63" s="35"/>
      <c r="AV63" s="35"/>
      <c r="AW63" s="35"/>
      <c r="AX63" s="35"/>
      <c r="AY63" s="35"/>
    </row>
    <row r="64" spans="1:51" x14ac:dyDescent="0.2">
      <c r="A64" s="11" t="s">
        <v>55</v>
      </c>
      <c r="B64" s="5" t="s">
        <v>50</v>
      </c>
      <c r="C64" s="5" t="s">
        <v>291</v>
      </c>
      <c r="D64" s="5">
        <v>8</v>
      </c>
      <c r="E64" s="66">
        <v>3.6090054075000002</v>
      </c>
      <c r="F64" s="122">
        <f t="shared" si="4"/>
        <v>0.53127460490348921</v>
      </c>
      <c r="G64" s="49">
        <v>112.215</v>
      </c>
      <c r="H64" s="52">
        <v>598</v>
      </c>
      <c r="I64" s="53">
        <v>29.38</v>
      </c>
      <c r="J64" s="58">
        <v>4.6000000000000001E-4</v>
      </c>
      <c r="K64" s="53">
        <f t="shared" si="1"/>
        <v>243.94565217391306</v>
      </c>
      <c r="L64" s="49">
        <f t="shared" si="2"/>
        <v>0.27183064710127497</v>
      </c>
      <c r="M64" s="49">
        <v>0.23400000000000001</v>
      </c>
      <c r="N64" s="124">
        <v>288.70555555555552</v>
      </c>
      <c r="O64" s="124">
        <v>183.07</v>
      </c>
      <c r="P64" s="124">
        <v>43.42</v>
      </c>
      <c r="Q64" s="71">
        <v>-4.9313000000000002</v>
      </c>
      <c r="R64" s="74">
        <v>817.72</v>
      </c>
      <c r="S64" s="76">
        <v>9.4999999999999998E-3</v>
      </c>
      <c r="T64" s="28">
        <v>-9.7697999999999992E-6</v>
      </c>
      <c r="U64" s="79">
        <v>0.24399999999999999</v>
      </c>
      <c r="V64" s="80">
        <v>0.24440000000000001</v>
      </c>
      <c r="W64" s="81">
        <v>0.27800000000000002</v>
      </c>
      <c r="X64" s="88">
        <v>32.438000000000002</v>
      </c>
      <c r="Y64" s="92">
        <v>-3055</v>
      </c>
      <c r="Z64" s="95">
        <v>-8.5372000000000003</v>
      </c>
      <c r="AA64" s="29">
        <v>2.2892E-10</v>
      </c>
      <c r="AB64" s="30">
        <v>2.0099E-6</v>
      </c>
      <c r="AC64" s="105">
        <v>104.90600000000001</v>
      </c>
      <c r="AD64" s="6">
        <v>0.75946999999999998</v>
      </c>
      <c r="AE64" s="7">
        <v>-2.1970000000000002E-3</v>
      </c>
      <c r="AF64" s="8">
        <v>2.8318000000000001E-6</v>
      </c>
      <c r="AG64" s="106">
        <v>0.17910000000000001</v>
      </c>
      <c r="AH64" s="29">
        <v>-9.5043000000000005E-5</v>
      </c>
      <c r="AI64" s="31">
        <v>-2.3111999999999999E-7</v>
      </c>
      <c r="AJ64" s="109">
        <v>52.97</v>
      </c>
      <c r="AK64" s="110">
        <v>0.42599999999999999</v>
      </c>
      <c r="AL64" s="111">
        <v>58.13</v>
      </c>
      <c r="AM64" s="112">
        <v>1.2726</v>
      </c>
      <c r="AN64" s="129">
        <v>24.885863431922999</v>
      </c>
      <c r="AO64" s="35"/>
      <c r="AP64" s="35"/>
      <c r="AQ64" s="35"/>
      <c r="AR64" s="35"/>
      <c r="AS64" s="35"/>
      <c r="AT64" s="35"/>
      <c r="AU64" s="35"/>
      <c r="AV64" s="35"/>
      <c r="AW64" s="35"/>
      <c r="AX64" s="35"/>
      <c r="AY64" s="35"/>
    </row>
    <row r="65" spans="1:51" x14ac:dyDescent="0.2">
      <c r="A65" s="11" t="s">
        <v>56</v>
      </c>
      <c r="B65" s="5" t="s">
        <v>50</v>
      </c>
      <c r="C65" s="5" t="s">
        <v>292</v>
      </c>
      <c r="D65" s="5">
        <v>8</v>
      </c>
      <c r="E65" s="66">
        <v>3.6092343150000001</v>
      </c>
      <c r="F65" s="122">
        <f t="shared" si="4"/>
        <v>0.53130830192743084</v>
      </c>
      <c r="G65" s="49">
        <v>112.215</v>
      </c>
      <c r="H65" s="52">
        <v>590.15</v>
      </c>
      <c r="I65" s="53">
        <v>29.38</v>
      </c>
      <c r="J65" s="58">
        <v>4.4999999999999999E-4</v>
      </c>
      <c r="K65" s="53">
        <f t="shared" si="1"/>
        <v>249.36666666666665</v>
      </c>
      <c r="L65" s="49">
        <f t="shared" si="2"/>
        <v>0.26945849115351334</v>
      </c>
      <c r="M65" s="49">
        <v>0.23699999999999999</v>
      </c>
      <c r="N65" s="124">
        <v>285.92777777777775</v>
      </c>
      <c r="O65" s="124">
        <v>236.21</v>
      </c>
      <c r="P65" s="124">
        <v>43.36</v>
      </c>
      <c r="Q65" s="71">
        <v>-2.1404999999999998</v>
      </c>
      <c r="R65" s="74">
        <v>491.24</v>
      </c>
      <c r="S65" s="76">
        <v>2.3E-3</v>
      </c>
      <c r="T65" s="28">
        <v>-3.8951000000000002E-6</v>
      </c>
      <c r="U65" s="79">
        <v>0.24940000000000001</v>
      </c>
      <c r="V65" s="80">
        <v>0.2586</v>
      </c>
      <c r="W65" s="81">
        <v>0.27750000000000002</v>
      </c>
      <c r="X65" s="88">
        <v>32.573</v>
      </c>
      <c r="Y65" s="92">
        <v>-2987.2</v>
      </c>
      <c r="Z65" s="95">
        <v>-8.6494</v>
      </c>
      <c r="AA65" s="29">
        <v>-2.1354999999999999E-9</v>
      </c>
      <c r="AB65" s="30">
        <v>2.2946E-6</v>
      </c>
      <c r="AC65" s="105">
        <v>55.054000000000002</v>
      </c>
      <c r="AD65" s="6">
        <v>1.1928000000000001</v>
      </c>
      <c r="AE65" s="7">
        <v>-3.3306E-3</v>
      </c>
      <c r="AF65" s="8">
        <v>3.7992E-6</v>
      </c>
      <c r="AG65" s="106">
        <v>0.17460000000000001</v>
      </c>
      <c r="AH65" s="29">
        <v>-7.6136000000000004E-5</v>
      </c>
      <c r="AI65" s="31">
        <v>-2.5922000000000001E-7</v>
      </c>
      <c r="AJ65" s="109">
        <v>50.470999999999997</v>
      </c>
      <c r="AK65" s="110">
        <v>0.40300000000000002</v>
      </c>
      <c r="AL65" s="111">
        <v>55.6</v>
      </c>
      <c r="AM65" s="112">
        <v>1.2846</v>
      </c>
      <c r="AN65" s="129">
        <v>24.870159133250102</v>
      </c>
      <c r="AO65" s="35"/>
      <c r="AP65" s="35"/>
      <c r="AQ65" s="35"/>
      <c r="AR65" s="35"/>
      <c r="AS65" s="35"/>
      <c r="AT65" s="35"/>
      <c r="AU65" s="35"/>
      <c r="AV65" s="35"/>
      <c r="AW65" s="35"/>
      <c r="AX65" s="35"/>
      <c r="AY65" s="35"/>
    </row>
    <row r="66" spans="1:51" x14ac:dyDescent="0.2">
      <c r="A66" s="11" t="s">
        <v>57</v>
      </c>
      <c r="B66" s="5" t="s">
        <v>50</v>
      </c>
      <c r="C66" s="5" t="s">
        <v>293</v>
      </c>
      <c r="D66" s="5">
        <v>8</v>
      </c>
      <c r="E66" s="66">
        <v>3.6038301074999999</v>
      </c>
      <c r="F66" s="122">
        <f t="shared" si="4"/>
        <v>0.53051275914480911</v>
      </c>
      <c r="G66" s="49">
        <v>112.215</v>
      </c>
      <c r="H66" s="52">
        <v>591.15</v>
      </c>
      <c r="I66" s="53">
        <v>29.38</v>
      </c>
      <c r="J66" s="58">
        <v>4.4999999999999999E-4</v>
      </c>
      <c r="K66" s="53">
        <f t="shared" si="1"/>
        <v>249.36666666666665</v>
      </c>
      <c r="L66" s="49">
        <f t="shared" si="2"/>
        <v>0.26900267031082786</v>
      </c>
      <c r="M66" s="49">
        <v>0.23699999999999999</v>
      </c>
      <c r="N66" s="124">
        <v>286.48333333333329</v>
      </c>
      <c r="O66" s="124">
        <v>197.58</v>
      </c>
      <c r="P66" s="124">
        <v>43.36</v>
      </c>
      <c r="Q66" s="71">
        <v>1.6140000000000001</v>
      </c>
      <c r="R66" s="74">
        <v>-85.231999999999999</v>
      </c>
      <c r="S66" s="76">
        <v>-5.5999999999999999E-3</v>
      </c>
      <c r="T66" s="28">
        <v>1.4727999999999999E-6</v>
      </c>
      <c r="U66" s="79">
        <v>0.24940000000000001</v>
      </c>
      <c r="V66" s="80">
        <v>0.25580000000000003</v>
      </c>
      <c r="W66" s="81">
        <v>0.28389999999999999</v>
      </c>
      <c r="X66" s="88">
        <v>32.478000000000002</v>
      </c>
      <c r="Y66" s="92">
        <v>-3006.7</v>
      </c>
      <c r="Z66" s="95">
        <v>-8.5896000000000008</v>
      </c>
      <c r="AA66" s="29">
        <v>7.0257999999999994E-11</v>
      </c>
      <c r="AB66" s="30">
        <v>2.1739000000000001E-6</v>
      </c>
      <c r="AC66" s="105">
        <v>93.2</v>
      </c>
      <c r="AD66" s="6">
        <v>0.84033000000000002</v>
      </c>
      <c r="AE66" s="7">
        <v>-2.4187000000000002E-3</v>
      </c>
      <c r="AF66" s="8">
        <v>3.0292000000000002E-6</v>
      </c>
      <c r="AG66" s="106">
        <v>0.17799999999999999</v>
      </c>
      <c r="AH66" s="29">
        <v>-9.0792999999999996E-5</v>
      </c>
      <c r="AI66" s="31">
        <v>-2.4228000000000002E-7</v>
      </c>
      <c r="AJ66" s="109">
        <v>51.53</v>
      </c>
      <c r="AK66" s="110">
        <v>0.41499999999999998</v>
      </c>
      <c r="AL66" s="111">
        <v>54.17</v>
      </c>
      <c r="AM66" s="112">
        <v>1.246</v>
      </c>
      <c r="AN66" s="129">
        <v>24.885863431922999</v>
      </c>
      <c r="AO66" s="35"/>
      <c r="AP66" s="35"/>
      <c r="AQ66" s="35"/>
      <c r="AR66" s="35"/>
      <c r="AS66" s="35"/>
      <c r="AT66" s="35"/>
      <c r="AU66" s="35"/>
      <c r="AV66" s="35"/>
      <c r="AW66" s="35"/>
      <c r="AX66" s="35"/>
      <c r="AY66" s="35"/>
    </row>
    <row r="67" spans="1:51" x14ac:dyDescent="0.2">
      <c r="A67" s="11" t="s">
        <v>58</v>
      </c>
      <c r="B67" s="5" t="s">
        <v>50</v>
      </c>
      <c r="C67" s="5" t="s">
        <v>256</v>
      </c>
      <c r="D67" s="5">
        <v>8</v>
      </c>
      <c r="E67" s="66">
        <v>1.1574984450000001</v>
      </c>
      <c r="F67" s="122">
        <f t="shared" si="4"/>
        <v>0.17039307499119566</v>
      </c>
      <c r="G67" s="49">
        <v>112.215</v>
      </c>
      <c r="H67" s="52">
        <v>609.15</v>
      </c>
      <c r="I67" s="53">
        <v>30.4</v>
      </c>
      <c r="J67" s="58">
        <v>4.4999999999999999E-4</v>
      </c>
      <c r="K67" s="53">
        <f t="shared" si="1"/>
        <v>249.36666666666665</v>
      </c>
      <c r="L67" s="49">
        <f t="shared" si="2"/>
        <v>0.27011694464326413</v>
      </c>
      <c r="M67" s="49">
        <v>0.246</v>
      </c>
      <c r="N67" s="124">
        <v>308.14999999999998</v>
      </c>
      <c r="O67" s="124">
        <v>161.84</v>
      </c>
      <c r="P67" s="124">
        <v>43.46</v>
      </c>
      <c r="Q67" s="71">
        <v>-1.6818</v>
      </c>
      <c r="R67" s="74">
        <v>453.74</v>
      </c>
      <c r="S67" s="76">
        <v>1.1000000000000001E-3</v>
      </c>
      <c r="T67" s="28">
        <v>-2.7698999999999999E-6</v>
      </c>
      <c r="U67" s="79">
        <v>0.24940000000000001</v>
      </c>
      <c r="V67" s="80">
        <v>0.25380000000000003</v>
      </c>
      <c r="W67" s="81">
        <v>0.26750000000000002</v>
      </c>
      <c r="X67" s="88">
        <v>32.709000000000003</v>
      </c>
      <c r="Y67" s="92">
        <v>-3128.3</v>
      </c>
      <c r="Z67" s="95">
        <v>-8.6022999999999996</v>
      </c>
      <c r="AA67" s="29">
        <v>-3.9267999999999999E-11</v>
      </c>
      <c r="AB67" s="30">
        <v>1.9935000000000001E-6</v>
      </c>
      <c r="AC67" s="105">
        <v>122.282</v>
      </c>
      <c r="AD67" s="6">
        <v>0.55767</v>
      </c>
      <c r="AE67" s="7">
        <v>-1.6019999999999999E-3</v>
      </c>
      <c r="AF67" s="8">
        <v>2.1615E-6</v>
      </c>
      <c r="AG67" s="106">
        <v>0.23849999999999999</v>
      </c>
      <c r="AH67" s="29">
        <v>-5.6457999999999996E-4</v>
      </c>
      <c r="AI67" s="31">
        <v>5.2083000000000004E-7</v>
      </c>
      <c r="AJ67" s="109">
        <v>54.124000000000002</v>
      </c>
      <c r="AK67" s="110">
        <v>0.42099999999999999</v>
      </c>
      <c r="AL67" s="111">
        <v>60.1</v>
      </c>
      <c r="AM67" s="112">
        <v>1.302</v>
      </c>
      <c r="AN67" s="128">
        <v>35.799999999999997</v>
      </c>
      <c r="AO67" s="35"/>
      <c r="AP67" s="35"/>
      <c r="AQ67" s="35"/>
      <c r="AR67" s="35"/>
      <c r="AS67" s="35"/>
      <c r="AT67" s="35"/>
      <c r="AU67" s="35"/>
      <c r="AV67" s="35"/>
      <c r="AW67" s="35"/>
      <c r="AX67" s="35"/>
      <c r="AY67" s="35"/>
    </row>
    <row r="68" spans="1:51" x14ac:dyDescent="0.2">
      <c r="A68" s="11" t="s">
        <v>59</v>
      </c>
      <c r="B68" s="5" t="s">
        <v>50</v>
      </c>
      <c r="C68" s="5" t="s">
        <v>257</v>
      </c>
      <c r="D68" s="5">
        <v>8</v>
      </c>
      <c r="E68" s="66">
        <v>3.3305365600000001</v>
      </c>
      <c r="F68" s="122">
        <f t="shared" si="4"/>
        <v>0.49028175223941556</v>
      </c>
      <c r="G68" s="49">
        <v>112.215</v>
      </c>
      <c r="H68" s="52">
        <v>596.4</v>
      </c>
      <c r="I68" s="53">
        <v>30.26</v>
      </c>
      <c r="J68" s="58">
        <v>4.3350000000000002E-4</v>
      </c>
      <c r="K68" s="53">
        <f t="shared" si="1"/>
        <v>259.15704387990763</v>
      </c>
      <c r="L68" s="49">
        <f t="shared" si="2"/>
        <v>0.26424645217145221</v>
      </c>
      <c r="M68" s="49">
        <v>0.28899999999999998</v>
      </c>
      <c r="N68" s="124">
        <v>289.81666666666666</v>
      </c>
      <c r="O68" s="124">
        <v>161.78</v>
      </c>
      <c r="P68" s="124">
        <v>43.17</v>
      </c>
      <c r="Q68" s="71">
        <v>-3.3572000000000002</v>
      </c>
      <c r="R68" s="74">
        <v>589.36</v>
      </c>
      <c r="S68" s="76">
        <v>6.1999999999999998E-3</v>
      </c>
      <c r="T68" s="28">
        <v>-7.4514999999999997E-6</v>
      </c>
      <c r="U68" s="79">
        <v>0.25890000000000002</v>
      </c>
      <c r="V68" s="80">
        <v>0.26369999999999999</v>
      </c>
      <c r="W68" s="81">
        <v>0.28570000000000001</v>
      </c>
      <c r="X68" s="88">
        <v>16.779</v>
      </c>
      <c r="Y68" s="92">
        <v>-2420.5</v>
      </c>
      <c r="Z68" s="95">
        <v>-3.0135999999999998</v>
      </c>
      <c r="AA68" s="29">
        <v>0</v>
      </c>
      <c r="AB68" s="31">
        <v>0</v>
      </c>
      <c r="AC68" s="105">
        <v>146.76499999999999</v>
      </c>
      <c r="AD68" s="6">
        <v>0.43786000000000003</v>
      </c>
      <c r="AE68" s="7">
        <v>-1.1831999999999999E-3</v>
      </c>
      <c r="AF68" s="8">
        <v>1.8245000000000001E-6</v>
      </c>
      <c r="AG68" s="106">
        <v>0.18179999999999999</v>
      </c>
      <c r="AH68" s="29">
        <v>-1.0157000000000001E-4</v>
      </c>
      <c r="AI68" s="31">
        <v>-2.2846E-7</v>
      </c>
      <c r="AJ68" s="109">
        <v>51.652000000000001</v>
      </c>
      <c r="AK68" s="110">
        <v>0.38</v>
      </c>
      <c r="AL68" s="111">
        <v>57.524000000000001</v>
      </c>
      <c r="AM68" s="112">
        <v>1.2222</v>
      </c>
      <c r="AN68" s="129">
        <v>36.242134343047603</v>
      </c>
      <c r="AO68" s="35"/>
      <c r="AP68" s="35"/>
      <c r="AQ68" s="35"/>
      <c r="AR68" s="35"/>
      <c r="AS68" s="35"/>
      <c r="AT68" s="35"/>
      <c r="AU68" s="35"/>
      <c r="AV68" s="35"/>
      <c r="AW68" s="35"/>
      <c r="AX68" s="35"/>
      <c r="AY68" s="35"/>
    </row>
    <row r="69" spans="1:51" x14ac:dyDescent="0.2">
      <c r="A69" s="11" t="s">
        <v>60</v>
      </c>
      <c r="B69" s="5" t="s">
        <v>50</v>
      </c>
      <c r="C69" s="5" t="s">
        <v>258</v>
      </c>
      <c r="D69" s="5">
        <v>8</v>
      </c>
      <c r="E69" s="66">
        <v>3.9558128662500001</v>
      </c>
      <c r="F69" s="122">
        <f t="shared" si="4"/>
        <v>0.58232745044428358</v>
      </c>
      <c r="G69" s="49">
        <v>112.215</v>
      </c>
      <c r="H69" s="52">
        <v>582</v>
      </c>
      <c r="I69" s="53">
        <v>30.2</v>
      </c>
      <c r="J69" s="58">
        <v>4.28E-4</v>
      </c>
      <c r="K69" s="53">
        <f t="shared" si="1"/>
        <v>262.18457943925239</v>
      </c>
      <c r="L69" s="49">
        <f t="shared" si="2"/>
        <v>0.26712695102121453</v>
      </c>
      <c r="M69" s="49">
        <v>0.33</v>
      </c>
      <c r="N69" s="124">
        <v>287.03888888888889</v>
      </c>
      <c r="O69" s="124">
        <v>129.35</v>
      </c>
      <c r="P69" s="124">
        <v>43.62</v>
      </c>
      <c r="Q69" s="71">
        <v>-3.4405000000000001</v>
      </c>
      <c r="R69" s="74">
        <v>578.55999999999995</v>
      </c>
      <c r="S69" s="76">
        <v>6.7999999999999996E-3</v>
      </c>
      <c r="T69" s="28">
        <v>-8.3664000000000001E-6</v>
      </c>
      <c r="U69" s="79">
        <v>0.26369999999999999</v>
      </c>
      <c r="V69" s="80">
        <v>0.2656</v>
      </c>
      <c r="W69" s="81">
        <v>0.28570000000000001</v>
      </c>
      <c r="X69" s="88">
        <v>11.103</v>
      </c>
      <c r="Y69" s="92">
        <v>-2575.6999999999998</v>
      </c>
      <c r="Z69" s="95">
        <v>0.69089999999999996</v>
      </c>
      <c r="AA69" s="29">
        <v>-1.2137E-2</v>
      </c>
      <c r="AB69" s="30">
        <v>8.3378E-6</v>
      </c>
      <c r="AC69" s="105">
        <v>149.26599999999999</v>
      </c>
      <c r="AD69" s="6">
        <v>0.52568999999999999</v>
      </c>
      <c r="AE69" s="7">
        <v>-1.5767000000000001E-3</v>
      </c>
      <c r="AF69" s="8">
        <v>2.413E-6</v>
      </c>
      <c r="AG69" s="106">
        <v>0.186</v>
      </c>
      <c r="AH69" s="29">
        <v>-1.1322E-4</v>
      </c>
      <c r="AI69" s="31">
        <v>-2.3438000000000001E-7</v>
      </c>
      <c r="AJ69" s="109">
        <v>50.481000000000002</v>
      </c>
      <c r="AK69" s="110">
        <v>0.36899999999999999</v>
      </c>
      <c r="AL69" s="111">
        <v>58.826000000000001</v>
      </c>
      <c r="AM69" s="112">
        <v>1.238</v>
      </c>
      <c r="AN69" s="129">
        <v>26.6640949789236</v>
      </c>
      <c r="AO69" s="35"/>
      <c r="AP69" s="35"/>
      <c r="AQ69" s="35"/>
      <c r="AR69" s="35"/>
      <c r="AS69" s="35"/>
      <c r="AT69" s="35"/>
      <c r="AU69" s="35"/>
      <c r="AV69" s="35"/>
      <c r="AW69" s="35"/>
      <c r="AX69" s="35"/>
      <c r="AY69" s="35"/>
    </row>
    <row r="70" spans="1:51" x14ac:dyDescent="0.2">
      <c r="A70" s="11" t="s">
        <v>61</v>
      </c>
      <c r="B70" s="5" t="s">
        <v>50</v>
      </c>
      <c r="C70" s="5" t="s">
        <v>294</v>
      </c>
      <c r="D70" s="5">
        <v>8</v>
      </c>
      <c r="E70" s="66">
        <v>2.6814836400000002</v>
      </c>
      <c r="F70" s="122">
        <f t="shared" si="4"/>
        <v>0.39473594537587847</v>
      </c>
      <c r="G70" s="49">
        <v>112.215</v>
      </c>
      <c r="H70" s="52">
        <v>597.34</v>
      </c>
      <c r="I70" s="53">
        <v>29.57</v>
      </c>
      <c r="J70" s="58">
        <v>4.2349999999999999E-4</v>
      </c>
      <c r="K70" s="53">
        <f t="shared" si="1"/>
        <v>265.28368794326246</v>
      </c>
      <c r="L70" s="49">
        <f t="shared" si="2"/>
        <v>0.25186050749131828</v>
      </c>
      <c r="M70" s="49">
        <v>0.28999999999999998</v>
      </c>
      <c r="N70" s="124">
        <v>290.92777777777775</v>
      </c>
      <c r="O70" s="124">
        <v>167.2</v>
      </c>
      <c r="P70" s="124">
        <v>43.49</v>
      </c>
      <c r="Q70" s="71">
        <v>-2.9268999999999998</v>
      </c>
      <c r="R70" s="74">
        <v>536.96</v>
      </c>
      <c r="S70" s="76">
        <v>5.1000000000000004E-3</v>
      </c>
      <c r="T70" s="28">
        <v>-6.6093000000000004E-6</v>
      </c>
      <c r="U70" s="79">
        <v>0.26500000000000001</v>
      </c>
      <c r="V70" s="80">
        <v>0.26790000000000003</v>
      </c>
      <c r="W70" s="81">
        <v>0.28570000000000001</v>
      </c>
      <c r="X70" s="88">
        <v>17.768000000000001</v>
      </c>
      <c r="Y70" s="92">
        <v>-2493.6999999999998</v>
      </c>
      <c r="Z70" s="95">
        <v>-3.3311000000000002</v>
      </c>
      <c r="AA70" s="29">
        <v>0</v>
      </c>
      <c r="AB70" s="31">
        <v>0</v>
      </c>
      <c r="AC70" s="105">
        <v>144.63800000000001</v>
      </c>
      <c r="AD70" s="6">
        <v>0.43564999999999998</v>
      </c>
      <c r="AE70" s="7">
        <v>-1.1734E-3</v>
      </c>
      <c r="AF70" s="8">
        <v>1.7892E-6</v>
      </c>
      <c r="AG70" s="106">
        <v>0.18190000000000001</v>
      </c>
      <c r="AH70" s="29">
        <v>-9.9618999999999996E-5</v>
      </c>
      <c r="AI70" s="31">
        <v>-2.3069999999999999E-7</v>
      </c>
      <c r="AJ70" s="109">
        <v>51.893000000000001</v>
      </c>
      <c r="AK70" s="110">
        <v>0.38</v>
      </c>
      <c r="AL70" s="111">
        <v>57.04</v>
      </c>
      <c r="AM70" s="112">
        <v>1.2222</v>
      </c>
      <c r="AN70" s="129">
        <v>29.593067105466101</v>
      </c>
      <c r="AO70" s="35"/>
      <c r="AP70" s="35"/>
      <c r="AQ70" s="35"/>
      <c r="AR70" s="35"/>
      <c r="AS70" s="35"/>
      <c r="AT70" s="35"/>
      <c r="AU70" s="35"/>
      <c r="AV70" s="35"/>
      <c r="AW70" s="35"/>
      <c r="AX70" s="35"/>
      <c r="AY70" s="35"/>
    </row>
    <row r="71" spans="1:51" x14ac:dyDescent="0.2">
      <c r="A71" s="11" t="s">
        <v>62</v>
      </c>
      <c r="B71" s="5" t="s">
        <v>50</v>
      </c>
      <c r="C71" s="5" t="s">
        <v>295</v>
      </c>
      <c r="D71" s="5">
        <v>8</v>
      </c>
      <c r="E71" s="66">
        <v>2.9675746525000002</v>
      </c>
      <c r="F71" s="122">
        <f t="shared" si="4"/>
        <v>0.43685084199435265</v>
      </c>
      <c r="G71" s="49">
        <v>112.215</v>
      </c>
      <c r="H71" s="52">
        <v>586.99</v>
      </c>
      <c r="I71" s="53">
        <v>29.57</v>
      </c>
      <c r="J71" s="58">
        <v>4.2349999999999999E-4</v>
      </c>
      <c r="K71" s="53">
        <f t="shared" si="1"/>
        <v>265.28368794326246</v>
      </c>
      <c r="L71" s="49">
        <f t="shared" si="2"/>
        <v>0.25630139447837963</v>
      </c>
      <c r="M71" s="49">
        <v>0.28999999999999998</v>
      </c>
      <c r="N71" s="124">
        <v>287.03888888888889</v>
      </c>
      <c r="O71" s="124">
        <v>186.08</v>
      </c>
      <c r="P71" s="124">
        <v>43.49</v>
      </c>
      <c r="Q71" s="71">
        <v>-2.4780000000000002</v>
      </c>
      <c r="R71" s="74">
        <v>459.78</v>
      </c>
      <c r="S71" s="76">
        <v>4.1999999999999997E-3</v>
      </c>
      <c r="T71" s="28">
        <v>-6.1618E-6</v>
      </c>
      <c r="U71" s="79">
        <v>0.26500000000000001</v>
      </c>
      <c r="V71" s="80">
        <v>0.27389999999999998</v>
      </c>
      <c r="W71" s="81">
        <v>0.28570000000000001</v>
      </c>
      <c r="X71" s="88">
        <v>17.803000000000001</v>
      </c>
      <c r="Y71" s="92">
        <v>-2454.5</v>
      </c>
      <c r="Z71" s="95">
        <v>-3.3500999999999999</v>
      </c>
      <c r="AA71" s="29">
        <v>0</v>
      </c>
      <c r="AB71" s="31">
        <v>0</v>
      </c>
      <c r="AC71" s="105">
        <v>139.273</v>
      </c>
      <c r="AD71" s="6">
        <v>0.47765000000000002</v>
      </c>
      <c r="AE71" s="7">
        <v>-1.3016E-3</v>
      </c>
      <c r="AF71" s="8">
        <v>1.9350000000000001E-6</v>
      </c>
      <c r="AG71" s="106">
        <v>0.18029999999999999</v>
      </c>
      <c r="AH71" s="29">
        <v>-9.4531999999999995E-5</v>
      </c>
      <c r="AI71" s="31">
        <v>-2.4600000000000001E-7</v>
      </c>
      <c r="AJ71" s="109">
        <v>50.951000000000001</v>
      </c>
      <c r="AK71" s="110">
        <v>0.38</v>
      </c>
      <c r="AL71" s="111">
        <v>56.692</v>
      </c>
      <c r="AM71" s="112">
        <v>1.2222</v>
      </c>
      <c r="AN71" s="129">
        <v>32.146225010262498</v>
      </c>
      <c r="AO71" s="35"/>
      <c r="AP71" s="35"/>
      <c r="AQ71" s="35"/>
      <c r="AR71" s="35"/>
      <c r="AS71" s="35"/>
      <c r="AT71" s="35"/>
      <c r="AU71" s="35"/>
      <c r="AV71" s="35"/>
      <c r="AW71" s="35"/>
      <c r="AX71" s="35"/>
      <c r="AY71" s="35"/>
    </row>
    <row r="72" spans="1:51" x14ac:dyDescent="0.2">
      <c r="A72" s="11" t="s">
        <v>148</v>
      </c>
      <c r="B72" s="5" t="s">
        <v>50</v>
      </c>
      <c r="C72" s="5" t="s">
        <v>296</v>
      </c>
      <c r="D72" s="5">
        <v>8</v>
      </c>
      <c r="E72" s="66">
        <v>2.6806619999999999</v>
      </c>
      <c r="F72" s="122">
        <f t="shared" si="4"/>
        <v>0.39461499336359668</v>
      </c>
      <c r="G72" s="49">
        <v>112.215</v>
      </c>
      <c r="H72" s="53">
        <v>587.14</v>
      </c>
      <c r="I72" s="53">
        <v>29.57</v>
      </c>
      <c r="J72" s="58">
        <v>4.2349999999999999E-4</v>
      </c>
      <c r="K72" s="53">
        <f t="shared" si="1"/>
        <v>265.28368794326246</v>
      </c>
      <c r="L72" s="49">
        <f t="shared" si="2"/>
        <v>0.25623591570130477</v>
      </c>
      <c r="M72" s="49">
        <v>0.28999999999999998</v>
      </c>
      <c r="N72" s="124">
        <v>287.03888888888889</v>
      </c>
      <c r="O72" s="124">
        <v>167.25</v>
      </c>
      <c r="P72" s="124">
        <v>43.49</v>
      </c>
      <c r="Q72" s="71">
        <v>-2.4851999999999999</v>
      </c>
      <c r="R72" s="74">
        <v>460.98</v>
      </c>
      <c r="S72" s="76">
        <v>4.1999999999999997E-3</v>
      </c>
      <c r="T72" s="28">
        <v>-6.1695E-6</v>
      </c>
      <c r="U72" s="82">
        <v>0.24256638543452499</v>
      </c>
      <c r="V72" s="83">
        <v>0.24723401521683899</v>
      </c>
      <c r="W72" s="84">
        <v>0.26767467707333398</v>
      </c>
      <c r="X72" s="89">
        <v>17.379000000000001</v>
      </c>
      <c r="Y72" s="93">
        <v>-2426.9</v>
      </c>
      <c r="Z72" s="96">
        <v>-3.2145000000000001</v>
      </c>
      <c r="AA72" s="29">
        <v>0</v>
      </c>
      <c r="AB72" s="29">
        <v>0</v>
      </c>
      <c r="AC72" s="105">
        <v>143.32</v>
      </c>
      <c r="AD72" s="6">
        <v>0.44542999999999999</v>
      </c>
      <c r="AE72" s="7">
        <v>-1.2186E-3</v>
      </c>
      <c r="AF72" s="8">
        <v>1.8667000000000001E-6</v>
      </c>
      <c r="AG72" s="106">
        <v>0.1817</v>
      </c>
      <c r="AH72" s="29">
        <v>-1.0092E-4</v>
      </c>
      <c r="AI72" s="31">
        <v>-2.3885E-7</v>
      </c>
      <c r="AJ72" s="109">
        <v>50.963999999999999</v>
      </c>
      <c r="AK72" s="110">
        <v>0.38</v>
      </c>
      <c r="AL72" s="111">
        <v>56.697000000000003</v>
      </c>
      <c r="AM72" s="112">
        <v>1.2222</v>
      </c>
      <c r="AN72" s="129">
        <v>29.593067105466101</v>
      </c>
      <c r="AO72" s="35"/>
      <c r="AP72" s="35"/>
      <c r="AQ72" s="35"/>
      <c r="AR72" s="35"/>
      <c r="AS72" s="35"/>
      <c r="AT72" s="35"/>
      <c r="AU72" s="35"/>
      <c r="AV72" s="35"/>
      <c r="AW72" s="35"/>
      <c r="AX72" s="35"/>
      <c r="AY72" s="35"/>
    </row>
    <row r="73" spans="1:51" x14ac:dyDescent="0.2">
      <c r="A73" s="11" t="s">
        <v>63</v>
      </c>
      <c r="B73" s="5" t="s">
        <v>50</v>
      </c>
      <c r="C73" s="5" t="s">
        <v>297</v>
      </c>
      <c r="D73" s="5">
        <v>8</v>
      </c>
      <c r="E73" s="66">
        <v>2.9675011112499998</v>
      </c>
      <c r="F73" s="122">
        <f t="shared" si="4"/>
        <v>0.43684001613123341</v>
      </c>
      <c r="G73" s="49">
        <v>112.215</v>
      </c>
      <c r="H73" s="52">
        <v>586.99</v>
      </c>
      <c r="I73" s="53">
        <v>29.57</v>
      </c>
      <c r="J73" s="58">
        <v>4.2349999999999999E-4</v>
      </c>
      <c r="K73" s="53">
        <f t="shared" si="1"/>
        <v>265.28368794326246</v>
      </c>
      <c r="L73" s="49">
        <f t="shared" si="2"/>
        <v>0.25630139447837963</v>
      </c>
      <c r="M73" s="49">
        <v>0.28999999999999998</v>
      </c>
      <c r="N73" s="124">
        <v>287.03888888888889</v>
      </c>
      <c r="O73" s="124">
        <v>165.15</v>
      </c>
      <c r="P73" s="124">
        <v>43.49</v>
      </c>
      <c r="Q73" s="71">
        <v>-2.4780000000000002</v>
      </c>
      <c r="R73" s="74">
        <v>459.78</v>
      </c>
      <c r="S73" s="76">
        <v>4.1999999999999997E-3</v>
      </c>
      <c r="T73" s="28">
        <v>-6.1618E-6</v>
      </c>
      <c r="U73" s="79">
        <v>0.26500000000000001</v>
      </c>
      <c r="V73" s="80">
        <v>0.27389999999999998</v>
      </c>
      <c r="W73" s="81">
        <v>0.28570000000000001</v>
      </c>
      <c r="X73" s="88">
        <v>16.887</v>
      </c>
      <c r="Y73" s="92">
        <v>-2393.6</v>
      </c>
      <c r="Z73" s="95">
        <v>-3.0569000000000002</v>
      </c>
      <c r="AA73" s="29">
        <v>0</v>
      </c>
      <c r="AB73" s="31">
        <v>0</v>
      </c>
      <c r="AC73" s="105">
        <v>143.91999999999999</v>
      </c>
      <c r="AD73" s="6">
        <v>0.44080000000000003</v>
      </c>
      <c r="AE73" s="7">
        <v>-1.2061999999999999E-3</v>
      </c>
      <c r="AF73" s="8">
        <v>1.8544E-6</v>
      </c>
      <c r="AG73" s="106">
        <v>0.18190000000000001</v>
      </c>
      <c r="AH73" s="29">
        <v>-1.0163E-4</v>
      </c>
      <c r="AI73" s="31">
        <v>-2.3822E-7</v>
      </c>
      <c r="AJ73" s="109">
        <v>50.951000000000001</v>
      </c>
      <c r="AK73" s="110">
        <v>0.38</v>
      </c>
      <c r="AL73" s="111">
        <v>56.692</v>
      </c>
      <c r="AM73" s="112">
        <v>1.2222</v>
      </c>
      <c r="AN73" s="129">
        <v>32.146225010262498</v>
      </c>
      <c r="AO73" s="35"/>
      <c r="AP73" s="35"/>
      <c r="AQ73" s="35"/>
      <c r="AR73" s="35"/>
      <c r="AS73" s="35"/>
      <c r="AT73" s="35"/>
      <c r="AU73" s="35"/>
      <c r="AV73" s="35"/>
      <c r="AW73" s="35"/>
      <c r="AX73" s="35"/>
      <c r="AY73" s="35"/>
    </row>
    <row r="74" spans="1:51" ht="17" customHeight="1" x14ac:dyDescent="0.2">
      <c r="A74" s="11" t="s">
        <v>64</v>
      </c>
      <c r="B74" s="5" t="s">
        <v>50</v>
      </c>
      <c r="C74" s="5" t="s">
        <v>259</v>
      </c>
      <c r="D74" s="5">
        <v>8</v>
      </c>
      <c r="E74" s="66">
        <v>1.1600885249999999</v>
      </c>
      <c r="F74" s="122">
        <f t="shared" si="4"/>
        <v>0.17077435558606779</v>
      </c>
      <c r="G74" s="49">
        <v>112.215</v>
      </c>
      <c r="H74" s="52">
        <v>603</v>
      </c>
      <c r="I74" s="53">
        <v>30</v>
      </c>
      <c r="J74" s="58">
        <v>4.2499999999999998E-4</v>
      </c>
      <c r="K74" s="53">
        <f t="shared" si="1"/>
        <v>264.03529411764703</v>
      </c>
      <c r="L74" s="49">
        <f t="shared" si="2"/>
        <v>0.25432136885933582</v>
      </c>
      <c r="M74" s="49">
        <v>0.27200000000000002</v>
      </c>
      <c r="N74" s="124">
        <v>292.59444444444443</v>
      </c>
      <c r="O74" s="124">
        <v>155.82</v>
      </c>
      <c r="P74" s="124">
        <v>43.66</v>
      </c>
      <c r="Q74" s="71">
        <v>-3.9428000000000001</v>
      </c>
      <c r="R74" s="74">
        <v>691.07</v>
      </c>
      <c r="S74" s="76">
        <v>7.1999999999999998E-3</v>
      </c>
      <c r="T74" s="28">
        <v>-7.9215000000000003E-6</v>
      </c>
      <c r="U74" s="79">
        <v>0.2641</v>
      </c>
      <c r="V74" s="80">
        <v>0.27010000000000001</v>
      </c>
      <c r="W74" s="81">
        <v>0.2903</v>
      </c>
      <c r="X74" s="88">
        <v>33.921999999999997</v>
      </c>
      <c r="Y74" s="92">
        <v>-3209.7</v>
      </c>
      <c r="Z74" s="95">
        <v>-8.9914000000000005</v>
      </c>
      <c r="AA74" s="29">
        <v>-3.2991999999999998E-11</v>
      </c>
      <c r="AB74" s="30">
        <v>2.0684E-6</v>
      </c>
      <c r="AC74" s="105">
        <v>129.59899999999999</v>
      </c>
      <c r="AD74" s="6">
        <v>0.55398999999999998</v>
      </c>
      <c r="AE74" s="7">
        <v>-1.5899E-3</v>
      </c>
      <c r="AF74" s="8">
        <v>2.2092E-6</v>
      </c>
      <c r="AG74" s="106">
        <v>0.18240000000000001</v>
      </c>
      <c r="AH74" s="29">
        <v>-1.0245E-4</v>
      </c>
      <c r="AI74" s="31">
        <v>-2.2172999999999999E-7</v>
      </c>
      <c r="AJ74" s="109">
        <v>55.488</v>
      </c>
      <c r="AK74" s="110">
        <v>0.42599999999999999</v>
      </c>
      <c r="AL74" s="111">
        <v>56.933999999999997</v>
      </c>
      <c r="AM74" s="112">
        <v>1.2410000000000001</v>
      </c>
      <c r="AN74" s="129">
        <v>37.416375418511102</v>
      </c>
      <c r="AO74" s="35"/>
      <c r="AP74" s="35"/>
      <c r="AQ74" s="35"/>
      <c r="AR74" s="35"/>
      <c r="AS74" s="35"/>
      <c r="AT74" s="35"/>
      <c r="AU74" s="35"/>
      <c r="AV74" s="35"/>
      <c r="AW74" s="35"/>
      <c r="AX74" s="35"/>
      <c r="AY74" s="35"/>
    </row>
    <row r="75" spans="1:51" x14ac:dyDescent="0.2">
      <c r="A75" s="11" t="s">
        <v>149</v>
      </c>
      <c r="B75" s="5" t="s">
        <v>50</v>
      </c>
      <c r="C75" s="5" t="s">
        <v>298</v>
      </c>
      <c r="D75" s="5">
        <v>8</v>
      </c>
      <c r="E75" s="66">
        <v>5.1359275912499998</v>
      </c>
      <c r="F75" s="122">
        <f t="shared" si="4"/>
        <v>0.75604982363947104</v>
      </c>
      <c r="G75" s="49">
        <v>112.215</v>
      </c>
      <c r="H75" s="67">
        <v>582.21</v>
      </c>
      <c r="I75" s="60" t="s">
        <v>224</v>
      </c>
      <c r="J75" s="61" t="s">
        <v>225</v>
      </c>
      <c r="K75" s="53">
        <f t="shared" si="1"/>
        <v>265.91232227488155</v>
      </c>
      <c r="L75" s="49">
        <f t="shared" si="2"/>
        <v>0.24881510336112514</v>
      </c>
      <c r="M75" s="64">
        <v>0.262624801051763</v>
      </c>
      <c r="N75" s="125">
        <v>284.26111111111106</v>
      </c>
      <c r="O75" s="125">
        <v>140.6</v>
      </c>
      <c r="P75" s="125">
        <v>43.32</v>
      </c>
      <c r="Q75" s="71">
        <v>-0.84819999999999995</v>
      </c>
      <c r="R75" s="74">
        <v>240.43</v>
      </c>
      <c r="S75" s="76">
        <v>2.9999999999999997E-4</v>
      </c>
      <c r="T75" s="28">
        <v>-3.1145E-6</v>
      </c>
      <c r="U75" s="79">
        <v>0.2656</v>
      </c>
      <c r="V75" s="80">
        <v>0.27550000000000002</v>
      </c>
      <c r="W75" s="80">
        <v>0.28570000000000001</v>
      </c>
      <c r="X75" s="89">
        <v>17.646999999999998</v>
      </c>
      <c r="Y75" s="93">
        <v>-2395</v>
      </c>
      <c r="Z75" s="96">
        <v>-3.3283999999999998</v>
      </c>
      <c r="AA75" s="29">
        <v>0</v>
      </c>
      <c r="AB75" s="29">
        <v>0</v>
      </c>
      <c r="AC75" s="105">
        <v>147.846</v>
      </c>
      <c r="AD75" s="6">
        <v>0.40166000000000002</v>
      </c>
      <c r="AE75" s="7">
        <v>-1.1111999999999999E-3</v>
      </c>
      <c r="AF75" s="8">
        <v>1.7888999999999999E-6</v>
      </c>
      <c r="AG75" s="106">
        <v>0.183</v>
      </c>
      <c r="AH75" s="29">
        <v>-1.1018000000000001E-4</v>
      </c>
      <c r="AI75" s="31">
        <v>-2.3216000000000001E-7</v>
      </c>
      <c r="AJ75" s="109">
        <v>49.685000000000002</v>
      </c>
      <c r="AK75" s="110">
        <v>0.38</v>
      </c>
      <c r="AL75" s="111">
        <v>55.371000000000002</v>
      </c>
      <c r="AM75" s="112">
        <v>1.2222</v>
      </c>
      <c r="AN75" s="129">
        <v>26.4724541707171</v>
      </c>
      <c r="AO75" s="35"/>
      <c r="AP75" s="35"/>
      <c r="AQ75" s="35"/>
      <c r="AR75" s="35"/>
      <c r="AS75" s="35"/>
      <c r="AT75" s="35"/>
      <c r="AU75" s="35"/>
      <c r="AV75" s="35"/>
      <c r="AW75" s="35"/>
      <c r="AX75" s="35"/>
      <c r="AY75" s="35"/>
    </row>
    <row r="76" spans="1:51" x14ac:dyDescent="0.2">
      <c r="A76" s="11" t="s">
        <v>65</v>
      </c>
      <c r="B76" s="5" t="s">
        <v>50</v>
      </c>
      <c r="C76" s="5" t="s">
        <v>299</v>
      </c>
      <c r="D76" s="5">
        <v>8</v>
      </c>
      <c r="E76" s="66">
        <v>4.8502997499999996</v>
      </c>
      <c r="F76" s="122">
        <f t="shared" ref="F76:F82" si="5">(E76-MIN($E$59:$E$82))/(MAX($E$59:$E$82)-MIN($E$59:$E$82))</f>
        <v>0.71400310955193325</v>
      </c>
      <c r="G76" s="49">
        <v>112.215</v>
      </c>
      <c r="H76" s="52">
        <v>572.46</v>
      </c>
      <c r="I76" s="60" t="s">
        <v>224</v>
      </c>
      <c r="J76" s="61" t="s">
        <v>225</v>
      </c>
      <c r="K76" s="53">
        <f t="shared" si="1"/>
        <v>265.91232227488155</v>
      </c>
      <c r="L76" s="49">
        <f t="shared" si="2"/>
        <v>0.25305286190804716</v>
      </c>
      <c r="M76" s="113">
        <v>0.27459016075260501</v>
      </c>
      <c r="N76" s="124">
        <v>280.92777777777775</v>
      </c>
      <c r="O76" s="124">
        <v>160.44999999999999</v>
      </c>
      <c r="P76" s="124">
        <v>43.32</v>
      </c>
      <c r="Q76" s="71">
        <v>-0.1152</v>
      </c>
      <c r="R76" s="74">
        <v>128.72</v>
      </c>
      <c r="S76" s="76">
        <v>-1.4E-3</v>
      </c>
      <c r="T76" s="28">
        <v>-2.0408E-6</v>
      </c>
      <c r="U76" s="79">
        <v>0.2656</v>
      </c>
      <c r="V76" s="80">
        <v>0.2782</v>
      </c>
      <c r="W76" s="81">
        <v>0.28570000000000001</v>
      </c>
      <c r="X76" s="88">
        <v>17.123999999999999</v>
      </c>
      <c r="Y76" s="92">
        <v>-2322.5</v>
      </c>
      <c r="Z76" s="95">
        <v>-3.1680999999999999</v>
      </c>
      <c r="AA76" s="29">
        <v>0</v>
      </c>
      <c r="AB76" s="31">
        <v>0</v>
      </c>
      <c r="AC76" s="105">
        <v>142.06100000000001</v>
      </c>
      <c r="AD76" s="6">
        <v>0.44724999999999998</v>
      </c>
      <c r="AE76" s="7">
        <v>-1.2531E-3</v>
      </c>
      <c r="AF76" s="8">
        <v>1.9595E-6</v>
      </c>
      <c r="AG76" s="106">
        <v>0.18149999999999999</v>
      </c>
      <c r="AH76" s="29">
        <v>-1.0535E-4</v>
      </c>
      <c r="AI76" s="31">
        <v>-2.4727999999999997E-7</v>
      </c>
      <c r="AJ76" s="109">
        <v>48.811999999999998</v>
      </c>
      <c r="AK76" s="110">
        <v>0.38</v>
      </c>
      <c r="AL76" s="111">
        <v>55.045000000000002</v>
      </c>
      <c r="AM76" s="112">
        <v>1.2222</v>
      </c>
      <c r="AN76" s="129">
        <v>24.2236859157114</v>
      </c>
      <c r="AO76" s="35"/>
      <c r="AP76" s="35"/>
      <c r="AQ76" s="35"/>
      <c r="AR76" s="35"/>
      <c r="AS76" s="35"/>
      <c r="AT76" s="35"/>
      <c r="AU76" s="35"/>
      <c r="AV76" s="35"/>
      <c r="AW76" s="35"/>
      <c r="AX76" s="35"/>
      <c r="AY76" s="35"/>
    </row>
    <row r="77" spans="1:51" x14ac:dyDescent="0.2">
      <c r="A77" s="11" t="s">
        <v>66</v>
      </c>
      <c r="B77" s="5" t="s">
        <v>50</v>
      </c>
      <c r="C77" s="5" t="s">
        <v>260</v>
      </c>
      <c r="D77" s="5">
        <v>8</v>
      </c>
      <c r="E77" s="66">
        <v>6.7931073199999998</v>
      </c>
      <c r="F77" s="122">
        <f t="shared" si="5"/>
        <v>1</v>
      </c>
      <c r="G77" s="49">
        <v>112.215</v>
      </c>
      <c r="H77" s="52">
        <v>571.29999999999995</v>
      </c>
      <c r="I77" s="60" t="s">
        <v>226</v>
      </c>
      <c r="J77" s="61" t="s">
        <v>227</v>
      </c>
      <c r="K77" s="53">
        <f t="shared" si="1"/>
        <v>266.54394299287412</v>
      </c>
      <c r="L77" s="49">
        <f t="shared" si="2"/>
        <v>0.27539059531117627</v>
      </c>
      <c r="M77" s="65" t="s">
        <v>229</v>
      </c>
      <c r="N77" s="125">
        <v>278.14999999999998</v>
      </c>
      <c r="O77" s="125">
        <v>130.71</v>
      </c>
      <c r="P77" s="125">
        <v>43.65</v>
      </c>
      <c r="Q77" s="71">
        <v>-2.1698</v>
      </c>
      <c r="R77" s="74">
        <v>383.16</v>
      </c>
      <c r="S77" s="76">
        <v>3.8E-3</v>
      </c>
      <c r="T77" s="28">
        <v>-6.0711000000000002E-6</v>
      </c>
      <c r="U77" s="79">
        <v>0.26619999999999999</v>
      </c>
      <c r="V77" s="80">
        <v>0.28120000000000001</v>
      </c>
      <c r="W77" s="81">
        <v>0.28570000000000001</v>
      </c>
      <c r="X77" s="88">
        <v>16.562999999999999</v>
      </c>
      <c r="Y77" s="92">
        <v>-2260.3000000000002</v>
      </c>
      <c r="Z77" s="95">
        <v>-2.9883999999999999</v>
      </c>
      <c r="AA77" s="29">
        <v>0</v>
      </c>
      <c r="AB77" s="31">
        <v>0</v>
      </c>
      <c r="AC77" s="105">
        <v>145.22200000000001</v>
      </c>
      <c r="AD77" s="6">
        <v>0.37176999999999999</v>
      </c>
      <c r="AE77" s="7">
        <v>-1.0380999999999999E-3</v>
      </c>
      <c r="AF77" s="8">
        <v>1.7320000000000001E-6</v>
      </c>
      <c r="AG77" s="106">
        <v>0.18160000000000001</v>
      </c>
      <c r="AH77" s="29">
        <v>-1.1534E-4</v>
      </c>
      <c r="AI77" s="31">
        <v>-2.3211999999999999E-7</v>
      </c>
      <c r="AJ77" s="109">
        <v>47.805</v>
      </c>
      <c r="AK77" s="110">
        <v>0.38</v>
      </c>
      <c r="AL77" s="111">
        <v>56.762</v>
      </c>
      <c r="AM77" s="112">
        <v>1.2222</v>
      </c>
      <c r="AN77" s="129">
        <v>25.630931539070101</v>
      </c>
      <c r="AO77" s="35"/>
      <c r="AP77" s="35"/>
      <c r="AQ77" s="35"/>
      <c r="AR77" s="35"/>
      <c r="AS77" s="35"/>
      <c r="AT77" s="35"/>
      <c r="AU77" s="35"/>
      <c r="AV77" s="35"/>
      <c r="AW77" s="35"/>
      <c r="AX77" s="35"/>
      <c r="AY77" s="35"/>
    </row>
    <row r="78" spans="1:51" x14ac:dyDescent="0.2">
      <c r="A78" s="11" t="s">
        <v>67</v>
      </c>
      <c r="B78" s="5" t="s">
        <v>50</v>
      </c>
      <c r="C78" s="5" t="s">
        <v>300</v>
      </c>
      <c r="D78" s="5">
        <v>8</v>
      </c>
      <c r="E78" s="66">
        <v>4.84972125</v>
      </c>
      <c r="F78" s="122">
        <f t="shared" si="5"/>
        <v>0.71391794970199296</v>
      </c>
      <c r="G78" s="49">
        <v>112.215</v>
      </c>
      <c r="H78" s="52">
        <v>583.36</v>
      </c>
      <c r="I78" s="62">
        <v>28.543120559469902</v>
      </c>
      <c r="J78" s="63">
        <v>4.25246744082672E-4</v>
      </c>
      <c r="K78" s="53">
        <f t="shared" si="1"/>
        <v>264.03529411764703</v>
      </c>
      <c r="L78" s="49">
        <f t="shared" si="2"/>
        <v>0.25008994537101176</v>
      </c>
      <c r="M78" s="64">
        <v>0.27319571119784097</v>
      </c>
      <c r="N78" s="125">
        <v>284.81666666666666</v>
      </c>
      <c r="O78" s="125">
        <v>161.15</v>
      </c>
      <c r="P78" s="125">
        <v>43.32</v>
      </c>
      <c r="Q78" s="71">
        <v>-0.92510000000000003</v>
      </c>
      <c r="R78" s="74">
        <v>252.39</v>
      </c>
      <c r="S78" s="76">
        <v>4.0000000000000002E-4</v>
      </c>
      <c r="T78" s="28">
        <v>-3.2219E-6</v>
      </c>
      <c r="U78" s="79">
        <v>0.2656</v>
      </c>
      <c r="V78" s="80">
        <v>0.27260000000000001</v>
      </c>
      <c r="W78" s="81">
        <v>0.28570000000000001</v>
      </c>
      <c r="X78" s="88">
        <v>17.846</v>
      </c>
      <c r="Y78" s="92">
        <v>-2412.6999999999998</v>
      </c>
      <c r="Z78" s="95">
        <v>-3.3912</v>
      </c>
      <c r="AA78" s="29">
        <v>0</v>
      </c>
      <c r="AB78" s="31">
        <v>0</v>
      </c>
      <c r="AC78" s="105">
        <v>143.346</v>
      </c>
      <c r="AD78" s="6">
        <v>0.43714999999999998</v>
      </c>
      <c r="AE78" s="7">
        <v>-1.2034000000000001E-3</v>
      </c>
      <c r="AF78" s="8">
        <v>1.8703999999999999E-6</v>
      </c>
      <c r="AG78" s="106">
        <v>0.18160000000000001</v>
      </c>
      <c r="AH78" s="29">
        <v>-1.0357E-4</v>
      </c>
      <c r="AI78" s="31">
        <v>-2.3836E-7</v>
      </c>
      <c r="AJ78" s="109">
        <v>49.787999999999997</v>
      </c>
      <c r="AK78" s="110">
        <v>0.38</v>
      </c>
      <c r="AL78" s="111">
        <v>55.408999999999999</v>
      </c>
      <c r="AM78" s="112">
        <v>1.2222</v>
      </c>
      <c r="AN78" s="129">
        <v>24.223685915711499</v>
      </c>
      <c r="AO78" s="35"/>
      <c r="AP78" s="35"/>
      <c r="AQ78" s="35"/>
      <c r="AR78" s="35"/>
      <c r="AS78" s="35"/>
      <c r="AT78" s="35"/>
      <c r="AU78" s="35"/>
      <c r="AV78" s="35"/>
      <c r="AW78" s="35"/>
      <c r="AX78" s="35"/>
      <c r="AY78" s="35"/>
    </row>
    <row r="79" spans="1:51" x14ac:dyDescent="0.2">
      <c r="A79" s="11" t="s">
        <v>68</v>
      </c>
      <c r="B79" s="5" t="s">
        <v>50</v>
      </c>
      <c r="C79" s="5" t="s">
        <v>261</v>
      </c>
      <c r="D79" s="5">
        <v>8</v>
      </c>
      <c r="E79" s="66">
        <v>6.3369718449999999</v>
      </c>
      <c r="F79" s="122">
        <f t="shared" si="5"/>
        <v>0.93285319169666825</v>
      </c>
      <c r="G79" s="49">
        <v>112.215</v>
      </c>
      <c r="H79" s="52">
        <v>584.65</v>
      </c>
      <c r="I79" s="60" t="s">
        <v>226</v>
      </c>
      <c r="J79" s="61" t="s">
        <v>227</v>
      </c>
      <c r="K79" s="53">
        <f t="shared" si="1"/>
        <v>266.54394299287412</v>
      </c>
      <c r="L79" s="49">
        <f t="shared" si="2"/>
        <v>0.2691022784593774</v>
      </c>
      <c r="M79" s="65" t="s">
        <v>230</v>
      </c>
      <c r="N79" s="125">
        <v>282.59444444444443</v>
      </c>
      <c r="O79" s="125">
        <v>251.51</v>
      </c>
      <c r="P79" s="125">
        <v>43.64</v>
      </c>
      <c r="Q79" s="71">
        <v>-2.8169</v>
      </c>
      <c r="R79" s="74">
        <v>491.58</v>
      </c>
      <c r="S79" s="76">
        <v>5.1000000000000004E-3</v>
      </c>
      <c r="T79" s="28">
        <v>-6.7617E-6</v>
      </c>
      <c r="U79" s="79">
        <v>0.26619999999999999</v>
      </c>
      <c r="V79" s="80">
        <v>0.27279999999999999</v>
      </c>
      <c r="W79" s="81">
        <v>0.28570000000000001</v>
      </c>
      <c r="X79" s="88">
        <v>16.922000000000001</v>
      </c>
      <c r="Y79" s="92">
        <v>-2334.8000000000002</v>
      </c>
      <c r="Z79" s="95">
        <v>-3.0939999999999999</v>
      </c>
      <c r="AA79" s="29">
        <v>0</v>
      </c>
      <c r="AB79" s="31">
        <v>0</v>
      </c>
      <c r="AC79" s="105">
        <v>119.30200000000001</v>
      </c>
      <c r="AD79" s="6">
        <v>0.57965999999999995</v>
      </c>
      <c r="AE79" s="7">
        <v>-1.5579000000000001E-3</v>
      </c>
      <c r="AF79" s="8">
        <v>2.1291999999999999E-6</v>
      </c>
      <c r="AG79" s="106">
        <v>0.17230000000000001</v>
      </c>
      <c r="AH79" s="29">
        <v>-7.0263000000000001E-5</v>
      </c>
      <c r="AI79" s="31">
        <v>-2.6927999999999999E-7</v>
      </c>
      <c r="AJ79" s="109">
        <v>48.978999999999999</v>
      </c>
      <c r="AK79" s="110">
        <v>0.38</v>
      </c>
      <c r="AL79" s="111">
        <v>57.222999999999999</v>
      </c>
      <c r="AM79" s="112">
        <v>1.2222</v>
      </c>
      <c r="AN79" s="129">
        <v>20.1443589942408</v>
      </c>
      <c r="AO79" s="35"/>
      <c r="AP79" s="35"/>
      <c r="AQ79" s="35"/>
      <c r="AR79" s="35"/>
      <c r="AS79" s="35"/>
      <c r="AT79" s="35"/>
      <c r="AU79" s="35"/>
      <c r="AV79" s="35"/>
      <c r="AW79" s="35"/>
      <c r="AX79" s="35"/>
      <c r="AY79" s="35"/>
    </row>
    <row r="80" spans="1:51" x14ac:dyDescent="0.2">
      <c r="A80" s="11" t="s">
        <v>69</v>
      </c>
      <c r="B80" s="5" t="s">
        <v>50</v>
      </c>
      <c r="C80" s="5" t="s">
        <v>301</v>
      </c>
      <c r="D80" s="5">
        <v>8</v>
      </c>
      <c r="E80" s="66">
        <v>5.1353430862499998</v>
      </c>
      <c r="F80" s="122">
        <f t="shared" si="5"/>
        <v>0.75596377980526297</v>
      </c>
      <c r="G80" s="49">
        <v>112.215</v>
      </c>
      <c r="H80" s="52">
        <v>571.1</v>
      </c>
      <c r="I80" s="62">
        <v>28.251520731505</v>
      </c>
      <c r="J80" s="63">
        <v>4.2364658114297599E-4</v>
      </c>
      <c r="K80" s="53">
        <f t="shared" si="1"/>
        <v>265.28368794326246</v>
      </c>
      <c r="L80" s="49">
        <f t="shared" si="2"/>
        <v>0.251673007625283</v>
      </c>
      <c r="M80" s="64">
        <v>0.26831266191448999</v>
      </c>
      <c r="N80" s="125">
        <v>280.37222222222221</v>
      </c>
      <c r="O80" s="125">
        <v>142.37</v>
      </c>
      <c r="P80" s="125">
        <v>43.33</v>
      </c>
      <c r="Q80" s="71">
        <v>-4.0000000000000002E-4</v>
      </c>
      <c r="R80" s="74">
        <v>111.55</v>
      </c>
      <c r="S80" s="76">
        <v>-1.6000000000000001E-3</v>
      </c>
      <c r="T80" s="28">
        <v>-1.8651999999999999E-6</v>
      </c>
      <c r="U80" s="79">
        <v>0.2656</v>
      </c>
      <c r="V80" s="80">
        <v>0.28070000000000001</v>
      </c>
      <c r="W80" s="81">
        <v>0.28570000000000001</v>
      </c>
      <c r="X80" s="88">
        <v>17.581</v>
      </c>
      <c r="Y80" s="92">
        <v>-2346.9</v>
      </c>
      <c r="Z80" s="95">
        <v>-3.3161</v>
      </c>
      <c r="AA80" s="29">
        <v>0</v>
      </c>
      <c r="AB80" s="31">
        <v>0</v>
      </c>
      <c r="AC80" s="105">
        <v>147.846</v>
      </c>
      <c r="AD80" s="6">
        <v>0.40166000000000002</v>
      </c>
      <c r="AE80" s="7">
        <v>-1.1111999999999999E-3</v>
      </c>
      <c r="AF80" s="8">
        <v>1.7888999999999999E-6</v>
      </c>
      <c r="AG80" s="106">
        <v>0.18279999999999999</v>
      </c>
      <c r="AH80" s="29">
        <v>-1.1145999999999999E-4</v>
      </c>
      <c r="AI80" s="31">
        <v>-2.4175E-7</v>
      </c>
      <c r="AJ80" s="109">
        <v>48.69</v>
      </c>
      <c r="AK80" s="110">
        <v>0.38</v>
      </c>
      <c r="AL80" s="111">
        <v>54.999000000000002</v>
      </c>
      <c r="AM80" s="112">
        <v>1.2222</v>
      </c>
      <c r="AN80" s="129">
        <v>26.321831289844599</v>
      </c>
      <c r="AO80" s="35"/>
      <c r="AP80" s="35"/>
      <c r="AQ80" s="35"/>
      <c r="AR80" s="35"/>
      <c r="AS80" s="35"/>
      <c r="AT80" s="35"/>
      <c r="AU80" s="35"/>
      <c r="AV80" s="35"/>
      <c r="AW80" s="35"/>
      <c r="AX80" s="35"/>
      <c r="AY80" s="35"/>
    </row>
    <row r="81" spans="1:51" x14ac:dyDescent="0.2">
      <c r="A81" s="11" t="s">
        <v>70</v>
      </c>
      <c r="B81" s="5" t="s">
        <v>50</v>
      </c>
      <c r="C81" s="5" t="s">
        <v>302</v>
      </c>
      <c r="D81" s="5">
        <v>8</v>
      </c>
      <c r="E81" s="66">
        <v>4.8487289000000002</v>
      </c>
      <c r="F81" s="122">
        <f t="shared" si="5"/>
        <v>0.71377186780555679</v>
      </c>
      <c r="G81" s="49">
        <v>112.215</v>
      </c>
      <c r="H81" s="52">
        <v>591.57000000000005</v>
      </c>
      <c r="I81" s="60" t="s">
        <v>224</v>
      </c>
      <c r="J81" s="61" t="s">
        <v>225</v>
      </c>
      <c r="K81" s="53">
        <f t="shared" si="1"/>
        <v>265.91232227488155</v>
      </c>
      <c r="L81" s="49">
        <f t="shared" si="2"/>
        <v>0.24487827531463843</v>
      </c>
      <c r="M81" s="64">
        <v>0.27214839352180897</v>
      </c>
      <c r="N81" s="125">
        <v>288.14999999999998</v>
      </c>
      <c r="O81" s="125">
        <v>156.72</v>
      </c>
      <c r="P81" s="125">
        <v>43.31</v>
      </c>
      <c r="Q81" s="71">
        <v>-1.4258</v>
      </c>
      <c r="R81" s="74">
        <v>331.59</v>
      </c>
      <c r="S81" s="76">
        <v>1.5E-3</v>
      </c>
      <c r="T81" s="28">
        <v>-3.8927E-6</v>
      </c>
      <c r="U81" s="79">
        <v>0.2656</v>
      </c>
      <c r="V81" s="80">
        <v>0.2702</v>
      </c>
      <c r="W81" s="81">
        <v>0.28570000000000001</v>
      </c>
      <c r="X81" s="88">
        <v>17.965</v>
      </c>
      <c r="Y81" s="92">
        <v>-2453.1999999999998</v>
      </c>
      <c r="Z81" s="95">
        <v>-3.4226000000000001</v>
      </c>
      <c r="AA81" s="29">
        <v>0</v>
      </c>
      <c r="AB81" s="31">
        <v>0</v>
      </c>
      <c r="AC81" s="105">
        <v>145.65799999999999</v>
      </c>
      <c r="AD81" s="6">
        <v>0.41944999999999999</v>
      </c>
      <c r="AE81" s="7">
        <v>-1.1397E-3</v>
      </c>
      <c r="AF81" s="8">
        <v>1.7781E-6</v>
      </c>
      <c r="AG81" s="106">
        <v>0.18210000000000001</v>
      </c>
      <c r="AH81" s="29">
        <v>-1.0382000000000001E-4</v>
      </c>
      <c r="AI81" s="31">
        <v>-2.3027999999999999E-7</v>
      </c>
      <c r="AJ81" s="109">
        <v>50.524000000000001</v>
      </c>
      <c r="AK81" s="110">
        <v>0.38</v>
      </c>
      <c r="AL81" s="111">
        <v>56.954000000000001</v>
      </c>
      <c r="AM81" s="112">
        <v>1.2222</v>
      </c>
      <c r="AN81" s="129">
        <v>24.2236859157114</v>
      </c>
      <c r="AO81" s="35"/>
      <c r="AP81" s="35"/>
      <c r="AQ81" s="35"/>
      <c r="AR81" s="35"/>
      <c r="AS81" s="35"/>
      <c r="AT81" s="35"/>
      <c r="AU81" s="35"/>
      <c r="AV81" s="35"/>
      <c r="AW81" s="35"/>
      <c r="AX81" s="35"/>
      <c r="AY81" s="35"/>
    </row>
    <row r="82" spans="1:51" x14ac:dyDescent="0.2">
      <c r="A82" s="11" t="s">
        <v>71</v>
      </c>
      <c r="B82" s="5" t="s">
        <v>50</v>
      </c>
      <c r="C82" s="5" t="s">
        <v>362</v>
      </c>
      <c r="D82" s="5">
        <v>8</v>
      </c>
      <c r="E82" s="66">
        <v>5.1355599187500003</v>
      </c>
      <c r="F82" s="122">
        <f t="shared" si="5"/>
        <v>0.75599569929214672</v>
      </c>
      <c r="G82" s="49">
        <v>112.215</v>
      </c>
      <c r="H82" s="52">
        <v>582.61</v>
      </c>
      <c r="I82" s="62">
        <v>28.3423209647673</v>
      </c>
      <c r="J82" s="63">
        <v>4.2312056751222599E-4</v>
      </c>
      <c r="K82" s="53">
        <f t="shared" si="1"/>
        <v>265.28368794326246</v>
      </c>
      <c r="L82" s="49">
        <f t="shared" si="2"/>
        <v>0.24748692433740002</v>
      </c>
      <c r="M82" s="64">
        <v>0.266861952963861</v>
      </c>
      <c r="N82" s="125">
        <v>284.81666666666666</v>
      </c>
      <c r="O82" s="125">
        <v>140.85</v>
      </c>
      <c r="P82" s="125">
        <v>43.32</v>
      </c>
      <c r="Q82" s="71">
        <v>-0.87529999999999997</v>
      </c>
      <c r="R82" s="74">
        <v>244.64</v>
      </c>
      <c r="S82" s="76">
        <v>2.9999999999999997E-4</v>
      </c>
      <c r="T82" s="28">
        <v>-3.1524999999999999E-6</v>
      </c>
      <c r="U82" s="79">
        <v>0.2656</v>
      </c>
      <c r="V82" s="80">
        <v>0.2717</v>
      </c>
      <c r="W82" s="81">
        <v>0.28570000000000001</v>
      </c>
      <c r="X82" s="88">
        <v>18.204999999999998</v>
      </c>
      <c r="Y82" s="92">
        <v>-2433.4</v>
      </c>
      <c r="Z82" s="95">
        <v>-3.5068999999999999</v>
      </c>
      <c r="AA82" s="29">
        <v>0</v>
      </c>
      <c r="AB82" s="31">
        <v>0</v>
      </c>
      <c r="AC82" s="105">
        <v>147.08199999999999</v>
      </c>
      <c r="AD82" s="6">
        <v>0.40709000000000001</v>
      </c>
      <c r="AE82" s="7">
        <v>-1.1280000000000001E-3</v>
      </c>
      <c r="AF82" s="8">
        <v>1.8137999999999999E-6</v>
      </c>
      <c r="AG82" s="106">
        <v>0.183</v>
      </c>
      <c r="AH82" s="29">
        <v>-1.1004E-4</v>
      </c>
      <c r="AI82" s="31">
        <v>-2.3193000000000001E-7</v>
      </c>
      <c r="AJ82" s="109">
        <v>49.720999999999997</v>
      </c>
      <c r="AK82" s="110">
        <v>0.38</v>
      </c>
      <c r="AL82" s="111">
        <v>55.384</v>
      </c>
      <c r="AM82" s="112">
        <v>1.2222</v>
      </c>
      <c r="AN82" s="129">
        <v>26.3218312898444</v>
      </c>
      <c r="AO82" s="35"/>
      <c r="AP82" s="35"/>
      <c r="AQ82" s="35"/>
      <c r="AR82" s="35"/>
      <c r="AS82" s="35"/>
      <c r="AT82" s="35"/>
      <c r="AU82" s="35"/>
      <c r="AV82" s="35"/>
      <c r="AW82" s="35"/>
      <c r="AX82" s="35"/>
      <c r="AY82" s="35"/>
    </row>
    <row r="83" spans="1:51" x14ac:dyDescent="0.2">
      <c r="A83" s="12" t="s">
        <v>72</v>
      </c>
      <c r="B83" s="5" t="s">
        <v>73</v>
      </c>
      <c r="C83" s="5" t="s">
        <v>135</v>
      </c>
      <c r="D83" s="5">
        <v>9</v>
      </c>
      <c r="E83" s="66">
        <v>0</v>
      </c>
      <c r="F83" s="122">
        <f t="shared" ref="F83:F114" si="6">(E83-MIN($E$83:$E$157))/(MAX($E$83:$E$157)-MIN($E$83:$E$157))</f>
        <v>0</v>
      </c>
      <c r="G83" s="49">
        <v>126.242</v>
      </c>
      <c r="H83" s="52">
        <v>682</v>
      </c>
      <c r="I83" s="53">
        <v>33.44</v>
      </c>
      <c r="J83" s="58">
        <v>4.57E-4</v>
      </c>
      <c r="K83" s="53">
        <f t="shared" si="1"/>
        <v>276.24070021881846</v>
      </c>
      <c r="L83" s="49">
        <f t="shared" si="2"/>
        <v>0.26951818541597145</v>
      </c>
      <c r="M83" s="49">
        <v>0.28100000000000003</v>
      </c>
      <c r="N83" s="124">
        <v>322.03888888888889</v>
      </c>
      <c r="O83" s="124">
        <v>284.14999999999998</v>
      </c>
      <c r="P83" s="124">
        <v>43.93</v>
      </c>
      <c r="Q83" s="71">
        <v>-1.0602</v>
      </c>
      <c r="R83" s="74">
        <v>470.47</v>
      </c>
      <c r="S83" s="76">
        <v>-4.0000000000000002E-4</v>
      </c>
      <c r="T83" s="28">
        <v>-1.4317E-6</v>
      </c>
      <c r="U83" s="79">
        <v>0.2762</v>
      </c>
      <c r="V83" s="80">
        <v>0.26729999999999998</v>
      </c>
      <c r="W83" s="81">
        <v>0.28570000000000001</v>
      </c>
      <c r="X83" s="88">
        <v>17.766999999999999</v>
      </c>
      <c r="Y83" s="92">
        <v>-2810.2</v>
      </c>
      <c r="Z83" s="95">
        <v>-3.2633000000000001</v>
      </c>
      <c r="AA83" s="29">
        <v>0</v>
      </c>
      <c r="AB83" s="31">
        <v>0</v>
      </c>
      <c r="AC83" s="105">
        <v>142.58000000000001</v>
      </c>
      <c r="AD83" s="6">
        <v>0.45107999999999998</v>
      </c>
      <c r="AE83" s="7">
        <v>-1.0392000000000001E-3</v>
      </c>
      <c r="AF83" s="8">
        <v>1.3166E-6</v>
      </c>
      <c r="AG83" s="106">
        <v>0.16239999999999999</v>
      </c>
      <c r="AH83" s="29">
        <v>-5.4706000000000001E-5</v>
      </c>
      <c r="AI83" s="31">
        <v>-1.9095E-7</v>
      </c>
      <c r="AJ83" s="109">
        <v>58.515999999999998</v>
      </c>
      <c r="AK83" s="110">
        <v>0.38</v>
      </c>
      <c r="AL83" s="111">
        <v>62.682000000000002</v>
      </c>
      <c r="AM83" s="112">
        <v>1.2222</v>
      </c>
      <c r="AN83" s="129">
        <v>30.527121343441401</v>
      </c>
      <c r="AO83" s="35"/>
      <c r="AP83" s="35"/>
      <c r="AQ83" s="35"/>
      <c r="AR83" s="35"/>
      <c r="AS83" s="35"/>
      <c r="AT83" s="35"/>
      <c r="AU83" s="35"/>
      <c r="AV83" s="35"/>
      <c r="AW83" s="35"/>
      <c r="AX83" s="35"/>
      <c r="AY83" s="35"/>
    </row>
    <row r="84" spans="1:51" x14ac:dyDescent="0.2">
      <c r="A84" s="12" t="s">
        <v>74</v>
      </c>
      <c r="B84" s="5" t="s">
        <v>73</v>
      </c>
      <c r="C84" s="5" t="s">
        <v>262</v>
      </c>
      <c r="D84" s="5">
        <v>9</v>
      </c>
      <c r="E84" s="66">
        <v>6.7150163875000004</v>
      </c>
      <c r="F84" s="122">
        <f t="shared" si="6"/>
        <v>0.67383908241877255</v>
      </c>
      <c r="G84" s="49">
        <v>126.242</v>
      </c>
      <c r="H84" s="52">
        <v>622.55999999999995</v>
      </c>
      <c r="I84" s="53">
        <v>28.2</v>
      </c>
      <c r="J84" s="58">
        <v>4.6949999999999997E-4</v>
      </c>
      <c r="K84" s="53">
        <f t="shared" si="1"/>
        <v>269.17270788912577</v>
      </c>
      <c r="L84" s="49">
        <f t="shared" si="2"/>
        <v>0.25552342344029982</v>
      </c>
      <c r="M84" s="49">
        <v>0.27100000000000002</v>
      </c>
      <c r="N84" s="124">
        <v>300.92777777777775</v>
      </c>
      <c r="O84" s="124">
        <v>177.35</v>
      </c>
      <c r="P84" s="124">
        <v>43.61</v>
      </c>
      <c r="Q84" s="71">
        <v>-3.7698999999999998</v>
      </c>
      <c r="R84" s="74">
        <v>693.45</v>
      </c>
      <c r="S84" s="76">
        <v>6.6E-3</v>
      </c>
      <c r="T84" s="28">
        <v>-7.1573000000000001E-6</v>
      </c>
      <c r="U84" s="79">
        <v>0.26889999999999997</v>
      </c>
      <c r="V84" s="80">
        <v>0.2742</v>
      </c>
      <c r="W84" s="81">
        <v>0.28570000000000001</v>
      </c>
      <c r="X84" s="88">
        <v>18.73</v>
      </c>
      <c r="Y84" s="92">
        <v>-2638.5</v>
      </c>
      <c r="Z84" s="95">
        <v>-3.6385000000000001</v>
      </c>
      <c r="AA84" s="29">
        <v>0</v>
      </c>
      <c r="AB84" s="31">
        <v>0</v>
      </c>
      <c r="AC84" s="105">
        <v>162.203</v>
      </c>
      <c r="AD84" s="6">
        <v>0.43239</v>
      </c>
      <c r="AE84" s="7">
        <v>-1.1062999999999999E-3</v>
      </c>
      <c r="AF84" s="8">
        <v>1.6474000000000001E-6</v>
      </c>
      <c r="AG84" s="106">
        <v>0.1711</v>
      </c>
      <c r="AH84" s="29">
        <v>-8.8164999999999994E-5</v>
      </c>
      <c r="AI84" s="31">
        <v>-2.0297E-7</v>
      </c>
      <c r="AJ84" s="109">
        <v>53.606999999999999</v>
      </c>
      <c r="AK84" s="110">
        <v>0.38</v>
      </c>
      <c r="AL84" s="111">
        <v>56.5</v>
      </c>
      <c r="AM84" s="112">
        <v>1.2222</v>
      </c>
      <c r="AN84" s="129">
        <v>29.703012563145599</v>
      </c>
      <c r="AO84" s="35"/>
      <c r="AP84" s="35"/>
      <c r="AQ84" s="35"/>
      <c r="AR84" s="35"/>
      <c r="AS84" s="35"/>
      <c r="AT84" s="35"/>
      <c r="AU84" s="35"/>
      <c r="AV84" s="35"/>
      <c r="AW84" s="35"/>
      <c r="AX84" s="35"/>
      <c r="AY84" s="35"/>
    </row>
    <row r="85" spans="1:51" x14ac:dyDescent="0.2">
      <c r="A85" s="12" t="s">
        <v>75</v>
      </c>
      <c r="B85" s="5" t="s">
        <v>73</v>
      </c>
      <c r="C85" s="5" t="s">
        <v>263</v>
      </c>
      <c r="D85" s="5">
        <v>9</v>
      </c>
      <c r="E85" s="66">
        <v>1.15984512</v>
      </c>
      <c r="F85" s="122">
        <f t="shared" si="6"/>
        <v>0.11638824483936391</v>
      </c>
      <c r="G85" s="49">
        <v>126.242</v>
      </c>
      <c r="H85" s="52">
        <v>625.04999999999995</v>
      </c>
      <c r="I85" s="53">
        <v>27.64</v>
      </c>
      <c r="J85" s="58">
        <v>4.8050000000000002E-4</v>
      </c>
      <c r="K85" s="53">
        <f t="shared" si="1"/>
        <v>263.00416666666666</v>
      </c>
      <c r="L85" s="49">
        <f t="shared" si="2"/>
        <v>0.25530216423196134</v>
      </c>
      <c r="M85" s="49">
        <v>0.35399999999999998</v>
      </c>
      <c r="N85" s="124">
        <v>308.14999999999998</v>
      </c>
      <c r="O85" s="124">
        <v>165.18</v>
      </c>
      <c r="P85" s="124">
        <v>43.67</v>
      </c>
      <c r="Q85" s="71">
        <v>-4.7446000000000002</v>
      </c>
      <c r="R85" s="74">
        <v>824.5</v>
      </c>
      <c r="S85" s="76">
        <v>9.1000000000000004E-3</v>
      </c>
      <c r="T85" s="28">
        <v>-9.2133000000000004E-6</v>
      </c>
      <c r="U85" s="79">
        <v>0.25159999999999999</v>
      </c>
      <c r="V85" s="80">
        <v>0.25600000000000001</v>
      </c>
      <c r="W85" s="81">
        <v>0.28570000000000001</v>
      </c>
      <c r="X85" s="88">
        <v>63.593000000000004</v>
      </c>
      <c r="Y85" s="92">
        <v>-4322.6000000000004</v>
      </c>
      <c r="Z85" s="95">
        <v>-20.646000000000001</v>
      </c>
      <c r="AA85" s="29">
        <v>8.7542999999999996E-3</v>
      </c>
      <c r="AB85" s="30">
        <v>-2.7299000000000001E-7</v>
      </c>
      <c r="AC85" s="105">
        <v>237.66300000000001</v>
      </c>
      <c r="AD85" s="6">
        <v>-0.15962000000000001</v>
      </c>
      <c r="AE85" s="7">
        <v>7.2062999999999999E-4</v>
      </c>
      <c r="AF85" s="31">
        <v>0</v>
      </c>
      <c r="AG85" s="106">
        <v>0.1759</v>
      </c>
      <c r="AH85" s="29">
        <v>-9.0017000000000002E-5</v>
      </c>
      <c r="AI85" s="31">
        <v>-2.0778E-7</v>
      </c>
      <c r="AJ85" s="109">
        <v>56.572000000000003</v>
      </c>
      <c r="AK85" s="110">
        <v>0.38</v>
      </c>
      <c r="AL85" s="111">
        <v>56.07</v>
      </c>
      <c r="AM85" s="112">
        <v>1.2222</v>
      </c>
      <c r="AN85" s="129">
        <v>45.700003096533599</v>
      </c>
      <c r="AO85" s="35"/>
      <c r="AP85" s="35"/>
      <c r="AQ85" s="35"/>
      <c r="AR85" s="35"/>
      <c r="AS85" s="35"/>
      <c r="AT85" s="35"/>
      <c r="AU85" s="35"/>
      <c r="AV85" s="35"/>
      <c r="AW85" s="35"/>
      <c r="AX85" s="35"/>
      <c r="AY85" s="35"/>
    </row>
    <row r="86" spans="1:51" x14ac:dyDescent="0.2">
      <c r="A86" s="12" t="s">
        <v>76</v>
      </c>
      <c r="B86" s="5" t="s">
        <v>73</v>
      </c>
      <c r="C86" s="5" t="s">
        <v>264</v>
      </c>
      <c r="D86" s="5">
        <v>9</v>
      </c>
      <c r="E86" s="66">
        <v>2.681441875</v>
      </c>
      <c r="F86" s="122">
        <f t="shared" si="6"/>
        <v>0.26907757603879306</v>
      </c>
      <c r="G86" s="49">
        <v>126.242</v>
      </c>
      <c r="H86" s="52">
        <v>626.59</v>
      </c>
      <c r="I86" s="53">
        <v>27.88</v>
      </c>
      <c r="J86" s="58">
        <v>4.7449999999999999E-4</v>
      </c>
      <c r="K86" s="53">
        <f t="shared" si="1"/>
        <v>266.33333333333337</v>
      </c>
      <c r="L86" s="49">
        <f t="shared" si="2"/>
        <v>0.25367497801493888</v>
      </c>
      <c r="M86" s="49">
        <v>0.33</v>
      </c>
      <c r="N86" s="124">
        <v>307.03888888888889</v>
      </c>
      <c r="O86" s="124">
        <v>186.59</v>
      </c>
      <c r="P86" s="124">
        <v>43.62</v>
      </c>
      <c r="Q86" s="71">
        <v>-4.5651000000000002</v>
      </c>
      <c r="R86" s="74">
        <v>813.74</v>
      </c>
      <c r="S86" s="76">
        <v>8.5000000000000006E-3</v>
      </c>
      <c r="T86" s="28">
        <v>-8.6169000000000005E-6</v>
      </c>
      <c r="U86" s="79">
        <v>0.2661</v>
      </c>
      <c r="V86" s="80">
        <v>0.26989999999999997</v>
      </c>
      <c r="W86" s="81">
        <v>0.28570000000000001</v>
      </c>
      <c r="X86" s="88">
        <v>19.36</v>
      </c>
      <c r="Y86" s="92">
        <v>-2783.3</v>
      </c>
      <c r="Z86" s="95">
        <v>-3.7888999999999999</v>
      </c>
      <c r="AA86" s="29">
        <v>0</v>
      </c>
      <c r="AB86" s="31">
        <v>0</v>
      </c>
      <c r="AC86" s="105">
        <v>163.47499999999999</v>
      </c>
      <c r="AD86" s="6">
        <v>0.48476999999999998</v>
      </c>
      <c r="AE86" s="7">
        <v>-1.2507E-3</v>
      </c>
      <c r="AF86" s="8">
        <v>1.7991000000000001E-6</v>
      </c>
      <c r="AG86" s="106">
        <v>0.1731</v>
      </c>
      <c r="AH86" s="29">
        <v>-8.4107E-5</v>
      </c>
      <c r="AI86" s="31">
        <v>-2.0970999999999999E-7</v>
      </c>
      <c r="AJ86" s="109">
        <v>56.633000000000003</v>
      </c>
      <c r="AK86" s="110">
        <v>0.38</v>
      </c>
      <c r="AL86" s="111">
        <v>57.264000000000003</v>
      </c>
      <c r="AM86" s="112">
        <v>1.2222</v>
      </c>
      <c r="AN86" s="129">
        <v>41.130971630399102</v>
      </c>
      <c r="AO86" s="35"/>
      <c r="AP86" s="35"/>
      <c r="AQ86" s="35"/>
      <c r="AR86" s="35"/>
      <c r="AS86" s="35"/>
      <c r="AT86" s="35"/>
      <c r="AU86" s="35"/>
      <c r="AV86" s="35"/>
      <c r="AW86" s="35"/>
      <c r="AX86" s="35"/>
      <c r="AY86" s="35"/>
    </row>
    <row r="87" spans="1:51" x14ac:dyDescent="0.2">
      <c r="A87" s="12" t="s">
        <v>77</v>
      </c>
      <c r="B87" s="5" t="s">
        <v>73</v>
      </c>
      <c r="C87" s="5" t="s">
        <v>303</v>
      </c>
      <c r="D87" s="5">
        <v>9</v>
      </c>
      <c r="E87" s="66">
        <v>2.03532440125</v>
      </c>
      <c r="F87" s="122">
        <f t="shared" si="6"/>
        <v>0.20424092032237612</v>
      </c>
      <c r="G87" s="49">
        <v>126.242</v>
      </c>
      <c r="H87" s="52">
        <v>622.30999999999995</v>
      </c>
      <c r="I87" s="53">
        <v>26.71</v>
      </c>
      <c r="J87" s="58">
        <v>4.795E-4</v>
      </c>
      <c r="K87" s="53">
        <f t="shared" si="1"/>
        <v>263.55323590814203</v>
      </c>
      <c r="L87" s="49">
        <f t="shared" si="2"/>
        <v>0.24728205515277221</v>
      </c>
      <c r="M87" s="49">
        <v>0.33400000000000002</v>
      </c>
      <c r="N87" s="124">
        <v>306.48333333333329</v>
      </c>
      <c r="O87" s="124">
        <v>155.15</v>
      </c>
      <c r="P87" s="124">
        <v>43.51</v>
      </c>
      <c r="Q87" s="71">
        <v>-3.8488000000000002</v>
      </c>
      <c r="R87" s="74">
        <v>715.65</v>
      </c>
      <c r="S87" s="76">
        <v>6.7999999999999996E-3</v>
      </c>
      <c r="T87" s="28">
        <v>-7.4893999999999998E-6</v>
      </c>
      <c r="U87" s="79">
        <v>0.26329999999999998</v>
      </c>
      <c r="V87" s="80">
        <v>0.26529999999999998</v>
      </c>
      <c r="W87" s="81">
        <v>0.28570000000000001</v>
      </c>
      <c r="X87" s="88">
        <v>18.603999999999999</v>
      </c>
      <c r="Y87" s="92">
        <v>-2719.9</v>
      </c>
      <c r="Z87" s="95">
        <v>-3.5546000000000002</v>
      </c>
      <c r="AA87" s="29">
        <v>0</v>
      </c>
      <c r="AB87" s="31">
        <v>0</v>
      </c>
      <c r="AC87" s="105">
        <v>169.57400000000001</v>
      </c>
      <c r="AD87" s="6">
        <v>0.45988000000000001</v>
      </c>
      <c r="AE87" s="7">
        <v>-1.2118000000000001E-3</v>
      </c>
      <c r="AF87" s="8">
        <v>1.8215000000000001E-6</v>
      </c>
      <c r="AG87" s="106">
        <v>0.17599999999999999</v>
      </c>
      <c r="AH87" s="29">
        <v>-9.3299000000000002E-5</v>
      </c>
      <c r="AI87" s="31">
        <v>-2.0554E-7</v>
      </c>
      <c r="AJ87" s="109">
        <v>56.622999999999998</v>
      </c>
      <c r="AK87" s="110">
        <v>0.38</v>
      </c>
      <c r="AL87" s="111">
        <v>56.238</v>
      </c>
      <c r="AM87" s="112">
        <v>1.2222</v>
      </c>
      <c r="AN87" s="129">
        <v>37.401715592431401</v>
      </c>
      <c r="AO87" s="35"/>
      <c r="AP87" s="35"/>
      <c r="AQ87" s="35"/>
      <c r="AR87" s="35"/>
      <c r="AS87" s="35"/>
      <c r="AT87" s="35"/>
      <c r="AU87" s="35"/>
      <c r="AV87" s="35"/>
      <c r="AW87" s="35"/>
      <c r="AX87" s="35"/>
      <c r="AY87" s="35"/>
    </row>
    <row r="88" spans="1:51" x14ac:dyDescent="0.2">
      <c r="A88" s="12" t="s">
        <v>78</v>
      </c>
      <c r="B88" s="5" t="s">
        <v>73</v>
      </c>
      <c r="C88" s="5" t="s">
        <v>265</v>
      </c>
      <c r="D88" s="5">
        <v>9</v>
      </c>
      <c r="E88" s="66">
        <v>2.9225222149999999</v>
      </c>
      <c r="F88" s="122">
        <f t="shared" si="6"/>
        <v>0.29326952818312513</v>
      </c>
      <c r="G88" s="49">
        <v>126.242</v>
      </c>
      <c r="H88" s="52">
        <v>624.66999999999996</v>
      </c>
      <c r="I88" s="53">
        <v>29</v>
      </c>
      <c r="J88" s="58">
        <v>4.7849999999999998E-4</v>
      </c>
      <c r="K88" s="53">
        <f t="shared" si="1"/>
        <v>264.10460251046027</v>
      </c>
      <c r="L88" s="49">
        <f t="shared" si="2"/>
        <v>0.2669102333903362</v>
      </c>
      <c r="M88" s="49">
        <v>0.32100000000000001</v>
      </c>
      <c r="N88" s="124">
        <v>304.26111111111106</v>
      </c>
      <c r="O88" s="124">
        <v>177.55</v>
      </c>
      <c r="P88" s="124">
        <v>43.79</v>
      </c>
      <c r="Q88" s="71">
        <v>-5.0190000000000001</v>
      </c>
      <c r="R88" s="74">
        <v>865.84</v>
      </c>
      <c r="S88" s="76">
        <v>9.5999999999999992E-3</v>
      </c>
      <c r="T88" s="28">
        <v>-9.4761999999999992E-6</v>
      </c>
      <c r="U88" s="79">
        <v>0.26379999999999998</v>
      </c>
      <c r="V88" s="80">
        <v>0.2636</v>
      </c>
      <c r="W88" s="81">
        <v>0.28570000000000001</v>
      </c>
      <c r="X88" s="88">
        <v>18.515000000000001</v>
      </c>
      <c r="Y88" s="92">
        <v>-2700.3</v>
      </c>
      <c r="Z88" s="95">
        <v>-3.5249999999999999</v>
      </c>
      <c r="AA88" s="29">
        <v>0</v>
      </c>
      <c r="AB88" s="31">
        <v>0</v>
      </c>
      <c r="AC88" s="105">
        <v>161.89699999999999</v>
      </c>
      <c r="AD88" s="6">
        <v>0.46920000000000001</v>
      </c>
      <c r="AE88" s="7">
        <v>-1.2149000000000001E-3</v>
      </c>
      <c r="AF88" s="8">
        <v>1.7832999999999999E-6</v>
      </c>
      <c r="AG88" s="106">
        <v>0.17269999999999999</v>
      </c>
      <c r="AH88" s="29">
        <v>-8.7318000000000007E-5</v>
      </c>
      <c r="AI88" s="31">
        <v>-2.0576000000000001E-7</v>
      </c>
      <c r="AJ88" s="109">
        <v>55.844999999999999</v>
      </c>
      <c r="AK88" s="110">
        <v>0.38</v>
      </c>
      <c r="AL88" s="111">
        <v>57.959000000000003</v>
      </c>
      <c r="AM88" s="112">
        <v>1.2222</v>
      </c>
      <c r="AN88" s="129">
        <v>26.945301133403898</v>
      </c>
      <c r="AO88" s="35"/>
      <c r="AP88" s="35"/>
      <c r="AQ88" s="35"/>
      <c r="AR88" s="35"/>
      <c r="AS88" s="35"/>
      <c r="AT88" s="35"/>
      <c r="AU88" s="35"/>
      <c r="AV88" s="35"/>
      <c r="AW88" s="35"/>
      <c r="AX88" s="35"/>
      <c r="AY88" s="35"/>
    </row>
    <row r="89" spans="1:51" x14ac:dyDescent="0.2">
      <c r="A89" s="12" t="s">
        <v>79</v>
      </c>
      <c r="B89" s="5" t="s">
        <v>73</v>
      </c>
      <c r="C89" s="5" t="s">
        <v>304</v>
      </c>
      <c r="D89" s="5">
        <v>9</v>
      </c>
      <c r="E89" s="66">
        <v>2.32189089375</v>
      </c>
      <c r="F89" s="122">
        <f t="shared" si="6"/>
        <v>0.23299732108375343</v>
      </c>
      <c r="G89" s="49">
        <v>126.242</v>
      </c>
      <c r="H89" s="52">
        <v>617.12</v>
      </c>
      <c r="I89" s="53">
        <v>26.71</v>
      </c>
      <c r="J89" s="58">
        <v>4.795E-4</v>
      </c>
      <c r="K89" s="53">
        <f t="shared" si="1"/>
        <v>263.55323590814203</v>
      </c>
      <c r="L89" s="49">
        <f t="shared" si="2"/>
        <v>0.24936170557123682</v>
      </c>
      <c r="M89" s="49">
        <v>0.33400000000000002</v>
      </c>
      <c r="N89" s="124">
        <v>304.26111111111106</v>
      </c>
      <c r="O89" s="124">
        <v>197.35</v>
      </c>
      <c r="P89" s="124">
        <v>43.51</v>
      </c>
      <c r="Q89" s="71">
        <v>-3.7079</v>
      </c>
      <c r="R89" s="74">
        <v>687.88</v>
      </c>
      <c r="S89" s="76">
        <v>6.6E-3</v>
      </c>
      <c r="T89" s="28">
        <v>-7.4158999999999996E-6</v>
      </c>
      <c r="U89" s="79">
        <v>0.26329999999999998</v>
      </c>
      <c r="V89" s="80">
        <v>0.26779999999999998</v>
      </c>
      <c r="W89" s="81">
        <v>0.28570000000000001</v>
      </c>
      <c r="X89" s="88">
        <v>18.559000000000001</v>
      </c>
      <c r="Y89" s="92">
        <v>-2694.9</v>
      </c>
      <c r="Z89" s="95">
        <v>-3.5445000000000002</v>
      </c>
      <c r="AA89" s="29">
        <v>0</v>
      </c>
      <c r="AB89" s="31">
        <v>0</v>
      </c>
      <c r="AC89" s="105">
        <v>158.702</v>
      </c>
      <c r="AD89" s="6">
        <v>0.54225999999999996</v>
      </c>
      <c r="AE89" s="7">
        <v>-1.4256E-3</v>
      </c>
      <c r="AF89" s="8">
        <v>2.013E-6</v>
      </c>
      <c r="AG89" s="106">
        <v>0.1729</v>
      </c>
      <c r="AH89" s="29">
        <v>-8.1185000000000003E-5</v>
      </c>
      <c r="AI89" s="31">
        <v>-2.2212000000000001E-7</v>
      </c>
      <c r="AJ89" s="109">
        <v>56.128</v>
      </c>
      <c r="AK89" s="110">
        <v>0.38</v>
      </c>
      <c r="AL89" s="111">
        <v>56.073</v>
      </c>
      <c r="AM89" s="112">
        <v>1.2222</v>
      </c>
      <c r="AN89" s="129">
        <v>41.321505076955397</v>
      </c>
      <c r="AO89" s="35"/>
      <c r="AP89" s="35"/>
      <c r="AQ89" s="35"/>
      <c r="AR89" s="35"/>
      <c r="AS89" s="35"/>
      <c r="AT89" s="35"/>
      <c r="AU89" s="35"/>
      <c r="AV89" s="35"/>
      <c r="AW89" s="35"/>
      <c r="AX89" s="35"/>
      <c r="AY89" s="35"/>
    </row>
    <row r="90" spans="1:51" x14ac:dyDescent="0.2">
      <c r="A90" s="12" t="s">
        <v>80</v>
      </c>
      <c r="B90" s="5" t="s">
        <v>73</v>
      </c>
      <c r="C90" s="5" t="s">
        <v>305</v>
      </c>
      <c r="D90" s="5">
        <v>9</v>
      </c>
      <c r="E90" s="66">
        <v>2.0325741937499999</v>
      </c>
      <c r="F90" s="122">
        <f t="shared" si="6"/>
        <v>0.20396494224707148</v>
      </c>
      <c r="G90" s="49">
        <v>126.242</v>
      </c>
      <c r="H90" s="52">
        <v>613.51</v>
      </c>
      <c r="I90" s="53">
        <v>26.71</v>
      </c>
      <c r="J90" s="58">
        <v>4.795E-4</v>
      </c>
      <c r="K90" s="53">
        <f t="shared" si="1"/>
        <v>263.55323590814203</v>
      </c>
      <c r="L90" s="49">
        <f t="shared" si="2"/>
        <v>0.25082899340209885</v>
      </c>
      <c r="M90" s="49">
        <v>0.33400000000000002</v>
      </c>
      <c r="N90" s="124">
        <v>302.59444444444443</v>
      </c>
      <c r="O90" s="124">
        <v>178.15</v>
      </c>
      <c r="P90" s="124">
        <v>43.51</v>
      </c>
      <c r="Q90" s="71">
        <v>-3.6019000000000001</v>
      </c>
      <c r="R90" s="74">
        <v>667.5</v>
      </c>
      <c r="S90" s="76">
        <v>6.4000000000000003E-3</v>
      </c>
      <c r="T90" s="28">
        <v>-7.3513999999999996E-6</v>
      </c>
      <c r="U90" s="79">
        <v>0.26329999999999998</v>
      </c>
      <c r="V90" s="80">
        <v>0.26919999999999999</v>
      </c>
      <c r="W90" s="81">
        <v>0.28570000000000001</v>
      </c>
      <c r="X90" s="88">
        <v>18.527999999999999</v>
      </c>
      <c r="Y90" s="92">
        <v>-2677.6</v>
      </c>
      <c r="Z90" s="95">
        <v>-3.5373000000000001</v>
      </c>
      <c r="AA90" s="29">
        <v>0</v>
      </c>
      <c r="AB90" s="31">
        <v>0</v>
      </c>
      <c r="AC90" s="105">
        <v>162.94200000000001</v>
      </c>
      <c r="AD90" s="6">
        <v>0.50951999999999997</v>
      </c>
      <c r="AE90" s="7">
        <v>-1.3523000000000001E-3</v>
      </c>
      <c r="AF90" s="8">
        <v>1.9692999999999999E-6</v>
      </c>
      <c r="AG90" s="106">
        <v>0.17430000000000001</v>
      </c>
      <c r="AH90" s="29">
        <v>-8.7585999999999998E-5</v>
      </c>
      <c r="AI90" s="31">
        <v>-2.1847E-7</v>
      </c>
      <c r="AJ90" s="109">
        <v>55.783999999999999</v>
      </c>
      <c r="AK90" s="110">
        <v>0.38</v>
      </c>
      <c r="AL90" s="111">
        <v>55.957999999999998</v>
      </c>
      <c r="AM90" s="112">
        <v>1.2222</v>
      </c>
      <c r="AN90" s="129">
        <v>37.401715592431401</v>
      </c>
      <c r="AO90" s="35"/>
      <c r="AP90" s="35"/>
      <c r="AQ90" s="35"/>
      <c r="AR90" s="35"/>
      <c r="AS90" s="35"/>
      <c r="AT90" s="35"/>
      <c r="AU90" s="35"/>
      <c r="AV90" s="35"/>
      <c r="AW90" s="35"/>
      <c r="AX90" s="35"/>
      <c r="AY90" s="35"/>
    </row>
    <row r="91" spans="1:51" x14ac:dyDescent="0.2">
      <c r="A91" s="12" t="s">
        <v>81</v>
      </c>
      <c r="B91" s="5" t="s">
        <v>73</v>
      </c>
      <c r="C91" s="5" t="s">
        <v>306</v>
      </c>
      <c r="D91" s="5">
        <v>9</v>
      </c>
      <c r="E91" s="66">
        <v>2.3217072000000001</v>
      </c>
      <c r="F91" s="122">
        <f t="shared" si="6"/>
        <v>0.23297888776642356</v>
      </c>
      <c r="G91" s="49">
        <v>126.242</v>
      </c>
      <c r="H91" s="52">
        <v>617.12</v>
      </c>
      <c r="I91" s="53">
        <v>26.71</v>
      </c>
      <c r="J91" s="58">
        <v>4.795E-4</v>
      </c>
      <c r="K91" s="53">
        <f t="shared" si="1"/>
        <v>263.55323590814203</v>
      </c>
      <c r="L91" s="49">
        <f t="shared" si="2"/>
        <v>0.24936170557123682</v>
      </c>
      <c r="M91" s="49">
        <v>0.33400000000000002</v>
      </c>
      <c r="N91" s="124">
        <v>304.26111111111106</v>
      </c>
      <c r="O91" s="124">
        <v>197.35</v>
      </c>
      <c r="P91" s="124">
        <v>43.51</v>
      </c>
      <c r="Q91" s="71">
        <v>-3.7079</v>
      </c>
      <c r="R91" s="74">
        <v>687.88</v>
      </c>
      <c r="S91" s="76">
        <v>6.6E-3</v>
      </c>
      <c r="T91" s="28">
        <v>-7.4158999999999996E-6</v>
      </c>
      <c r="U91" s="79">
        <v>0.26329999999999998</v>
      </c>
      <c r="V91" s="80">
        <v>0.26819999999999999</v>
      </c>
      <c r="W91" s="81">
        <v>0.28570000000000001</v>
      </c>
      <c r="X91" s="88">
        <v>18.559000000000001</v>
      </c>
      <c r="Y91" s="92">
        <v>-2694.9</v>
      </c>
      <c r="Z91" s="95">
        <v>-3.5445000000000002</v>
      </c>
      <c r="AA91" s="29">
        <v>0</v>
      </c>
      <c r="AB91" s="31">
        <v>0</v>
      </c>
      <c r="AC91" s="105">
        <v>158.82300000000001</v>
      </c>
      <c r="AD91" s="6">
        <v>0.54139000000000004</v>
      </c>
      <c r="AE91" s="7">
        <v>-1.423E-3</v>
      </c>
      <c r="AF91" s="8">
        <v>2.0095E-6</v>
      </c>
      <c r="AG91" s="106">
        <v>0.1729</v>
      </c>
      <c r="AH91" s="29">
        <v>-8.1185000000000003E-5</v>
      </c>
      <c r="AI91" s="31">
        <v>-2.2212000000000001E-7</v>
      </c>
      <c r="AJ91" s="109">
        <v>56.128</v>
      </c>
      <c r="AK91" s="110">
        <v>0.38</v>
      </c>
      <c r="AL91" s="111">
        <v>56.073</v>
      </c>
      <c r="AM91" s="112">
        <v>1.2222</v>
      </c>
      <c r="AN91" s="129">
        <v>41.321505076955397</v>
      </c>
      <c r="AO91" s="35"/>
      <c r="AP91" s="35"/>
      <c r="AQ91" s="35"/>
      <c r="AR91" s="35"/>
      <c r="AS91" s="35"/>
      <c r="AT91" s="35"/>
      <c r="AU91" s="35"/>
      <c r="AV91" s="35"/>
      <c r="AW91" s="35"/>
      <c r="AX91" s="35"/>
      <c r="AY91" s="35"/>
    </row>
    <row r="92" spans="1:51" x14ac:dyDescent="0.2">
      <c r="A92" s="12" t="s">
        <v>82</v>
      </c>
      <c r="B92" s="5" t="s">
        <v>73</v>
      </c>
      <c r="C92" s="5" t="s">
        <v>307</v>
      </c>
      <c r="D92" s="5">
        <v>9</v>
      </c>
      <c r="E92" s="66">
        <v>5.7610814000000001</v>
      </c>
      <c r="F92" s="122">
        <f t="shared" si="6"/>
        <v>0.57811352650490566</v>
      </c>
      <c r="G92" s="49">
        <v>126.242</v>
      </c>
      <c r="H92" s="52">
        <v>605.02</v>
      </c>
      <c r="I92" s="53">
        <v>27.99</v>
      </c>
      <c r="J92" s="58">
        <v>4.7750000000000001E-4</v>
      </c>
      <c r="K92" s="53">
        <f t="shared" si="1"/>
        <v>264.65828092243191</v>
      </c>
      <c r="L92" s="49">
        <f t="shared" si="2"/>
        <v>0.2654248166811099</v>
      </c>
      <c r="M92" s="49">
        <v>0.29599999999999999</v>
      </c>
      <c r="N92" s="124">
        <v>295.92777777777775</v>
      </c>
      <c r="O92" s="124">
        <v>221.25</v>
      </c>
      <c r="P92" s="124">
        <v>43.64</v>
      </c>
      <c r="Q92" s="71">
        <v>-3.5871</v>
      </c>
      <c r="R92" s="74">
        <v>642.16</v>
      </c>
      <c r="S92" s="76">
        <v>6.4999999999999997E-3</v>
      </c>
      <c r="T92" s="28">
        <v>-7.5186999999999997E-6</v>
      </c>
      <c r="U92" s="79">
        <v>0.26440000000000002</v>
      </c>
      <c r="V92" s="80">
        <v>0.27310000000000001</v>
      </c>
      <c r="W92" s="81">
        <v>0.28570000000000001</v>
      </c>
      <c r="X92" s="88">
        <v>18.091999999999999</v>
      </c>
      <c r="Y92" s="92">
        <v>-2558.1</v>
      </c>
      <c r="Z92" s="95">
        <v>-3.4300999999999999</v>
      </c>
      <c r="AA92" s="29">
        <v>0</v>
      </c>
      <c r="AB92" s="31">
        <v>0</v>
      </c>
      <c r="AC92" s="105">
        <v>147.85599999999999</v>
      </c>
      <c r="AD92" s="6">
        <v>0.56781000000000004</v>
      </c>
      <c r="AE92" s="7">
        <v>-1.4978000000000001E-3</v>
      </c>
      <c r="AF92" s="8">
        <v>2.0818000000000001E-6</v>
      </c>
      <c r="AG92" s="106">
        <v>0.1686</v>
      </c>
      <c r="AH92" s="29">
        <v>-7.5073000000000004E-5</v>
      </c>
      <c r="AI92" s="31">
        <v>-2.3354000000000001E-7</v>
      </c>
      <c r="AJ92" s="109">
        <v>53.119</v>
      </c>
      <c r="AK92" s="110">
        <v>0.38</v>
      </c>
      <c r="AL92" s="111">
        <v>56.142000000000003</v>
      </c>
      <c r="AM92" s="112">
        <v>1.2222</v>
      </c>
      <c r="AN92" s="129">
        <v>25.5079618476326</v>
      </c>
      <c r="AO92" s="35"/>
      <c r="AP92" s="35"/>
      <c r="AQ92" s="35"/>
      <c r="AR92" s="35"/>
      <c r="AS92" s="35"/>
      <c r="AT92" s="35"/>
      <c r="AU92" s="35"/>
      <c r="AV92" s="35"/>
      <c r="AW92" s="35"/>
      <c r="AX92" s="35"/>
      <c r="AY92" s="35"/>
    </row>
    <row r="93" spans="1:51" x14ac:dyDescent="0.2">
      <c r="A93" s="12" t="s">
        <v>83</v>
      </c>
      <c r="B93" s="5" t="s">
        <v>73</v>
      </c>
      <c r="C93" s="5" t="s">
        <v>308</v>
      </c>
      <c r="D93" s="5">
        <v>9</v>
      </c>
      <c r="E93" s="66">
        <v>5.7596479</v>
      </c>
      <c r="F93" s="122">
        <f t="shared" si="6"/>
        <v>0.57796967751498429</v>
      </c>
      <c r="G93" s="49">
        <v>126.242</v>
      </c>
      <c r="H93" s="52">
        <v>605.02</v>
      </c>
      <c r="I93" s="53">
        <v>27.99</v>
      </c>
      <c r="J93" s="58">
        <v>4.7750000000000001E-4</v>
      </c>
      <c r="K93" s="53">
        <f t="shared" si="1"/>
        <v>264.65828092243191</v>
      </c>
      <c r="L93" s="49">
        <f t="shared" si="2"/>
        <v>0.2654248166811099</v>
      </c>
      <c r="M93" s="49">
        <v>0.29599999999999999</v>
      </c>
      <c r="N93" s="124">
        <v>295.92777777777775</v>
      </c>
      <c r="O93" s="124">
        <v>221.25</v>
      </c>
      <c r="P93" s="124">
        <v>43.64</v>
      </c>
      <c r="Q93" s="71">
        <v>-3.5871</v>
      </c>
      <c r="R93" s="74">
        <v>642.16</v>
      </c>
      <c r="S93" s="76">
        <v>6.4999999999999997E-3</v>
      </c>
      <c r="T93" s="28">
        <v>-7.5186999999999997E-6</v>
      </c>
      <c r="U93" s="79">
        <v>0.26440000000000002</v>
      </c>
      <c r="V93" s="80">
        <v>0.27139999999999997</v>
      </c>
      <c r="W93" s="81">
        <v>0.28570000000000001</v>
      </c>
      <c r="X93" s="88">
        <v>18.091999999999999</v>
      </c>
      <c r="Y93" s="92">
        <v>-2558.1</v>
      </c>
      <c r="Z93" s="95">
        <v>-3.4300999999999999</v>
      </c>
      <c r="AA93" s="29">
        <v>0</v>
      </c>
      <c r="AB93" s="31">
        <v>0</v>
      </c>
      <c r="AC93" s="105">
        <v>147.32900000000001</v>
      </c>
      <c r="AD93" s="6">
        <v>0.57160999999999995</v>
      </c>
      <c r="AE93" s="7">
        <v>-1.5091E-3</v>
      </c>
      <c r="AF93" s="8">
        <v>2.0969000000000002E-6</v>
      </c>
      <c r="AG93" s="106">
        <v>0.1686</v>
      </c>
      <c r="AH93" s="29">
        <v>-7.5073000000000004E-5</v>
      </c>
      <c r="AI93" s="31">
        <v>-2.3354000000000001E-7</v>
      </c>
      <c r="AJ93" s="109">
        <v>53.119</v>
      </c>
      <c r="AK93" s="110">
        <v>0.38</v>
      </c>
      <c r="AL93" s="111">
        <v>56.142000000000003</v>
      </c>
      <c r="AM93" s="112">
        <v>1.2222</v>
      </c>
      <c r="AN93" s="129">
        <v>25.5079618476326</v>
      </c>
      <c r="AO93" s="35"/>
      <c r="AP93" s="35"/>
      <c r="AQ93" s="35"/>
      <c r="AR93" s="35"/>
      <c r="AS93" s="35"/>
      <c r="AT93" s="35"/>
      <c r="AU93" s="35"/>
      <c r="AV93" s="35"/>
      <c r="AW93" s="35"/>
      <c r="AX93" s="35"/>
      <c r="AY93" s="35"/>
    </row>
    <row r="94" spans="1:51" x14ac:dyDescent="0.2">
      <c r="A94" s="13" t="s">
        <v>119</v>
      </c>
      <c r="B94" s="5" t="s">
        <v>73</v>
      </c>
      <c r="C94" s="5" t="s">
        <v>309</v>
      </c>
      <c r="D94" s="5">
        <v>9</v>
      </c>
      <c r="E94" s="66">
        <v>5.3048347712500004</v>
      </c>
      <c r="F94" s="122">
        <f t="shared" si="6"/>
        <v>0.53233004781588089</v>
      </c>
      <c r="G94" s="49">
        <v>126.242</v>
      </c>
      <c r="H94" s="53">
        <v>616.85</v>
      </c>
      <c r="I94" s="53">
        <v>27.99</v>
      </c>
      <c r="J94" s="58">
        <v>4.7750000000000001E-4</v>
      </c>
      <c r="K94" s="53">
        <f t="shared" si="1"/>
        <v>264.65828092243191</v>
      </c>
      <c r="L94" s="49">
        <f t="shared" si="2"/>
        <v>0.26033447773106116</v>
      </c>
      <c r="M94" s="49">
        <v>0.29599999999999999</v>
      </c>
      <c r="N94" s="124">
        <v>300.37222222222221</v>
      </c>
      <c r="O94" s="124">
        <v>221.25</v>
      </c>
      <c r="P94" s="124">
        <v>43.64</v>
      </c>
      <c r="Q94" s="71">
        <v>-3.9075000000000002</v>
      </c>
      <c r="R94" s="74">
        <v>705.33</v>
      </c>
      <c r="S94" s="76">
        <v>7.1000000000000004E-3</v>
      </c>
      <c r="T94" s="28">
        <v>-7.6760999999999992E-6</v>
      </c>
      <c r="U94" s="79">
        <v>0.26440000000000002</v>
      </c>
      <c r="V94" s="80">
        <v>0.2646</v>
      </c>
      <c r="W94" s="81">
        <v>0.28570000000000001</v>
      </c>
      <c r="X94" s="88">
        <v>18.195</v>
      </c>
      <c r="Y94" s="92">
        <v>-2613.1999999999998</v>
      </c>
      <c r="Z94" s="95">
        <v>-3.4537</v>
      </c>
      <c r="AA94" s="29">
        <v>0</v>
      </c>
      <c r="AB94" s="31">
        <v>0</v>
      </c>
      <c r="AC94" s="105">
        <v>149.03299999999999</v>
      </c>
      <c r="AD94" s="6">
        <v>0.55803999999999998</v>
      </c>
      <c r="AE94" s="7">
        <v>-1.4499999999999999E-3</v>
      </c>
      <c r="AF94" s="8">
        <v>2.0043999999999998E-6</v>
      </c>
      <c r="AG94" s="106">
        <v>0.16889999999999999</v>
      </c>
      <c r="AH94" s="29">
        <v>-7.4481999999999996E-5</v>
      </c>
      <c r="AI94" s="31">
        <v>-2.2415999999999999E-7</v>
      </c>
      <c r="AJ94" s="109">
        <v>54.209000000000003</v>
      </c>
      <c r="AK94" s="110">
        <v>0.38</v>
      </c>
      <c r="AL94" s="111">
        <v>56.524000000000001</v>
      </c>
      <c r="AM94" s="112">
        <v>1.2222</v>
      </c>
      <c r="AN94" s="129">
        <v>19.524307200221099</v>
      </c>
      <c r="AO94" s="35"/>
      <c r="AP94" s="35"/>
      <c r="AQ94" s="35"/>
      <c r="AR94" s="35"/>
      <c r="AS94" s="35"/>
      <c r="AT94" s="35"/>
      <c r="AU94" s="35"/>
      <c r="AV94" s="35"/>
      <c r="AW94" s="35"/>
      <c r="AX94" s="35"/>
      <c r="AY94" s="35"/>
    </row>
    <row r="95" spans="1:51" x14ac:dyDescent="0.2">
      <c r="A95" s="13" t="s">
        <v>120</v>
      </c>
      <c r="B95" s="5" t="s">
        <v>73</v>
      </c>
      <c r="C95" s="5" t="s">
        <v>310</v>
      </c>
      <c r="D95" s="5">
        <v>9</v>
      </c>
      <c r="E95" s="66">
        <v>5.3035628537499999</v>
      </c>
      <c r="F95" s="122">
        <f t="shared" si="6"/>
        <v>0.5322024133215395</v>
      </c>
      <c r="G95" s="49">
        <v>126.242</v>
      </c>
      <c r="H95" s="53">
        <v>616.85</v>
      </c>
      <c r="I95" s="53">
        <v>27.99</v>
      </c>
      <c r="J95" s="58">
        <v>4.7750000000000001E-4</v>
      </c>
      <c r="K95" s="53">
        <f t="shared" si="1"/>
        <v>264.65828092243191</v>
      </c>
      <c r="L95" s="49">
        <f t="shared" si="2"/>
        <v>0.26033447773106116</v>
      </c>
      <c r="M95" s="49">
        <v>0.29599999999999999</v>
      </c>
      <c r="N95" s="124">
        <v>300.37222222222221</v>
      </c>
      <c r="O95" s="124">
        <v>221.25</v>
      </c>
      <c r="P95" s="124">
        <v>43.64</v>
      </c>
      <c r="Q95" s="71">
        <v>-3.9075000000000002</v>
      </c>
      <c r="R95" s="74">
        <v>705.33</v>
      </c>
      <c r="S95" s="76">
        <v>7.1000000000000004E-3</v>
      </c>
      <c r="T95" s="28">
        <v>-7.6760999999999992E-6</v>
      </c>
      <c r="U95" s="79">
        <v>0.26440000000000002</v>
      </c>
      <c r="V95" s="80">
        <v>0.26579999999999998</v>
      </c>
      <c r="W95" s="81">
        <v>0.28570000000000001</v>
      </c>
      <c r="X95" s="88">
        <v>18.195</v>
      </c>
      <c r="Y95" s="92">
        <v>-2613.1999999999998</v>
      </c>
      <c r="Z95" s="95">
        <v>-3.4537</v>
      </c>
      <c r="AA95" s="29">
        <v>0</v>
      </c>
      <c r="AB95" s="31">
        <v>0</v>
      </c>
      <c r="AC95" s="105">
        <v>149.404</v>
      </c>
      <c r="AD95" s="6">
        <v>0.55539000000000005</v>
      </c>
      <c r="AE95" s="7">
        <v>-1.4421E-3</v>
      </c>
      <c r="AF95" s="8">
        <v>1.9939999999999999E-6</v>
      </c>
      <c r="AG95" s="106">
        <v>0.16889999999999999</v>
      </c>
      <c r="AH95" s="29">
        <v>-7.4481999999999996E-5</v>
      </c>
      <c r="AI95" s="31">
        <v>-2.2415999999999999E-7</v>
      </c>
      <c r="AJ95" s="109">
        <v>54.209000000000003</v>
      </c>
      <c r="AK95" s="110">
        <v>0.38</v>
      </c>
      <c r="AL95" s="111">
        <v>56.524000000000001</v>
      </c>
      <c r="AM95" s="112">
        <v>1.2222</v>
      </c>
      <c r="AN95" s="129">
        <v>19.524307200221099</v>
      </c>
      <c r="AO95" s="35"/>
      <c r="AP95" s="35"/>
      <c r="AQ95" s="35"/>
      <c r="AR95" s="35"/>
      <c r="AS95" s="35"/>
      <c r="AT95" s="35"/>
      <c r="AU95" s="35"/>
      <c r="AV95" s="35"/>
      <c r="AW95" s="35"/>
      <c r="AX95" s="35"/>
      <c r="AY95" s="35"/>
    </row>
    <row r="96" spans="1:51" x14ac:dyDescent="0.2">
      <c r="A96" s="12" t="s">
        <v>84</v>
      </c>
      <c r="B96" s="5" t="s">
        <v>73</v>
      </c>
      <c r="C96" s="5" t="s">
        <v>266</v>
      </c>
      <c r="D96" s="5">
        <v>9</v>
      </c>
      <c r="E96" s="66">
        <v>5.6877822562500002</v>
      </c>
      <c r="F96" s="122">
        <f t="shared" si="6"/>
        <v>0.57075809728234639</v>
      </c>
      <c r="G96" s="49">
        <v>126.242</v>
      </c>
      <c r="H96" s="52">
        <v>607.98</v>
      </c>
      <c r="I96" s="53">
        <v>27.99</v>
      </c>
      <c r="J96" s="58">
        <v>4.7750000000000001E-4</v>
      </c>
      <c r="K96" s="53">
        <f t="shared" si="1"/>
        <v>264.65828092243191</v>
      </c>
      <c r="L96" s="49">
        <f t="shared" si="2"/>
        <v>0.26413257440771915</v>
      </c>
      <c r="M96" s="49">
        <v>0.29599999999999999</v>
      </c>
      <c r="N96" s="124">
        <v>297.03888888888889</v>
      </c>
      <c r="O96" s="124">
        <v>221.25</v>
      </c>
      <c r="P96" s="124">
        <v>43.64</v>
      </c>
      <c r="Q96" s="71">
        <v>-3.6741999999999999</v>
      </c>
      <c r="R96" s="74">
        <v>658.89</v>
      </c>
      <c r="S96" s="76">
        <v>6.7000000000000002E-3</v>
      </c>
      <c r="T96" s="28">
        <v>-7.5693999999999999E-6</v>
      </c>
      <c r="U96" s="79">
        <v>0.26440000000000002</v>
      </c>
      <c r="V96" s="80">
        <v>0.26769999999999999</v>
      </c>
      <c r="W96" s="81">
        <v>0.28570000000000001</v>
      </c>
      <c r="X96" s="88">
        <v>18.117999999999999</v>
      </c>
      <c r="Y96" s="92">
        <v>-2571.9</v>
      </c>
      <c r="Z96" s="95">
        <v>-3.4361000000000002</v>
      </c>
      <c r="AA96" s="29">
        <v>0</v>
      </c>
      <c r="AB96" s="31">
        <v>0</v>
      </c>
      <c r="AC96" s="105">
        <v>147.14400000000001</v>
      </c>
      <c r="AD96" s="6">
        <v>0.57255999999999996</v>
      </c>
      <c r="AE96" s="7">
        <v>-1.5070999999999999E-3</v>
      </c>
      <c r="AF96" s="8">
        <v>2.0908E-6</v>
      </c>
      <c r="AG96" s="106">
        <v>0.16869999999999999</v>
      </c>
      <c r="AH96" s="29">
        <v>-7.4927999999999998E-5</v>
      </c>
      <c r="AI96" s="31">
        <v>-2.3113999999999999E-7</v>
      </c>
      <c r="AJ96" s="109">
        <v>53.392000000000003</v>
      </c>
      <c r="AK96" s="110">
        <v>0.38</v>
      </c>
      <c r="AL96" s="111">
        <v>56.238</v>
      </c>
      <c r="AM96" s="112">
        <v>1.2222</v>
      </c>
      <c r="AN96" s="129">
        <v>24.004741038525399</v>
      </c>
      <c r="AO96" s="35"/>
      <c r="AP96" s="35"/>
      <c r="AQ96" s="35"/>
      <c r="AR96" s="35"/>
      <c r="AS96" s="35"/>
      <c r="AT96" s="35"/>
      <c r="AU96" s="35"/>
      <c r="AV96" s="35"/>
      <c r="AW96" s="35"/>
      <c r="AX96" s="35"/>
      <c r="AY96" s="35"/>
    </row>
    <row r="97" spans="1:51" x14ac:dyDescent="0.2">
      <c r="A97" s="12" t="s">
        <v>85</v>
      </c>
      <c r="B97" s="5" t="s">
        <v>73</v>
      </c>
      <c r="C97" s="5" t="s">
        <v>267</v>
      </c>
      <c r="D97" s="5">
        <v>9</v>
      </c>
      <c r="E97" s="66">
        <v>6.1446538249999998</v>
      </c>
      <c r="F97" s="122">
        <f t="shared" si="6"/>
        <v>0.61660428750800278</v>
      </c>
      <c r="G97" s="49">
        <v>126.242</v>
      </c>
      <c r="H97" s="52">
        <v>602.05999999999995</v>
      </c>
      <c r="I97" s="53">
        <v>27.99</v>
      </c>
      <c r="J97" s="58">
        <v>4.7750000000000001E-4</v>
      </c>
      <c r="K97" s="53">
        <f t="shared" si="1"/>
        <v>264.65828092243191</v>
      </c>
      <c r="L97" s="49">
        <f t="shared" si="2"/>
        <v>0.26672976545262117</v>
      </c>
      <c r="M97" s="49">
        <v>0.29599999999999999</v>
      </c>
      <c r="N97" s="124">
        <v>294.26111111111106</v>
      </c>
      <c r="O97" s="124">
        <v>221.25</v>
      </c>
      <c r="P97" s="124">
        <v>43.64</v>
      </c>
      <c r="Q97" s="71">
        <v>-3.4948000000000001</v>
      </c>
      <c r="R97" s="74">
        <v>624.73</v>
      </c>
      <c r="S97" s="76">
        <v>6.4000000000000003E-3</v>
      </c>
      <c r="T97" s="28">
        <v>-7.4592999999999999E-6</v>
      </c>
      <c r="U97" s="79">
        <v>0.26440000000000002</v>
      </c>
      <c r="V97" s="80">
        <v>0.27439999999999998</v>
      </c>
      <c r="W97" s="81">
        <v>0.28570000000000001</v>
      </c>
      <c r="X97" s="88">
        <v>18.065999999999999</v>
      </c>
      <c r="Y97" s="92">
        <v>-2544.3000000000002</v>
      </c>
      <c r="Z97" s="95">
        <v>-3.4241000000000001</v>
      </c>
      <c r="AA97" s="29">
        <v>0</v>
      </c>
      <c r="AB97" s="31">
        <v>0</v>
      </c>
      <c r="AC97" s="105">
        <v>147.26599999999999</v>
      </c>
      <c r="AD97" s="6">
        <v>0.57245999999999997</v>
      </c>
      <c r="AE97" s="7">
        <v>-1.5165000000000001E-3</v>
      </c>
      <c r="AF97" s="8">
        <v>2.1104000000000002E-6</v>
      </c>
      <c r="AG97" s="106">
        <v>0.16850000000000001</v>
      </c>
      <c r="AH97" s="29">
        <v>-7.5216000000000006E-5</v>
      </c>
      <c r="AI97" s="31">
        <v>-2.3598E-7</v>
      </c>
      <c r="AJ97" s="109">
        <v>52.847000000000001</v>
      </c>
      <c r="AK97" s="110">
        <v>0.38</v>
      </c>
      <c r="AL97" s="111">
        <v>56.045999999999999</v>
      </c>
      <c r="AM97" s="112">
        <v>1.2222</v>
      </c>
      <c r="AN97" s="129">
        <v>35.018592735990403</v>
      </c>
      <c r="AO97" s="35"/>
      <c r="AP97" s="35"/>
      <c r="AQ97" s="35"/>
      <c r="AR97" s="35"/>
      <c r="AS97" s="35"/>
      <c r="AT97" s="35"/>
      <c r="AU97" s="35"/>
      <c r="AV97" s="35"/>
      <c r="AW97" s="35"/>
      <c r="AX97" s="35"/>
      <c r="AY97" s="35"/>
    </row>
    <row r="98" spans="1:51" x14ac:dyDescent="0.2">
      <c r="A98" s="12" t="s">
        <v>150</v>
      </c>
      <c r="B98" s="5" t="s">
        <v>73</v>
      </c>
      <c r="C98" s="5" t="s">
        <v>311</v>
      </c>
      <c r="D98" s="5">
        <v>9</v>
      </c>
      <c r="E98" s="66">
        <v>4.1986189500000002</v>
      </c>
      <c r="F98" s="122">
        <f t="shared" si="6"/>
        <v>0.4213234007828503</v>
      </c>
      <c r="G98" s="49">
        <v>126.242</v>
      </c>
      <c r="H98" s="53">
        <v>610.04999999999995</v>
      </c>
      <c r="I98" s="53">
        <v>25.82</v>
      </c>
      <c r="J98" s="58">
        <v>4.7849999999999998E-4</v>
      </c>
      <c r="K98" s="53">
        <f t="shared" si="1"/>
        <v>264.10460251046027</v>
      </c>
      <c r="L98" s="49">
        <f t="shared" si="2"/>
        <v>0.24333729886481459</v>
      </c>
      <c r="M98" s="49">
        <v>0.309</v>
      </c>
      <c r="N98" s="124">
        <v>300.37222222222221</v>
      </c>
      <c r="O98" s="124">
        <v>193.11</v>
      </c>
      <c r="P98" s="124">
        <v>43.35</v>
      </c>
      <c r="Q98" s="71">
        <v>-2.4615999999999998</v>
      </c>
      <c r="R98" s="74">
        <v>511.79</v>
      </c>
      <c r="S98" s="76">
        <v>3.7000000000000002E-3</v>
      </c>
      <c r="T98" s="28">
        <v>-5.3013999999999998E-6</v>
      </c>
      <c r="U98" s="79">
        <v>0.26379999999999998</v>
      </c>
      <c r="V98" s="80">
        <v>0.26900000000000002</v>
      </c>
      <c r="W98" s="80">
        <v>0.28570000000000001</v>
      </c>
      <c r="X98" s="89">
        <v>18.247</v>
      </c>
      <c r="Y98" s="93">
        <v>-2611.9</v>
      </c>
      <c r="Z98" s="96">
        <v>-3.4748999999999999</v>
      </c>
      <c r="AA98" s="29">
        <v>0</v>
      </c>
      <c r="AB98" s="29">
        <v>0</v>
      </c>
      <c r="AC98" s="105">
        <v>157.845</v>
      </c>
      <c r="AD98" s="6">
        <v>0.53973000000000004</v>
      </c>
      <c r="AE98" s="7">
        <v>-1.4331000000000001E-3</v>
      </c>
      <c r="AF98" s="8">
        <v>2.0486000000000002E-6</v>
      </c>
      <c r="AG98" s="106">
        <v>0.17269999999999999</v>
      </c>
      <c r="AH98" s="29">
        <v>-8.3368999999999994E-5</v>
      </c>
      <c r="AI98" s="31">
        <v>-2.2469000000000001E-7</v>
      </c>
      <c r="AJ98" s="109">
        <v>54.555</v>
      </c>
      <c r="AK98" s="110">
        <v>0.38</v>
      </c>
      <c r="AL98" s="111">
        <v>54.735999999999997</v>
      </c>
      <c r="AM98" s="112">
        <v>1.2222</v>
      </c>
      <c r="AN98" s="129">
        <v>27.312381759273102</v>
      </c>
      <c r="AO98" s="35"/>
      <c r="AP98" s="35"/>
      <c r="AQ98" s="35"/>
      <c r="AR98" s="35"/>
      <c r="AS98" s="35"/>
      <c r="AT98" s="35"/>
      <c r="AU98" s="35"/>
      <c r="AV98" s="35"/>
      <c r="AW98" s="35"/>
      <c r="AX98" s="35"/>
      <c r="AY98" s="35"/>
    </row>
    <row r="99" spans="1:51" x14ac:dyDescent="0.2">
      <c r="A99" s="12" t="s">
        <v>151</v>
      </c>
      <c r="B99" s="5" t="s">
        <v>73</v>
      </c>
      <c r="C99" s="5" t="s">
        <v>312</v>
      </c>
      <c r="D99" s="5">
        <v>9</v>
      </c>
      <c r="E99" s="66">
        <v>4.2019264874999998</v>
      </c>
      <c r="F99" s="122">
        <f t="shared" si="6"/>
        <v>0.42165530586028455</v>
      </c>
      <c r="G99" s="49">
        <v>126.242</v>
      </c>
      <c r="H99" s="53">
        <v>621.75</v>
      </c>
      <c r="I99" s="53">
        <v>25.82</v>
      </c>
      <c r="J99" s="58">
        <v>4.7849999999999998E-4</v>
      </c>
      <c r="K99" s="53">
        <f t="shared" si="1"/>
        <v>264.10460251046027</v>
      </c>
      <c r="L99" s="49">
        <f t="shared" si="2"/>
        <v>0.23875821338557318</v>
      </c>
      <c r="M99" s="49">
        <v>0.309</v>
      </c>
      <c r="N99" s="124">
        <v>305.37222222222221</v>
      </c>
      <c r="O99" s="124">
        <v>193.11</v>
      </c>
      <c r="P99" s="124">
        <v>43.35</v>
      </c>
      <c r="Q99" s="71">
        <v>-2.9001999999999999</v>
      </c>
      <c r="R99" s="74">
        <v>589.54999999999995</v>
      </c>
      <c r="S99" s="76">
        <v>4.4999999999999997E-3</v>
      </c>
      <c r="T99" s="28">
        <v>-5.7241E-6</v>
      </c>
      <c r="U99" s="79">
        <v>0.26379999999999998</v>
      </c>
      <c r="V99" s="80">
        <v>0.26869999999999999</v>
      </c>
      <c r="W99" s="80">
        <v>0.28570000000000001</v>
      </c>
      <c r="X99" s="89">
        <v>18.347999999999999</v>
      </c>
      <c r="Y99" s="93">
        <v>-2667.1</v>
      </c>
      <c r="Z99" s="96">
        <v>-3.4977999999999998</v>
      </c>
      <c r="AA99" s="29">
        <v>0</v>
      </c>
      <c r="AB99" s="29">
        <v>0</v>
      </c>
      <c r="AC99" s="105">
        <v>161.16900000000001</v>
      </c>
      <c r="AD99" s="6">
        <v>0.51546999999999998</v>
      </c>
      <c r="AE99" s="7">
        <v>-1.3424999999999999E-3</v>
      </c>
      <c r="AF99" s="8">
        <v>1.9105000000000002E-6</v>
      </c>
      <c r="AG99" s="106">
        <v>0.1729</v>
      </c>
      <c r="AH99" s="29">
        <v>-8.2380999999999996E-5</v>
      </c>
      <c r="AI99" s="31">
        <v>-2.1610000000000001E-7</v>
      </c>
      <c r="AJ99" s="109">
        <v>55.652999999999999</v>
      </c>
      <c r="AK99" s="110">
        <v>0.38</v>
      </c>
      <c r="AL99" s="111">
        <v>55.100999999999999</v>
      </c>
      <c r="AM99" s="112">
        <v>1.2222</v>
      </c>
      <c r="AN99" s="129">
        <v>27.3123817592734</v>
      </c>
      <c r="AO99" s="35"/>
      <c r="AP99" s="35"/>
      <c r="AQ99" s="35"/>
      <c r="AR99" s="35"/>
      <c r="AS99" s="35"/>
      <c r="AT99" s="35"/>
      <c r="AU99" s="35"/>
      <c r="AV99" s="35"/>
      <c r="AW99" s="35"/>
      <c r="AX99" s="35"/>
      <c r="AY99" s="35"/>
    </row>
    <row r="100" spans="1:51" x14ac:dyDescent="0.2">
      <c r="A100" s="12" t="s">
        <v>152</v>
      </c>
      <c r="B100" s="5" t="s">
        <v>73</v>
      </c>
      <c r="C100" s="5" t="s">
        <v>313</v>
      </c>
      <c r="D100" s="5">
        <v>9</v>
      </c>
      <c r="E100" s="66">
        <v>4.1993044499999996</v>
      </c>
      <c r="F100" s="122">
        <f t="shared" si="6"/>
        <v>0.42139218939993506</v>
      </c>
      <c r="G100" s="49">
        <v>126.242</v>
      </c>
      <c r="H100" s="53">
        <v>621.75</v>
      </c>
      <c r="I100" s="53">
        <v>25.82</v>
      </c>
      <c r="J100" s="58">
        <v>4.7849999999999998E-4</v>
      </c>
      <c r="K100" s="53">
        <f t="shared" ref="K100:K162" si="7">1/LEFT(J100,8)*G100/1000</f>
        <v>264.10460251046027</v>
      </c>
      <c r="L100" s="49">
        <f t="shared" ref="L100:L162" si="8">LEFT(I100,5)*100000/(K100*8.314/(G100/1000)*H100)</f>
        <v>0.23875821338557318</v>
      </c>
      <c r="M100" s="49">
        <v>0.309</v>
      </c>
      <c r="N100" s="124">
        <v>305.37222222222221</v>
      </c>
      <c r="O100" s="124">
        <v>193.11</v>
      </c>
      <c r="P100" s="124">
        <v>43.35</v>
      </c>
      <c r="Q100" s="71">
        <v>-2.9001999999999999</v>
      </c>
      <c r="R100" s="74">
        <v>589.54999999999995</v>
      </c>
      <c r="S100" s="76">
        <v>4.4999999999999997E-3</v>
      </c>
      <c r="T100" s="28">
        <v>-5.7241E-6</v>
      </c>
      <c r="U100" s="79">
        <v>0.26379999999999998</v>
      </c>
      <c r="V100" s="80">
        <v>0.26590000000000003</v>
      </c>
      <c r="W100" s="80">
        <v>0.28570000000000001</v>
      </c>
      <c r="X100" s="89">
        <v>18.347999999999999</v>
      </c>
      <c r="Y100" s="93">
        <v>-2667.1</v>
      </c>
      <c r="Z100" s="96">
        <v>-3.4977999999999998</v>
      </c>
      <c r="AA100" s="29">
        <v>0</v>
      </c>
      <c r="AB100" s="29">
        <v>0</v>
      </c>
      <c r="AC100" s="105">
        <v>160.35900000000001</v>
      </c>
      <c r="AD100" s="6">
        <v>0.52122999999999997</v>
      </c>
      <c r="AE100" s="7">
        <v>-1.3596999999999999E-3</v>
      </c>
      <c r="AF100" s="8">
        <v>1.9340999999999998E-6</v>
      </c>
      <c r="AG100" s="106">
        <v>0.1729</v>
      </c>
      <c r="AH100" s="29">
        <v>-8.2380999999999996E-5</v>
      </c>
      <c r="AI100" s="31">
        <v>-2.1610000000000001E-7</v>
      </c>
      <c r="AJ100" s="109">
        <v>55.652999999999999</v>
      </c>
      <c r="AK100" s="110">
        <v>0.38</v>
      </c>
      <c r="AL100" s="111">
        <v>55.100999999999999</v>
      </c>
      <c r="AM100" s="112">
        <v>1.2222</v>
      </c>
      <c r="AN100" s="129">
        <v>29.492371200971</v>
      </c>
      <c r="AO100" s="35"/>
      <c r="AP100" s="35"/>
      <c r="AQ100" s="35"/>
      <c r="AR100" s="35"/>
      <c r="AS100" s="35"/>
      <c r="AT100" s="35"/>
      <c r="AU100" s="35"/>
      <c r="AV100" s="35"/>
      <c r="AW100" s="35"/>
      <c r="AX100" s="35"/>
      <c r="AY100" s="35"/>
    </row>
    <row r="101" spans="1:51" x14ac:dyDescent="0.2">
      <c r="A101" s="12" t="s">
        <v>86</v>
      </c>
      <c r="B101" s="5" t="s">
        <v>73</v>
      </c>
      <c r="C101" s="5" t="s">
        <v>314</v>
      </c>
      <c r="D101" s="5">
        <v>9</v>
      </c>
      <c r="E101" s="66">
        <v>4.2009530775000004</v>
      </c>
      <c r="F101" s="122">
        <f t="shared" si="6"/>
        <v>0.42155762602402413</v>
      </c>
      <c r="G101" s="49">
        <v>126.242</v>
      </c>
      <c r="H101" s="52">
        <v>601.27</v>
      </c>
      <c r="I101" s="53">
        <v>25.82</v>
      </c>
      <c r="J101" s="58">
        <v>4.7849999999999998E-4</v>
      </c>
      <c r="K101" s="53">
        <f t="shared" si="7"/>
        <v>264.10460251046027</v>
      </c>
      <c r="L101" s="49">
        <f t="shared" si="8"/>
        <v>0.24689061348891533</v>
      </c>
      <c r="M101" s="49">
        <v>0.309</v>
      </c>
      <c r="N101" s="124">
        <v>297.03888888888889</v>
      </c>
      <c r="O101" s="124">
        <v>193.11</v>
      </c>
      <c r="P101" s="124">
        <v>43.36</v>
      </c>
      <c r="Q101" s="71">
        <v>-2.0661</v>
      </c>
      <c r="R101" s="74">
        <v>444.76</v>
      </c>
      <c r="S101" s="76">
        <v>2.8999999999999998E-3</v>
      </c>
      <c r="T101" s="28">
        <v>-4.8639000000000001E-6</v>
      </c>
      <c r="U101" s="79">
        <v>0.26379999999999998</v>
      </c>
      <c r="V101" s="80">
        <v>0.27439999999999998</v>
      </c>
      <c r="W101" s="81">
        <v>0.28570000000000001</v>
      </c>
      <c r="X101" s="88">
        <v>18.170000000000002</v>
      </c>
      <c r="Y101" s="92">
        <v>-2570.6</v>
      </c>
      <c r="Z101" s="95">
        <v>-3.4571999999999998</v>
      </c>
      <c r="AA101" s="29">
        <v>0</v>
      </c>
      <c r="AB101" s="31">
        <v>0</v>
      </c>
      <c r="AC101" s="105">
        <v>156.75700000000001</v>
      </c>
      <c r="AD101" s="6">
        <v>0.54820999999999998</v>
      </c>
      <c r="AE101" s="7">
        <v>-1.4729999999999999E-3</v>
      </c>
      <c r="AF101" s="8">
        <v>2.1142999999999998E-6</v>
      </c>
      <c r="AG101" s="106">
        <v>0.17249999999999999</v>
      </c>
      <c r="AH101" s="29">
        <v>-8.4111999999999997E-5</v>
      </c>
      <c r="AI101" s="31">
        <v>-2.3148000000000001E-7</v>
      </c>
      <c r="AJ101" s="109">
        <v>53.731999999999999</v>
      </c>
      <c r="AK101" s="110">
        <v>0.38</v>
      </c>
      <c r="AL101" s="111">
        <v>54.459000000000003</v>
      </c>
      <c r="AM101" s="112">
        <v>1.2222</v>
      </c>
      <c r="AN101" s="129">
        <v>29.473197591200101</v>
      </c>
      <c r="AO101" s="35"/>
      <c r="AP101" s="35"/>
      <c r="AQ101" s="35"/>
      <c r="AR101" s="35"/>
      <c r="AS101" s="35"/>
      <c r="AT101" s="35"/>
      <c r="AU101" s="35"/>
      <c r="AV101" s="35"/>
      <c r="AW101" s="35"/>
      <c r="AX101" s="35"/>
      <c r="AY101" s="35"/>
    </row>
    <row r="102" spans="1:51" x14ac:dyDescent="0.2">
      <c r="A102" s="12" t="s">
        <v>87</v>
      </c>
      <c r="B102" s="5" t="s">
        <v>73</v>
      </c>
      <c r="C102" s="5" t="s">
        <v>315</v>
      </c>
      <c r="D102" s="5">
        <v>9</v>
      </c>
      <c r="E102" s="66">
        <v>4.4866531837499997</v>
      </c>
      <c r="F102" s="122">
        <f t="shared" si="6"/>
        <v>0.45022708657825505</v>
      </c>
      <c r="G102" s="49">
        <v>126.242</v>
      </c>
      <c r="H102" s="52">
        <v>614.42999999999995</v>
      </c>
      <c r="I102" s="53">
        <v>25.82</v>
      </c>
      <c r="J102" s="58">
        <v>4.7849999999999998E-4</v>
      </c>
      <c r="K102" s="53">
        <f t="shared" si="7"/>
        <v>264.10460251046027</v>
      </c>
      <c r="L102" s="49">
        <f t="shared" si="8"/>
        <v>0.24160265477349763</v>
      </c>
      <c r="M102" s="49">
        <v>0.309</v>
      </c>
      <c r="N102" s="124">
        <v>302.59444444444443</v>
      </c>
      <c r="O102" s="124">
        <v>193.11</v>
      </c>
      <c r="P102" s="124">
        <v>43.35</v>
      </c>
      <c r="Q102" s="71">
        <v>-2.6368</v>
      </c>
      <c r="R102" s="74">
        <v>542.36</v>
      </c>
      <c r="S102" s="76">
        <v>4.0000000000000001E-3</v>
      </c>
      <c r="T102" s="28">
        <v>-5.4789000000000002E-6</v>
      </c>
      <c r="U102" s="79">
        <v>0.26379999999999998</v>
      </c>
      <c r="V102" s="80">
        <v>0.26479999999999998</v>
      </c>
      <c r="W102" s="81">
        <v>0.28570000000000001</v>
      </c>
      <c r="X102" s="88">
        <v>18.286000000000001</v>
      </c>
      <c r="Y102" s="92">
        <v>-2632.6</v>
      </c>
      <c r="Z102" s="95">
        <v>-3.4836</v>
      </c>
      <c r="AA102" s="29">
        <v>0</v>
      </c>
      <c r="AB102" s="31">
        <v>0</v>
      </c>
      <c r="AC102" s="105">
        <v>157.91300000000001</v>
      </c>
      <c r="AD102" s="6">
        <v>0.53900999999999999</v>
      </c>
      <c r="AE102" s="7">
        <v>-1.4242E-3</v>
      </c>
      <c r="AF102" s="8">
        <v>2.0310000000000001E-6</v>
      </c>
      <c r="AG102" s="106">
        <v>0.17269999999999999</v>
      </c>
      <c r="AH102" s="29">
        <v>-8.2997999999999994E-5</v>
      </c>
      <c r="AI102" s="31">
        <v>-2.2141E-7</v>
      </c>
      <c r="AJ102" s="109">
        <v>54.966000000000001</v>
      </c>
      <c r="AK102" s="110">
        <v>0.38</v>
      </c>
      <c r="AL102" s="111">
        <v>54.872999999999998</v>
      </c>
      <c r="AM102" s="112">
        <v>1.2222</v>
      </c>
      <c r="AN102" s="129">
        <v>33.886224790450001</v>
      </c>
      <c r="AO102" s="35"/>
      <c r="AP102" s="35"/>
      <c r="AQ102" s="35"/>
      <c r="AR102" s="35"/>
      <c r="AS102" s="35"/>
      <c r="AT102" s="35"/>
      <c r="AU102" s="35"/>
      <c r="AV102" s="35"/>
      <c r="AW102" s="35"/>
      <c r="AX102" s="35"/>
      <c r="AY102" s="35"/>
    </row>
    <row r="103" spans="1:51" x14ac:dyDescent="0.2">
      <c r="A103" s="12" t="s">
        <v>153</v>
      </c>
      <c r="B103" s="5" t="s">
        <v>73</v>
      </c>
      <c r="C103" s="5" t="s">
        <v>316</v>
      </c>
      <c r="D103" s="5">
        <v>9</v>
      </c>
      <c r="E103" s="66">
        <v>4.4856024049999998</v>
      </c>
      <c r="F103" s="122">
        <f t="shared" si="6"/>
        <v>0.45012164293554957</v>
      </c>
      <c r="G103" s="49">
        <v>126.242</v>
      </c>
      <c r="H103" s="53">
        <v>678.78</v>
      </c>
      <c r="I103" s="53">
        <v>25.82</v>
      </c>
      <c r="J103" s="58">
        <v>4.7849999999999998E-4</v>
      </c>
      <c r="K103" s="53">
        <f t="shared" si="7"/>
        <v>264.10460251046027</v>
      </c>
      <c r="L103" s="49">
        <f t="shared" si="8"/>
        <v>0.21869813366993743</v>
      </c>
      <c r="M103" s="49">
        <v>0.309</v>
      </c>
      <c r="N103" s="124">
        <v>330.37222222222221</v>
      </c>
      <c r="O103" s="124">
        <v>193.11</v>
      </c>
      <c r="P103" s="124">
        <v>43.32</v>
      </c>
      <c r="Q103" s="71">
        <v>-4.1684999999999999</v>
      </c>
      <c r="R103" s="74">
        <v>852.23</v>
      </c>
      <c r="S103" s="76">
        <v>6.6E-3</v>
      </c>
      <c r="T103" s="28">
        <v>-6.3531000000000002E-6</v>
      </c>
      <c r="U103" s="79">
        <v>0.26379999999999998</v>
      </c>
      <c r="V103" s="80">
        <v>0.2848</v>
      </c>
      <c r="W103" s="80">
        <v>0.28570000000000001</v>
      </c>
      <c r="X103" s="89">
        <v>18.802</v>
      </c>
      <c r="Y103" s="93">
        <v>-2936.1</v>
      </c>
      <c r="Z103" s="96">
        <v>-3.5983999999999998</v>
      </c>
      <c r="AA103" s="29">
        <v>0</v>
      </c>
      <c r="AB103" s="29">
        <v>0</v>
      </c>
      <c r="AC103" s="105">
        <v>179.126</v>
      </c>
      <c r="AD103" s="6">
        <v>0.39437</v>
      </c>
      <c r="AE103" s="7">
        <v>-9.2613999999999999E-4</v>
      </c>
      <c r="AF103" s="8">
        <v>1.294E-6</v>
      </c>
      <c r="AG103" s="106">
        <v>0.17380000000000001</v>
      </c>
      <c r="AH103" s="29">
        <v>-7.7675000000000004E-5</v>
      </c>
      <c r="AI103" s="31">
        <v>-1.8078000000000001E-7</v>
      </c>
      <c r="AJ103" s="109">
        <v>61.02</v>
      </c>
      <c r="AK103" s="110">
        <v>0.38</v>
      </c>
      <c r="AL103" s="111">
        <v>56.82</v>
      </c>
      <c r="AM103" s="112">
        <v>1.2222</v>
      </c>
      <c r="AN103" s="129">
        <v>29.604616813831999</v>
      </c>
      <c r="AO103" s="35"/>
      <c r="AP103" s="35"/>
      <c r="AQ103" s="35"/>
      <c r="AR103" s="35"/>
      <c r="AS103" s="35"/>
      <c r="AT103" s="35"/>
      <c r="AU103" s="35"/>
      <c r="AV103" s="35"/>
      <c r="AW103" s="35"/>
      <c r="AX103" s="35"/>
      <c r="AY103" s="35"/>
    </row>
    <row r="104" spans="1:51" x14ac:dyDescent="0.2">
      <c r="A104" s="12" t="s">
        <v>154</v>
      </c>
      <c r="B104" s="5" t="s">
        <v>73</v>
      </c>
      <c r="C104" s="5" t="s">
        <v>317</v>
      </c>
      <c r="D104" s="5">
        <v>9</v>
      </c>
      <c r="E104" s="66">
        <v>4.4865653137499999</v>
      </c>
      <c r="F104" s="122">
        <f t="shared" si="6"/>
        <v>0.4502182689914086</v>
      </c>
      <c r="G104" s="49">
        <v>126.242</v>
      </c>
      <c r="H104" s="53">
        <v>611.51</v>
      </c>
      <c r="I104" s="53">
        <v>25.82</v>
      </c>
      <c r="J104" s="58">
        <v>4.7849999999999998E-4</v>
      </c>
      <c r="K104" s="53">
        <f t="shared" si="7"/>
        <v>264.10460251046027</v>
      </c>
      <c r="L104" s="49">
        <f t="shared" si="8"/>
        <v>0.24275632315494455</v>
      </c>
      <c r="M104" s="49">
        <v>0.309</v>
      </c>
      <c r="N104" s="124">
        <v>300.92777777777775</v>
      </c>
      <c r="O104" s="124">
        <v>193.11</v>
      </c>
      <c r="P104" s="124">
        <v>43.35</v>
      </c>
      <c r="Q104" s="71">
        <v>-2.5215000000000001</v>
      </c>
      <c r="R104" s="74">
        <v>522.17999999999995</v>
      </c>
      <c r="S104" s="76">
        <v>3.8E-3</v>
      </c>
      <c r="T104" s="28">
        <v>-5.3633E-6</v>
      </c>
      <c r="U104" s="79">
        <v>0.26379999999999998</v>
      </c>
      <c r="V104" s="80">
        <v>0.26719999999999999</v>
      </c>
      <c r="W104" s="80">
        <v>0.28570000000000001</v>
      </c>
      <c r="X104" s="89">
        <v>18.260000000000002</v>
      </c>
      <c r="Y104" s="93">
        <v>-2618.8000000000002</v>
      </c>
      <c r="Z104" s="96">
        <v>-3.4777999999999998</v>
      </c>
      <c r="AA104" s="29">
        <v>0</v>
      </c>
      <c r="AB104" s="29">
        <v>0</v>
      </c>
      <c r="AC104" s="105">
        <v>157.745</v>
      </c>
      <c r="AD104" s="6">
        <v>0.54037000000000002</v>
      </c>
      <c r="AE104" s="7">
        <v>-1.4327999999999999E-3</v>
      </c>
      <c r="AF104" s="8">
        <v>2.0463000000000002E-6</v>
      </c>
      <c r="AG104" s="106">
        <v>0.17269999999999999</v>
      </c>
      <c r="AH104" s="29">
        <v>-8.3244999999999993E-5</v>
      </c>
      <c r="AI104" s="31">
        <v>-2.2357999999999999E-7</v>
      </c>
      <c r="AJ104" s="109">
        <v>54.692</v>
      </c>
      <c r="AK104" s="110">
        <v>0.38</v>
      </c>
      <c r="AL104" s="111">
        <v>54.781999999999996</v>
      </c>
      <c r="AM104" s="112">
        <v>1.2222</v>
      </c>
      <c r="AN104" s="129">
        <v>29.604616813831999</v>
      </c>
      <c r="AO104" s="35"/>
      <c r="AP104" s="35"/>
      <c r="AQ104" s="35"/>
      <c r="AR104" s="35"/>
      <c r="AS104" s="35"/>
      <c r="AT104" s="35"/>
      <c r="AU104" s="35"/>
      <c r="AV104" s="35"/>
      <c r="AW104" s="35"/>
      <c r="AX104" s="35"/>
      <c r="AY104" s="35"/>
    </row>
    <row r="105" spans="1:51" x14ac:dyDescent="0.2">
      <c r="A105" s="12" t="s">
        <v>88</v>
      </c>
      <c r="B105" s="5" t="s">
        <v>73</v>
      </c>
      <c r="C105" s="5" t="s">
        <v>318</v>
      </c>
      <c r="D105" s="5">
        <v>9</v>
      </c>
      <c r="E105" s="66">
        <v>4.4851960062499998</v>
      </c>
      <c r="F105" s="122">
        <f t="shared" si="6"/>
        <v>0.45008086159638472</v>
      </c>
      <c r="G105" s="49">
        <v>126.242</v>
      </c>
      <c r="H105" s="52">
        <v>604.20000000000005</v>
      </c>
      <c r="I105" s="53">
        <v>25.82</v>
      </c>
      <c r="J105" s="58">
        <v>4.7849999999999998E-4</v>
      </c>
      <c r="K105" s="53">
        <f t="shared" si="7"/>
        <v>264.10460251046027</v>
      </c>
      <c r="L105" s="49">
        <f t="shared" si="8"/>
        <v>0.24569334520436958</v>
      </c>
      <c r="M105" s="49">
        <v>0.309</v>
      </c>
      <c r="N105" s="124">
        <v>298.14999999999998</v>
      </c>
      <c r="O105" s="124">
        <v>193.11</v>
      </c>
      <c r="P105" s="124">
        <v>43.36</v>
      </c>
      <c r="Q105" s="71">
        <v>-2.2050999999999998</v>
      </c>
      <c r="R105" s="74">
        <v>468.05</v>
      </c>
      <c r="S105" s="76">
        <v>3.2000000000000002E-3</v>
      </c>
      <c r="T105" s="28">
        <v>-5.0231000000000002E-6</v>
      </c>
      <c r="U105" s="79">
        <v>0.26379999999999998</v>
      </c>
      <c r="V105" s="80">
        <v>0.27450000000000002</v>
      </c>
      <c r="W105" s="81">
        <v>0.28570000000000001</v>
      </c>
      <c r="X105" s="88">
        <v>18.196000000000002</v>
      </c>
      <c r="Y105" s="92">
        <v>-2584.3000000000002</v>
      </c>
      <c r="Z105" s="95">
        <v>-3.4632000000000001</v>
      </c>
      <c r="AA105" s="29">
        <v>0</v>
      </c>
      <c r="AB105" s="31">
        <v>0</v>
      </c>
      <c r="AC105" s="105">
        <v>157.66399999999999</v>
      </c>
      <c r="AD105" s="6">
        <v>0.54142000000000001</v>
      </c>
      <c r="AE105" s="7">
        <v>-1.4475E-3</v>
      </c>
      <c r="AF105" s="8">
        <v>2.0754999999999999E-6</v>
      </c>
      <c r="AG105" s="106">
        <v>0.1726</v>
      </c>
      <c r="AH105" s="29">
        <v>-8.3863999999999995E-5</v>
      </c>
      <c r="AI105" s="31">
        <v>-2.2917999999999999E-7</v>
      </c>
      <c r="AJ105" s="109">
        <v>54.006</v>
      </c>
      <c r="AK105" s="110">
        <v>0.38</v>
      </c>
      <c r="AL105" s="111">
        <v>54.552</v>
      </c>
      <c r="AM105" s="112">
        <v>1.2222</v>
      </c>
      <c r="AN105" s="129">
        <v>33.886224790449901</v>
      </c>
      <c r="AO105" s="35"/>
      <c r="AP105" s="35"/>
      <c r="AQ105" s="35"/>
      <c r="AR105" s="35"/>
      <c r="AS105" s="35"/>
      <c r="AT105" s="35"/>
      <c r="AU105" s="35"/>
      <c r="AV105" s="35"/>
      <c r="AW105" s="35"/>
      <c r="AX105" s="35"/>
      <c r="AY105" s="35"/>
    </row>
    <row r="106" spans="1:51" x14ac:dyDescent="0.2">
      <c r="A106" s="12" t="s">
        <v>155</v>
      </c>
      <c r="B106" s="5" t="s">
        <v>73</v>
      </c>
      <c r="C106" s="5" t="s">
        <v>319</v>
      </c>
      <c r="D106" s="5">
        <v>9</v>
      </c>
      <c r="E106" s="66">
        <v>4.2003292725000003</v>
      </c>
      <c r="F106" s="122">
        <f t="shared" si="6"/>
        <v>0.42149502838247693</v>
      </c>
      <c r="G106" s="49">
        <v>126.242</v>
      </c>
      <c r="H106" s="53">
        <v>599.80999999999995</v>
      </c>
      <c r="I106" s="53">
        <v>25.82</v>
      </c>
      <c r="J106" s="58">
        <v>4.7849999999999998E-4</v>
      </c>
      <c r="K106" s="53">
        <f t="shared" si="7"/>
        <v>264.10460251046027</v>
      </c>
      <c r="L106" s="49">
        <f t="shared" si="8"/>
        <v>0.24749157095160157</v>
      </c>
      <c r="M106" s="49">
        <v>0.309</v>
      </c>
      <c r="N106" s="124">
        <v>296.48333333333329</v>
      </c>
      <c r="O106" s="124">
        <v>193.11</v>
      </c>
      <c r="P106" s="124">
        <v>43.36</v>
      </c>
      <c r="Q106" s="71">
        <v>-1.9936</v>
      </c>
      <c r="R106" s="74">
        <v>432.74</v>
      </c>
      <c r="S106" s="76">
        <v>2.7000000000000001E-3</v>
      </c>
      <c r="T106" s="28">
        <v>-4.7787999999999999E-6</v>
      </c>
      <c r="U106" s="79">
        <v>0.26379999999999998</v>
      </c>
      <c r="V106" s="80">
        <v>0.27510000000000001</v>
      </c>
      <c r="W106" s="80">
        <v>0.28570000000000001</v>
      </c>
      <c r="X106" s="89">
        <v>18.157</v>
      </c>
      <c r="Y106" s="93">
        <v>-2563.6999999999998</v>
      </c>
      <c r="Z106" s="96">
        <v>-3.4542000000000002</v>
      </c>
      <c r="AA106" s="29">
        <v>0</v>
      </c>
      <c r="AB106" s="29">
        <v>0</v>
      </c>
      <c r="AC106" s="105">
        <v>156.489</v>
      </c>
      <c r="AD106" s="6">
        <v>0.55027000000000004</v>
      </c>
      <c r="AE106" s="7">
        <v>-1.4817000000000001E-3</v>
      </c>
      <c r="AF106" s="8">
        <v>2.1281999999999998E-6</v>
      </c>
      <c r="AG106" s="106">
        <v>0.17249999999999999</v>
      </c>
      <c r="AH106" s="29">
        <v>-8.4235999999999998E-5</v>
      </c>
      <c r="AI106" s="31">
        <v>-2.3264E-7</v>
      </c>
      <c r="AJ106" s="109">
        <v>53.594999999999999</v>
      </c>
      <c r="AK106" s="110">
        <v>0.38</v>
      </c>
      <c r="AL106" s="111">
        <v>54.412999999999997</v>
      </c>
      <c r="AM106" s="112">
        <v>1.2222</v>
      </c>
      <c r="AN106" s="129">
        <v>27.474019529497401</v>
      </c>
      <c r="AO106" s="35"/>
      <c r="AP106" s="35"/>
      <c r="AQ106" s="35"/>
      <c r="AR106" s="35"/>
      <c r="AS106" s="35"/>
      <c r="AT106" s="35"/>
      <c r="AU106" s="35"/>
      <c r="AV106" s="35"/>
      <c r="AW106" s="35"/>
      <c r="AX106" s="35"/>
      <c r="AY106" s="35"/>
    </row>
    <row r="107" spans="1:51" x14ac:dyDescent="0.2">
      <c r="A107" s="12" t="s">
        <v>89</v>
      </c>
      <c r="B107" s="5" t="s">
        <v>73</v>
      </c>
      <c r="C107" s="5" t="s">
        <v>320</v>
      </c>
      <c r="D107" s="5">
        <v>9</v>
      </c>
      <c r="E107" s="66">
        <v>4.2013163924999999</v>
      </c>
      <c r="F107" s="122">
        <f t="shared" si="6"/>
        <v>0.42159408399107906</v>
      </c>
      <c r="G107" s="49">
        <v>126.242</v>
      </c>
      <c r="H107" s="52">
        <v>611.51</v>
      </c>
      <c r="I107" s="53">
        <v>25.82</v>
      </c>
      <c r="J107" s="58">
        <v>4.7849999999999998E-4</v>
      </c>
      <c r="K107" s="53">
        <f t="shared" si="7"/>
        <v>264.10460251046027</v>
      </c>
      <c r="L107" s="49">
        <f t="shared" si="8"/>
        <v>0.24275632315494455</v>
      </c>
      <c r="M107" s="49">
        <v>0.309</v>
      </c>
      <c r="N107" s="124">
        <v>300.92777777777775</v>
      </c>
      <c r="O107" s="124">
        <v>193.11</v>
      </c>
      <c r="P107" s="124">
        <v>43.35</v>
      </c>
      <c r="Q107" s="71">
        <v>-2.5215000000000001</v>
      </c>
      <c r="R107" s="74">
        <v>522.17999999999995</v>
      </c>
      <c r="S107" s="76">
        <v>3.8E-3</v>
      </c>
      <c r="T107" s="28">
        <v>-5.3633E-6</v>
      </c>
      <c r="U107" s="79">
        <v>0.26379999999999998</v>
      </c>
      <c r="V107" s="80">
        <v>0.26919999999999999</v>
      </c>
      <c r="W107" s="81">
        <v>0.28570000000000001</v>
      </c>
      <c r="X107" s="88">
        <v>18.260000000000002</v>
      </c>
      <c r="Y107" s="92">
        <v>-2618.8000000000002</v>
      </c>
      <c r="Z107" s="95">
        <v>-3.4777999999999998</v>
      </c>
      <c r="AA107" s="29">
        <v>0</v>
      </c>
      <c r="AB107" s="31">
        <v>0</v>
      </c>
      <c r="AC107" s="105">
        <v>158.34800000000001</v>
      </c>
      <c r="AD107" s="6">
        <v>0.53603000000000001</v>
      </c>
      <c r="AE107" s="7">
        <v>-1.4196E-3</v>
      </c>
      <c r="AF107" s="8">
        <v>2.0283000000000001E-6</v>
      </c>
      <c r="AG107" s="106">
        <v>0.17269999999999999</v>
      </c>
      <c r="AH107" s="29">
        <v>-8.3244999999999993E-5</v>
      </c>
      <c r="AI107" s="31">
        <v>-2.2357999999999999E-7</v>
      </c>
      <c r="AJ107" s="109">
        <v>54.692</v>
      </c>
      <c r="AK107" s="110">
        <v>0.38</v>
      </c>
      <c r="AL107" s="111">
        <v>54.781999999999996</v>
      </c>
      <c r="AM107" s="112">
        <v>1.2222</v>
      </c>
      <c r="AN107" s="129">
        <v>29.473197591200101</v>
      </c>
      <c r="AO107" s="35"/>
      <c r="AP107" s="35"/>
      <c r="AQ107" s="35"/>
      <c r="AR107" s="35"/>
      <c r="AS107" s="35"/>
      <c r="AT107" s="35"/>
      <c r="AU107" s="35"/>
      <c r="AV107" s="35"/>
      <c r="AW107" s="35"/>
      <c r="AX107" s="35"/>
      <c r="AY107" s="35"/>
    </row>
    <row r="108" spans="1:51" x14ac:dyDescent="0.2">
      <c r="A108" s="12" t="s">
        <v>156</v>
      </c>
      <c r="B108" s="5" t="s">
        <v>73</v>
      </c>
      <c r="C108" s="5" t="s">
        <v>321</v>
      </c>
      <c r="D108" s="5">
        <v>9</v>
      </c>
      <c r="E108" s="66">
        <v>4.2002675775</v>
      </c>
      <c r="F108" s="122">
        <f t="shared" si="6"/>
        <v>0.42148883740693927</v>
      </c>
      <c r="G108" s="49">
        <v>126.242</v>
      </c>
      <c r="H108" s="53">
        <v>611.51</v>
      </c>
      <c r="I108" s="53">
        <v>25.82</v>
      </c>
      <c r="J108" s="58">
        <v>4.7849999999999998E-4</v>
      </c>
      <c r="K108" s="53">
        <f t="shared" si="7"/>
        <v>264.10460251046027</v>
      </c>
      <c r="L108" s="49">
        <f t="shared" si="8"/>
        <v>0.24275632315494455</v>
      </c>
      <c r="M108" s="49">
        <v>0.309</v>
      </c>
      <c r="N108" s="124">
        <v>300.92777777777775</v>
      </c>
      <c r="O108" s="124">
        <v>193.11</v>
      </c>
      <c r="P108" s="124">
        <v>43.35</v>
      </c>
      <c r="Q108" s="71">
        <v>-2.5215000000000001</v>
      </c>
      <c r="R108" s="74">
        <v>522.17999999999995</v>
      </c>
      <c r="S108" s="76">
        <v>3.8E-3</v>
      </c>
      <c r="T108" s="28">
        <v>-5.3633E-6</v>
      </c>
      <c r="U108" s="79">
        <v>0.26379999999999998</v>
      </c>
      <c r="V108" s="80">
        <v>0.2676</v>
      </c>
      <c r="W108" s="80">
        <v>0.28570000000000001</v>
      </c>
      <c r="X108" s="89">
        <v>18.260000000000002</v>
      </c>
      <c r="Y108" s="93">
        <v>-2618.8000000000002</v>
      </c>
      <c r="Z108" s="96">
        <v>-3.4777999999999998</v>
      </c>
      <c r="AA108" s="29">
        <v>0</v>
      </c>
      <c r="AB108" s="31">
        <v>0</v>
      </c>
      <c r="AC108" s="105">
        <v>157.86500000000001</v>
      </c>
      <c r="AD108" s="6">
        <v>0.53949999999999998</v>
      </c>
      <c r="AE108" s="7">
        <v>-1.4302E-3</v>
      </c>
      <c r="AF108" s="8">
        <v>2.0426999999999999E-6</v>
      </c>
      <c r="AG108" s="106">
        <v>0.17269999999999999</v>
      </c>
      <c r="AH108" s="29">
        <v>-8.3244999999999993E-5</v>
      </c>
      <c r="AI108" s="31">
        <v>-2.2357999999999999E-7</v>
      </c>
      <c r="AJ108" s="109">
        <v>54.692</v>
      </c>
      <c r="AK108" s="110">
        <v>0.38</v>
      </c>
      <c r="AL108" s="111">
        <v>54.781999999999996</v>
      </c>
      <c r="AM108" s="112">
        <v>1.2222</v>
      </c>
      <c r="AN108" s="129">
        <v>29.492371200971</v>
      </c>
      <c r="AO108" s="35"/>
      <c r="AP108" s="35"/>
      <c r="AQ108" s="35"/>
      <c r="AR108" s="35"/>
      <c r="AS108" s="35"/>
      <c r="AT108" s="35"/>
      <c r="AU108" s="35"/>
      <c r="AV108" s="35"/>
      <c r="AW108" s="35"/>
      <c r="AX108" s="35"/>
      <c r="AY108" s="35"/>
    </row>
    <row r="109" spans="1:51" x14ac:dyDescent="0.2">
      <c r="A109" s="12" t="s">
        <v>157</v>
      </c>
      <c r="B109" s="5" t="s">
        <v>73</v>
      </c>
      <c r="C109" s="5" t="s">
        <v>322</v>
      </c>
      <c r="D109" s="5">
        <v>9</v>
      </c>
      <c r="E109" s="66">
        <v>4.48667149</v>
      </c>
      <c r="F109" s="122">
        <f t="shared" si="6"/>
        <v>0.45022892357551475</v>
      </c>
      <c r="G109" s="49">
        <v>126.242</v>
      </c>
      <c r="H109" s="53">
        <v>614.42999999999995</v>
      </c>
      <c r="I109" s="53">
        <v>25.82</v>
      </c>
      <c r="J109" s="58">
        <v>4.7849999999999998E-4</v>
      </c>
      <c r="K109" s="53">
        <f t="shared" si="7"/>
        <v>264.10460251046027</v>
      </c>
      <c r="L109" s="49">
        <f t="shared" si="8"/>
        <v>0.24160265477349763</v>
      </c>
      <c r="M109" s="49">
        <v>0.309</v>
      </c>
      <c r="N109" s="124">
        <v>302.59444444444443</v>
      </c>
      <c r="O109" s="124">
        <v>193.11</v>
      </c>
      <c r="P109" s="124">
        <v>43.35</v>
      </c>
      <c r="Q109" s="71">
        <v>-2.6368</v>
      </c>
      <c r="R109" s="74">
        <v>542.36</v>
      </c>
      <c r="S109" s="76">
        <v>4.0000000000000001E-3</v>
      </c>
      <c r="T109" s="28">
        <v>-5.4789000000000002E-6</v>
      </c>
      <c r="U109" s="79">
        <v>0.26379999999999998</v>
      </c>
      <c r="V109" s="80">
        <v>0.27100000000000002</v>
      </c>
      <c r="W109" s="80">
        <v>0.28570000000000001</v>
      </c>
      <c r="X109" s="89">
        <v>18.286000000000001</v>
      </c>
      <c r="Y109" s="93">
        <v>-2632.6</v>
      </c>
      <c r="Z109" s="96">
        <v>-3.4836</v>
      </c>
      <c r="AA109" s="29">
        <v>0</v>
      </c>
      <c r="AB109" s="29">
        <v>0</v>
      </c>
      <c r="AC109" s="105">
        <v>159.69999999999999</v>
      </c>
      <c r="AD109" s="6">
        <v>0.5262</v>
      </c>
      <c r="AE109" s="7">
        <v>-1.3855E-3</v>
      </c>
      <c r="AF109" s="8">
        <v>1.9777999999999999E-6</v>
      </c>
      <c r="AG109" s="106">
        <v>0.17269999999999999</v>
      </c>
      <c r="AH109" s="29">
        <v>-8.2997999999999994E-5</v>
      </c>
      <c r="AI109" s="31">
        <v>-2.2141E-7</v>
      </c>
      <c r="AJ109" s="109">
        <v>54.966000000000001</v>
      </c>
      <c r="AK109" s="110">
        <v>0.38</v>
      </c>
      <c r="AL109" s="111">
        <v>54.872999999999998</v>
      </c>
      <c r="AM109" s="112">
        <v>1.2222</v>
      </c>
      <c r="AN109" s="129">
        <v>33.886224790450001</v>
      </c>
      <c r="AO109" s="35"/>
      <c r="AP109" s="35"/>
      <c r="AQ109" s="35"/>
      <c r="AR109" s="35"/>
      <c r="AS109" s="35"/>
      <c r="AT109" s="35"/>
      <c r="AU109" s="35"/>
      <c r="AV109" s="35"/>
      <c r="AW109" s="35"/>
      <c r="AX109" s="35"/>
      <c r="AY109" s="35"/>
    </row>
    <row r="110" spans="1:51" x14ac:dyDescent="0.2">
      <c r="A110" s="12" t="s">
        <v>158</v>
      </c>
      <c r="B110" s="5" t="s">
        <v>73</v>
      </c>
      <c r="C110" s="5" t="s">
        <v>323</v>
      </c>
      <c r="D110" s="5">
        <v>9</v>
      </c>
      <c r="E110" s="66">
        <v>4.4873048862499996</v>
      </c>
      <c r="F110" s="122">
        <f t="shared" si="6"/>
        <v>0.45029248368069957</v>
      </c>
      <c r="G110" s="49">
        <v>126.242</v>
      </c>
      <c r="H110" s="53">
        <v>599.80999999999995</v>
      </c>
      <c r="I110" s="53">
        <v>25.82</v>
      </c>
      <c r="J110" s="58">
        <v>4.7849999999999998E-4</v>
      </c>
      <c r="K110" s="53">
        <f t="shared" si="7"/>
        <v>264.10460251046027</v>
      </c>
      <c r="L110" s="49">
        <f t="shared" si="8"/>
        <v>0.24749157095160157</v>
      </c>
      <c r="M110" s="49">
        <v>0.309</v>
      </c>
      <c r="N110" s="124">
        <v>296.48333333333329</v>
      </c>
      <c r="O110" s="124">
        <v>193.11</v>
      </c>
      <c r="P110" s="124">
        <v>43.36</v>
      </c>
      <c r="Q110" s="71">
        <v>-1.9936</v>
      </c>
      <c r="R110" s="74">
        <v>432.74</v>
      </c>
      <c r="S110" s="76">
        <v>2.7000000000000001E-3</v>
      </c>
      <c r="T110" s="28">
        <v>-4.7787999999999999E-6</v>
      </c>
      <c r="U110" s="79">
        <v>0.26379999999999998</v>
      </c>
      <c r="V110" s="80">
        <v>0.27510000000000001</v>
      </c>
      <c r="W110" s="80">
        <v>0.28570000000000001</v>
      </c>
      <c r="X110" s="89">
        <v>18.157</v>
      </c>
      <c r="Y110" s="93">
        <v>-2563.6999999999998</v>
      </c>
      <c r="Z110" s="96">
        <v>-3.4542000000000002</v>
      </c>
      <c r="AA110" s="29">
        <v>0</v>
      </c>
      <c r="AB110" s="29">
        <v>0</v>
      </c>
      <c r="AC110" s="105">
        <v>156.489</v>
      </c>
      <c r="AD110" s="6">
        <v>0.55027000000000004</v>
      </c>
      <c r="AE110" s="7">
        <v>-1.4817000000000001E-3</v>
      </c>
      <c r="AF110" s="8">
        <v>2.1281999999999998E-6</v>
      </c>
      <c r="AG110" s="106">
        <v>0.17249999999999999</v>
      </c>
      <c r="AH110" s="29">
        <v>-8.4235999999999998E-5</v>
      </c>
      <c r="AI110" s="31">
        <v>-2.3264E-7</v>
      </c>
      <c r="AJ110" s="109">
        <v>53.594999999999999</v>
      </c>
      <c r="AK110" s="110">
        <v>0.38</v>
      </c>
      <c r="AL110" s="111">
        <v>54.412999999999997</v>
      </c>
      <c r="AM110" s="112">
        <v>1.2222</v>
      </c>
      <c r="AN110" s="129">
        <v>29.604616813831999</v>
      </c>
      <c r="AO110" s="35"/>
      <c r="AP110" s="35"/>
      <c r="AQ110" s="35"/>
      <c r="AR110" s="35"/>
      <c r="AS110" s="35"/>
      <c r="AT110" s="35"/>
      <c r="AU110" s="35"/>
      <c r="AV110" s="35"/>
      <c r="AW110" s="35"/>
      <c r="AX110" s="35"/>
      <c r="AY110" s="35"/>
    </row>
    <row r="111" spans="1:51" x14ac:dyDescent="0.2">
      <c r="A111" s="12" t="s">
        <v>159</v>
      </c>
      <c r="B111" s="5" t="s">
        <v>73</v>
      </c>
      <c r="C111" s="5" t="s">
        <v>324</v>
      </c>
      <c r="D111" s="5">
        <v>9</v>
      </c>
      <c r="E111" s="66">
        <v>4.4872206774999999</v>
      </c>
      <c r="F111" s="122">
        <f t="shared" si="6"/>
        <v>0.45028403349330509</v>
      </c>
      <c r="G111" s="49">
        <v>126.242</v>
      </c>
      <c r="H111" s="53">
        <v>611.51</v>
      </c>
      <c r="I111" s="53">
        <v>25.82</v>
      </c>
      <c r="J111" s="58">
        <v>4.7849999999999998E-4</v>
      </c>
      <c r="K111" s="53">
        <f t="shared" si="7"/>
        <v>264.10460251046027</v>
      </c>
      <c r="L111" s="49">
        <f t="shared" si="8"/>
        <v>0.24275632315494455</v>
      </c>
      <c r="M111" s="49">
        <v>0.309</v>
      </c>
      <c r="N111" s="124">
        <v>300.92777777777775</v>
      </c>
      <c r="O111" s="124">
        <v>193.11</v>
      </c>
      <c r="P111" s="124">
        <v>43.35</v>
      </c>
      <c r="Q111" s="71">
        <v>-2.5215000000000001</v>
      </c>
      <c r="R111" s="74">
        <v>522.17999999999995</v>
      </c>
      <c r="S111" s="76">
        <v>3.8E-3</v>
      </c>
      <c r="T111" s="28">
        <v>-5.3633E-6</v>
      </c>
      <c r="U111" s="79">
        <v>0.26379999999999998</v>
      </c>
      <c r="V111" s="80">
        <v>0.27179999999999999</v>
      </c>
      <c r="W111" s="80">
        <v>0.28570000000000001</v>
      </c>
      <c r="X111" s="89">
        <v>18.260000000000002</v>
      </c>
      <c r="Y111" s="93">
        <v>-2618.8000000000002</v>
      </c>
      <c r="Z111" s="96">
        <v>-3.4777999999999998</v>
      </c>
      <c r="AA111" s="29">
        <v>0</v>
      </c>
      <c r="AB111" s="29">
        <v>0</v>
      </c>
      <c r="AC111" s="105">
        <v>159.07499999999999</v>
      </c>
      <c r="AD111" s="6">
        <v>0.53081999999999996</v>
      </c>
      <c r="AE111" s="7">
        <v>-1.4038E-3</v>
      </c>
      <c r="AF111" s="8">
        <v>2.0065000000000002E-6</v>
      </c>
      <c r="AG111" s="106">
        <v>0.17269999999999999</v>
      </c>
      <c r="AH111" s="29">
        <v>-8.3244999999999993E-5</v>
      </c>
      <c r="AI111" s="31">
        <v>-2.2357999999999999E-7</v>
      </c>
      <c r="AJ111" s="109">
        <v>54.692</v>
      </c>
      <c r="AK111" s="110">
        <v>0.38</v>
      </c>
      <c r="AL111" s="111">
        <v>54.781999999999996</v>
      </c>
      <c r="AM111" s="112">
        <v>1.2222</v>
      </c>
      <c r="AN111" s="129">
        <v>29.604616813831999</v>
      </c>
      <c r="AO111" s="35"/>
      <c r="AP111" s="35"/>
      <c r="AQ111" s="35"/>
      <c r="AR111" s="35"/>
      <c r="AS111" s="35"/>
      <c r="AT111" s="35"/>
      <c r="AU111" s="35"/>
      <c r="AV111" s="35"/>
      <c r="AW111" s="35"/>
      <c r="AX111" s="35"/>
      <c r="AY111" s="35"/>
    </row>
    <row r="112" spans="1:51" x14ac:dyDescent="0.2">
      <c r="A112" s="12" t="s">
        <v>90</v>
      </c>
      <c r="B112" s="5" t="s">
        <v>73</v>
      </c>
      <c r="C112" s="5" t="s">
        <v>268</v>
      </c>
      <c r="D112" s="5">
        <v>9</v>
      </c>
      <c r="E112" s="66">
        <v>3.6134395325000002</v>
      </c>
      <c r="F112" s="122">
        <f t="shared" si="6"/>
        <v>0.36260176274298306</v>
      </c>
      <c r="G112" s="49">
        <v>126.242</v>
      </c>
      <c r="H112" s="52">
        <v>617.21</v>
      </c>
      <c r="I112" s="53">
        <v>27.88</v>
      </c>
      <c r="J112" s="58">
        <v>4.7449999999999999E-4</v>
      </c>
      <c r="K112" s="53">
        <f t="shared" si="7"/>
        <v>266.33333333333337</v>
      </c>
      <c r="L112" s="49">
        <f t="shared" si="8"/>
        <v>0.25753018336446354</v>
      </c>
      <c r="M112" s="49">
        <v>0.33</v>
      </c>
      <c r="N112" s="124">
        <v>303.14999999999998</v>
      </c>
      <c r="O112" s="124">
        <v>157.93</v>
      </c>
      <c r="P112" s="124">
        <v>43.63</v>
      </c>
      <c r="Q112" s="71">
        <v>-4.3810000000000002</v>
      </c>
      <c r="R112" s="74">
        <v>772.6</v>
      </c>
      <c r="S112" s="76">
        <v>8.2000000000000007E-3</v>
      </c>
      <c r="T112" s="28">
        <v>-8.6260000000000001E-6</v>
      </c>
      <c r="U112" s="79">
        <v>0.2661</v>
      </c>
      <c r="V112" s="80">
        <v>0.2742</v>
      </c>
      <c r="W112" s="81">
        <v>0.28570000000000001</v>
      </c>
      <c r="X112" s="88">
        <v>19.273</v>
      </c>
      <c r="Y112" s="92">
        <v>-2737.3</v>
      </c>
      <c r="Z112" s="95">
        <v>-3.7692999999999999</v>
      </c>
      <c r="AA112" s="29">
        <v>0</v>
      </c>
      <c r="AB112" s="31">
        <v>0</v>
      </c>
      <c r="AC112" s="105">
        <v>168.47499999999999</v>
      </c>
      <c r="AD112" s="6">
        <v>0.44551000000000002</v>
      </c>
      <c r="AE112" s="7">
        <v>-1.1712999999999999E-3</v>
      </c>
      <c r="AF112" s="8">
        <v>1.7696E-6</v>
      </c>
      <c r="AG112" s="106">
        <v>0.1749</v>
      </c>
      <c r="AH112" s="29">
        <v>-9.3398000000000003E-5</v>
      </c>
      <c r="AI112" s="31">
        <v>-2.0753999999999999E-7</v>
      </c>
      <c r="AJ112" s="109">
        <v>55.744</v>
      </c>
      <c r="AK112" s="110">
        <v>0.38</v>
      </c>
      <c r="AL112" s="111">
        <v>56.962000000000003</v>
      </c>
      <c r="AM112" s="112">
        <v>1.2222</v>
      </c>
      <c r="AN112" s="129">
        <v>44.075285396218703</v>
      </c>
      <c r="AO112" s="35"/>
      <c r="AP112" s="35"/>
      <c r="AQ112" s="35"/>
      <c r="AR112" s="35"/>
      <c r="AS112" s="35"/>
      <c r="AT112" s="35"/>
      <c r="AU112" s="35"/>
      <c r="AV112" s="35"/>
      <c r="AW112" s="35"/>
      <c r="AX112" s="35"/>
      <c r="AY112" s="35"/>
    </row>
    <row r="113" spans="1:51" x14ac:dyDescent="0.2">
      <c r="A113" s="12" t="s">
        <v>91</v>
      </c>
      <c r="B113" s="5" t="s">
        <v>73</v>
      </c>
      <c r="C113" s="5" t="s">
        <v>269</v>
      </c>
      <c r="D113" s="5">
        <v>9</v>
      </c>
      <c r="E113" s="66">
        <v>3.3225382649999999</v>
      </c>
      <c r="F113" s="122">
        <f t="shared" si="6"/>
        <v>0.33341037558098741</v>
      </c>
      <c r="G113" s="49">
        <v>126.242</v>
      </c>
      <c r="H113" s="52">
        <v>627</v>
      </c>
      <c r="I113" s="53">
        <v>28.5</v>
      </c>
      <c r="J113" s="58">
        <v>4.64E-4</v>
      </c>
      <c r="K113" s="53">
        <f t="shared" si="7"/>
        <v>272.07327586206895</v>
      </c>
      <c r="L113" s="49">
        <f t="shared" si="8"/>
        <v>0.25367944540424692</v>
      </c>
      <c r="M113" s="49">
        <v>0.33</v>
      </c>
      <c r="N113" s="124">
        <v>308.14999999999998</v>
      </c>
      <c r="O113" s="124">
        <v>183.76</v>
      </c>
      <c r="P113" s="124">
        <v>43.46</v>
      </c>
      <c r="Q113" s="71">
        <v>-3.2138</v>
      </c>
      <c r="R113" s="74">
        <v>635.46</v>
      </c>
      <c r="S113" s="76">
        <v>5.4000000000000003E-3</v>
      </c>
      <c r="T113" s="28">
        <v>-6.3690999999999997E-6</v>
      </c>
      <c r="U113" s="79">
        <v>0.27210000000000001</v>
      </c>
      <c r="V113" s="80">
        <v>0.27129999999999999</v>
      </c>
      <c r="W113" s="81">
        <v>0.29809999999999998</v>
      </c>
      <c r="X113" s="88">
        <v>38.64</v>
      </c>
      <c r="Y113" s="92">
        <v>-3553.7</v>
      </c>
      <c r="Z113" s="95">
        <v>-10.621</v>
      </c>
      <c r="AA113" s="29">
        <v>8.7017000000000001E-11</v>
      </c>
      <c r="AB113" s="30">
        <v>2.7087E-6</v>
      </c>
      <c r="AC113" s="105">
        <v>161.428</v>
      </c>
      <c r="AD113" s="6">
        <v>0.48659999999999998</v>
      </c>
      <c r="AE113" s="7">
        <v>-1.2496E-3</v>
      </c>
      <c r="AF113" s="8">
        <v>1.81E-6</v>
      </c>
      <c r="AG113" s="106">
        <v>0.17330000000000001</v>
      </c>
      <c r="AH113" s="29">
        <v>-8.4887000000000002E-5</v>
      </c>
      <c r="AI113" s="31">
        <v>-2.0870999999999999E-7</v>
      </c>
      <c r="AJ113" s="109">
        <v>56.96</v>
      </c>
      <c r="AK113" s="110">
        <v>0.38400000000000001</v>
      </c>
      <c r="AL113" s="111">
        <v>59.5</v>
      </c>
      <c r="AM113" s="112">
        <v>1.3009999999999999</v>
      </c>
      <c r="AN113" s="129">
        <v>33.211428343913802</v>
      </c>
      <c r="AO113" s="35"/>
      <c r="AP113" s="35"/>
      <c r="AQ113" s="35"/>
      <c r="AR113" s="35"/>
      <c r="AS113" s="35"/>
      <c r="AT113" s="35"/>
      <c r="AU113" s="35"/>
      <c r="AV113" s="35"/>
      <c r="AW113" s="35"/>
      <c r="AX113" s="35"/>
      <c r="AY113" s="35"/>
    </row>
    <row r="114" spans="1:51" x14ac:dyDescent="0.2">
      <c r="A114" s="12" t="s">
        <v>92</v>
      </c>
      <c r="B114" s="5" t="s">
        <v>73</v>
      </c>
      <c r="C114" s="5" t="s">
        <v>270</v>
      </c>
      <c r="D114" s="5">
        <v>9</v>
      </c>
      <c r="E114" s="66">
        <v>3.9475322249999998</v>
      </c>
      <c r="F114" s="122">
        <f t="shared" si="6"/>
        <v>0.39612732699567593</v>
      </c>
      <c r="G114" s="49">
        <v>126.242</v>
      </c>
      <c r="H114" s="52">
        <v>633.38</v>
      </c>
      <c r="I114" s="53">
        <v>29.8</v>
      </c>
      <c r="J114" s="58">
        <v>4.705E-4</v>
      </c>
      <c r="K114" s="53">
        <f t="shared" si="7"/>
        <v>268.60000000000008</v>
      </c>
      <c r="L114" s="49">
        <f t="shared" si="8"/>
        <v>0.26597434995477665</v>
      </c>
      <c r="M114" s="49">
        <v>0.29199999999999998</v>
      </c>
      <c r="N114" s="124">
        <v>305.37222222222221</v>
      </c>
      <c r="O114" s="124">
        <v>221.97</v>
      </c>
      <c r="P114" s="124">
        <v>43.42</v>
      </c>
      <c r="Q114" s="71">
        <v>-3.5335000000000001</v>
      </c>
      <c r="R114" s="74">
        <v>676.65</v>
      </c>
      <c r="S114" s="76">
        <v>6.0000000000000001E-3</v>
      </c>
      <c r="T114" s="28">
        <v>-6.6699000000000003E-6</v>
      </c>
      <c r="U114" s="79">
        <v>0.26829999999999998</v>
      </c>
      <c r="V114" s="80">
        <v>0.26879999999999998</v>
      </c>
      <c r="W114" s="81">
        <v>0.28570000000000001</v>
      </c>
      <c r="X114" s="88">
        <v>14.654999999999999</v>
      </c>
      <c r="Y114" s="92">
        <v>-2419.5</v>
      </c>
      <c r="Z114" s="95">
        <v>-2.3149999999999999</v>
      </c>
      <c r="AA114" s="29">
        <v>0</v>
      </c>
      <c r="AB114" s="31">
        <v>0</v>
      </c>
      <c r="AC114" s="105">
        <v>151.36199999999999</v>
      </c>
      <c r="AD114" s="6">
        <v>0.48807</v>
      </c>
      <c r="AE114" s="7">
        <v>-1.2252999999999999E-3</v>
      </c>
      <c r="AF114" s="8">
        <v>1.6963E-6</v>
      </c>
      <c r="AG114" s="106">
        <v>0.1681</v>
      </c>
      <c r="AH114" s="29">
        <v>-7.4017999999999995E-5</v>
      </c>
      <c r="AI114" s="31">
        <v>-2.0926000000000001E-7</v>
      </c>
      <c r="AJ114" s="109">
        <v>55.231000000000002</v>
      </c>
      <c r="AK114" s="110">
        <v>0.38</v>
      </c>
      <c r="AL114" s="111">
        <v>58.430999999999997</v>
      </c>
      <c r="AM114" s="112">
        <v>1.2222</v>
      </c>
      <c r="AN114" s="129">
        <v>28.169263051252099</v>
      </c>
      <c r="AO114" s="35"/>
      <c r="AP114" s="35"/>
      <c r="AQ114" s="35"/>
      <c r="AR114" s="35"/>
      <c r="AS114" s="35"/>
      <c r="AT114" s="35"/>
      <c r="AU114" s="35"/>
      <c r="AV114" s="35"/>
      <c r="AW114" s="35"/>
      <c r="AX114" s="35"/>
      <c r="AY114" s="35"/>
    </row>
    <row r="115" spans="1:51" x14ac:dyDescent="0.2">
      <c r="A115" s="13" t="s">
        <v>121</v>
      </c>
      <c r="B115" s="5" t="s">
        <v>73</v>
      </c>
      <c r="C115" s="5" t="s">
        <v>271</v>
      </c>
      <c r="D115" s="5">
        <v>9</v>
      </c>
      <c r="E115" s="66">
        <v>5.951496895</v>
      </c>
      <c r="F115" s="122">
        <f t="shared" ref="F115:F146" si="9">(E115-MIN($E$83:$E$157))/(MAX($E$83:$E$157)-MIN($E$83:$E$157))</f>
        <v>0.5972213581206206</v>
      </c>
      <c r="G115" s="49">
        <v>126.242</v>
      </c>
      <c r="H115" s="53">
        <v>626.04999999999995</v>
      </c>
      <c r="I115" s="53">
        <v>29.25</v>
      </c>
      <c r="J115" s="58">
        <v>4.7249999999999999E-4</v>
      </c>
      <c r="K115" s="53">
        <f t="shared" si="7"/>
        <v>267.46186440677968</v>
      </c>
      <c r="L115" s="49">
        <f t="shared" si="8"/>
        <v>0.26524599125718007</v>
      </c>
      <c r="M115" s="49">
        <v>0.29199999999999998</v>
      </c>
      <c r="N115" s="124">
        <v>303.14999999999998</v>
      </c>
      <c r="O115" s="124">
        <v>210.49</v>
      </c>
      <c r="P115" s="124">
        <v>43.75</v>
      </c>
      <c r="Q115" s="71">
        <v>-4.7381000000000002</v>
      </c>
      <c r="R115" s="74">
        <v>826.9</v>
      </c>
      <c r="S115" s="76">
        <v>8.8999999999999999E-3</v>
      </c>
      <c r="T115" s="28">
        <v>-8.8405999999999997E-6</v>
      </c>
      <c r="U115" s="79">
        <v>0.26719999999999999</v>
      </c>
      <c r="V115" s="80">
        <v>0.26939999999999997</v>
      </c>
      <c r="W115" s="81">
        <v>0.28570000000000001</v>
      </c>
      <c r="X115" s="88">
        <v>18.242999999999999</v>
      </c>
      <c r="Y115" s="92">
        <v>-2645.7</v>
      </c>
      <c r="Z115" s="95">
        <v>-3.4598</v>
      </c>
      <c r="AA115" s="29">
        <v>0</v>
      </c>
      <c r="AB115" s="31">
        <v>0</v>
      </c>
      <c r="AC115" s="105">
        <v>154.78700000000001</v>
      </c>
      <c r="AD115" s="6">
        <v>0.49301</v>
      </c>
      <c r="AE115" s="7">
        <v>-1.2554E-3</v>
      </c>
      <c r="AF115" s="8">
        <v>1.7689999999999999E-6</v>
      </c>
      <c r="AG115" s="106">
        <v>0.1691</v>
      </c>
      <c r="AH115" s="29">
        <v>-7.7916000000000004E-5</v>
      </c>
      <c r="AI115" s="31">
        <v>-2.1147E-7</v>
      </c>
      <c r="AJ115" s="109">
        <v>54.658999999999999</v>
      </c>
      <c r="AK115" s="110">
        <v>0.38</v>
      </c>
      <c r="AL115" s="111">
        <v>57.762999999999998</v>
      </c>
      <c r="AM115" s="112">
        <v>1.2222</v>
      </c>
      <c r="AN115" s="129">
        <v>27.2588903904185</v>
      </c>
      <c r="AO115" s="35"/>
      <c r="AP115" s="35"/>
      <c r="AQ115" s="35"/>
      <c r="AR115" s="35"/>
      <c r="AS115" s="35"/>
      <c r="AT115" s="35"/>
      <c r="AU115" s="35"/>
      <c r="AV115" s="35"/>
      <c r="AW115" s="35"/>
      <c r="AX115" s="35"/>
      <c r="AY115" s="35"/>
    </row>
    <row r="116" spans="1:51" x14ac:dyDescent="0.2">
      <c r="A116" s="12" t="s">
        <v>93</v>
      </c>
      <c r="B116" s="5" t="s">
        <v>73</v>
      </c>
      <c r="C116" s="5" t="s">
        <v>272</v>
      </c>
      <c r="D116" s="5">
        <v>9</v>
      </c>
      <c r="E116" s="66">
        <v>3.9530824500000001</v>
      </c>
      <c r="F116" s="122">
        <f t="shared" si="9"/>
        <v>0.3966842814847491</v>
      </c>
      <c r="G116" s="49">
        <v>126.242</v>
      </c>
      <c r="H116" s="52">
        <v>618.03</v>
      </c>
      <c r="I116" s="53">
        <v>29</v>
      </c>
      <c r="J116" s="58">
        <v>4.7849999999999998E-4</v>
      </c>
      <c r="K116" s="53">
        <f t="shared" si="7"/>
        <v>264.10460251046027</v>
      </c>
      <c r="L116" s="49">
        <f t="shared" si="8"/>
        <v>0.26977786756620437</v>
      </c>
      <c r="M116" s="49">
        <v>0.32100000000000001</v>
      </c>
      <c r="N116" s="124">
        <v>301.48333333333329</v>
      </c>
      <c r="O116" s="124">
        <v>225.49</v>
      </c>
      <c r="P116" s="124">
        <v>43.79</v>
      </c>
      <c r="Q116" s="71">
        <v>-4.9240000000000004</v>
      </c>
      <c r="R116" s="74">
        <v>841.24</v>
      </c>
      <c r="S116" s="76">
        <v>9.4999999999999998E-3</v>
      </c>
      <c r="T116" s="28">
        <v>-9.5555000000000002E-6</v>
      </c>
      <c r="U116" s="79">
        <v>0.26379999999999998</v>
      </c>
      <c r="V116" s="80">
        <v>0.2641</v>
      </c>
      <c r="W116" s="81">
        <v>0.28570000000000001</v>
      </c>
      <c r="X116" s="88">
        <v>18.457999999999998</v>
      </c>
      <c r="Y116" s="92">
        <v>-2668.8</v>
      </c>
      <c r="Z116" s="95">
        <v>-3.5121000000000002</v>
      </c>
      <c r="AA116" s="29">
        <v>0</v>
      </c>
      <c r="AB116" s="31">
        <v>0</v>
      </c>
      <c r="AC116" s="105">
        <v>148.239</v>
      </c>
      <c r="AD116" s="6">
        <v>0.57277999999999996</v>
      </c>
      <c r="AE116" s="7">
        <v>-1.4875000000000001E-3</v>
      </c>
      <c r="AF116" s="8">
        <v>2.0366000000000001E-6</v>
      </c>
      <c r="AG116" s="106">
        <v>0.16900000000000001</v>
      </c>
      <c r="AH116" s="29">
        <v>-7.2677999999999998E-5</v>
      </c>
      <c r="AI116" s="31">
        <v>-2.2609000000000001E-7</v>
      </c>
      <c r="AJ116" s="109">
        <v>55.222999999999999</v>
      </c>
      <c r="AK116" s="110">
        <v>0.38</v>
      </c>
      <c r="AL116" s="111">
        <v>57.743000000000002</v>
      </c>
      <c r="AM116" s="112">
        <v>1.2222</v>
      </c>
      <c r="AN116" s="129">
        <v>31.9151132106559</v>
      </c>
      <c r="AO116" s="35"/>
      <c r="AP116" s="35"/>
      <c r="AQ116" s="35"/>
      <c r="AR116" s="35"/>
      <c r="AS116" s="35"/>
      <c r="AT116" s="35"/>
      <c r="AU116" s="35"/>
      <c r="AV116" s="35"/>
      <c r="AW116" s="35"/>
      <c r="AX116" s="35"/>
      <c r="AY116" s="35"/>
    </row>
    <row r="117" spans="1:51" x14ac:dyDescent="0.2">
      <c r="A117" s="13" t="s">
        <v>122</v>
      </c>
      <c r="B117" s="5" t="s">
        <v>73</v>
      </c>
      <c r="C117" s="5" t="s">
        <v>325</v>
      </c>
      <c r="D117" s="5">
        <v>9</v>
      </c>
      <c r="E117" s="66">
        <v>2.6764762499999999</v>
      </c>
      <c r="F117" s="122">
        <f t="shared" si="9"/>
        <v>0.26857928504431916</v>
      </c>
      <c r="G117" s="49">
        <v>126.242</v>
      </c>
      <c r="H117" s="53">
        <v>632.03</v>
      </c>
      <c r="I117" s="53">
        <v>27.41</v>
      </c>
      <c r="J117" s="58">
        <v>4.7150000000000002E-4</v>
      </c>
      <c r="K117" s="53">
        <f t="shared" si="7"/>
        <v>268.02972399150741</v>
      </c>
      <c r="L117" s="49">
        <f t="shared" si="8"/>
        <v>0.24568702949217577</v>
      </c>
      <c r="M117" s="49">
        <v>0.30499999999999999</v>
      </c>
      <c r="N117" s="124">
        <v>308.14999999999998</v>
      </c>
      <c r="O117" s="124">
        <v>193.83</v>
      </c>
      <c r="P117" s="124">
        <v>43.45</v>
      </c>
      <c r="Q117" s="71">
        <v>-2.5264000000000002</v>
      </c>
      <c r="R117" s="74">
        <v>551.65</v>
      </c>
      <c r="S117" s="76">
        <v>3.5999999999999999E-3</v>
      </c>
      <c r="T117" s="28">
        <v>-4.9286999999999999E-6</v>
      </c>
      <c r="U117" s="79">
        <v>0.26779999999999998</v>
      </c>
      <c r="V117" s="80">
        <v>0.26650000000000001</v>
      </c>
      <c r="W117" s="81">
        <v>0.28570000000000001</v>
      </c>
      <c r="X117" s="88">
        <v>19.835999999999999</v>
      </c>
      <c r="Y117" s="92">
        <v>-2805.8</v>
      </c>
      <c r="Z117" s="95">
        <v>-3.9575</v>
      </c>
      <c r="AA117" s="29">
        <v>0</v>
      </c>
      <c r="AB117" s="31">
        <v>0</v>
      </c>
      <c r="AC117" s="105">
        <v>159.28399999999999</v>
      </c>
      <c r="AD117" s="6">
        <v>0.47597</v>
      </c>
      <c r="AE117" s="7">
        <v>-1.2133999999999999E-3</v>
      </c>
      <c r="AF117" s="8">
        <v>1.7306E-6</v>
      </c>
      <c r="AG117" s="106">
        <v>0.1719</v>
      </c>
      <c r="AH117" s="29">
        <v>-8.1798999999999994E-5</v>
      </c>
      <c r="AI117" s="31">
        <v>-2.0627999999999999E-7</v>
      </c>
      <c r="AJ117" s="109">
        <v>56.118000000000002</v>
      </c>
      <c r="AK117" s="110">
        <v>0.38</v>
      </c>
      <c r="AL117" s="111">
        <v>56.67</v>
      </c>
      <c r="AM117" s="112">
        <v>1.2222</v>
      </c>
      <c r="AN117" s="129">
        <v>24.571450887981001</v>
      </c>
      <c r="AO117" s="35"/>
      <c r="AP117" s="35"/>
      <c r="AQ117" s="35"/>
      <c r="AR117" s="35"/>
      <c r="AS117" s="35"/>
      <c r="AT117" s="35"/>
      <c r="AU117" s="35"/>
      <c r="AV117" s="35"/>
      <c r="AW117" s="35"/>
      <c r="AX117" s="35"/>
      <c r="AY117" s="35"/>
    </row>
    <row r="118" spans="1:51" x14ac:dyDescent="0.2">
      <c r="A118" s="12" t="s">
        <v>94</v>
      </c>
      <c r="B118" s="5" t="s">
        <v>73</v>
      </c>
      <c r="C118" s="5" t="s">
        <v>326</v>
      </c>
      <c r="D118" s="5">
        <v>9</v>
      </c>
      <c r="E118" s="66">
        <v>4.8520201687500002</v>
      </c>
      <c r="F118" s="122">
        <f t="shared" si="9"/>
        <v>0.4868909664128318</v>
      </c>
      <c r="G118" s="49">
        <v>126.242</v>
      </c>
      <c r="H118" s="52">
        <v>619.02</v>
      </c>
      <c r="I118" s="53">
        <v>26.93</v>
      </c>
      <c r="J118" s="58">
        <v>4.7350000000000002E-4</v>
      </c>
      <c r="K118" s="53">
        <f t="shared" si="7"/>
        <v>266.89640591966173</v>
      </c>
      <c r="L118" s="49">
        <f t="shared" si="8"/>
        <v>0.24750432537848574</v>
      </c>
      <c r="M118" s="49">
        <v>0.30499999999999999</v>
      </c>
      <c r="N118" s="124">
        <v>303.14999999999998</v>
      </c>
      <c r="O118" s="124">
        <v>182.35</v>
      </c>
      <c r="P118" s="124">
        <v>43.47</v>
      </c>
      <c r="Q118" s="71">
        <v>-3.4510000000000001</v>
      </c>
      <c r="R118" s="74">
        <v>653.39</v>
      </c>
      <c r="S118" s="76">
        <v>5.8999999999999999E-3</v>
      </c>
      <c r="T118" s="28">
        <v>-6.7986999999999998E-6</v>
      </c>
      <c r="U118" s="79">
        <v>0.2666</v>
      </c>
      <c r="V118" s="80">
        <v>0.27050000000000002</v>
      </c>
      <c r="W118" s="81">
        <v>0.28570000000000001</v>
      </c>
      <c r="X118" s="88">
        <v>18.295000000000002</v>
      </c>
      <c r="Y118" s="92">
        <v>-2644</v>
      </c>
      <c r="Z118" s="95">
        <v>-3.4811000000000001</v>
      </c>
      <c r="AA118" s="29">
        <v>0</v>
      </c>
      <c r="AB118" s="31">
        <v>0</v>
      </c>
      <c r="AC118" s="105">
        <v>162.256</v>
      </c>
      <c r="AD118" s="6">
        <v>0.48409999999999997</v>
      </c>
      <c r="AE118" s="7">
        <v>-1.2626E-3</v>
      </c>
      <c r="AF118" s="8">
        <v>1.8392999999999999E-6</v>
      </c>
      <c r="AG118" s="106">
        <v>0.17280000000000001</v>
      </c>
      <c r="AH118" s="29">
        <v>-8.6281999999999998E-5</v>
      </c>
      <c r="AI118" s="31">
        <v>-2.124E-7</v>
      </c>
      <c r="AJ118" s="109">
        <v>55.003999999999998</v>
      </c>
      <c r="AK118" s="110">
        <v>0.38</v>
      </c>
      <c r="AL118" s="111">
        <v>55.869</v>
      </c>
      <c r="AM118" s="112">
        <v>1.2222</v>
      </c>
      <c r="AN118" s="129">
        <v>30.636938473922498</v>
      </c>
      <c r="AO118" s="35"/>
      <c r="AP118" s="35"/>
      <c r="AQ118" s="35"/>
      <c r="AR118" s="35"/>
      <c r="AS118" s="35"/>
      <c r="AT118" s="35"/>
      <c r="AU118" s="35"/>
      <c r="AV118" s="35"/>
      <c r="AW118" s="35"/>
      <c r="AX118" s="35"/>
      <c r="AY118" s="35"/>
    </row>
    <row r="119" spans="1:51" x14ac:dyDescent="0.2">
      <c r="A119" s="12" t="s">
        <v>95</v>
      </c>
      <c r="B119" s="5" t="s">
        <v>73</v>
      </c>
      <c r="C119" s="5" t="s">
        <v>327</v>
      </c>
      <c r="D119" s="5">
        <v>9</v>
      </c>
      <c r="E119" s="66">
        <v>2.6804225000000002</v>
      </c>
      <c r="F119" s="122">
        <f t="shared" si="9"/>
        <v>0.26897528370248258</v>
      </c>
      <c r="G119" s="49">
        <v>126.242</v>
      </c>
      <c r="H119" s="52">
        <v>620.88</v>
      </c>
      <c r="I119" s="53">
        <v>26.71</v>
      </c>
      <c r="J119" s="58">
        <v>4.795E-4</v>
      </c>
      <c r="K119" s="53">
        <f t="shared" si="7"/>
        <v>263.55323590814203</v>
      </c>
      <c r="L119" s="49">
        <f t="shared" si="8"/>
        <v>0.24785159087443898</v>
      </c>
      <c r="M119" s="49">
        <v>0.33400000000000002</v>
      </c>
      <c r="N119" s="124">
        <v>305.92777777777775</v>
      </c>
      <c r="O119" s="124">
        <v>169.15</v>
      </c>
      <c r="P119" s="124">
        <v>43.51</v>
      </c>
      <c r="Q119" s="71">
        <v>-3.4510000000000001</v>
      </c>
      <c r="R119" s="74">
        <v>653.39</v>
      </c>
      <c r="S119" s="76">
        <v>5.8999999999999999E-3</v>
      </c>
      <c r="T119" s="28">
        <v>-6.7986999999999998E-6</v>
      </c>
      <c r="U119" s="79">
        <v>0.26329999999999998</v>
      </c>
      <c r="V119" s="80">
        <v>0.26669999999999999</v>
      </c>
      <c r="W119" s="81">
        <v>0.28570000000000001</v>
      </c>
      <c r="X119" s="88">
        <v>18.591999999999999</v>
      </c>
      <c r="Y119" s="92">
        <v>-2713</v>
      </c>
      <c r="Z119" s="95">
        <v>-3.5518000000000001</v>
      </c>
      <c r="AA119" s="29">
        <v>0</v>
      </c>
      <c r="AB119" s="31">
        <v>0</v>
      </c>
      <c r="AC119" s="105">
        <v>166.405</v>
      </c>
      <c r="AD119" s="6">
        <v>0.48391000000000001</v>
      </c>
      <c r="AE119" s="7">
        <v>-1.273E-3</v>
      </c>
      <c r="AF119" s="8">
        <v>1.8733999999999999E-6</v>
      </c>
      <c r="AG119" s="106">
        <v>0.17510000000000001</v>
      </c>
      <c r="AH119" s="29">
        <v>-8.9498000000000003E-5</v>
      </c>
      <c r="AI119" s="31">
        <v>-2.1054999999999999E-7</v>
      </c>
      <c r="AJ119" s="109">
        <v>56.487000000000002</v>
      </c>
      <c r="AK119" s="110">
        <v>0.38</v>
      </c>
      <c r="AL119" s="111">
        <v>56.192</v>
      </c>
      <c r="AM119" s="112">
        <v>1.2222</v>
      </c>
      <c r="AN119" s="129">
        <v>36.823644848235404</v>
      </c>
      <c r="AO119" s="35"/>
      <c r="AP119" s="35"/>
      <c r="AQ119" s="35"/>
      <c r="AR119" s="35"/>
      <c r="AS119" s="35"/>
      <c r="AT119" s="35"/>
      <c r="AU119" s="35"/>
      <c r="AV119" s="35"/>
      <c r="AW119" s="35"/>
      <c r="AX119" s="35"/>
      <c r="AY119" s="35"/>
    </row>
    <row r="120" spans="1:51" x14ac:dyDescent="0.2">
      <c r="A120" s="13" t="s">
        <v>123</v>
      </c>
      <c r="B120" s="5" t="s">
        <v>73</v>
      </c>
      <c r="C120" s="5" t="s">
        <v>328</v>
      </c>
      <c r="D120" s="5">
        <v>9</v>
      </c>
      <c r="E120" s="66">
        <v>2.9603219424999998</v>
      </c>
      <c r="F120" s="122">
        <f t="shared" si="9"/>
        <v>0.29706265871690812</v>
      </c>
      <c r="G120" s="49">
        <v>126.242</v>
      </c>
      <c r="H120" s="53">
        <v>620.1</v>
      </c>
      <c r="I120" s="53">
        <v>27.41</v>
      </c>
      <c r="J120" s="58">
        <v>4.7150000000000002E-4</v>
      </c>
      <c r="K120" s="53">
        <f t="shared" si="7"/>
        <v>268.02972399150741</v>
      </c>
      <c r="L120" s="49">
        <f t="shared" si="8"/>
        <v>0.25041376108682445</v>
      </c>
      <c r="M120" s="49">
        <v>0.30499999999999999</v>
      </c>
      <c r="N120" s="124">
        <v>303.14999999999998</v>
      </c>
      <c r="O120" s="124">
        <v>193.83</v>
      </c>
      <c r="P120" s="124">
        <v>43.36</v>
      </c>
      <c r="Q120" s="71">
        <v>-1.948</v>
      </c>
      <c r="R120" s="74">
        <v>451.65</v>
      </c>
      <c r="S120" s="76">
        <v>2.5000000000000001E-3</v>
      </c>
      <c r="T120" s="28">
        <v>-4.2989999999999998E-6</v>
      </c>
      <c r="U120" s="79">
        <v>0.26779999999999998</v>
      </c>
      <c r="V120" s="80">
        <v>0.27500000000000002</v>
      </c>
      <c r="W120" s="81">
        <v>0.28570000000000001</v>
      </c>
      <c r="X120" s="88">
        <v>18.655000000000001</v>
      </c>
      <c r="Y120" s="92">
        <v>-2672.4</v>
      </c>
      <c r="Z120" s="95">
        <v>-3.5924999999999998</v>
      </c>
      <c r="AA120" s="29">
        <v>0</v>
      </c>
      <c r="AB120" s="31">
        <v>0</v>
      </c>
      <c r="AC120" s="105">
        <v>158.374</v>
      </c>
      <c r="AD120" s="6">
        <v>0.48243999999999998</v>
      </c>
      <c r="AE120" s="7">
        <v>-1.2485E-3</v>
      </c>
      <c r="AF120" s="8">
        <v>1.7911000000000001E-6</v>
      </c>
      <c r="AG120" s="106">
        <v>0.17169999999999999</v>
      </c>
      <c r="AH120" s="29">
        <v>-8.2810000000000002E-5</v>
      </c>
      <c r="AI120" s="31">
        <v>-2.1448E-7</v>
      </c>
      <c r="AJ120" s="109">
        <v>55.008000000000003</v>
      </c>
      <c r="AK120" s="110">
        <v>0.38</v>
      </c>
      <c r="AL120" s="111">
        <v>56.292999999999999</v>
      </c>
      <c r="AM120" s="112">
        <v>1.2222</v>
      </c>
      <c r="AN120" s="129">
        <v>28.7819637660496</v>
      </c>
      <c r="AO120" s="35"/>
      <c r="AP120" s="35"/>
      <c r="AQ120" s="35"/>
      <c r="AR120" s="35"/>
      <c r="AS120" s="35"/>
      <c r="AT120" s="35"/>
      <c r="AU120" s="35"/>
      <c r="AV120" s="35"/>
      <c r="AW120" s="35"/>
      <c r="AX120" s="35"/>
      <c r="AY120" s="35"/>
    </row>
    <row r="121" spans="1:51" x14ac:dyDescent="0.2">
      <c r="A121" s="20" t="s">
        <v>160</v>
      </c>
      <c r="B121" s="5" t="s">
        <v>73</v>
      </c>
      <c r="C121" s="5" t="s">
        <v>329</v>
      </c>
      <c r="D121" s="5">
        <v>9</v>
      </c>
      <c r="E121" s="66">
        <v>5.1369944700000003</v>
      </c>
      <c r="F121" s="122">
        <f t="shared" si="9"/>
        <v>0.51548759382012876</v>
      </c>
      <c r="G121" s="49">
        <v>126.242</v>
      </c>
      <c r="H121" s="53">
        <v>610.20000000000005</v>
      </c>
      <c r="I121" s="53">
        <v>26.93</v>
      </c>
      <c r="J121" s="58">
        <v>4.7350000000000002E-4</v>
      </c>
      <c r="K121" s="53">
        <f t="shared" si="7"/>
        <v>266.89640591966173</v>
      </c>
      <c r="L121" s="49">
        <f t="shared" si="8"/>
        <v>0.2510818215270243</v>
      </c>
      <c r="M121" s="49">
        <v>0.30499999999999999</v>
      </c>
      <c r="N121" s="124">
        <v>299.26111111111106</v>
      </c>
      <c r="O121" s="124">
        <v>182.35</v>
      </c>
      <c r="P121" s="124">
        <v>43.47</v>
      </c>
      <c r="Q121" s="71">
        <v>-3.1757</v>
      </c>
      <c r="R121" s="74">
        <v>601.76</v>
      </c>
      <c r="S121" s="76">
        <v>5.4000000000000003E-3</v>
      </c>
      <c r="T121" s="28">
        <v>-6.5987E-6</v>
      </c>
      <c r="U121" s="82">
        <v>0.24145130905061901</v>
      </c>
      <c r="V121" s="86">
        <v>0.24894906970151501</v>
      </c>
      <c r="W121" s="87">
        <v>0.26764714534686501</v>
      </c>
      <c r="X121" s="89">
        <v>18.219000000000001</v>
      </c>
      <c r="Y121" s="93">
        <v>-2602.6</v>
      </c>
      <c r="Z121" s="96">
        <v>-3.4636999999999998</v>
      </c>
      <c r="AA121" s="29">
        <v>0</v>
      </c>
      <c r="AB121" s="29">
        <v>0</v>
      </c>
      <c r="AC121" s="105">
        <v>160.74100000000001</v>
      </c>
      <c r="AD121" s="6">
        <v>0.49503000000000003</v>
      </c>
      <c r="AE121" s="7">
        <v>-1.3083999999999999E-3</v>
      </c>
      <c r="AF121" s="8">
        <v>1.9132000000000002E-6</v>
      </c>
      <c r="AG121" s="106">
        <v>0.17269999999999999</v>
      </c>
      <c r="AH121" s="29">
        <v>-8.7149000000000002E-5</v>
      </c>
      <c r="AI121" s="31">
        <v>-2.1867000000000001E-7</v>
      </c>
      <c r="AJ121" s="109">
        <v>54.182000000000002</v>
      </c>
      <c r="AK121" s="110">
        <v>0.38</v>
      </c>
      <c r="AL121" s="111">
        <v>55.588999999999999</v>
      </c>
      <c r="AM121" s="112">
        <v>1.2222</v>
      </c>
      <c r="AN121" s="129">
        <v>40.753236426548703</v>
      </c>
      <c r="AO121" s="35"/>
      <c r="AP121" s="35"/>
      <c r="AQ121" s="35"/>
      <c r="AR121" s="35"/>
      <c r="AS121" s="35"/>
      <c r="AT121" s="35"/>
      <c r="AU121" s="35"/>
      <c r="AV121" s="35"/>
      <c r="AW121" s="35"/>
      <c r="AX121" s="35"/>
      <c r="AY121" s="35"/>
    </row>
    <row r="122" spans="1:51" x14ac:dyDescent="0.2">
      <c r="A122" s="20" t="s">
        <v>161</v>
      </c>
      <c r="B122" s="5" t="s">
        <v>73</v>
      </c>
      <c r="C122" s="5" t="s">
        <v>330</v>
      </c>
      <c r="D122" s="5">
        <v>9</v>
      </c>
      <c r="E122" s="66">
        <v>2.96662929875</v>
      </c>
      <c r="F122" s="122">
        <f t="shared" si="9"/>
        <v>0.29769558988233319</v>
      </c>
      <c r="G122" s="49">
        <v>126.242</v>
      </c>
      <c r="H122" s="53">
        <v>614.20000000000005</v>
      </c>
      <c r="I122" s="53">
        <v>26.71</v>
      </c>
      <c r="J122" s="58">
        <v>4.795E-4</v>
      </c>
      <c r="K122" s="53">
        <f t="shared" si="7"/>
        <v>263.55323590814203</v>
      </c>
      <c r="L122" s="49">
        <f t="shared" si="8"/>
        <v>0.25054720895819221</v>
      </c>
      <c r="M122" s="49">
        <v>0.33400000000000002</v>
      </c>
      <c r="N122" s="124">
        <v>303.14999999999998</v>
      </c>
      <c r="O122" s="124">
        <v>197.35</v>
      </c>
      <c r="P122" s="124">
        <v>43.51</v>
      </c>
      <c r="Q122" s="71">
        <v>-3.6225999999999998</v>
      </c>
      <c r="R122" s="74">
        <v>671.45</v>
      </c>
      <c r="S122" s="76">
        <v>6.4000000000000003E-3</v>
      </c>
      <c r="T122" s="28">
        <v>-7.3645999999999998E-6</v>
      </c>
      <c r="U122" s="82">
        <v>0.242744854700985</v>
      </c>
      <c r="V122" s="86">
        <v>0.25090812778719002</v>
      </c>
      <c r="W122" s="87">
        <v>0.26718030734081499</v>
      </c>
      <c r="X122" s="89">
        <v>18.533999999999999</v>
      </c>
      <c r="Y122" s="93">
        <v>-2680.9</v>
      </c>
      <c r="Z122" s="96">
        <v>-3.5387</v>
      </c>
      <c r="AA122" s="29">
        <v>0</v>
      </c>
      <c r="AB122" s="29">
        <v>0</v>
      </c>
      <c r="AC122" s="105">
        <v>158.667</v>
      </c>
      <c r="AD122" s="6">
        <v>0.54257999999999995</v>
      </c>
      <c r="AE122" s="7">
        <v>-1.431E-3</v>
      </c>
      <c r="AF122" s="8">
        <v>2.0238999999999998E-6</v>
      </c>
      <c r="AG122" s="106">
        <v>0.1729</v>
      </c>
      <c r="AH122" s="29">
        <v>-8.1414000000000004E-5</v>
      </c>
      <c r="AI122" s="31">
        <v>-2.2429999999999999E-7</v>
      </c>
      <c r="AJ122" s="109">
        <v>55.85</v>
      </c>
      <c r="AK122" s="110">
        <v>0.38</v>
      </c>
      <c r="AL122" s="111">
        <v>55.98</v>
      </c>
      <c r="AM122" s="112">
        <v>1.2222</v>
      </c>
      <c r="AN122" s="129">
        <v>38.236093869393599</v>
      </c>
      <c r="AO122" s="35"/>
      <c r="AP122" s="35"/>
      <c r="AQ122" s="35"/>
      <c r="AR122" s="35"/>
      <c r="AS122" s="35"/>
      <c r="AT122" s="35"/>
      <c r="AU122" s="35"/>
      <c r="AV122" s="35"/>
      <c r="AW122" s="35"/>
      <c r="AX122" s="35"/>
      <c r="AY122" s="35"/>
    </row>
    <row r="123" spans="1:51" x14ac:dyDescent="0.2">
      <c r="A123" s="20" t="s">
        <v>162</v>
      </c>
      <c r="B123" s="5" t="s">
        <v>73</v>
      </c>
      <c r="C123" s="5" t="s">
        <v>331</v>
      </c>
      <c r="D123" s="5">
        <v>9</v>
      </c>
      <c r="E123" s="66">
        <v>2.9636100000000001</v>
      </c>
      <c r="F123" s="122">
        <f t="shared" si="9"/>
        <v>0.29739260901350978</v>
      </c>
      <c r="G123" s="49">
        <v>126.242</v>
      </c>
      <c r="H123" s="53">
        <v>624.52</v>
      </c>
      <c r="I123" s="53">
        <v>27.41</v>
      </c>
      <c r="J123" s="58">
        <v>4.7150000000000002E-4</v>
      </c>
      <c r="K123" s="53">
        <f t="shared" si="7"/>
        <v>268.02972399150741</v>
      </c>
      <c r="L123" s="49">
        <f t="shared" si="8"/>
        <v>0.24864147385182198</v>
      </c>
      <c r="M123" s="49">
        <v>0.30499999999999999</v>
      </c>
      <c r="N123" s="124">
        <v>304.81666666666666</v>
      </c>
      <c r="O123" s="124">
        <v>193.83</v>
      </c>
      <c r="P123" s="124">
        <v>43.43</v>
      </c>
      <c r="Q123" s="71">
        <v>-2.1739000000000002</v>
      </c>
      <c r="R123" s="74">
        <v>490.21</v>
      </c>
      <c r="S123" s="76">
        <v>2.8999999999999998E-3</v>
      </c>
      <c r="T123" s="28">
        <v>-4.5534000000000003E-6</v>
      </c>
      <c r="U123" s="82">
        <v>0.24444718248261499</v>
      </c>
      <c r="V123" s="86">
        <v>0.24971211931006401</v>
      </c>
      <c r="W123" s="87">
        <v>0.267470147646163</v>
      </c>
      <c r="X123" s="89">
        <v>23.06</v>
      </c>
      <c r="Y123" s="93">
        <v>-3001.2</v>
      </c>
      <c r="Z123" s="96">
        <v>-4.9870000000000001</v>
      </c>
      <c r="AA123" s="29">
        <v>0</v>
      </c>
      <c r="AB123" s="29">
        <v>0</v>
      </c>
      <c r="AC123" s="105">
        <v>158.30000000000001</v>
      </c>
      <c r="AD123" s="6">
        <v>0.48288999999999999</v>
      </c>
      <c r="AE123" s="7">
        <v>-1.2439E-3</v>
      </c>
      <c r="AF123" s="8">
        <v>1.7800999999999999E-6</v>
      </c>
      <c r="AG123" s="106">
        <v>0.17180000000000001</v>
      </c>
      <c r="AH123" s="29">
        <v>-8.2435000000000006E-5</v>
      </c>
      <c r="AI123" s="31">
        <v>-2.1138E-7</v>
      </c>
      <c r="AJ123" s="109">
        <v>55.418999999999997</v>
      </c>
      <c r="AK123" s="110">
        <v>0.38</v>
      </c>
      <c r="AL123" s="111">
        <v>56.433</v>
      </c>
      <c r="AM123" s="112">
        <v>1.2222</v>
      </c>
      <c r="AN123" s="129">
        <v>29.8927648656536</v>
      </c>
      <c r="AO123" s="35"/>
      <c r="AP123" s="35"/>
      <c r="AQ123" s="35"/>
      <c r="AR123" s="35"/>
      <c r="AS123" s="35"/>
      <c r="AT123" s="35"/>
      <c r="AU123" s="35"/>
      <c r="AV123" s="35"/>
      <c r="AW123" s="35"/>
      <c r="AX123" s="35"/>
      <c r="AY123" s="35"/>
    </row>
    <row r="124" spans="1:51" x14ac:dyDescent="0.2">
      <c r="A124" s="20" t="s">
        <v>163</v>
      </c>
      <c r="B124" s="5" t="s">
        <v>73</v>
      </c>
      <c r="C124" s="5" t="s">
        <v>332</v>
      </c>
      <c r="D124" s="5">
        <v>9</v>
      </c>
      <c r="E124" s="66">
        <v>2.6783618749999998</v>
      </c>
      <c r="F124" s="122">
        <f t="shared" si="9"/>
        <v>0.26876850391534846</v>
      </c>
      <c r="G124" s="49">
        <v>126.242</v>
      </c>
      <c r="H124" s="53">
        <v>625.54999999999995</v>
      </c>
      <c r="I124" s="53">
        <v>27.41</v>
      </c>
      <c r="J124" s="58">
        <v>4.7150000000000002E-4</v>
      </c>
      <c r="K124" s="53">
        <f t="shared" si="7"/>
        <v>268.02972399150741</v>
      </c>
      <c r="L124" s="49">
        <f t="shared" si="8"/>
        <v>0.2482320729756852</v>
      </c>
      <c r="M124" s="49">
        <v>0.30499999999999999</v>
      </c>
      <c r="N124" s="124">
        <v>305.37222222222221</v>
      </c>
      <c r="O124" s="124">
        <v>193.83</v>
      </c>
      <c r="P124" s="124">
        <v>43.42</v>
      </c>
      <c r="Q124" s="71">
        <v>-2.2246000000000001</v>
      </c>
      <c r="R124" s="74">
        <v>498.94</v>
      </c>
      <c r="S124" s="76">
        <v>3.0000000000000001E-3</v>
      </c>
      <c r="T124" s="28">
        <v>-4.6089E-6</v>
      </c>
      <c r="U124" s="82">
        <v>0.248437148623191</v>
      </c>
      <c r="V124" s="86">
        <v>0.25003198914300301</v>
      </c>
      <c r="W124" s="87">
        <v>0.267624897300686</v>
      </c>
      <c r="X124" s="89">
        <v>19.893999999999998</v>
      </c>
      <c r="Y124" s="93">
        <v>-2782.4</v>
      </c>
      <c r="Z124" s="96">
        <v>-3.9815</v>
      </c>
      <c r="AA124" s="29">
        <v>0</v>
      </c>
      <c r="AB124" s="29">
        <v>0</v>
      </c>
      <c r="AC124" s="105">
        <v>159.047</v>
      </c>
      <c r="AD124" s="6">
        <v>0.47764000000000001</v>
      </c>
      <c r="AE124" s="7">
        <v>-1.2269E-3</v>
      </c>
      <c r="AF124" s="8">
        <v>1.7557E-6</v>
      </c>
      <c r="AG124" s="106">
        <v>0.17180000000000001</v>
      </c>
      <c r="AH124" s="29">
        <v>-8.2347000000000003E-5</v>
      </c>
      <c r="AI124" s="31">
        <v>-2.1066999999999999E-7</v>
      </c>
      <c r="AJ124" s="109">
        <v>55.515000000000001</v>
      </c>
      <c r="AK124" s="110">
        <v>0.38</v>
      </c>
      <c r="AL124" s="111">
        <v>56.466000000000001</v>
      </c>
      <c r="AM124" s="112">
        <v>1.2222</v>
      </c>
      <c r="AN124" s="129">
        <v>24.571450887981001</v>
      </c>
      <c r="AO124" s="35"/>
      <c r="AP124" s="35"/>
      <c r="AQ124" s="35"/>
      <c r="AR124" s="35"/>
      <c r="AS124" s="35"/>
      <c r="AT124" s="35"/>
      <c r="AU124" s="35"/>
      <c r="AV124" s="35"/>
      <c r="AW124" s="35"/>
      <c r="AX124" s="35"/>
      <c r="AY124" s="35"/>
    </row>
    <row r="125" spans="1:51" x14ac:dyDescent="0.2">
      <c r="A125" s="20" t="s">
        <v>164</v>
      </c>
      <c r="B125" s="5" t="s">
        <v>73</v>
      </c>
      <c r="C125" s="5" t="s">
        <v>333</v>
      </c>
      <c r="D125" s="5">
        <v>9</v>
      </c>
      <c r="E125" s="66">
        <v>4.8490964999999999</v>
      </c>
      <c r="F125" s="122">
        <f t="shared" si="9"/>
        <v>0.48659758183204893</v>
      </c>
      <c r="G125" s="49">
        <v>126.242</v>
      </c>
      <c r="H125" s="53">
        <v>608.73</v>
      </c>
      <c r="I125" s="53">
        <v>26.93</v>
      </c>
      <c r="J125" s="58">
        <v>4.7350000000000002E-4</v>
      </c>
      <c r="K125" s="53">
        <f t="shared" si="7"/>
        <v>266.89640591966173</v>
      </c>
      <c r="L125" s="49">
        <f t="shared" si="8"/>
        <v>0.25168814991176747</v>
      </c>
      <c r="M125" s="49">
        <v>0.30499999999999999</v>
      </c>
      <c r="N125" s="124">
        <v>298.70555555555552</v>
      </c>
      <c r="O125" s="124">
        <v>182.35</v>
      </c>
      <c r="P125" s="124">
        <v>43.48</v>
      </c>
      <c r="Q125" s="71">
        <v>-3.1253000000000002</v>
      </c>
      <c r="R125" s="74">
        <v>592.54999999999995</v>
      </c>
      <c r="S125" s="76">
        <v>5.3E-3</v>
      </c>
      <c r="T125" s="28">
        <v>-6.5576999999999999E-6</v>
      </c>
      <c r="U125" s="82">
        <v>0.27339276859439099</v>
      </c>
      <c r="V125" s="86">
        <v>0.27758730163699702</v>
      </c>
      <c r="W125" s="87">
        <v>0.29724450247751599</v>
      </c>
      <c r="X125" s="89">
        <v>18.206</v>
      </c>
      <c r="Y125" s="93">
        <v>-2595.6999999999998</v>
      </c>
      <c r="Z125" s="96">
        <v>-3.4607999999999999</v>
      </c>
      <c r="AA125" s="29">
        <v>0</v>
      </c>
      <c r="AB125" s="29">
        <v>0</v>
      </c>
      <c r="AC125" s="105">
        <v>160.38800000000001</v>
      </c>
      <c r="AD125" s="6">
        <v>0.49758000000000002</v>
      </c>
      <c r="AE125" s="7">
        <v>-1.3182999999999999E-3</v>
      </c>
      <c r="AF125" s="8">
        <v>1.9288999999999999E-6</v>
      </c>
      <c r="AG125" s="106">
        <v>0.1726</v>
      </c>
      <c r="AH125" s="29">
        <v>-8.7293999999999995E-5</v>
      </c>
      <c r="AI125" s="31">
        <v>-2.1974999999999999E-7</v>
      </c>
      <c r="AJ125" s="109">
        <v>54.045000000000002</v>
      </c>
      <c r="AK125" s="110">
        <v>0.38</v>
      </c>
      <c r="AL125" s="111">
        <v>55.542000000000002</v>
      </c>
      <c r="AM125" s="112">
        <v>1.2222</v>
      </c>
      <c r="AN125" s="129">
        <v>30.636938473922498</v>
      </c>
      <c r="AO125" s="35"/>
      <c r="AP125" s="35"/>
      <c r="AQ125" s="35"/>
      <c r="AR125" s="35"/>
      <c r="AS125" s="35"/>
      <c r="AT125" s="35"/>
      <c r="AU125" s="35"/>
      <c r="AV125" s="35"/>
      <c r="AW125" s="35"/>
      <c r="AX125" s="35"/>
      <c r="AY125" s="35"/>
    </row>
    <row r="126" spans="1:51" x14ac:dyDescent="0.2">
      <c r="A126" s="12" t="s">
        <v>96</v>
      </c>
      <c r="B126" s="5" t="s">
        <v>73</v>
      </c>
      <c r="C126" s="5" t="s">
        <v>334</v>
      </c>
      <c r="D126" s="5">
        <v>9</v>
      </c>
      <c r="E126" s="66">
        <v>2.6803021875000002</v>
      </c>
      <c r="F126" s="122">
        <f t="shared" si="9"/>
        <v>0.26896321057266054</v>
      </c>
      <c r="G126" s="49">
        <v>126.242</v>
      </c>
      <c r="H126" s="52">
        <v>611.82000000000005</v>
      </c>
      <c r="I126" s="53">
        <v>26.71</v>
      </c>
      <c r="J126" s="58">
        <v>4.795E-4</v>
      </c>
      <c r="K126" s="53">
        <f t="shared" si="7"/>
        <v>263.55323590814203</v>
      </c>
      <c r="L126" s="49">
        <f t="shared" si="8"/>
        <v>0.251521845873168</v>
      </c>
      <c r="M126" s="49">
        <v>0.33400000000000002</v>
      </c>
      <c r="N126" s="124">
        <v>302.03888888888889</v>
      </c>
      <c r="O126" s="124">
        <v>153.15</v>
      </c>
      <c r="P126" s="124">
        <v>43.51</v>
      </c>
      <c r="Q126" s="71">
        <v>-3.5495999999999999</v>
      </c>
      <c r="R126" s="74">
        <v>657.59</v>
      </c>
      <c r="S126" s="76">
        <v>6.3E-3</v>
      </c>
      <c r="T126" s="28">
        <v>-7.3170000000000004E-6</v>
      </c>
      <c r="U126" s="79">
        <v>0.26329999999999998</v>
      </c>
      <c r="V126" s="80">
        <v>0.27129999999999999</v>
      </c>
      <c r="W126" s="81">
        <v>0.28570000000000001</v>
      </c>
      <c r="X126" s="88">
        <v>18.513000000000002</v>
      </c>
      <c r="Y126" s="92">
        <v>-2669.5</v>
      </c>
      <c r="Z126" s="95">
        <v>-3.5339999999999998</v>
      </c>
      <c r="AA126" s="29">
        <v>0</v>
      </c>
      <c r="AB126" s="31">
        <v>0</v>
      </c>
      <c r="AC126" s="105">
        <v>168.904</v>
      </c>
      <c r="AD126" s="6">
        <v>0.46381</v>
      </c>
      <c r="AE126" s="7">
        <v>-1.2405000000000001E-3</v>
      </c>
      <c r="AF126" s="8">
        <v>1.8807000000000001E-6</v>
      </c>
      <c r="AG126" s="106">
        <v>0.17599999999999999</v>
      </c>
      <c r="AH126" s="29">
        <v>-9.5186000000000006E-5</v>
      </c>
      <c r="AI126" s="31">
        <v>-2.1196E-7</v>
      </c>
      <c r="AJ126" s="109">
        <v>55.622999999999998</v>
      </c>
      <c r="AK126" s="110">
        <v>0.38</v>
      </c>
      <c r="AL126" s="111">
        <v>55.904000000000003</v>
      </c>
      <c r="AM126" s="112">
        <v>1.2222</v>
      </c>
      <c r="AN126" s="129">
        <v>36.823644848235404</v>
      </c>
      <c r="AO126" s="35"/>
      <c r="AP126" s="35"/>
      <c r="AQ126" s="35"/>
      <c r="AR126" s="35"/>
      <c r="AS126" s="35"/>
      <c r="AT126" s="35"/>
      <c r="AU126" s="35"/>
      <c r="AV126" s="35"/>
      <c r="AW126" s="35"/>
      <c r="AX126" s="35"/>
      <c r="AY126" s="35"/>
    </row>
    <row r="127" spans="1:51" x14ac:dyDescent="0.2">
      <c r="A127" s="12" t="s">
        <v>97</v>
      </c>
      <c r="B127" s="5" t="s">
        <v>73</v>
      </c>
      <c r="C127" s="5" t="s">
        <v>335</v>
      </c>
      <c r="D127" s="5">
        <v>9</v>
      </c>
      <c r="E127" s="66">
        <v>2.96297321125</v>
      </c>
      <c r="F127" s="122">
        <f t="shared" si="9"/>
        <v>0.29732870847742271</v>
      </c>
      <c r="G127" s="49">
        <v>126.242</v>
      </c>
      <c r="H127" s="52">
        <v>624.52</v>
      </c>
      <c r="I127" s="53">
        <v>27.41</v>
      </c>
      <c r="J127" s="58">
        <v>4.7150000000000002E-4</v>
      </c>
      <c r="K127" s="53">
        <f t="shared" si="7"/>
        <v>268.02972399150741</v>
      </c>
      <c r="L127" s="49">
        <f t="shared" si="8"/>
        <v>0.24864147385182198</v>
      </c>
      <c r="M127" s="49">
        <v>0.30499999999999999</v>
      </c>
      <c r="N127" s="124">
        <v>304.81666666666666</v>
      </c>
      <c r="O127" s="124">
        <v>193.83</v>
      </c>
      <c r="P127" s="124">
        <v>43.36</v>
      </c>
      <c r="Q127" s="71">
        <v>-2.1739000000000002</v>
      </c>
      <c r="R127" s="74">
        <v>490.21</v>
      </c>
      <c r="S127" s="76">
        <v>2.8999999999999998E-3</v>
      </c>
      <c r="T127" s="28">
        <v>-4.5534000000000003E-6</v>
      </c>
      <c r="U127" s="79">
        <v>0.26779999999999998</v>
      </c>
      <c r="V127" s="80">
        <v>0.27150000000000002</v>
      </c>
      <c r="W127" s="81">
        <v>0.28570000000000001</v>
      </c>
      <c r="X127" s="88">
        <v>20.521999999999998</v>
      </c>
      <c r="Y127" s="92">
        <v>-2822.3</v>
      </c>
      <c r="Z127" s="95">
        <v>-4.1817000000000002</v>
      </c>
      <c r="AA127" s="29">
        <v>0</v>
      </c>
      <c r="AB127" s="31">
        <v>0</v>
      </c>
      <c r="AC127" s="105">
        <v>158.625</v>
      </c>
      <c r="AD127" s="6">
        <v>0.48060000000000003</v>
      </c>
      <c r="AE127" s="7">
        <v>-1.2371000000000001E-3</v>
      </c>
      <c r="AF127" s="8">
        <v>1.7707E-6</v>
      </c>
      <c r="AG127" s="106">
        <v>0.17180000000000001</v>
      </c>
      <c r="AH127" s="29">
        <v>-8.2435000000000006E-5</v>
      </c>
      <c r="AI127" s="31">
        <v>-2.1138E-7</v>
      </c>
      <c r="AJ127" s="109">
        <v>55.418999999999997</v>
      </c>
      <c r="AK127" s="110">
        <v>0.38</v>
      </c>
      <c r="AL127" s="111">
        <v>56.433</v>
      </c>
      <c r="AM127" s="112">
        <v>1.2222</v>
      </c>
      <c r="AN127" s="129">
        <v>28.7819637660496</v>
      </c>
      <c r="AO127" s="35"/>
      <c r="AP127" s="35"/>
      <c r="AQ127" s="35"/>
      <c r="AR127" s="35"/>
      <c r="AS127" s="35"/>
      <c r="AT127" s="35"/>
      <c r="AU127" s="35"/>
      <c r="AV127" s="35"/>
      <c r="AW127" s="35"/>
      <c r="AX127" s="35"/>
      <c r="AY127" s="35"/>
    </row>
    <row r="128" spans="1:51" x14ac:dyDescent="0.2">
      <c r="A128" s="12" t="s">
        <v>165</v>
      </c>
      <c r="B128" s="5" t="s">
        <v>73</v>
      </c>
      <c r="C128" s="5" t="s">
        <v>336</v>
      </c>
      <c r="D128" s="5">
        <v>9</v>
      </c>
      <c r="E128" s="66">
        <v>5.1316438399999997</v>
      </c>
      <c r="F128" s="122">
        <f t="shared" si="9"/>
        <v>0.51495066830848379</v>
      </c>
      <c r="G128" s="49">
        <v>126.242</v>
      </c>
      <c r="H128" s="53">
        <v>610.20000000000005</v>
      </c>
      <c r="I128" s="53">
        <v>26.93</v>
      </c>
      <c r="J128" s="58">
        <v>4.7350000000000002E-4</v>
      </c>
      <c r="K128" s="53">
        <f t="shared" si="7"/>
        <v>266.89640591966173</v>
      </c>
      <c r="L128" s="49">
        <f t="shared" si="8"/>
        <v>0.2510818215270243</v>
      </c>
      <c r="M128" s="49">
        <v>0.30499999999999999</v>
      </c>
      <c r="N128" s="124">
        <v>299.26111111111106</v>
      </c>
      <c r="O128" s="124">
        <v>182.35</v>
      </c>
      <c r="P128" s="124">
        <v>43.47</v>
      </c>
      <c r="Q128" s="71">
        <v>-3.1757</v>
      </c>
      <c r="R128" s="74">
        <v>601.76</v>
      </c>
      <c r="S128" s="76">
        <v>5.4000000000000003E-3</v>
      </c>
      <c r="T128" s="28">
        <v>-6.5987E-6</v>
      </c>
      <c r="U128" s="79">
        <v>0.2666</v>
      </c>
      <c r="V128" s="80">
        <v>0.27379999999999999</v>
      </c>
      <c r="W128" s="80">
        <v>0.28570000000000001</v>
      </c>
      <c r="X128" s="89">
        <v>18.219000000000001</v>
      </c>
      <c r="Y128" s="93">
        <v>-2602.6</v>
      </c>
      <c r="Z128" s="96">
        <v>-3.4636999999999998</v>
      </c>
      <c r="AA128" s="29">
        <v>0</v>
      </c>
      <c r="AB128" s="31">
        <v>0</v>
      </c>
      <c r="AC128" s="105">
        <v>160.74100000000001</v>
      </c>
      <c r="AD128" s="6">
        <v>0.49503000000000003</v>
      </c>
      <c r="AE128" s="7">
        <v>-1.3083999999999999E-3</v>
      </c>
      <c r="AF128" s="8">
        <v>1.9132000000000002E-6</v>
      </c>
      <c r="AG128" s="106">
        <v>0.17269999999999999</v>
      </c>
      <c r="AH128" s="29">
        <v>-8.7149000000000002E-5</v>
      </c>
      <c r="AI128" s="31">
        <v>-2.1867000000000001E-7</v>
      </c>
      <c r="AJ128" s="109">
        <v>54.182000000000002</v>
      </c>
      <c r="AK128" s="110">
        <v>0.38</v>
      </c>
      <c r="AL128" s="111">
        <v>55.588999999999999</v>
      </c>
      <c r="AM128" s="112">
        <v>1.2222</v>
      </c>
      <c r="AN128" s="129">
        <v>36.264581168625398</v>
      </c>
      <c r="AO128" s="35"/>
      <c r="AP128" s="35"/>
      <c r="AQ128" s="35"/>
      <c r="AR128" s="35"/>
      <c r="AS128" s="35"/>
      <c r="AT128" s="35"/>
      <c r="AU128" s="35"/>
      <c r="AV128" s="35"/>
      <c r="AW128" s="35"/>
      <c r="AX128" s="35"/>
      <c r="AY128" s="35"/>
    </row>
    <row r="129" spans="1:51" x14ac:dyDescent="0.2">
      <c r="A129" s="12" t="s">
        <v>98</v>
      </c>
      <c r="B129" s="5" t="s">
        <v>73</v>
      </c>
      <c r="C129" s="5" t="s">
        <v>337</v>
      </c>
      <c r="D129" s="5">
        <v>9</v>
      </c>
      <c r="E129" s="66">
        <v>2.9669949075000002</v>
      </c>
      <c r="F129" s="122">
        <f t="shared" si="9"/>
        <v>0.2977322780228242</v>
      </c>
      <c r="G129" s="49">
        <v>126.242</v>
      </c>
      <c r="H129" s="52">
        <v>614.20000000000005</v>
      </c>
      <c r="I129" s="53">
        <v>26.71</v>
      </c>
      <c r="J129" s="58">
        <v>4.795E-4</v>
      </c>
      <c r="K129" s="53">
        <f t="shared" si="7"/>
        <v>263.55323590814203</v>
      </c>
      <c r="L129" s="49">
        <f t="shared" si="8"/>
        <v>0.25054720895819221</v>
      </c>
      <c r="M129" s="49">
        <v>0.33400000000000002</v>
      </c>
      <c r="N129" s="124">
        <v>303.14999999999998</v>
      </c>
      <c r="O129" s="124">
        <v>197.35</v>
      </c>
      <c r="P129" s="124">
        <v>43.51</v>
      </c>
      <c r="Q129" s="71">
        <v>-3.6225999999999998</v>
      </c>
      <c r="R129" s="74">
        <v>671.45</v>
      </c>
      <c r="S129" s="76">
        <v>6.4000000000000003E-3</v>
      </c>
      <c r="T129" s="28">
        <v>-7.3645999999999998E-6</v>
      </c>
      <c r="U129" s="79">
        <v>0.26329999999999998</v>
      </c>
      <c r="V129" s="80">
        <v>0.2707</v>
      </c>
      <c r="W129" s="81">
        <v>0.28570000000000001</v>
      </c>
      <c r="X129" s="88">
        <v>18.533999999999999</v>
      </c>
      <c r="Y129" s="92">
        <v>-2680.9</v>
      </c>
      <c r="Z129" s="95">
        <v>-3.5387</v>
      </c>
      <c r="AA129" s="29">
        <v>0</v>
      </c>
      <c r="AB129" s="31">
        <v>0</v>
      </c>
      <c r="AC129" s="105">
        <v>158.667</v>
      </c>
      <c r="AD129" s="6">
        <v>0.54257999999999995</v>
      </c>
      <c r="AE129" s="7">
        <v>-1.431E-3</v>
      </c>
      <c r="AF129" s="8">
        <v>2.0238999999999998E-6</v>
      </c>
      <c r="AG129" s="106">
        <v>0.1729</v>
      </c>
      <c r="AH129" s="29">
        <v>-8.1414000000000004E-5</v>
      </c>
      <c r="AI129" s="31">
        <v>-2.2429999999999999E-7</v>
      </c>
      <c r="AJ129" s="109">
        <v>55.85</v>
      </c>
      <c r="AK129" s="110">
        <v>0.38</v>
      </c>
      <c r="AL129" s="111">
        <v>55.98</v>
      </c>
      <c r="AM129" s="112">
        <v>1.2222</v>
      </c>
      <c r="AN129" s="129">
        <v>38.236093869393599</v>
      </c>
      <c r="AO129" s="35"/>
      <c r="AP129" s="35"/>
      <c r="AQ129" s="35"/>
      <c r="AR129" s="35"/>
      <c r="AS129" s="35"/>
      <c r="AT129" s="35"/>
      <c r="AU129" s="35"/>
      <c r="AV129" s="35"/>
      <c r="AW129" s="35"/>
      <c r="AX129" s="35"/>
      <c r="AY129" s="35"/>
    </row>
    <row r="130" spans="1:51" x14ac:dyDescent="0.2">
      <c r="A130" s="14" t="s">
        <v>124</v>
      </c>
      <c r="B130" s="5" t="s">
        <v>73</v>
      </c>
      <c r="C130" s="5" t="s">
        <v>338</v>
      </c>
      <c r="D130" s="5">
        <v>9</v>
      </c>
      <c r="E130" s="66">
        <v>2.9644283825</v>
      </c>
      <c r="F130" s="122">
        <f t="shared" si="9"/>
        <v>0.2974747321359334</v>
      </c>
      <c r="G130" s="49">
        <v>126.242</v>
      </c>
      <c r="H130" s="53">
        <v>620.1</v>
      </c>
      <c r="I130" s="53">
        <v>27.41</v>
      </c>
      <c r="J130" s="58">
        <v>4.7150000000000002E-4</v>
      </c>
      <c r="K130" s="53">
        <f t="shared" si="7"/>
        <v>268.02972399150741</v>
      </c>
      <c r="L130" s="49">
        <f t="shared" si="8"/>
        <v>0.25041376108682445</v>
      </c>
      <c r="M130" s="49">
        <v>0.30499999999999999</v>
      </c>
      <c r="N130" s="124">
        <v>303.14999999999998</v>
      </c>
      <c r="O130" s="124">
        <v>192.35</v>
      </c>
      <c r="P130" s="124">
        <v>43.38</v>
      </c>
      <c r="Q130" s="71">
        <v>-1.948</v>
      </c>
      <c r="R130" s="74">
        <v>451.65</v>
      </c>
      <c r="S130" s="76">
        <v>2.5000000000000001E-3</v>
      </c>
      <c r="T130" s="28">
        <v>-4.2989999999999998E-6</v>
      </c>
      <c r="U130" s="79">
        <v>0.26779999999999998</v>
      </c>
      <c r="V130" s="80">
        <v>0.27539999999999998</v>
      </c>
      <c r="W130" s="81">
        <v>0.28570000000000001</v>
      </c>
      <c r="X130" s="88">
        <v>14.131</v>
      </c>
      <c r="Y130" s="92">
        <v>-2355.5</v>
      </c>
      <c r="Z130" s="95">
        <v>-2.1556000000000002</v>
      </c>
      <c r="AA130" s="29">
        <v>0</v>
      </c>
      <c r="AB130" s="31">
        <v>0</v>
      </c>
      <c r="AC130" s="105">
        <v>158.82300000000001</v>
      </c>
      <c r="AD130" s="6">
        <v>0.47907</v>
      </c>
      <c r="AE130" s="7">
        <v>-1.2398000000000001E-3</v>
      </c>
      <c r="AF130" s="8">
        <v>1.7827000000000001E-6</v>
      </c>
      <c r="AG130" s="106">
        <v>0.17180000000000001</v>
      </c>
      <c r="AH130" s="29">
        <v>-8.3265999999999999E-5</v>
      </c>
      <c r="AI130" s="31">
        <v>-2.1401E-7</v>
      </c>
      <c r="AJ130" s="109">
        <v>55.008000000000003</v>
      </c>
      <c r="AK130" s="110">
        <v>0.38</v>
      </c>
      <c r="AL130" s="111">
        <v>56.292999999999999</v>
      </c>
      <c r="AM130" s="112">
        <v>1.2222</v>
      </c>
      <c r="AN130" s="129">
        <v>29.8927648656536</v>
      </c>
      <c r="AO130" s="35"/>
      <c r="AP130" s="35"/>
      <c r="AQ130" s="35"/>
      <c r="AR130" s="35"/>
      <c r="AS130" s="35"/>
      <c r="AT130" s="35"/>
      <c r="AU130" s="35"/>
      <c r="AV130" s="35"/>
      <c r="AW130" s="35"/>
      <c r="AX130" s="35"/>
      <c r="AY130" s="35"/>
    </row>
    <row r="131" spans="1:51" x14ac:dyDescent="0.2">
      <c r="A131" s="12" t="s">
        <v>99</v>
      </c>
      <c r="B131" s="5" t="s">
        <v>73</v>
      </c>
      <c r="C131" s="5" t="s">
        <v>273</v>
      </c>
      <c r="D131" s="5">
        <v>9</v>
      </c>
      <c r="E131" s="66">
        <v>1.15747287125</v>
      </c>
      <c r="F131" s="122">
        <f t="shared" si="9"/>
        <v>0.11615019420348688</v>
      </c>
      <c r="G131" s="49">
        <v>126.242</v>
      </c>
      <c r="H131" s="52">
        <v>639.15</v>
      </c>
      <c r="I131" s="53">
        <v>28.07</v>
      </c>
      <c r="J131" s="58">
        <v>4.7699999999999999E-4</v>
      </c>
      <c r="K131" s="53">
        <f t="shared" si="7"/>
        <v>264.65828092243191</v>
      </c>
      <c r="L131" s="49">
        <f t="shared" si="8"/>
        <v>0.25196950235976706</v>
      </c>
      <c r="M131" s="49">
        <v>0.26</v>
      </c>
      <c r="N131" s="124">
        <v>308.14999999999998</v>
      </c>
      <c r="O131" s="124">
        <v>178.28</v>
      </c>
      <c r="P131" s="124">
        <v>43.47</v>
      </c>
      <c r="Q131" s="71">
        <v>-3.0154999999999998</v>
      </c>
      <c r="R131" s="74">
        <v>648.44000000000005</v>
      </c>
      <c r="S131" s="76">
        <v>4.3E-3</v>
      </c>
      <c r="T131" s="28">
        <v>-5.0584999999999999E-6</v>
      </c>
      <c r="U131" s="79">
        <v>0.26469999999999999</v>
      </c>
      <c r="V131" s="80">
        <v>0.26690000000000003</v>
      </c>
      <c r="W131" s="81">
        <v>0.30020000000000002</v>
      </c>
      <c r="X131" s="88">
        <v>33.683999999999997</v>
      </c>
      <c r="Y131" s="92">
        <v>-3407</v>
      </c>
      <c r="Z131" s="95">
        <v>-8.8018000000000001</v>
      </c>
      <c r="AA131" s="29">
        <v>-7.6792000000000005E-11</v>
      </c>
      <c r="AB131" s="30">
        <v>1.6258E-6</v>
      </c>
      <c r="AC131" s="105">
        <v>140.38999999999999</v>
      </c>
      <c r="AD131" s="6">
        <v>0.69340000000000002</v>
      </c>
      <c r="AE131" s="7">
        <v>-1.867E-3</v>
      </c>
      <c r="AF131" s="8">
        <v>2.3692999999999999E-6</v>
      </c>
      <c r="AG131" s="106">
        <v>0.1716</v>
      </c>
      <c r="AH131" s="29">
        <v>-8.6106000000000005E-5</v>
      </c>
      <c r="AI131" s="31">
        <v>-1.9343999999999999E-7</v>
      </c>
      <c r="AJ131" s="109">
        <v>59.92</v>
      </c>
      <c r="AK131" s="110">
        <v>0.44400000000000001</v>
      </c>
      <c r="AL131" s="111">
        <v>55.81</v>
      </c>
      <c r="AM131" s="112">
        <v>1.2117</v>
      </c>
      <c r="AN131" s="129">
        <v>35.551226059258497</v>
      </c>
      <c r="AO131" s="35"/>
      <c r="AP131" s="35"/>
      <c r="AQ131" s="35"/>
      <c r="AR131" s="35"/>
      <c r="AS131" s="35"/>
      <c r="AT131" s="35"/>
      <c r="AU131" s="35"/>
      <c r="AV131" s="35"/>
      <c r="AW131" s="35"/>
      <c r="AX131" s="35"/>
      <c r="AY131" s="35"/>
    </row>
    <row r="132" spans="1:51" x14ac:dyDescent="0.2">
      <c r="A132" s="12" t="s">
        <v>166</v>
      </c>
      <c r="B132" s="5" t="s">
        <v>73</v>
      </c>
      <c r="C132" s="5" t="s">
        <v>339</v>
      </c>
      <c r="D132" s="5">
        <v>9</v>
      </c>
      <c r="E132" s="66">
        <v>6.3669287512499997</v>
      </c>
      <c r="F132" s="122">
        <f t="shared" si="9"/>
        <v>0.63890915226273537</v>
      </c>
      <c r="G132" s="49">
        <v>126.242</v>
      </c>
      <c r="H132" s="53">
        <v>613.22</v>
      </c>
      <c r="I132" s="53">
        <v>24.98</v>
      </c>
      <c r="J132" s="58">
        <v>4.7750000000000001E-4</v>
      </c>
      <c r="K132" s="53">
        <f t="shared" si="7"/>
        <v>264.65828092243191</v>
      </c>
      <c r="L132" s="49">
        <f t="shared" si="8"/>
        <v>0.23371386745588693</v>
      </c>
      <c r="M132" s="49">
        <v>0.28399999999999997</v>
      </c>
      <c r="N132" s="124">
        <v>300.92777777777775</v>
      </c>
      <c r="O132" s="124">
        <v>188.87</v>
      </c>
      <c r="P132" s="124">
        <v>43.2</v>
      </c>
      <c r="Q132" s="71">
        <v>-1.5966</v>
      </c>
      <c r="R132" s="74">
        <v>403.69</v>
      </c>
      <c r="S132" s="76">
        <v>1.5E-3</v>
      </c>
      <c r="T132" s="28">
        <v>-3.5377E-6</v>
      </c>
      <c r="U132" s="79">
        <v>0.26440000000000002</v>
      </c>
      <c r="V132" s="80">
        <v>0.26979999999999998</v>
      </c>
      <c r="W132" s="80">
        <v>0.28570000000000001</v>
      </c>
      <c r="X132" s="90">
        <v>12.5677486903292</v>
      </c>
      <c r="Y132" s="94">
        <v>-2333.6876576766099</v>
      </c>
      <c r="Z132" s="97">
        <v>-1.5246580922358599</v>
      </c>
      <c r="AA132" s="102">
        <v>5.3014661751663401E-9</v>
      </c>
      <c r="AB132" s="102">
        <v>-6.4127356703492099E-7</v>
      </c>
      <c r="AC132" s="105">
        <v>159.88499999999999</v>
      </c>
      <c r="AD132" s="6">
        <v>0.51644000000000001</v>
      </c>
      <c r="AE132" s="7">
        <v>-1.3617E-3</v>
      </c>
      <c r="AF132" s="8">
        <v>1.9630000000000001E-6</v>
      </c>
      <c r="AG132" s="106">
        <v>0.1726</v>
      </c>
      <c r="AH132" s="29">
        <v>-8.4666000000000006E-5</v>
      </c>
      <c r="AI132" s="31">
        <v>-2.1962E-7</v>
      </c>
      <c r="AJ132" s="109">
        <v>53.969000000000001</v>
      </c>
      <c r="AK132" s="110">
        <v>0.38</v>
      </c>
      <c r="AL132" s="111">
        <v>53.761000000000003</v>
      </c>
      <c r="AM132" s="112">
        <v>1.2222</v>
      </c>
      <c r="AN132" s="129">
        <v>25.497679691229699</v>
      </c>
      <c r="AO132" s="35"/>
      <c r="AP132" s="35"/>
      <c r="AQ132" s="35"/>
      <c r="AR132" s="35"/>
      <c r="AS132" s="35"/>
      <c r="AT132" s="35"/>
      <c r="AU132" s="35"/>
      <c r="AV132" s="35"/>
      <c r="AW132" s="35"/>
      <c r="AX132" s="35"/>
      <c r="AY132" s="35"/>
    </row>
    <row r="133" spans="1:51" x14ac:dyDescent="0.2">
      <c r="A133" s="12" t="s">
        <v>167</v>
      </c>
      <c r="B133" s="5" t="s">
        <v>73</v>
      </c>
      <c r="C133" s="5" t="s">
        <v>340</v>
      </c>
      <c r="D133" s="5">
        <v>9</v>
      </c>
      <c r="E133" s="66">
        <v>6.3642215049999997</v>
      </c>
      <c r="F133" s="122">
        <f t="shared" si="9"/>
        <v>0.63863748526689934</v>
      </c>
      <c r="G133" s="49">
        <v>126.242</v>
      </c>
      <c r="H133" s="53">
        <v>602.95000000000005</v>
      </c>
      <c r="I133" s="53">
        <v>24.98</v>
      </c>
      <c r="J133" s="58">
        <v>4.7750000000000001E-4</v>
      </c>
      <c r="K133" s="53">
        <f t="shared" si="7"/>
        <v>264.65828092243191</v>
      </c>
      <c r="L133" s="49">
        <f t="shared" si="8"/>
        <v>0.23769469740658261</v>
      </c>
      <c r="M133" s="49">
        <v>0.28399999999999997</v>
      </c>
      <c r="N133" s="124">
        <v>297.03888888888889</v>
      </c>
      <c r="O133" s="124">
        <v>188.87</v>
      </c>
      <c r="P133" s="124">
        <v>43.2</v>
      </c>
      <c r="Q133" s="71">
        <v>-1.0598000000000001</v>
      </c>
      <c r="R133" s="74">
        <v>316.31</v>
      </c>
      <c r="S133" s="76">
        <v>4.0000000000000002E-4</v>
      </c>
      <c r="T133" s="28">
        <v>-2.8497999999999998E-6</v>
      </c>
      <c r="U133" s="79">
        <v>0.26440000000000002</v>
      </c>
      <c r="V133" s="80">
        <v>0.27239999999999998</v>
      </c>
      <c r="W133" s="80">
        <v>0.28570000000000001</v>
      </c>
      <c r="X133" s="90">
        <v>18.180752635403898</v>
      </c>
      <c r="Y133" s="94">
        <v>-2608.2860036622201</v>
      </c>
      <c r="Z133" s="97">
        <v>-3.4138023373249902</v>
      </c>
      <c r="AA133" s="102">
        <v>4.3382228216844801E-10</v>
      </c>
      <c r="AB133" s="102">
        <v>-2.5579239610028902E-7</v>
      </c>
      <c r="AC133" s="105">
        <v>157.65100000000001</v>
      </c>
      <c r="AD133" s="6">
        <v>0.53329000000000004</v>
      </c>
      <c r="AE133" s="7">
        <v>-1.4289000000000001E-3</v>
      </c>
      <c r="AF133" s="8">
        <v>2.0686E-6</v>
      </c>
      <c r="AG133" s="106">
        <v>0.1724</v>
      </c>
      <c r="AH133" s="29">
        <v>-8.5595999999999998E-5</v>
      </c>
      <c r="AI133" s="31">
        <v>-2.2734E-7</v>
      </c>
      <c r="AJ133" s="109">
        <v>53.021000000000001</v>
      </c>
      <c r="AK133" s="110">
        <v>0.38</v>
      </c>
      <c r="AL133" s="111">
        <v>53.445</v>
      </c>
      <c r="AM133" s="112">
        <v>1.2222</v>
      </c>
      <c r="AN133" s="129">
        <v>25.497679691229699</v>
      </c>
      <c r="AO133" s="35"/>
      <c r="AP133" s="35"/>
      <c r="AQ133" s="35"/>
      <c r="AR133" s="35"/>
      <c r="AS133" s="35"/>
      <c r="AT133" s="35"/>
      <c r="AU133" s="35"/>
      <c r="AV133" s="35"/>
      <c r="AW133" s="35"/>
      <c r="AX133" s="35"/>
      <c r="AY133" s="35"/>
    </row>
    <row r="134" spans="1:51" x14ac:dyDescent="0.2">
      <c r="A134" s="21" t="s">
        <v>168</v>
      </c>
      <c r="B134" s="5" t="s">
        <v>73</v>
      </c>
      <c r="C134" s="5" t="s">
        <v>341</v>
      </c>
      <c r="D134" s="5">
        <v>9</v>
      </c>
      <c r="E134" s="66">
        <v>6.3647775037500001</v>
      </c>
      <c r="F134" s="122">
        <f t="shared" si="9"/>
        <v>0.63869327868063153</v>
      </c>
      <c r="G134" s="49">
        <v>126.242</v>
      </c>
      <c r="H134" s="53">
        <v>592.67999999999995</v>
      </c>
      <c r="I134" s="53">
        <v>24.98</v>
      </c>
      <c r="J134" s="58">
        <v>4.7750000000000001E-4</v>
      </c>
      <c r="K134" s="53">
        <f t="shared" si="7"/>
        <v>264.65828092243191</v>
      </c>
      <c r="L134" s="49">
        <f t="shared" si="8"/>
        <v>0.24181348755027843</v>
      </c>
      <c r="M134" s="49">
        <v>0.28399999999999997</v>
      </c>
      <c r="N134" s="124">
        <v>292.59444444444443</v>
      </c>
      <c r="O134" s="124">
        <v>188.87</v>
      </c>
      <c r="P134" s="124">
        <v>43.21</v>
      </c>
      <c r="Q134" s="71">
        <v>-0.41310000000000002</v>
      </c>
      <c r="R134" s="74">
        <v>214.81</v>
      </c>
      <c r="S134" s="76">
        <v>-1E-3</v>
      </c>
      <c r="T134" s="28">
        <v>-1.9485000000000001E-6</v>
      </c>
      <c r="U134" s="79">
        <v>0.26440000000000002</v>
      </c>
      <c r="V134" s="80">
        <v>0.27189999999999998</v>
      </c>
      <c r="W134" s="80">
        <v>0.28570000000000001</v>
      </c>
      <c r="X134" s="90">
        <v>9.8232772836993103</v>
      </c>
      <c r="Y134" s="94">
        <v>-2166.7258435038998</v>
      </c>
      <c r="Z134" s="97">
        <v>-0.539091757580622</v>
      </c>
      <c r="AA134" s="102">
        <v>-1.09834195523414E-9</v>
      </c>
      <c r="AB134" s="102">
        <v>-1.1414859094091599E-6</v>
      </c>
      <c r="AC134" s="105">
        <v>154.40799999999999</v>
      </c>
      <c r="AD134" s="6">
        <v>0.55796999999999997</v>
      </c>
      <c r="AE134" s="7">
        <v>-1.5219999999999999E-3</v>
      </c>
      <c r="AF134" s="8">
        <v>2.2116999999999999E-6</v>
      </c>
      <c r="AG134" s="106">
        <v>0.17219999999999999</v>
      </c>
      <c r="AH134" s="29">
        <v>-8.6532000000000004E-5</v>
      </c>
      <c r="AI134" s="31">
        <v>-2.3549E-7</v>
      </c>
      <c r="AJ134" s="109">
        <v>52.073999999999998</v>
      </c>
      <c r="AK134" s="110">
        <v>0.38</v>
      </c>
      <c r="AL134" s="111">
        <v>53.124000000000002</v>
      </c>
      <c r="AM134" s="112">
        <v>1.2222</v>
      </c>
      <c r="AN134" s="129">
        <v>29.131133423809001</v>
      </c>
      <c r="AO134" s="35"/>
      <c r="AP134" s="35"/>
      <c r="AQ134" s="35"/>
      <c r="AR134" s="35"/>
      <c r="AS134" s="35"/>
      <c r="AT134" s="35"/>
      <c r="AU134" s="35"/>
      <c r="AV134" s="35"/>
      <c r="AW134" s="35"/>
      <c r="AX134" s="35"/>
      <c r="AY134" s="35"/>
    </row>
    <row r="135" spans="1:51" x14ac:dyDescent="0.2">
      <c r="A135" s="21" t="s">
        <v>169</v>
      </c>
      <c r="B135" s="5" t="s">
        <v>73</v>
      </c>
      <c r="C135" s="5" t="s">
        <v>342</v>
      </c>
      <c r="D135" s="5">
        <v>9</v>
      </c>
      <c r="E135" s="66">
        <v>6.3667364900000001</v>
      </c>
      <c r="F135" s="122">
        <f t="shared" si="9"/>
        <v>0.63888985921312702</v>
      </c>
      <c r="G135" s="49">
        <v>126.242</v>
      </c>
      <c r="H135" s="53">
        <v>602.95000000000005</v>
      </c>
      <c r="I135" s="53">
        <v>24.98</v>
      </c>
      <c r="J135" s="58">
        <v>4.7750000000000001E-4</v>
      </c>
      <c r="K135" s="53">
        <f t="shared" si="7"/>
        <v>264.65828092243191</v>
      </c>
      <c r="L135" s="49">
        <f t="shared" si="8"/>
        <v>0.23769469740658261</v>
      </c>
      <c r="M135" s="49">
        <v>0.28399999999999997</v>
      </c>
      <c r="N135" s="124">
        <v>297.03888888888889</v>
      </c>
      <c r="O135" s="124">
        <v>188.87</v>
      </c>
      <c r="P135" s="124">
        <v>43.2</v>
      </c>
      <c r="Q135" s="71">
        <v>-1.0598000000000001</v>
      </c>
      <c r="R135" s="74">
        <v>316.31</v>
      </c>
      <c r="S135" s="76">
        <v>4.0000000000000002E-4</v>
      </c>
      <c r="T135" s="28">
        <v>-2.8497999999999998E-6</v>
      </c>
      <c r="U135" s="79">
        <v>0.26440000000000002</v>
      </c>
      <c r="V135" s="80">
        <v>0.2737</v>
      </c>
      <c r="W135" s="80">
        <v>0.28570000000000001</v>
      </c>
      <c r="X135" s="90">
        <v>5.3529225682901798</v>
      </c>
      <c r="Y135" s="94">
        <v>-1951.04140019647</v>
      </c>
      <c r="Z135" s="97">
        <v>0.95986774144472897</v>
      </c>
      <c r="AA135" s="102">
        <v>-3.3389919438080701E-9</v>
      </c>
      <c r="AB135" s="102">
        <v>-1.41344013067542E-6</v>
      </c>
      <c r="AC135" s="105">
        <v>158.018</v>
      </c>
      <c r="AD135" s="6">
        <v>0.53064999999999996</v>
      </c>
      <c r="AE135" s="7">
        <v>-1.4208000000000001E-3</v>
      </c>
      <c r="AF135" s="8">
        <v>2.0573000000000002E-6</v>
      </c>
      <c r="AG135" s="106">
        <v>0.1724</v>
      </c>
      <c r="AH135" s="29">
        <v>-8.5595999999999998E-5</v>
      </c>
      <c r="AI135" s="31">
        <v>-2.2734E-7</v>
      </c>
      <c r="AJ135" s="109">
        <v>53.021000000000001</v>
      </c>
      <c r="AK135" s="110">
        <v>0.38</v>
      </c>
      <c r="AL135" s="111">
        <v>53.445</v>
      </c>
      <c r="AM135" s="112">
        <v>1.2222</v>
      </c>
      <c r="AN135" s="129">
        <v>29.131133423809001</v>
      </c>
      <c r="AO135" s="35"/>
      <c r="AP135" s="35"/>
      <c r="AQ135" s="35"/>
      <c r="AR135" s="35"/>
      <c r="AS135" s="35"/>
      <c r="AT135" s="35"/>
      <c r="AU135" s="35"/>
      <c r="AV135" s="35"/>
      <c r="AW135" s="35"/>
      <c r="AX135" s="35"/>
      <c r="AY135" s="35"/>
    </row>
    <row r="136" spans="1:51" x14ac:dyDescent="0.2">
      <c r="A136" s="21" t="s">
        <v>170</v>
      </c>
      <c r="B136" s="5" t="s">
        <v>73</v>
      </c>
      <c r="C136" s="5" t="s">
        <v>343</v>
      </c>
      <c r="D136" s="5">
        <v>9</v>
      </c>
      <c r="E136" s="66">
        <v>8.3088066699999992</v>
      </c>
      <c r="F136" s="122">
        <f t="shared" si="9"/>
        <v>0.83377289635955865</v>
      </c>
      <c r="G136" s="49">
        <v>126.242</v>
      </c>
      <c r="H136" s="53">
        <v>602.33000000000004</v>
      </c>
      <c r="I136" s="53">
        <v>27.04</v>
      </c>
      <c r="J136" s="58">
        <v>4.7649999999999998E-4</v>
      </c>
      <c r="K136" s="53">
        <f t="shared" si="7"/>
        <v>265.21428571428567</v>
      </c>
      <c r="L136" s="49">
        <f t="shared" si="8"/>
        <v>0.25702130561616943</v>
      </c>
      <c r="M136" s="49">
        <v>0.27100000000000002</v>
      </c>
      <c r="N136" s="124">
        <v>293.70555555555552</v>
      </c>
      <c r="O136" s="124">
        <v>166.75</v>
      </c>
      <c r="P136" s="124">
        <v>43.49</v>
      </c>
      <c r="Q136" s="71">
        <v>-2.3820000000000001</v>
      </c>
      <c r="R136" s="74">
        <v>479.94</v>
      </c>
      <c r="S136" s="76">
        <v>3.5999999999999999E-3</v>
      </c>
      <c r="T136" s="28">
        <v>-5.2909999999999998E-6</v>
      </c>
      <c r="U136" s="79">
        <v>0.26490000000000002</v>
      </c>
      <c r="V136" s="80">
        <v>0.27639999999999998</v>
      </c>
      <c r="W136" s="80">
        <v>0.28570000000000001</v>
      </c>
      <c r="X136" s="90">
        <v>21.651371931418002</v>
      </c>
      <c r="Y136" s="94">
        <v>-2678.5936701687901</v>
      </c>
      <c r="Z136" s="97">
        <v>-4.7044375213372103</v>
      </c>
      <c r="AA136" s="102">
        <v>-7.2152427958695302E-11</v>
      </c>
      <c r="AB136" s="102">
        <v>4.8529053907357299E-7</v>
      </c>
      <c r="AC136" s="105">
        <v>161.18600000000001</v>
      </c>
      <c r="AD136" s="6">
        <v>0.45654</v>
      </c>
      <c r="AE136" s="7">
        <v>-1.2162E-3</v>
      </c>
      <c r="AF136" s="8">
        <v>1.8471000000000001E-6</v>
      </c>
      <c r="AG136" s="106">
        <v>0.17219999999999999</v>
      </c>
      <c r="AH136" s="29">
        <v>-9.3253999999999999E-5</v>
      </c>
      <c r="AI136" s="31">
        <v>-2.1544999999999999E-7</v>
      </c>
      <c r="AJ136" s="109">
        <v>52.01</v>
      </c>
      <c r="AK136" s="110">
        <v>0.38</v>
      </c>
      <c r="AL136" s="111">
        <v>54.927</v>
      </c>
      <c r="AM136" s="112">
        <v>1.2222</v>
      </c>
      <c r="AN136" s="129">
        <v>21.0345871715991</v>
      </c>
      <c r="AO136" s="35"/>
      <c r="AP136" s="35"/>
      <c r="AQ136" s="35"/>
      <c r="AR136" s="35"/>
      <c r="AS136" s="35"/>
      <c r="AT136" s="35"/>
      <c r="AU136" s="35"/>
      <c r="AV136" s="35"/>
      <c r="AW136" s="35"/>
      <c r="AX136" s="35"/>
      <c r="AY136" s="35"/>
    </row>
    <row r="137" spans="1:51" x14ac:dyDescent="0.2">
      <c r="A137" s="21" t="s">
        <v>171</v>
      </c>
      <c r="B137" s="5" t="s">
        <v>73</v>
      </c>
      <c r="C137" s="5" t="s">
        <v>344</v>
      </c>
      <c r="D137" s="5">
        <v>9</v>
      </c>
      <c r="E137" s="66">
        <v>7.6833959399999996</v>
      </c>
      <c r="F137" s="122">
        <f t="shared" si="9"/>
        <v>0.77101412287055593</v>
      </c>
      <c r="G137" s="49">
        <v>126.242</v>
      </c>
      <c r="H137" s="53">
        <v>609.74</v>
      </c>
      <c r="I137" s="53">
        <v>27.04</v>
      </c>
      <c r="J137" s="58">
        <v>4.7649999999999998E-4</v>
      </c>
      <c r="K137" s="53">
        <f t="shared" si="7"/>
        <v>265.21428571428567</v>
      </c>
      <c r="L137" s="49">
        <f t="shared" si="8"/>
        <v>0.25389779744118368</v>
      </c>
      <c r="M137" s="49">
        <v>0.27100000000000002</v>
      </c>
      <c r="N137" s="124">
        <v>297.03888888888889</v>
      </c>
      <c r="O137" s="124">
        <v>217.01</v>
      </c>
      <c r="P137" s="124">
        <v>43.48</v>
      </c>
      <c r="Q137" s="71">
        <v>-2.6745000000000001</v>
      </c>
      <c r="R137" s="74">
        <v>531.02</v>
      </c>
      <c r="S137" s="76">
        <v>4.1999999999999997E-3</v>
      </c>
      <c r="T137" s="28">
        <v>-5.5844000000000003E-6</v>
      </c>
      <c r="U137" s="79">
        <v>0.26490000000000002</v>
      </c>
      <c r="V137" s="80">
        <v>0.26819999999999999</v>
      </c>
      <c r="W137" s="80">
        <v>0.28570000000000001</v>
      </c>
      <c r="X137" s="90">
        <v>22.874203404996098</v>
      </c>
      <c r="Y137" s="94">
        <v>-2739.2645833387601</v>
      </c>
      <c r="Z137" s="97">
        <v>-5.1461664096044002</v>
      </c>
      <c r="AA137" s="102">
        <v>-2.25168924822637E-10</v>
      </c>
      <c r="AB137" s="102">
        <v>6.91204959167083E-7</v>
      </c>
      <c r="AC137" s="105">
        <v>148.94800000000001</v>
      </c>
      <c r="AD137" s="6">
        <v>0.55084999999999995</v>
      </c>
      <c r="AE137" s="7">
        <v>-1.4436E-3</v>
      </c>
      <c r="AF137" s="8">
        <v>2.0204000000000002E-6</v>
      </c>
      <c r="AG137" s="106">
        <v>0.1686</v>
      </c>
      <c r="AH137" s="29">
        <v>-7.6592000000000001E-5</v>
      </c>
      <c r="AI137" s="31">
        <v>-2.2683E-7</v>
      </c>
      <c r="AJ137" s="109">
        <v>52.682000000000002</v>
      </c>
      <c r="AK137" s="110">
        <v>0.38</v>
      </c>
      <c r="AL137" s="111">
        <v>55.162999999999997</v>
      </c>
      <c r="AM137" s="112">
        <v>1.2222</v>
      </c>
      <c r="AN137" s="129">
        <v>17.316969981587398</v>
      </c>
      <c r="AO137" s="35"/>
      <c r="AP137" s="35"/>
      <c r="AQ137" s="35"/>
      <c r="AR137" s="35"/>
      <c r="AS137" s="35"/>
      <c r="AT137" s="35"/>
      <c r="AU137" s="35"/>
      <c r="AV137" s="35"/>
      <c r="AW137" s="35"/>
      <c r="AX137" s="35"/>
      <c r="AY137" s="35"/>
    </row>
    <row r="138" spans="1:51" x14ac:dyDescent="0.2">
      <c r="A138" s="21" t="s">
        <v>172</v>
      </c>
      <c r="B138" s="5" t="s">
        <v>73</v>
      </c>
      <c r="C138" s="5" t="s">
        <v>345</v>
      </c>
      <c r="D138" s="5">
        <v>9</v>
      </c>
      <c r="E138" s="66">
        <v>8.1405403687500009</v>
      </c>
      <c r="F138" s="122">
        <f t="shared" si="9"/>
        <v>0.816887694076603</v>
      </c>
      <c r="G138" s="49">
        <v>126.242</v>
      </c>
      <c r="H138" s="53">
        <v>597.88</v>
      </c>
      <c r="I138" s="53">
        <v>27.04</v>
      </c>
      <c r="J138" s="58">
        <v>4.7649999999999998E-4</v>
      </c>
      <c r="K138" s="53">
        <f t="shared" si="7"/>
        <v>265.21428571428567</v>
      </c>
      <c r="L138" s="49">
        <f t="shared" si="8"/>
        <v>0.25893430623500929</v>
      </c>
      <c r="M138" s="49">
        <v>0.27100000000000002</v>
      </c>
      <c r="N138" s="124">
        <v>292.03888888888889</v>
      </c>
      <c r="O138" s="124">
        <v>217.01</v>
      </c>
      <c r="P138" s="124">
        <v>43.49</v>
      </c>
      <c r="Q138" s="71">
        <v>-2.1861000000000002</v>
      </c>
      <c r="R138" s="74">
        <v>446.62</v>
      </c>
      <c r="S138" s="76">
        <v>3.2000000000000002E-3</v>
      </c>
      <c r="T138" s="28">
        <v>-5.0775000000000001E-6</v>
      </c>
      <c r="U138" s="79">
        <v>0.26490000000000002</v>
      </c>
      <c r="V138" s="80">
        <v>0.27260000000000001</v>
      </c>
      <c r="W138" s="80">
        <v>0.28570000000000001</v>
      </c>
      <c r="X138" s="90">
        <v>22.902382913625299</v>
      </c>
      <c r="Y138" s="94">
        <v>-2728.0878528406201</v>
      </c>
      <c r="Z138" s="97">
        <v>-5.1283118076848799</v>
      </c>
      <c r="AA138" s="102">
        <v>-9.3220945816027295E-11</v>
      </c>
      <c r="AB138" s="102">
        <v>5.6087066498560499E-7</v>
      </c>
      <c r="AC138" s="105">
        <v>146.495</v>
      </c>
      <c r="AD138" s="6">
        <v>0.57028999999999996</v>
      </c>
      <c r="AE138" s="7">
        <v>-1.5211999999999999E-3</v>
      </c>
      <c r="AF138" s="8">
        <v>2.1391E-6</v>
      </c>
      <c r="AG138" s="106">
        <v>0.16839999999999999</v>
      </c>
      <c r="AH138" s="29">
        <v>-7.7253E-5</v>
      </c>
      <c r="AI138" s="31">
        <v>-2.3643999999999999E-7</v>
      </c>
      <c r="AJ138" s="109">
        <v>51.606999999999999</v>
      </c>
      <c r="AK138" s="110">
        <v>0.38</v>
      </c>
      <c r="AL138" s="111">
        <v>54.784999999999997</v>
      </c>
      <c r="AM138" s="112">
        <v>1.2222</v>
      </c>
      <c r="AN138" s="129">
        <v>18.3395017612633</v>
      </c>
      <c r="AO138" s="35"/>
      <c r="AP138" s="35"/>
      <c r="AQ138" s="35"/>
      <c r="AR138" s="35"/>
      <c r="AS138" s="35"/>
      <c r="AT138" s="35"/>
      <c r="AU138" s="35"/>
      <c r="AV138" s="35"/>
      <c r="AW138" s="35"/>
      <c r="AX138" s="35"/>
      <c r="AY138" s="35"/>
    </row>
    <row r="139" spans="1:51" x14ac:dyDescent="0.2">
      <c r="A139" s="21" t="s">
        <v>173</v>
      </c>
      <c r="B139" s="5" t="s">
        <v>73</v>
      </c>
      <c r="C139" s="5" t="s">
        <v>186</v>
      </c>
      <c r="D139" s="5">
        <v>9</v>
      </c>
      <c r="E139" s="66">
        <v>9.9653115450000005</v>
      </c>
      <c r="F139" s="122">
        <f t="shared" si="9"/>
        <v>1</v>
      </c>
      <c r="G139" s="49">
        <v>126.242</v>
      </c>
      <c r="H139" s="53">
        <v>586.82000000000005</v>
      </c>
      <c r="I139" s="53">
        <v>29.38</v>
      </c>
      <c r="J139" s="58">
        <v>4.7649999999999998E-4</v>
      </c>
      <c r="K139" s="53">
        <f t="shared" si="7"/>
        <v>265.21428571428567</v>
      </c>
      <c r="L139" s="49">
        <f t="shared" si="8"/>
        <v>0.28664463451530098</v>
      </c>
      <c r="M139" s="49">
        <v>0.25800000000000001</v>
      </c>
      <c r="N139" s="124">
        <v>285.37222222222221</v>
      </c>
      <c r="O139" s="124">
        <v>184.86</v>
      </c>
      <c r="P139" s="124">
        <v>43.78</v>
      </c>
      <c r="Q139" s="71">
        <v>-3.3264</v>
      </c>
      <c r="R139" s="74">
        <v>566.82000000000005</v>
      </c>
      <c r="S139" s="76">
        <v>6.1999999999999998E-3</v>
      </c>
      <c r="T139" s="28">
        <v>-7.6164999999999998E-6</v>
      </c>
      <c r="U139" s="79">
        <v>0.26550000000000001</v>
      </c>
      <c r="V139" s="80">
        <v>0.28170000000000001</v>
      </c>
      <c r="W139" s="80">
        <v>0.28570000000000001</v>
      </c>
      <c r="X139" s="90">
        <v>12.315941912621801</v>
      </c>
      <c r="Y139" s="94">
        <v>-2116.4460184255199</v>
      </c>
      <c r="Z139" s="97">
        <v>-1.5586928925005501</v>
      </c>
      <c r="AA139" s="102">
        <v>-5.6687446360460501E-11</v>
      </c>
      <c r="AB139" s="102">
        <v>-1.8862136535249999E-7</v>
      </c>
      <c r="AC139" s="105">
        <v>151.67599999999999</v>
      </c>
      <c r="AD139" s="6">
        <v>0.48079</v>
      </c>
      <c r="AE139" s="7">
        <v>-1.2978E-3</v>
      </c>
      <c r="AF139" s="8">
        <v>1.9516000000000001E-6</v>
      </c>
      <c r="AG139" s="106">
        <v>0.16889999999999999</v>
      </c>
      <c r="AH139" s="29">
        <v>-9.0051999999999998E-5</v>
      </c>
      <c r="AI139" s="31">
        <v>-2.2814999999999999E-7</v>
      </c>
      <c r="AJ139" s="109">
        <v>49.676000000000002</v>
      </c>
      <c r="AK139" s="110">
        <v>0.38</v>
      </c>
      <c r="AL139" s="111">
        <v>56.081000000000003</v>
      </c>
      <c r="AM139" s="112">
        <v>1.2222</v>
      </c>
      <c r="AN139" s="129">
        <v>20.715518660518399</v>
      </c>
      <c r="AO139" s="35"/>
      <c r="AP139" s="35"/>
      <c r="AQ139" s="35"/>
      <c r="AR139" s="35"/>
      <c r="AS139" s="35"/>
      <c r="AT139" s="35"/>
      <c r="AU139" s="35"/>
      <c r="AV139" s="35"/>
      <c r="AW139" s="35"/>
      <c r="AX139" s="35"/>
      <c r="AY139" s="35"/>
    </row>
    <row r="140" spans="1:51" x14ac:dyDescent="0.2">
      <c r="A140" s="21" t="s">
        <v>174</v>
      </c>
      <c r="B140" s="5" t="s">
        <v>73</v>
      </c>
      <c r="C140" s="5" t="s">
        <v>346</v>
      </c>
      <c r="D140" s="5">
        <v>9</v>
      </c>
      <c r="E140" s="66">
        <v>8.3070500025000005</v>
      </c>
      <c r="F140" s="122">
        <f t="shared" si="9"/>
        <v>0.83359661812760721</v>
      </c>
      <c r="G140" s="49">
        <v>126.242</v>
      </c>
      <c r="H140" s="53">
        <v>585.41999999999996</v>
      </c>
      <c r="I140" s="53">
        <v>27.04</v>
      </c>
      <c r="J140" s="58">
        <v>4.7649999999999998E-4</v>
      </c>
      <c r="K140" s="53">
        <f t="shared" si="7"/>
        <v>265.21428571428567</v>
      </c>
      <c r="L140" s="49">
        <f t="shared" si="8"/>
        <v>0.26444542894295953</v>
      </c>
      <c r="M140" s="49">
        <v>0.27100000000000002</v>
      </c>
      <c r="N140" s="124">
        <v>287.03888888888889</v>
      </c>
      <c r="O140" s="124">
        <v>217.01</v>
      </c>
      <c r="P140" s="124">
        <v>43.49</v>
      </c>
      <c r="Q140" s="71">
        <v>-1.5376000000000001</v>
      </c>
      <c r="R140" s="74">
        <v>340.41</v>
      </c>
      <c r="S140" s="76">
        <v>1.9E-3</v>
      </c>
      <c r="T140" s="28">
        <v>-4.2918000000000001E-6</v>
      </c>
      <c r="U140" s="79">
        <v>0.26490000000000002</v>
      </c>
      <c r="V140" s="80">
        <v>0.28170000000000001</v>
      </c>
      <c r="W140" s="80">
        <v>0.28570000000000001</v>
      </c>
      <c r="X140" s="90">
        <v>21.6424322141741</v>
      </c>
      <c r="Y140" s="94">
        <v>-2644.9152082308701</v>
      </c>
      <c r="Z140" s="97">
        <v>-4.6777289405611802</v>
      </c>
      <c r="AA140" s="102">
        <v>-1.4261200358079999E-10</v>
      </c>
      <c r="AB140" s="102">
        <v>3.5978365255437102E-7</v>
      </c>
      <c r="AC140" s="105">
        <v>145.09100000000001</v>
      </c>
      <c r="AD140" s="6">
        <v>0.58289000000000002</v>
      </c>
      <c r="AE140" s="7">
        <v>-1.5811E-3</v>
      </c>
      <c r="AF140" s="8">
        <v>2.2357999999999998E-6</v>
      </c>
      <c r="AG140" s="106">
        <v>0.1681</v>
      </c>
      <c r="AH140" s="29">
        <v>-7.7917999999999995E-5</v>
      </c>
      <c r="AI140" s="31">
        <v>-2.4723000000000002E-7</v>
      </c>
      <c r="AJ140" s="109">
        <v>50.478000000000002</v>
      </c>
      <c r="AK140" s="110">
        <v>0.38</v>
      </c>
      <c r="AL140" s="111">
        <v>54.381999999999998</v>
      </c>
      <c r="AM140" s="112">
        <v>1.2222</v>
      </c>
      <c r="AN140" s="129">
        <v>21.0345871715991</v>
      </c>
      <c r="AO140" s="35"/>
      <c r="AP140" s="35"/>
      <c r="AQ140" s="35"/>
      <c r="AR140" s="35"/>
      <c r="AS140" s="35"/>
      <c r="AT140" s="35"/>
      <c r="AU140" s="35"/>
      <c r="AV140" s="35"/>
      <c r="AW140" s="35"/>
      <c r="AX140" s="35"/>
      <c r="AY140" s="35"/>
    </row>
    <row r="141" spans="1:51" x14ac:dyDescent="0.2">
      <c r="A141" s="21" t="s">
        <v>175</v>
      </c>
      <c r="B141" s="5" t="s">
        <v>73</v>
      </c>
      <c r="C141" s="5" t="s">
        <v>347</v>
      </c>
      <c r="D141" s="5">
        <v>9</v>
      </c>
      <c r="E141" s="66">
        <v>7.6819789199999997</v>
      </c>
      <c r="F141" s="122">
        <f t="shared" si="9"/>
        <v>0.77087192761719114</v>
      </c>
      <c r="G141" s="49">
        <v>126.242</v>
      </c>
      <c r="H141" s="53">
        <v>609.74</v>
      </c>
      <c r="I141" s="53">
        <v>27.04</v>
      </c>
      <c r="J141" s="58">
        <v>4.7649999999999998E-4</v>
      </c>
      <c r="K141" s="53">
        <f t="shared" si="7"/>
        <v>265.21428571428567</v>
      </c>
      <c r="L141" s="49">
        <f t="shared" si="8"/>
        <v>0.25389779744118368</v>
      </c>
      <c r="M141" s="49">
        <v>0.27100000000000002</v>
      </c>
      <c r="N141" s="124">
        <v>297.03888888888889</v>
      </c>
      <c r="O141" s="124">
        <v>217.01</v>
      </c>
      <c r="P141" s="124">
        <v>43.48</v>
      </c>
      <c r="Q141" s="71">
        <v>-2.6745000000000001</v>
      </c>
      <c r="R141" s="74">
        <v>531.02</v>
      </c>
      <c r="S141" s="76">
        <v>4.1999999999999997E-3</v>
      </c>
      <c r="T141" s="28">
        <v>-5.5844000000000003E-6</v>
      </c>
      <c r="U141" s="79">
        <v>0.26490000000000002</v>
      </c>
      <c r="V141" s="80">
        <v>0.27160000000000001</v>
      </c>
      <c r="W141" s="80">
        <v>0.28570000000000001</v>
      </c>
      <c r="X141" s="89">
        <v>17.887</v>
      </c>
      <c r="Y141" s="93">
        <v>-2531.8000000000002</v>
      </c>
      <c r="Z141" s="96">
        <v>-3.3849</v>
      </c>
      <c r="AA141" s="29">
        <v>0</v>
      </c>
      <c r="AB141" s="31">
        <v>0</v>
      </c>
      <c r="AC141" s="105">
        <v>149.946</v>
      </c>
      <c r="AD141" s="6">
        <v>0.54371999999999998</v>
      </c>
      <c r="AE141" s="7">
        <v>-1.4224000000000001E-3</v>
      </c>
      <c r="AF141" s="8">
        <v>1.9918000000000001E-6</v>
      </c>
      <c r="AG141" s="106">
        <v>0.1686</v>
      </c>
      <c r="AH141" s="29">
        <v>-7.6592000000000001E-5</v>
      </c>
      <c r="AI141" s="31">
        <v>-2.2683E-7</v>
      </c>
      <c r="AJ141" s="109">
        <v>52.682000000000002</v>
      </c>
      <c r="AK141" s="110">
        <v>0.38</v>
      </c>
      <c r="AL141" s="111">
        <v>55.162999999999997</v>
      </c>
      <c r="AM141" s="112">
        <v>1.2222</v>
      </c>
      <c r="AN141" s="129">
        <v>17.316969981587398</v>
      </c>
      <c r="AO141" s="35"/>
      <c r="AP141" s="35"/>
      <c r="AQ141" s="35"/>
      <c r="AR141" s="35"/>
      <c r="AS141" s="35"/>
      <c r="AT141" s="35"/>
      <c r="AU141" s="35"/>
      <c r="AV141" s="35"/>
      <c r="AW141" s="35"/>
      <c r="AX141" s="35"/>
      <c r="AY141" s="35"/>
    </row>
    <row r="142" spans="1:51" x14ac:dyDescent="0.2">
      <c r="A142" s="21" t="s">
        <v>176</v>
      </c>
      <c r="B142" s="5" t="s">
        <v>73</v>
      </c>
      <c r="C142" s="5" t="s">
        <v>348</v>
      </c>
      <c r="D142" s="5">
        <v>9</v>
      </c>
      <c r="E142" s="66">
        <v>7.8509936400000004</v>
      </c>
      <c r="F142" s="122">
        <f t="shared" si="9"/>
        <v>0.7878322322937471</v>
      </c>
      <c r="G142" s="49">
        <v>126.242</v>
      </c>
      <c r="H142" s="53">
        <v>597.88</v>
      </c>
      <c r="I142" s="53">
        <v>27.04</v>
      </c>
      <c r="J142" s="58">
        <v>4.7649999999999998E-4</v>
      </c>
      <c r="K142" s="53">
        <f t="shared" si="7"/>
        <v>265.21428571428567</v>
      </c>
      <c r="L142" s="49">
        <f t="shared" si="8"/>
        <v>0.25893430623500929</v>
      </c>
      <c r="M142" s="49">
        <v>0.27100000000000002</v>
      </c>
      <c r="N142" s="124">
        <v>292.03888888888889</v>
      </c>
      <c r="O142" s="124">
        <v>217.01</v>
      </c>
      <c r="P142" s="124">
        <v>43.49</v>
      </c>
      <c r="Q142" s="71">
        <v>-2.1861000000000002</v>
      </c>
      <c r="R142" s="74">
        <v>446.62</v>
      </c>
      <c r="S142" s="76">
        <v>3.2000000000000002E-3</v>
      </c>
      <c r="T142" s="28">
        <v>-5.0775000000000001E-6</v>
      </c>
      <c r="U142" s="79">
        <v>0.26490000000000002</v>
      </c>
      <c r="V142" s="80">
        <v>0.2757</v>
      </c>
      <c r="W142" s="80">
        <v>0.28570000000000001</v>
      </c>
      <c r="X142" s="89">
        <v>17.783000000000001</v>
      </c>
      <c r="Y142" s="93">
        <v>-2477.5</v>
      </c>
      <c r="Z142" s="96">
        <v>-3.3610000000000002</v>
      </c>
      <c r="AA142" s="29">
        <v>0</v>
      </c>
      <c r="AB142" s="31">
        <v>0</v>
      </c>
      <c r="AC142" s="105">
        <v>147.422</v>
      </c>
      <c r="AD142" s="6">
        <v>0.56361000000000006</v>
      </c>
      <c r="AE142" s="7">
        <v>-1.5009999999999999E-3</v>
      </c>
      <c r="AF142" s="8">
        <v>2.1117999999999998E-6</v>
      </c>
      <c r="AG142" s="106">
        <v>0.16839999999999999</v>
      </c>
      <c r="AH142" s="29">
        <v>-7.7253E-5</v>
      </c>
      <c r="AI142" s="31">
        <v>-2.3643999999999999E-7</v>
      </c>
      <c r="AJ142" s="109">
        <v>51.606999999999999</v>
      </c>
      <c r="AK142" s="110">
        <v>0.38</v>
      </c>
      <c r="AL142" s="111">
        <v>54.784999999999997</v>
      </c>
      <c r="AM142" s="112">
        <v>1.2222</v>
      </c>
      <c r="AN142" s="129">
        <v>15.8544671808557</v>
      </c>
      <c r="AO142" s="35"/>
      <c r="AP142" s="35"/>
      <c r="AQ142" s="35"/>
      <c r="AR142" s="35"/>
      <c r="AS142" s="35"/>
      <c r="AT142" s="35"/>
      <c r="AU142" s="35"/>
      <c r="AV142" s="35"/>
      <c r="AW142" s="35"/>
      <c r="AX142" s="35"/>
      <c r="AY142" s="35"/>
    </row>
    <row r="143" spans="1:51" x14ac:dyDescent="0.2">
      <c r="A143" s="21" t="s">
        <v>177</v>
      </c>
      <c r="B143" s="5" t="s">
        <v>73</v>
      </c>
      <c r="C143" s="5" t="s">
        <v>349</v>
      </c>
      <c r="D143" s="5">
        <v>9</v>
      </c>
      <c r="E143" s="66">
        <v>7.8545896500000003</v>
      </c>
      <c r="F143" s="122">
        <f t="shared" si="9"/>
        <v>0.78819308503615881</v>
      </c>
      <c r="G143" s="49">
        <v>126.242</v>
      </c>
      <c r="H143" s="53">
        <v>609.74</v>
      </c>
      <c r="I143" s="53">
        <v>27.04</v>
      </c>
      <c r="J143" s="58">
        <v>4.7649999999999998E-4</v>
      </c>
      <c r="K143" s="53">
        <f t="shared" si="7"/>
        <v>265.21428571428567</v>
      </c>
      <c r="L143" s="49">
        <f t="shared" si="8"/>
        <v>0.25389779744118368</v>
      </c>
      <c r="M143" s="49">
        <v>0.27100000000000002</v>
      </c>
      <c r="N143" s="124">
        <v>297.03888888888889</v>
      </c>
      <c r="O143" s="124">
        <v>217.01</v>
      </c>
      <c r="P143" s="124">
        <v>43.48</v>
      </c>
      <c r="Q143" s="71">
        <v>-2.6745000000000001</v>
      </c>
      <c r="R143" s="74">
        <v>531.02</v>
      </c>
      <c r="S143" s="76">
        <v>4.1999999999999997E-3</v>
      </c>
      <c r="T143" s="28">
        <v>-5.5844000000000003E-6</v>
      </c>
      <c r="U143" s="79">
        <v>0.26490000000000002</v>
      </c>
      <c r="V143" s="80">
        <v>0.27239999999999998</v>
      </c>
      <c r="W143" s="80">
        <v>0.28570000000000001</v>
      </c>
      <c r="X143" s="89">
        <v>17.887</v>
      </c>
      <c r="Y143" s="93">
        <v>-2531.8000000000002</v>
      </c>
      <c r="Z143" s="96">
        <v>-3.3849</v>
      </c>
      <c r="AA143" s="29">
        <v>0</v>
      </c>
      <c r="AB143" s="31">
        <v>0</v>
      </c>
      <c r="AC143" s="105">
        <v>150.197</v>
      </c>
      <c r="AD143" s="6">
        <v>0.54193000000000002</v>
      </c>
      <c r="AE143" s="7">
        <v>-1.4170999999999999E-3</v>
      </c>
      <c r="AF143" s="8">
        <v>1.9846E-6</v>
      </c>
      <c r="AG143" s="106">
        <v>0.1686</v>
      </c>
      <c r="AH143" s="29">
        <v>-7.6592000000000001E-5</v>
      </c>
      <c r="AI143" s="31">
        <v>-2.2683E-7</v>
      </c>
      <c r="AJ143" s="109">
        <v>52.682000000000002</v>
      </c>
      <c r="AK143" s="110">
        <v>0.38</v>
      </c>
      <c r="AL143" s="111">
        <v>55.162999999999997</v>
      </c>
      <c r="AM143" s="112">
        <v>1.2222</v>
      </c>
      <c r="AN143" s="129">
        <v>20.065254132999598</v>
      </c>
      <c r="AO143" s="35"/>
      <c r="AP143" s="35"/>
      <c r="AQ143" s="35"/>
      <c r="AR143" s="35"/>
      <c r="AS143" s="35"/>
      <c r="AT143" s="35"/>
      <c r="AU143" s="35"/>
      <c r="AV143" s="35"/>
      <c r="AW143" s="35"/>
      <c r="AX143" s="35"/>
      <c r="AY143" s="35"/>
    </row>
    <row r="144" spans="1:51" x14ac:dyDescent="0.2">
      <c r="A144" s="12" t="s">
        <v>100</v>
      </c>
      <c r="B144" s="5" t="s">
        <v>73</v>
      </c>
      <c r="C144" s="5" t="s">
        <v>274</v>
      </c>
      <c r="D144" s="5">
        <v>9</v>
      </c>
      <c r="E144" s="66">
        <v>9.2343887999999996</v>
      </c>
      <c r="F144" s="122">
        <f t="shared" si="9"/>
        <v>0.92665329711977396</v>
      </c>
      <c r="G144" s="49">
        <v>126.242</v>
      </c>
      <c r="H144" s="52">
        <v>609.38</v>
      </c>
      <c r="I144" s="53">
        <v>29.38</v>
      </c>
      <c r="J144" s="58">
        <v>4.7550000000000001E-4</v>
      </c>
      <c r="K144" s="53">
        <f t="shared" si="7"/>
        <v>265.77263157894737</v>
      </c>
      <c r="L144" s="49">
        <f t="shared" si="8"/>
        <v>0.27545279560378955</v>
      </c>
      <c r="M144" s="49">
        <v>0.25800000000000001</v>
      </c>
      <c r="N144" s="124">
        <v>293.70555555555552</v>
      </c>
      <c r="O144" s="124">
        <v>245.15</v>
      </c>
      <c r="P144" s="124">
        <v>43.77</v>
      </c>
      <c r="Q144" s="71">
        <v>-3.9710999999999999</v>
      </c>
      <c r="R144" s="74">
        <v>691.89</v>
      </c>
      <c r="S144" s="76">
        <v>7.3000000000000001E-3</v>
      </c>
      <c r="T144" s="28">
        <v>-7.9436999999999999E-6</v>
      </c>
      <c r="U144" s="79">
        <v>0.26550000000000001</v>
      </c>
      <c r="V144" s="80">
        <v>0.26679999999999998</v>
      </c>
      <c r="W144" s="81">
        <v>0.28570000000000001</v>
      </c>
      <c r="X144" s="88">
        <v>17.77</v>
      </c>
      <c r="Y144" s="92">
        <v>-2499.4</v>
      </c>
      <c r="Z144" s="95">
        <v>-3.3487</v>
      </c>
      <c r="AA144" s="29">
        <v>0</v>
      </c>
      <c r="AB144" s="31">
        <v>0</v>
      </c>
      <c r="AC144" s="105">
        <v>138.887</v>
      </c>
      <c r="AD144" s="6">
        <v>0.57964000000000004</v>
      </c>
      <c r="AE144" s="7">
        <v>-1.5054000000000001E-3</v>
      </c>
      <c r="AF144" s="8">
        <v>2.0451000000000001E-6</v>
      </c>
      <c r="AG144" s="106">
        <v>0.1646</v>
      </c>
      <c r="AH144" s="29">
        <v>-6.7720999999999998E-5</v>
      </c>
      <c r="AI144" s="31">
        <v>-2.3243E-7</v>
      </c>
      <c r="AJ144" s="109">
        <v>51.683</v>
      </c>
      <c r="AK144" s="110">
        <v>0.38</v>
      </c>
      <c r="AL144" s="111">
        <v>56.826999999999998</v>
      </c>
      <c r="AM144" s="112">
        <v>1.2222</v>
      </c>
      <c r="AN144" s="129">
        <v>14.762186230042399</v>
      </c>
      <c r="AO144" s="35"/>
      <c r="AP144" s="35"/>
      <c r="AQ144" s="35"/>
      <c r="AR144" s="35"/>
      <c r="AS144" s="35"/>
      <c r="AT144" s="35"/>
      <c r="AU144" s="35"/>
      <c r="AV144" s="35"/>
      <c r="AW144" s="35"/>
      <c r="AX144" s="35"/>
      <c r="AY144" s="35"/>
    </row>
    <row r="145" spans="1:51" x14ac:dyDescent="0.2">
      <c r="A145" s="12" t="s">
        <v>101</v>
      </c>
      <c r="B145" s="5" t="s">
        <v>73</v>
      </c>
      <c r="C145" s="5" t="s">
        <v>350</v>
      </c>
      <c r="D145" s="5">
        <v>9</v>
      </c>
      <c r="E145" s="66">
        <v>6.3693086337500002</v>
      </c>
      <c r="F145" s="122">
        <f t="shared" si="9"/>
        <v>0.6391479689308599</v>
      </c>
      <c r="G145" s="49">
        <v>126.242</v>
      </c>
      <c r="H145" s="52">
        <v>592.67999999999995</v>
      </c>
      <c r="I145" s="53">
        <v>24.98</v>
      </c>
      <c r="J145" s="58">
        <v>4.7750000000000001E-4</v>
      </c>
      <c r="K145" s="53">
        <f t="shared" si="7"/>
        <v>264.65828092243191</v>
      </c>
      <c r="L145" s="49">
        <f t="shared" si="8"/>
        <v>0.24181348755027843</v>
      </c>
      <c r="M145" s="49">
        <v>0.28399999999999997</v>
      </c>
      <c r="N145" s="124">
        <v>292.59444444444443</v>
      </c>
      <c r="O145" s="124">
        <v>188.87</v>
      </c>
      <c r="P145" s="124">
        <v>43.21</v>
      </c>
      <c r="Q145" s="71">
        <v>-0.41310000000000002</v>
      </c>
      <c r="R145" s="74">
        <v>214.81</v>
      </c>
      <c r="S145" s="76">
        <v>-1E-3</v>
      </c>
      <c r="T145" s="28">
        <v>-1.9485000000000001E-6</v>
      </c>
      <c r="U145" s="79">
        <v>0.26440000000000002</v>
      </c>
      <c r="V145" s="80">
        <v>0.27450000000000002</v>
      </c>
      <c r="W145" s="81">
        <v>0.28570000000000001</v>
      </c>
      <c r="X145" s="88">
        <v>17.850000000000001</v>
      </c>
      <c r="Y145" s="92">
        <v>-2483.5</v>
      </c>
      <c r="Z145" s="95">
        <v>-3.3855</v>
      </c>
      <c r="AA145" s="29">
        <v>0</v>
      </c>
      <c r="AB145" s="31">
        <v>0</v>
      </c>
      <c r="AC145" s="105">
        <v>155.17400000000001</v>
      </c>
      <c r="AD145" s="6">
        <v>0.55239000000000005</v>
      </c>
      <c r="AE145" s="7">
        <v>-1.5046E-3</v>
      </c>
      <c r="AF145" s="8">
        <v>2.1874E-6</v>
      </c>
      <c r="AG145" s="106">
        <v>0.17219999999999999</v>
      </c>
      <c r="AH145" s="29">
        <v>-8.6532000000000004E-5</v>
      </c>
      <c r="AI145" s="31">
        <v>-2.3549E-7</v>
      </c>
      <c r="AJ145" s="109">
        <v>52.073999999999998</v>
      </c>
      <c r="AK145" s="110">
        <v>0.38</v>
      </c>
      <c r="AL145" s="111">
        <v>53.124000000000002</v>
      </c>
      <c r="AM145" s="112">
        <v>1.2222</v>
      </c>
      <c r="AN145" s="129">
        <v>29.131133423809001</v>
      </c>
      <c r="AO145" s="35"/>
      <c r="AP145" s="35"/>
      <c r="AQ145" s="35"/>
      <c r="AR145" s="35"/>
      <c r="AS145" s="35"/>
      <c r="AT145" s="35"/>
      <c r="AU145" s="35"/>
      <c r="AV145" s="35"/>
      <c r="AW145" s="35"/>
      <c r="AX145" s="35"/>
      <c r="AY145" s="35"/>
    </row>
    <row r="146" spans="1:51" x14ac:dyDescent="0.2">
      <c r="A146" s="12" t="s">
        <v>178</v>
      </c>
      <c r="B146" s="5" t="s">
        <v>73</v>
      </c>
      <c r="C146" s="5" t="s">
        <v>351</v>
      </c>
      <c r="D146" s="5">
        <v>9</v>
      </c>
      <c r="E146" s="66">
        <v>6.3688097937499997</v>
      </c>
      <c r="F146" s="122">
        <f t="shared" si="9"/>
        <v>0.63909791128863291</v>
      </c>
      <c r="G146" s="49">
        <v>126.242</v>
      </c>
      <c r="H146" s="53">
        <v>587.41</v>
      </c>
      <c r="I146" s="53">
        <v>24.98</v>
      </c>
      <c r="J146" s="58">
        <v>4.7750000000000001E-4</v>
      </c>
      <c r="K146" s="53">
        <f t="shared" si="7"/>
        <v>264.65828092243191</v>
      </c>
      <c r="L146" s="49">
        <f t="shared" si="8"/>
        <v>0.24398293832467782</v>
      </c>
      <c r="M146" s="49">
        <v>0.28399999999999997</v>
      </c>
      <c r="N146" s="124">
        <v>290.37222222222221</v>
      </c>
      <c r="O146" s="124">
        <v>188.87</v>
      </c>
      <c r="P146" s="124">
        <v>43.21</v>
      </c>
      <c r="Q146" s="71">
        <v>-2.8299999999999999E-2</v>
      </c>
      <c r="R146" s="74">
        <v>155.93</v>
      </c>
      <c r="S146" s="76">
        <v>-1.9E-3</v>
      </c>
      <c r="T146" s="28">
        <v>-1.3806E-6</v>
      </c>
      <c r="U146" s="79">
        <v>0.26440000000000002</v>
      </c>
      <c r="V146" s="80">
        <v>0.28170000000000001</v>
      </c>
      <c r="W146" s="80">
        <v>0.28570000000000001</v>
      </c>
      <c r="X146" s="89">
        <v>17.802</v>
      </c>
      <c r="Y146" s="93">
        <v>-2459.1</v>
      </c>
      <c r="Z146" s="96">
        <v>-3.3744000000000001</v>
      </c>
      <c r="AA146" s="29">
        <v>0</v>
      </c>
      <c r="AB146" s="31">
        <v>0</v>
      </c>
      <c r="AC146" s="105">
        <v>155.61099999999999</v>
      </c>
      <c r="AD146" s="6">
        <v>0.54993000000000003</v>
      </c>
      <c r="AE146" s="7">
        <v>-1.506E-3</v>
      </c>
      <c r="AF146" s="8">
        <v>2.1961999999999998E-6</v>
      </c>
      <c r="AG146" s="106">
        <v>0.1721</v>
      </c>
      <c r="AH146" s="29">
        <v>-8.7015000000000006E-5</v>
      </c>
      <c r="AI146" s="31">
        <v>-2.3985999999999998E-7</v>
      </c>
      <c r="AJ146" s="109">
        <v>51.587000000000003</v>
      </c>
      <c r="AK146" s="110">
        <v>0.38</v>
      </c>
      <c r="AL146" s="111">
        <v>52.957999999999998</v>
      </c>
      <c r="AM146" s="112">
        <v>1.2222</v>
      </c>
      <c r="AN146" s="129">
        <v>29.131133423809001</v>
      </c>
      <c r="AO146" s="35"/>
      <c r="AP146" s="35"/>
      <c r="AQ146" s="35"/>
      <c r="AR146" s="35"/>
      <c r="AS146" s="35"/>
      <c r="AT146" s="35"/>
      <c r="AU146" s="35"/>
      <c r="AV146" s="35"/>
      <c r="AW146" s="35"/>
      <c r="AX146" s="35"/>
      <c r="AY146" s="35"/>
    </row>
    <row r="147" spans="1:51" x14ac:dyDescent="0.2">
      <c r="A147" s="12" t="s">
        <v>179</v>
      </c>
      <c r="B147" s="5" t="s">
        <v>73</v>
      </c>
      <c r="C147" s="5" t="s">
        <v>352</v>
      </c>
      <c r="D147" s="5">
        <v>9</v>
      </c>
      <c r="E147" s="66">
        <v>5.1196101599999997</v>
      </c>
      <c r="F147" s="122">
        <f t="shared" ref="F147:F159" si="10">(E147-MIN($E$83:$E$157))/(MAX($E$83:$E$157)-MIN($E$83:$E$157))</f>
        <v>0.51374311148041474</v>
      </c>
      <c r="G147" s="49">
        <v>126.242</v>
      </c>
      <c r="H147" s="53">
        <v>611.86</v>
      </c>
      <c r="I147" s="53">
        <v>26.49</v>
      </c>
      <c r="J147" s="58">
        <v>4.705E-4</v>
      </c>
      <c r="K147" s="53">
        <f t="shared" si="7"/>
        <v>268.60000000000008</v>
      </c>
      <c r="L147" s="49">
        <f t="shared" si="8"/>
        <v>0.24474720094777033</v>
      </c>
      <c r="M147" s="49">
        <v>0.28000000000000003</v>
      </c>
      <c r="N147" s="124">
        <v>298.70555555555552</v>
      </c>
      <c r="O147" s="124">
        <v>187.15</v>
      </c>
      <c r="P147" s="124">
        <v>43.31</v>
      </c>
      <c r="Q147" s="71">
        <v>-0.43980000000000002</v>
      </c>
      <c r="R147" s="74">
        <v>236.55</v>
      </c>
      <c r="S147" s="76">
        <v>-1E-3</v>
      </c>
      <c r="T147" s="28">
        <v>-1.7605999999999999E-6</v>
      </c>
      <c r="U147" s="79">
        <v>0.26829999999999998</v>
      </c>
      <c r="V147" s="80">
        <v>0.27989999999999998</v>
      </c>
      <c r="W147" s="80">
        <v>0.28570000000000001</v>
      </c>
      <c r="X147" s="89">
        <v>10.59</v>
      </c>
      <c r="Y147" s="93">
        <v>-2049</v>
      </c>
      <c r="Z147" s="96">
        <v>-1.0559000000000001</v>
      </c>
      <c r="AA147" s="29">
        <v>0</v>
      </c>
      <c r="AB147" s="29">
        <v>0</v>
      </c>
      <c r="AC147" s="105">
        <v>158.70400000000001</v>
      </c>
      <c r="AD147" s="6">
        <v>0.47144999999999998</v>
      </c>
      <c r="AE147" s="7">
        <v>-1.2324E-3</v>
      </c>
      <c r="AF147" s="8">
        <v>1.7987E-6</v>
      </c>
      <c r="AG147" s="106">
        <v>0.1716</v>
      </c>
      <c r="AH147" s="29">
        <v>-8.5816000000000006E-5</v>
      </c>
      <c r="AI147" s="31">
        <v>-2.1698E-7</v>
      </c>
      <c r="AJ147" s="109">
        <v>53.360999999999997</v>
      </c>
      <c r="AK147" s="110">
        <v>0.38</v>
      </c>
      <c r="AL147" s="111">
        <v>54.91</v>
      </c>
      <c r="AM147" s="112">
        <v>1.2222</v>
      </c>
      <c r="AN147" s="129">
        <v>24.738040829904499</v>
      </c>
      <c r="AO147" s="35"/>
      <c r="AP147" s="35"/>
      <c r="AQ147" s="35"/>
      <c r="AR147" s="35"/>
      <c r="AS147" s="35"/>
      <c r="AT147" s="35"/>
      <c r="AU147" s="35"/>
      <c r="AV147" s="35"/>
      <c r="AW147" s="35"/>
      <c r="AX147" s="35"/>
      <c r="AY147" s="35"/>
    </row>
    <row r="148" spans="1:51" x14ac:dyDescent="0.2">
      <c r="A148" s="12" t="s">
        <v>102</v>
      </c>
      <c r="B148" s="5" t="s">
        <v>73</v>
      </c>
      <c r="C148" s="5" t="s">
        <v>353</v>
      </c>
      <c r="D148" s="5">
        <v>9</v>
      </c>
      <c r="E148" s="66">
        <v>5.1275627799999999</v>
      </c>
      <c r="F148" s="122">
        <f t="shared" si="10"/>
        <v>0.5145411417240342</v>
      </c>
      <c r="G148" s="49">
        <v>126.242</v>
      </c>
      <c r="H148" s="52">
        <v>621.87</v>
      </c>
      <c r="I148" s="60" t="s">
        <v>231</v>
      </c>
      <c r="J148" s="61" t="s">
        <v>232</v>
      </c>
      <c r="K148" s="53">
        <f t="shared" si="7"/>
        <v>268.60000000000008</v>
      </c>
      <c r="L148" s="49">
        <f t="shared" si="8"/>
        <v>0.24080760025713216</v>
      </c>
      <c r="M148" s="65" t="s">
        <v>233</v>
      </c>
      <c r="N148" s="125">
        <v>303.14999999999998</v>
      </c>
      <c r="O148" s="125">
        <v>181.35</v>
      </c>
      <c r="P148" s="125">
        <v>43.31</v>
      </c>
      <c r="Q148" s="71">
        <v>-1.0786</v>
      </c>
      <c r="R148" s="74">
        <v>339.88</v>
      </c>
      <c r="S148" s="76">
        <v>2.9999999999999997E-4</v>
      </c>
      <c r="T148" s="28">
        <v>-2.6046999999999998E-6</v>
      </c>
      <c r="U148" s="79">
        <v>0.26829999999999998</v>
      </c>
      <c r="V148" s="80">
        <v>0.27510000000000001</v>
      </c>
      <c r="W148" s="81">
        <v>0.28570000000000001</v>
      </c>
      <c r="X148" s="88">
        <v>10.555999999999999</v>
      </c>
      <c r="Y148" s="92">
        <v>-2079.6</v>
      </c>
      <c r="Z148" s="95">
        <v>-1.0427999999999999</v>
      </c>
      <c r="AA148" s="29">
        <v>0</v>
      </c>
      <c r="AB148" s="31">
        <v>0</v>
      </c>
      <c r="AC148" s="105">
        <v>161.30799999999999</v>
      </c>
      <c r="AD148" s="6">
        <v>0.45197999999999999</v>
      </c>
      <c r="AE148" s="7">
        <v>-1.1655000000000001E-3</v>
      </c>
      <c r="AF148" s="8">
        <v>1.7086E-6</v>
      </c>
      <c r="AG148" s="106">
        <v>0.17219999999999999</v>
      </c>
      <c r="AH148" s="29">
        <v>-8.6588999999999994E-5</v>
      </c>
      <c r="AI148" s="31">
        <v>-2.0816000000000001E-7</v>
      </c>
      <c r="AJ148" s="109">
        <v>54.277000000000001</v>
      </c>
      <c r="AK148" s="110">
        <v>0.38</v>
      </c>
      <c r="AL148" s="111">
        <v>55.222999999999999</v>
      </c>
      <c r="AM148" s="112">
        <v>1.2222</v>
      </c>
      <c r="AN148" s="129">
        <v>24.738040829904499</v>
      </c>
      <c r="AO148" s="35"/>
      <c r="AP148" s="35"/>
      <c r="AQ148" s="35"/>
      <c r="AR148" s="35"/>
      <c r="AS148" s="35"/>
      <c r="AT148" s="35"/>
      <c r="AU148" s="35"/>
      <c r="AV148" s="35"/>
      <c r="AW148" s="35"/>
      <c r="AX148" s="35"/>
      <c r="AY148" s="35"/>
    </row>
    <row r="149" spans="1:51" x14ac:dyDescent="0.2">
      <c r="A149" s="22" t="s">
        <v>180</v>
      </c>
      <c r="B149" s="5" t="s">
        <v>73</v>
      </c>
      <c r="C149" s="5" t="s">
        <v>354</v>
      </c>
      <c r="D149" s="5">
        <v>9</v>
      </c>
      <c r="E149" s="66">
        <v>4.8398428312500004</v>
      </c>
      <c r="F149" s="122">
        <f t="shared" si="10"/>
        <v>0.48566899382873235</v>
      </c>
      <c r="G149" s="49">
        <v>126.242</v>
      </c>
      <c r="H149" s="52">
        <v>629.26</v>
      </c>
      <c r="I149" s="60" t="s">
        <v>231</v>
      </c>
      <c r="J149" s="61" t="s">
        <v>232</v>
      </c>
      <c r="K149" s="53">
        <f t="shared" si="7"/>
        <v>268.60000000000008</v>
      </c>
      <c r="L149" s="49">
        <f t="shared" si="8"/>
        <v>0.23797956706592308</v>
      </c>
      <c r="M149" s="64">
        <v>0.29125860881240201</v>
      </c>
      <c r="N149" s="125">
        <v>305.92777777777775</v>
      </c>
      <c r="O149" s="125">
        <v>188.15</v>
      </c>
      <c r="P149" s="125">
        <v>43.3</v>
      </c>
      <c r="Q149" s="71">
        <v>-1.4934000000000001</v>
      </c>
      <c r="R149" s="74">
        <v>408.8</v>
      </c>
      <c r="S149" s="76">
        <v>1.1999999999999999E-3</v>
      </c>
      <c r="T149" s="28">
        <v>-3.1198000000000002E-6</v>
      </c>
      <c r="U149" s="79">
        <v>0.26829999999999998</v>
      </c>
      <c r="V149" s="80">
        <v>0.27160000000000001</v>
      </c>
      <c r="W149" s="80">
        <v>0.28570000000000001</v>
      </c>
      <c r="X149" s="89">
        <v>9.2779000000000007</v>
      </c>
      <c r="Y149" s="93">
        <v>-2013.4</v>
      </c>
      <c r="Z149" s="96">
        <v>-0.63600000000000001</v>
      </c>
      <c r="AA149" s="29">
        <v>0</v>
      </c>
      <c r="AB149" s="29">
        <v>0</v>
      </c>
      <c r="AC149" s="105">
        <v>160.816</v>
      </c>
      <c r="AD149" s="6">
        <v>0.45623000000000002</v>
      </c>
      <c r="AE149" s="7">
        <v>-1.163E-3</v>
      </c>
      <c r="AF149" s="8">
        <v>1.6815999999999999E-6</v>
      </c>
      <c r="AG149" s="106">
        <v>0.17180000000000001</v>
      </c>
      <c r="AH149" s="29">
        <v>-8.3904000000000002E-5</v>
      </c>
      <c r="AI149" s="31">
        <v>-2.0524E-7</v>
      </c>
      <c r="AJ149" s="109">
        <v>54.954000000000001</v>
      </c>
      <c r="AK149" s="110">
        <v>0.38</v>
      </c>
      <c r="AL149" s="111">
        <v>55.451000000000001</v>
      </c>
      <c r="AM149" s="112">
        <v>1.2222</v>
      </c>
      <c r="AN149" s="129">
        <v>24.996723056008399</v>
      </c>
      <c r="AO149" s="35"/>
      <c r="AP149" s="35"/>
      <c r="AQ149" s="35"/>
      <c r="AR149" s="35"/>
      <c r="AS149" s="35"/>
      <c r="AT149" s="35"/>
      <c r="AU149" s="35"/>
      <c r="AV149" s="35"/>
      <c r="AW149" s="35"/>
      <c r="AX149" s="35"/>
      <c r="AY149" s="35"/>
    </row>
    <row r="150" spans="1:51" x14ac:dyDescent="0.2">
      <c r="A150" s="24" t="s">
        <v>187</v>
      </c>
      <c r="B150" s="5" t="s">
        <v>73</v>
      </c>
      <c r="C150" s="5" t="s">
        <v>355</v>
      </c>
      <c r="D150" s="5">
        <v>9</v>
      </c>
      <c r="E150" s="66">
        <v>5.4125554474999999</v>
      </c>
      <c r="F150" s="122">
        <f t="shared" si="10"/>
        <v>0.54313961214947637</v>
      </c>
      <c r="G150" s="49">
        <v>126.242</v>
      </c>
      <c r="H150" s="52">
        <v>602.20000000000005</v>
      </c>
      <c r="I150" s="60" t="s">
        <v>231</v>
      </c>
      <c r="J150" s="61" t="s">
        <v>232</v>
      </c>
      <c r="K150" s="53">
        <f t="shared" si="7"/>
        <v>268.60000000000008</v>
      </c>
      <c r="L150" s="49">
        <f t="shared" si="8"/>
        <v>0.24867323542328587</v>
      </c>
      <c r="M150" s="64">
        <v>0.29938090808530698</v>
      </c>
      <c r="N150" s="125">
        <v>298.70555555555552</v>
      </c>
      <c r="O150" s="125">
        <v>188.76</v>
      </c>
      <c r="P150" s="125">
        <v>43.38</v>
      </c>
      <c r="Q150" s="71">
        <v>-0.68659999999999999</v>
      </c>
      <c r="R150" s="74">
        <v>259.57</v>
      </c>
      <c r="S150" s="76">
        <v>-2.0000000000000001E-4</v>
      </c>
      <c r="T150" s="28">
        <v>-2.6645000000000001E-6</v>
      </c>
      <c r="U150" s="79">
        <v>0.2258</v>
      </c>
      <c r="V150" s="80">
        <v>0.245</v>
      </c>
      <c r="W150" s="80">
        <v>0.28570000000000001</v>
      </c>
      <c r="X150" s="89">
        <v>-211.17</v>
      </c>
      <c r="Y150" s="93">
        <v>2677.4</v>
      </c>
      <c r="Z150" s="96">
        <v>93.218000000000004</v>
      </c>
      <c r="AA150" s="32">
        <v>-0.10535</v>
      </c>
      <c r="AB150" s="33">
        <v>4.2323000000000001E-5</v>
      </c>
      <c r="AC150" s="105">
        <v>146.86500000000001</v>
      </c>
      <c r="AD150" s="6">
        <v>0.60621999999999998</v>
      </c>
      <c r="AE150" s="7">
        <v>-1.6603E-3</v>
      </c>
      <c r="AF150" s="8">
        <v>2.3746000000000001E-6</v>
      </c>
      <c r="AG150" s="106">
        <v>0.1736</v>
      </c>
      <c r="AH150" s="29">
        <v>-8.5117999999999994E-5</v>
      </c>
      <c r="AI150" s="31">
        <v>-2.3145E-7</v>
      </c>
      <c r="AJ150" s="109">
        <v>54.444000000000003</v>
      </c>
      <c r="AK150" s="110">
        <v>0.38</v>
      </c>
      <c r="AL150" s="111">
        <v>53.119</v>
      </c>
      <c r="AM150" s="112">
        <v>1.2222</v>
      </c>
      <c r="AN150" s="129">
        <v>25.1325938411183</v>
      </c>
      <c r="AO150" s="35"/>
      <c r="AP150" s="35"/>
      <c r="AQ150" s="35"/>
      <c r="AR150" s="35"/>
      <c r="AS150" s="35"/>
      <c r="AT150" s="35"/>
      <c r="AU150" s="35"/>
      <c r="AV150" s="35"/>
      <c r="AW150" s="35"/>
      <c r="AX150" s="35"/>
      <c r="AY150" s="35"/>
    </row>
    <row r="151" spans="1:51" x14ac:dyDescent="0.2">
      <c r="A151" s="23" t="s">
        <v>103</v>
      </c>
      <c r="B151" s="5" t="s">
        <v>73</v>
      </c>
      <c r="C151" s="5" t="s">
        <v>356</v>
      </c>
      <c r="D151" s="5">
        <v>9</v>
      </c>
      <c r="E151" s="66">
        <v>5.4035840825000001</v>
      </c>
      <c r="F151" s="122">
        <f t="shared" si="10"/>
        <v>0.5422393527888445</v>
      </c>
      <c r="G151" s="49">
        <v>126.242</v>
      </c>
      <c r="H151" s="52">
        <v>607.71</v>
      </c>
      <c r="I151" s="60" t="s">
        <v>231</v>
      </c>
      <c r="J151" s="61" t="s">
        <v>232</v>
      </c>
      <c r="K151" s="53">
        <f t="shared" si="7"/>
        <v>268.60000000000008</v>
      </c>
      <c r="L151" s="49">
        <f t="shared" si="8"/>
        <v>0.24641855880584945</v>
      </c>
      <c r="M151" s="65" t="s">
        <v>233</v>
      </c>
      <c r="N151" s="125">
        <v>297.03888888888889</v>
      </c>
      <c r="O151" s="125">
        <v>230.15</v>
      </c>
      <c r="P151" s="125">
        <v>43.31</v>
      </c>
      <c r="Q151" s="71">
        <v>-0.1452</v>
      </c>
      <c r="R151" s="74">
        <v>189.9</v>
      </c>
      <c r="S151" s="76">
        <v>-1.6999999999999999E-3</v>
      </c>
      <c r="T151" s="28">
        <v>-1.3527E-6</v>
      </c>
      <c r="U151" s="79">
        <v>0.26829999999999998</v>
      </c>
      <c r="V151" s="80">
        <v>0.28029999999999999</v>
      </c>
      <c r="W151" s="81">
        <v>0.28570000000000001</v>
      </c>
      <c r="X151" s="88">
        <v>15.939</v>
      </c>
      <c r="Y151" s="92">
        <v>-2403.1999999999998</v>
      </c>
      <c r="Z151" s="95">
        <v>-2.7612999999999999</v>
      </c>
      <c r="AA151" s="29">
        <v>0</v>
      </c>
      <c r="AB151" s="31">
        <v>0</v>
      </c>
      <c r="AC151" s="105">
        <v>146.923</v>
      </c>
      <c r="AD151" s="6">
        <v>0.56225000000000003</v>
      </c>
      <c r="AE151" s="7">
        <v>-1.4706000000000001E-3</v>
      </c>
      <c r="AF151" s="8">
        <v>2.0148000000000002E-6</v>
      </c>
      <c r="AG151" s="106">
        <v>0.1681</v>
      </c>
      <c r="AH151" s="29">
        <v>-7.1569999999999994E-5</v>
      </c>
      <c r="AI151" s="31">
        <v>-2.3543000000000001E-7</v>
      </c>
      <c r="AJ151" s="109">
        <v>52.981000000000002</v>
      </c>
      <c r="AK151" s="110">
        <v>0.38</v>
      </c>
      <c r="AL151" s="111">
        <v>54.779000000000003</v>
      </c>
      <c r="AM151" s="112">
        <v>1.2222</v>
      </c>
      <c r="AN151" s="129">
        <v>25.130133244512798</v>
      </c>
      <c r="AO151" s="35"/>
      <c r="AP151" s="35"/>
      <c r="AQ151" s="35"/>
      <c r="AR151" s="35"/>
      <c r="AS151" s="35"/>
      <c r="AT151" s="35"/>
      <c r="AU151" s="35"/>
      <c r="AV151" s="35"/>
      <c r="AW151" s="35"/>
      <c r="AX151" s="35"/>
      <c r="AY151" s="35"/>
    </row>
    <row r="152" spans="1:51" x14ac:dyDescent="0.2">
      <c r="A152" s="22" t="s">
        <v>181</v>
      </c>
      <c r="B152" s="5" t="s">
        <v>73</v>
      </c>
      <c r="C152" s="5" t="s">
        <v>357</v>
      </c>
      <c r="D152" s="5">
        <v>9</v>
      </c>
      <c r="E152" s="66">
        <v>5.1281870899999999</v>
      </c>
      <c r="F152" s="122">
        <f t="shared" si="10"/>
        <v>0.51460379004136791</v>
      </c>
      <c r="G152" s="49">
        <v>126.242</v>
      </c>
      <c r="H152" s="52">
        <v>617.44000000000005</v>
      </c>
      <c r="I152" s="60" t="s">
        <v>231</v>
      </c>
      <c r="J152" s="61" t="s">
        <v>232</v>
      </c>
      <c r="K152" s="53">
        <f t="shared" si="7"/>
        <v>268.60000000000008</v>
      </c>
      <c r="L152" s="49">
        <f t="shared" si="8"/>
        <v>0.24253534330769427</v>
      </c>
      <c r="M152" s="64">
        <v>0.29557411705611603</v>
      </c>
      <c r="N152" s="125">
        <v>300.92777777777775</v>
      </c>
      <c r="O152" s="125">
        <v>187.15</v>
      </c>
      <c r="P152" s="125">
        <v>43.31</v>
      </c>
      <c r="Q152" s="71">
        <v>-0.80759999999999998</v>
      </c>
      <c r="R152" s="74">
        <v>295.67</v>
      </c>
      <c r="S152" s="76">
        <v>-2.0000000000000001E-4</v>
      </c>
      <c r="T152" s="28">
        <v>-2.2537999999999999E-6</v>
      </c>
      <c r="U152" s="79">
        <v>0.26829999999999998</v>
      </c>
      <c r="V152" s="80">
        <v>0.27400000000000002</v>
      </c>
      <c r="W152" s="80">
        <v>0.28570000000000001</v>
      </c>
      <c r="X152" s="89">
        <v>10.585000000000001</v>
      </c>
      <c r="Y152" s="93">
        <v>-2067.1</v>
      </c>
      <c r="Z152" s="96">
        <v>-1.0530999999999999</v>
      </c>
      <c r="AA152" s="29">
        <v>0</v>
      </c>
      <c r="AB152" s="31">
        <v>0</v>
      </c>
      <c r="AC152" s="105">
        <v>158.65299999999999</v>
      </c>
      <c r="AD152" s="6">
        <v>0.47154000000000001</v>
      </c>
      <c r="AE152" s="7">
        <v>-1.225E-3</v>
      </c>
      <c r="AF152" s="8">
        <v>1.7825000000000001E-6</v>
      </c>
      <c r="AG152" s="106">
        <v>0.17169999999999999</v>
      </c>
      <c r="AH152" s="29">
        <v>-8.5291999999999996E-5</v>
      </c>
      <c r="AI152" s="31">
        <v>-2.1299999999999999E-7</v>
      </c>
      <c r="AJ152" s="109">
        <v>53.872</v>
      </c>
      <c r="AK152" s="110">
        <v>0.38</v>
      </c>
      <c r="AL152" s="111">
        <v>55.085000000000001</v>
      </c>
      <c r="AM152" s="112">
        <v>1.2222</v>
      </c>
      <c r="AN152" s="129">
        <v>24.416339903848201</v>
      </c>
      <c r="AO152" s="35"/>
      <c r="AP152" s="35"/>
      <c r="AQ152" s="35"/>
      <c r="AR152" s="35"/>
      <c r="AS152" s="35"/>
      <c r="AT152" s="35"/>
      <c r="AU152" s="35"/>
      <c r="AV152" s="35"/>
      <c r="AW152" s="35"/>
      <c r="AX152" s="35"/>
      <c r="AY152" s="35"/>
    </row>
    <row r="153" spans="1:51" x14ac:dyDescent="0.2">
      <c r="A153" s="22" t="s">
        <v>182</v>
      </c>
      <c r="B153" s="5" t="s">
        <v>73</v>
      </c>
      <c r="C153" s="5" t="s">
        <v>358</v>
      </c>
      <c r="D153" s="5">
        <v>9</v>
      </c>
      <c r="E153" s="66">
        <v>5.4074327450000004</v>
      </c>
      <c r="F153" s="122">
        <f t="shared" si="10"/>
        <v>0.54262555872757712</v>
      </c>
      <c r="G153" s="49">
        <v>126.242</v>
      </c>
      <c r="H153" s="52">
        <v>611.86</v>
      </c>
      <c r="I153" s="60" t="s">
        <v>231</v>
      </c>
      <c r="J153" s="61" t="s">
        <v>232</v>
      </c>
      <c r="K153" s="53">
        <f t="shared" si="7"/>
        <v>268.60000000000008</v>
      </c>
      <c r="L153" s="49">
        <f t="shared" si="8"/>
        <v>0.24474720094777033</v>
      </c>
      <c r="M153" s="65" t="s">
        <v>234</v>
      </c>
      <c r="N153" s="125">
        <v>298.70555555555552</v>
      </c>
      <c r="O153" s="125">
        <v>188.75</v>
      </c>
      <c r="P153" s="125">
        <v>43.38</v>
      </c>
      <c r="Q153" s="71">
        <v>-0.43980000000000002</v>
      </c>
      <c r="R153" s="74">
        <v>236.55</v>
      </c>
      <c r="S153" s="76">
        <v>-1E-3</v>
      </c>
      <c r="T153" s="28">
        <v>-1.7605999999999999E-6</v>
      </c>
      <c r="U153" s="79">
        <v>0.26829999999999998</v>
      </c>
      <c r="V153" s="80">
        <v>0.2757</v>
      </c>
      <c r="W153" s="80">
        <v>0.28570000000000001</v>
      </c>
      <c r="X153" s="89">
        <v>10</v>
      </c>
      <c r="Y153" s="93">
        <v>-2008.3</v>
      </c>
      <c r="Z153" s="96">
        <v>-0.86839999999999995</v>
      </c>
      <c r="AA153" s="29">
        <v>0</v>
      </c>
      <c r="AB153" s="31">
        <v>0</v>
      </c>
      <c r="AC153" s="105">
        <v>157.25899999999999</v>
      </c>
      <c r="AD153" s="6">
        <v>0.48187000000000002</v>
      </c>
      <c r="AE153" s="7">
        <v>-1.2625E-3</v>
      </c>
      <c r="AF153" s="8">
        <v>1.8365999999999999E-6</v>
      </c>
      <c r="AG153" s="106">
        <v>0.17150000000000001</v>
      </c>
      <c r="AH153" s="29">
        <v>-8.5320000000000003E-5</v>
      </c>
      <c r="AI153" s="31">
        <v>-2.1750000000000001E-7</v>
      </c>
      <c r="AJ153" s="109">
        <v>53.360999999999997</v>
      </c>
      <c r="AK153" s="110">
        <v>0.38</v>
      </c>
      <c r="AL153" s="111">
        <v>54.91</v>
      </c>
      <c r="AM153" s="112">
        <v>1.2222</v>
      </c>
      <c r="AN153" s="129">
        <v>25.130133244512798</v>
      </c>
      <c r="AO153" s="35"/>
      <c r="AP153" s="35"/>
      <c r="AQ153" s="35"/>
      <c r="AR153" s="35"/>
      <c r="AS153" s="35"/>
      <c r="AT153" s="35"/>
      <c r="AU153" s="35"/>
      <c r="AV153" s="35"/>
      <c r="AW153" s="35"/>
      <c r="AX153" s="35"/>
      <c r="AY153" s="35"/>
    </row>
    <row r="154" spans="1:51" x14ac:dyDescent="0.2">
      <c r="A154" s="23" t="s">
        <v>104</v>
      </c>
      <c r="B154" s="5" t="s">
        <v>73</v>
      </c>
      <c r="C154" s="5" t="s">
        <v>275</v>
      </c>
      <c r="D154" s="5">
        <v>9</v>
      </c>
      <c r="E154" s="66">
        <v>6.7712888775</v>
      </c>
      <c r="F154" s="122">
        <f t="shared" si="10"/>
        <v>0.6794859194239069</v>
      </c>
      <c r="G154" s="49">
        <v>126.242</v>
      </c>
      <c r="H154" s="52">
        <v>612.05999999999995</v>
      </c>
      <c r="I154" s="60" t="s">
        <v>235</v>
      </c>
      <c r="J154" s="61" t="s">
        <v>236</v>
      </c>
      <c r="K154" s="53">
        <f t="shared" si="7"/>
        <v>269.17270788912577</v>
      </c>
      <c r="L154" s="49">
        <f t="shared" si="8"/>
        <v>0.26497608163320047</v>
      </c>
      <c r="M154" s="64">
        <v>0.28385923547309699</v>
      </c>
      <c r="N154" s="125">
        <v>295.92777777777775</v>
      </c>
      <c r="O154" s="125">
        <v>207.4</v>
      </c>
      <c r="P154" s="125">
        <v>43.59</v>
      </c>
      <c r="Q154" s="71">
        <v>-1.6244000000000001</v>
      </c>
      <c r="R154" s="74">
        <v>381.67</v>
      </c>
      <c r="S154" s="76">
        <v>1.9E-3</v>
      </c>
      <c r="T154" s="28">
        <v>-3.9241999999999996E-6</v>
      </c>
      <c r="U154" s="79">
        <v>0.26889999999999997</v>
      </c>
      <c r="V154" s="80">
        <v>0.27779999999999999</v>
      </c>
      <c r="W154" s="81">
        <v>0.28570000000000001</v>
      </c>
      <c r="X154" s="88">
        <v>17.073</v>
      </c>
      <c r="Y154" s="92">
        <v>-2475.5</v>
      </c>
      <c r="Z154" s="95">
        <v>-3.1198999999999999</v>
      </c>
      <c r="AA154" s="29">
        <v>0</v>
      </c>
      <c r="AB154" s="31">
        <v>0</v>
      </c>
      <c r="AC154" s="105">
        <v>151.03100000000001</v>
      </c>
      <c r="AD154" s="6">
        <v>0.48126000000000002</v>
      </c>
      <c r="AE154" s="7">
        <v>-1.2451000000000001E-3</v>
      </c>
      <c r="AF154" s="8">
        <v>1.7827000000000001E-6</v>
      </c>
      <c r="AG154" s="106">
        <v>0.16839999999999999</v>
      </c>
      <c r="AH154" s="29">
        <v>-8.0253999999999994E-5</v>
      </c>
      <c r="AI154" s="31">
        <v>-2.1853000000000001E-7</v>
      </c>
      <c r="AJ154" s="109">
        <v>52.406999999999996</v>
      </c>
      <c r="AK154" s="110">
        <v>0.38</v>
      </c>
      <c r="AL154" s="111">
        <v>56.546999999999997</v>
      </c>
      <c r="AM154" s="112">
        <v>1.2222</v>
      </c>
      <c r="AN154" s="129">
        <v>20.793988371520399</v>
      </c>
      <c r="AO154" s="35"/>
      <c r="AP154" s="35"/>
      <c r="AQ154" s="35"/>
      <c r="AR154" s="35"/>
      <c r="AS154" s="35"/>
      <c r="AT154" s="35"/>
      <c r="AU154" s="35"/>
      <c r="AV154" s="35"/>
      <c r="AW154" s="35"/>
      <c r="AX154" s="35"/>
      <c r="AY154" s="35"/>
    </row>
    <row r="155" spans="1:51" x14ac:dyDescent="0.2">
      <c r="A155" s="22" t="s">
        <v>183</v>
      </c>
      <c r="B155" s="5" t="s">
        <v>73</v>
      </c>
      <c r="C155" s="5" t="s">
        <v>359</v>
      </c>
      <c r="D155" s="5">
        <v>9</v>
      </c>
      <c r="E155" s="66">
        <v>4.8385689187500001</v>
      </c>
      <c r="F155" s="122">
        <f t="shared" si="10"/>
        <v>0.48554115913994739</v>
      </c>
      <c r="G155" s="49">
        <v>126.242</v>
      </c>
      <c r="H155" s="52">
        <v>626.29999999999995</v>
      </c>
      <c r="I155" s="60" t="s">
        <v>231</v>
      </c>
      <c r="J155" s="61" t="s">
        <v>232</v>
      </c>
      <c r="K155" s="53">
        <f t="shared" si="7"/>
        <v>268.60000000000008</v>
      </c>
      <c r="L155" s="49">
        <f t="shared" si="8"/>
        <v>0.23910429885342929</v>
      </c>
      <c r="M155" s="64">
        <v>0.29241490441722301</v>
      </c>
      <c r="N155" s="125">
        <v>304.81666666666666</v>
      </c>
      <c r="O155" s="125">
        <v>187.45</v>
      </c>
      <c r="P155" s="125">
        <v>43.3</v>
      </c>
      <c r="Q155" s="71">
        <v>-1.3327</v>
      </c>
      <c r="R155" s="74">
        <v>381.91</v>
      </c>
      <c r="S155" s="76">
        <v>8.0000000000000004E-4</v>
      </c>
      <c r="T155" s="28">
        <v>-2.9235999999999998E-6</v>
      </c>
      <c r="U155" s="79">
        <v>0.26829999999999998</v>
      </c>
      <c r="V155" s="80">
        <v>0.26750000000000002</v>
      </c>
      <c r="W155" s="80">
        <v>0.28570000000000001</v>
      </c>
      <c r="X155" s="89">
        <v>10.525</v>
      </c>
      <c r="Y155" s="93">
        <v>-2092.1</v>
      </c>
      <c r="Z155" s="96">
        <v>-1.0321</v>
      </c>
      <c r="AA155" s="29">
        <v>0</v>
      </c>
      <c r="AB155" s="29">
        <v>0</v>
      </c>
      <c r="AC155" s="105">
        <v>159.18899999999999</v>
      </c>
      <c r="AD155" s="6">
        <v>0.46753</v>
      </c>
      <c r="AE155" s="7">
        <v>-1.2009E-3</v>
      </c>
      <c r="AF155" s="8">
        <v>1.739E-6</v>
      </c>
      <c r="AG155" s="106">
        <v>0.17180000000000001</v>
      </c>
      <c r="AH155" s="29">
        <v>-8.4380000000000002E-5</v>
      </c>
      <c r="AI155" s="31">
        <v>-2.0699999999999999E-7</v>
      </c>
      <c r="AJ155" s="109">
        <v>54.683</v>
      </c>
      <c r="AK155" s="110">
        <v>0.38</v>
      </c>
      <c r="AL155" s="111">
        <v>55.36</v>
      </c>
      <c r="AM155" s="112">
        <v>1.2222</v>
      </c>
      <c r="AN155" s="129">
        <v>25.050164335425201</v>
      </c>
      <c r="AO155" s="35"/>
      <c r="AP155" s="35"/>
      <c r="AQ155" s="35"/>
      <c r="AR155" s="35"/>
      <c r="AS155" s="35"/>
      <c r="AT155" s="35"/>
      <c r="AU155" s="35"/>
      <c r="AV155" s="35"/>
      <c r="AW155" s="35"/>
      <c r="AX155" s="35"/>
      <c r="AY155" s="35"/>
    </row>
    <row r="156" spans="1:51" x14ac:dyDescent="0.2">
      <c r="A156" s="23" t="s">
        <v>105</v>
      </c>
      <c r="B156" s="5" t="s">
        <v>73</v>
      </c>
      <c r="C156" s="5" t="s">
        <v>276</v>
      </c>
      <c r="D156" s="5">
        <v>9</v>
      </c>
      <c r="E156" s="66">
        <v>6.7722089324999999</v>
      </c>
      <c r="F156" s="122">
        <f t="shared" si="10"/>
        <v>0.67957824518771726</v>
      </c>
      <c r="G156" s="49">
        <v>126.242</v>
      </c>
      <c r="H156" s="52">
        <v>609.63</v>
      </c>
      <c r="I156" s="60" t="s">
        <v>235</v>
      </c>
      <c r="J156" s="61" t="s">
        <v>236</v>
      </c>
      <c r="K156" s="53">
        <f t="shared" si="7"/>
        <v>269.17270788912577</v>
      </c>
      <c r="L156" s="49">
        <f t="shared" si="8"/>
        <v>0.26603228273611312</v>
      </c>
      <c r="M156" s="65" t="s">
        <v>237</v>
      </c>
      <c r="N156" s="125">
        <v>295.37222222222221</v>
      </c>
      <c r="O156" s="125">
        <v>217.73</v>
      </c>
      <c r="P156" s="125">
        <v>43.6</v>
      </c>
      <c r="Q156" s="71">
        <v>-1.4883999999999999</v>
      </c>
      <c r="R156" s="74">
        <v>359</v>
      </c>
      <c r="S156" s="76">
        <v>1.6000000000000001E-3</v>
      </c>
      <c r="T156" s="28">
        <v>-3.7610000000000001E-6</v>
      </c>
      <c r="U156" s="79">
        <v>0.26889999999999997</v>
      </c>
      <c r="V156" s="80">
        <v>0.2802</v>
      </c>
      <c r="W156" s="81">
        <v>0.28570000000000001</v>
      </c>
      <c r="X156" s="88">
        <v>14.858000000000001</v>
      </c>
      <c r="Y156" s="92">
        <v>-2314.1</v>
      </c>
      <c r="Z156" s="95">
        <v>-2.4157000000000002</v>
      </c>
      <c r="AA156" s="29">
        <v>0</v>
      </c>
      <c r="AB156" s="31">
        <v>0</v>
      </c>
      <c r="AC156" s="105">
        <v>148.59700000000001</v>
      </c>
      <c r="AD156" s="6">
        <v>0.50038000000000005</v>
      </c>
      <c r="AE156" s="7">
        <v>-1.2971E-3</v>
      </c>
      <c r="AF156" s="8">
        <v>1.8304000000000001E-6</v>
      </c>
      <c r="AG156" s="106">
        <v>0.16750000000000001</v>
      </c>
      <c r="AH156" s="29">
        <v>-7.7000000000000001E-5</v>
      </c>
      <c r="AI156" s="31">
        <v>-2.2397000000000001E-7</v>
      </c>
      <c r="AJ156" s="109">
        <v>52.189</v>
      </c>
      <c r="AK156" s="110">
        <v>0.38</v>
      </c>
      <c r="AL156" s="111">
        <v>56.469000000000001</v>
      </c>
      <c r="AM156" s="112">
        <v>1.2222</v>
      </c>
      <c r="AN156" s="129">
        <v>20.4490318431709</v>
      </c>
      <c r="AO156" s="35"/>
      <c r="AP156" s="35"/>
      <c r="AQ156" s="35"/>
      <c r="AR156" s="35"/>
      <c r="AS156" s="35"/>
      <c r="AT156" s="35"/>
      <c r="AU156" s="35"/>
      <c r="AV156" s="35"/>
      <c r="AW156" s="35"/>
      <c r="AX156" s="35"/>
      <c r="AY156" s="35"/>
    </row>
    <row r="157" spans="1:51" x14ac:dyDescent="0.2">
      <c r="A157" s="23" t="s">
        <v>106</v>
      </c>
      <c r="B157" s="5" t="s">
        <v>73</v>
      </c>
      <c r="C157" s="5" t="s">
        <v>277</v>
      </c>
      <c r="D157" s="5">
        <v>9</v>
      </c>
      <c r="E157" s="66">
        <v>6.3231748062499999</v>
      </c>
      <c r="F157" s="122">
        <f t="shared" si="10"/>
        <v>0.63451852736331082</v>
      </c>
      <c r="G157" s="49">
        <v>126.242</v>
      </c>
      <c r="H157" s="52">
        <v>624.87</v>
      </c>
      <c r="I157" s="60" t="s">
        <v>235</v>
      </c>
      <c r="J157" s="61" t="s">
        <v>236</v>
      </c>
      <c r="K157" s="53">
        <f t="shared" si="7"/>
        <v>269.17270788912577</v>
      </c>
      <c r="L157" s="49">
        <f t="shared" si="8"/>
        <v>0.25954400199148087</v>
      </c>
      <c r="M157" s="65" t="s">
        <v>238</v>
      </c>
      <c r="N157" s="125">
        <v>301.48333333333329</v>
      </c>
      <c r="O157" s="125">
        <v>244.15</v>
      </c>
      <c r="P157" s="125">
        <v>43.59</v>
      </c>
      <c r="Q157" s="71">
        <v>-2.2654999999999998</v>
      </c>
      <c r="R157" s="74">
        <v>491.3</v>
      </c>
      <c r="S157" s="76">
        <v>3.2000000000000002E-3</v>
      </c>
      <c r="T157" s="28">
        <v>-4.6438000000000003E-6</v>
      </c>
      <c r="U157" s="79">
        <v>0.26889999999999997</v>
      </c>
      <c r="V157" s="80">
        <v>0.2707</v>
      </c>
      <c r="W157" s="81">
        <v>0.28570000000000001</v>
      </c>
      <c r="X157" s="88">
        <v>15.465</v>
      </c>
      <c r="Y157" s="92">
        <v>-2412.6999999999998</v>
      </c>
      <c r="Z157" s="95">
        <v>-2.6004</v>
      </c>
      <c r="AA157" s="29">
        <v>0</v>
      </c>
      <c r="AB157" s="31">
        <v>0</v>
      </c>
      <c r="AC157" s="105">
        <v>143.88</v>
      </c>
      <c r="AD157" s="6">
        <v>0.53615999999999997</v>
      </c>
      <c r="AE157" s="7">
        <v>-1.3586E-3</v>
      </c>
      <c r="AF157" s="8">
        <v>1.8322E-6</v>
      </c>
      <c r="AG157" s="106">
        <v>0.16569999999999999</v>
      </c>
      <c r="AH157" s="29">
        <v>-6.7262999999999996E-5</v>
      </c>
      <c r="AI157" s="31">
        <v>-2.2172E-7</v>
      </c>
      <c r="AJ157" s="109">
        <v>53.558</v>
      </c>
      <c r="AK157" s="110">
        <v>0.38</v>
      </c>
      <c r="AL157" s="111">
        <v>56.959000000000003</v>
      </c>
      <c r="AM157" s="112">
        <v>1.2222</v>
      </c>
      <c r="AN157" s="129">
        <v>21.417707308515801</v>
      </c>
      <c r="AO157" s="35"/>
      <c r="AP157" s="35"/>
      <c r="AQ157" s="35"/>
      <c r="AR157" s="35"/>
      <c r="AS157" s="35"/>
      <c r="AT157" s="35"/>
      <c r="AU157" s="35"/>
      <c r="AV157" s="35"/>
      <c r="AW157" s="35"/>
      <c r="AX157" s="35"/>
      <c r="AY157" s="35"/>
    </row>
    <row r="158" spans="1:51" x14ac:dyDescent="0.2">
      <c r="A158" s="22" t="s">
        <v>184</v>
      </c>
      <c r="B158" s="5" t="s">
        <v>73</v>
      </c>
      <c r="C158" s="5" t="s">
        <v>360</v>
      </c>
      <c r="D158" s="5">
        <v>9</v>
      </c>
      <c r="E158" s="66">
        <v>5.1232554600000002</v>
      </c>
      <c r="F158" s="122">
        <f t="shared" si="10"/>
        <v>0.5141089103802825</v>
      </c>
      <c r="G158" s="49">
        <v>126.242</v>
      </c>
      <c r="H158" s="52">
        <v>621.87</v>
      </c>
      <c r="I158" s="62">
        <v>26.6455206697443</v>
      </c>
      <c r="J158" s="63">
        <v>4.7255792323205002E-4</v>
      </c>
      <c r="K158" s="53">
        <f t="shared" si="7"/>
        <v>267.46186440677968</v>
      </c>
      <c r="L158" s="49">
        <f t="shared" si="8"/>
        <v>0.24320169234807196</v>
      </c>
      <c r="M158" s="65" t="s">
        <v>239</v>
      </c>
      <c r="N158" s="125">
        <v>303.14999999999998</v>
      </c>
      <c r="O158" s="125">
        <v>195.65</v>
      </c>
      <c r="P158" s="125">
        <v>43.31</v>
      </c>
      <c r="Q158" s="71">
        <v>-1.0786</v>
      </c>
      <c r="R158" s="74">
        <v>339.88</v>
      </c>
      <c r="S158" s="76">
        <v>2.9999999999999997E-4</v>
      </c>
      <c r="T158" s="28">
        <v>-2.6046999999999998E-6</v>
      </c>
      <c r="U158" s="79">
        <v>0.26829999999999998</v>
      </c>
      <c r="V158" s="80">
        <v>0.27510000000000001</v>
      </c>
      <c r="W158" s="80">
        <v>0.28570000000000001</v>
      </c>
      <c r="X158" s="89">
        <v>8.9560999999999993</v>
      </c>
      <c r="Y158" s="93">
        <v>-1967.5</v>
      </c>
      <c r="Z158" s="96">
        <v>-0.53490000000000004</v>
      </c>
      <c r="AA158" s="29">
        <v>0</v>
      </c>
      <c r="AB158" s="29">
        <v>0</v>
      </c>
      <c r="AC158" s="105">
        <v>158.18700000000001</v>
      </c>
      <c r="AD158" s="6">
        <v>0.47585</v>
      </c>
      <c r="AE158" s="7">
        <v>-1.2246E-3</v>
      </c>
      <c r="AF158" s="8">
        <v>1.7563E-6</v>
      </c>
      <c r="AG158" s="106">
        <v>0.17119999999999999</v>
      </c>
      <c r="AH158" s="29">
        <v>-8.2310000000000003E-5</v>
      </c>
      <c r="AI158" s="31">
        <v>-2.1255999999999999E-7</v>
      </c>
      <c r="AJ158" s="109">
        <v>54.277000000000001</v>
      </c>
      <c r="AK158" s="110">
        <v>0.38</v>
      </c>
      <c r="AL158" s="111">
        <v>55.222999999999999</v>
      </c>
      <c r="AM158" s="112">
        <v>1.2222</v>
      </c>
      <c r="AN158" s="129">
        <v>24.416339903848201</v>
      </c>
      <c r="AO158" s="35"/>
      <c r="AP158" s="35"/>
      <c r="AQ158" s="35"/>
      <c r="AR158" s="35"/>
      <c r="AS158" s="35"/>
      <c r="AT158" s="35"/>
      <c r="AU158" s="35"/>
      <c r="AV158" s="35"/>
      <c r="AW158" s="35"/>
      <c r="AX158" s="35"/>
      <c r="AY158" s="35"/>
    </row>
    <row r="159" spans="1:51" x14ac:dyDescent="0.2">
      <c r="A159" s="22" t="s">
        <v>185</v>
      </c>
      <c r="B159" s="5" t="s">
        <v>73</v>
      </c>
      <c r="C159" s="5" t="s">
        <v>361</v>
      </c>
      <c r="D159" s="5">
        <v>9</v>
      </c>
      <c r="E159" s="66">
        <v>4.8421572375000004</v>
      </c>
      <c r="F159" s="122">
        <f t="shared" si="10"/>
        <v>0.48590124008009627</v>
      </c>
      <c r="G159" s="49">
        <v>126.242</v>
      </c>
      <c r="H159" s="52">
        <v>615.97</v>
      </c>
      <c r="I159" s="60" t="s">
        <v>231</v>
      </c>
      <c r="J159" s="61" t="s">
        <v>232</v>
      </c>
      <c r="K159" s="53">
        <f t="shared" si="7"/>
        <v>268.60000000000008</v>
      </c>
      <c r="L159" s="49">
        <f t="shared" si="8"/>
        <v>0.2431141490200866</v>
      </c>
      <c r="M159" s="64">
        <v>0.29379501038847899</v>
      </c>
      <c r="N159" s="125">
        <v>300.37222222222221</v>
      </c>
      <c r="O159" s="125">
        <v>206.25</v>
      </c>
      <c r="P159" s="125">
        <v>43.31</v>
      </c>
      <c r="Q159" s="71">
        <v>-0.71330000000000005</v>
      </c>
      <c r="R159" s="74">
        <v>280.41000000000003</v>
      </c>
      <c r="S159" s="76">
        <v>-4.0000000000000002E-4</v>
      </c>
      <c r="T159" s="28">
        <v>-2.1291000000000001E-6</v>
      </c>
      <c r="U159" s="79">
        <v>0.26829999999999998</v>
      </c>
      <c r="V159" s="80">
        <v>0.27679999999999999</v>
      </c>
      <c r="W159" s="80">
        <v>0.28570000000000001</v>
      </c>
      <c r="X159" s="89">
        <v>11.893000000000001</v>
      </c>
      <c r="Y159" s="93">
        <v>-2153.1999999999998</v>
      </c>
      <c r="Z159" s="96">
        <v>-1.4694</v>
      </c>
      <c r="AA159" s="29">
        <v>0</v>
      </c>
      <c r="AB159" s="29">
        <v>0</v>
      </c>
      <c r="AC159" s="105">
        <v>154.56100000000001</v>
      </c>
      <c r="AD159" s="6">
        <v>0.50327</v>
      </c>
      <c r="AE159" s="7">
        <v>-1.3051E-3</v>
      </c>
      <c r="AF159" s="8">
        <v>1.8463E-6</v>
      </c>
      <c r="AG159" s="106">
        <v>0.17030000000000001</v>
      </c>
      <c r="AH159" s="29">
        <v>-7.9414999999999998E-5</v>
      </c>
      <c r="AI159" s="31">
        <v>-2.2029E-7</v>
      </c>
      <c r="AJ159" s="109">
        <v>53.735999999999997</v>
      </c>
      <c r="AK159" s="110">
        <v>0.38</v>
      </c>
      <c r="AL159" s="111">
        <v>55.037999999999997</v>
      </c>
      <c r="AM159" s="112">
        <v>1.2222</v>
      </c>
      <c r="AN159" s="129">
        <v>25.050164335424999</v>
      </c>
      <c r="AO159" s="35"/>
      <c r="AP159" s="35"/>
      <c r="AQ159" s="35"/>
      <c r="AR159" s="35"/>
      <c r="AS159" s="35"/>
      <c r="AT159" s="35"/>
      <c r="AU159" s="35"/>
      <c r="AV159" s="35"/>
      <c r="AW159" s="35"/>
      <c r="AX159" s="35"/>
      <c r="AY159" s="35"/>
    </row>
    <row r="160" spans="1:51" x14ac:dyDescent="0.2">
      <c r="A160" s="15" t="s">
        <v>107</v>
      </c>
      <c r="B160" s="5" t="s">
        <v>108</v>
      </c>
      <c r="C160" s="5" t="s">
        <v>136</v>
      </c>
      <c r="D160" s="5">
        <v>10</v>
      </c>
      <c r="E160" s="26">
        <v>0</v>
      </c>
      <c r="F160" s="122">
        <f>(E160-MIN($E$160:$E$162))/(MAX($E$160:$E$162)-MIN($E$160:$E$162))</f>
        <v>0</v>
      </c>
      <c r="G160" s="49">
        <v>140.26900000000001</v>
      </c>
      <c r="H160" s="52">
        <v>709</v>
      </c>
      <c r="I160" s="53">
        <v>30.4</v>
      </c>
      <c r="J160" s="58">
        <v>5.0600000000000005E-4</v>
      </c>
      <c r="K160" s="53">
        <f t="shared" si="7"/>
        <v>277.21146245059288</v>
      </c>
      <c r="L160" s="49">
        <f t="shared" si="8"/>
        <v>0.26095633548252262</v>
      </c>
      <c r="M160" s="49">
        <v>0.29199999999999998</v>
      </c>
      <c r="N160" s="124">
        <v>337.59444444444443</v>
      </c>
      <c r="O160" s="124">
        <v>284.14999999999998</v>
      </c>
      <c r="P160" s="124">
        <v>43.9</v>
      </c>
      <c r="Q160" s="71">
        <v>0.1623</v>
      </c>
      <c r="R160" s="74">
        <v>321.38</v>
      </c>
      <c r="S160" s="76">
        <v>-2.8999999999999998E-3</v>
      </c>
      <c r="T160" s="28">
        <v>3.5456999999999998E-7</v>
      </c>
      <c r="U160" s="79">
        <v>0.2772</v>
      </c>
      <c r="V160" s="80">
        <v>0.26860000000000001</v>
      </c>
      <c r="W160" s="81">
        <v>0.28570000000000001</v>
      </c>
      <c r="X160" s="88">
        <v>18.026</v>
      </c>
      <c r="Y160" s="92">
        <v>-2961.6</v>
      </c>
      <c r="Z160" s="95">
        <v>-3.3294999999999999</v>
      </c>
      <c r="AA160" s="29">
        <v>0</v>
      </c>
      <c r="AB160" s="31">
        <v>0</v>
      </c>
      <c r="AC160" s="105">
        <v>160.999</v>
      </c>
      <c r="AD160" s="6">
        <v>0.45902999999999999</v>
      </c>
      <c r="AE160" s="7">
        <v>-1.0231999999999999E-3</v>
      </c>
      <c r="AF160" s="8">
        <v>1.2703999999999999E-6</v>
      </c>
      <c r="AG160" s="106">
        <v>0.15629999999999999</v>
      </c>
      <c r="AH160" s="29">
        <v>-5.0655999999999997E-5</v>
      </c>
      <c r="AI160" s="31">
        <v>-1.7037999999999999E-7</v>
      </c>
      <c r="AJ160" s="109">
        <v>62.040999999999997</v>
      </c>
      <c r="AK160" s="110">
        <v>0.38</v>
      </c>
      <c r="AL160" s="111">
        <v>61.274999999999999</v>
      </c>
      <c r="AM160" s="112">
        <v>1.2222</v>
      </c>
      <c r="AN160" s="129">
        <v>42.8885674592958</v>
      </c>
      <c r="AO160" s="35"/>
      <c r="AP160" s="35"/>
      <c r="AQ160" s="35"/>
      <c r="AR160" s="35"/>
      <c r="AS160" s="35"/>
      <c r="AT160" s="35"/>
      <c r="AU160" s="35"/>
      <c r="AV160" s="35"/>
      <c r="AW160" s="35"/>
      <c r="AX160" s="35"/>
      <c r="AY160" s="35"/>
    </row>
    <row r="161" spans="1:51" x14ac:dyDescent="0.2">
      <c r="A161" s="16" t="s">
        <v>109</v>
      </c>
      <c r="B161" s="5" t="s">
        <v>108</v>
      </c>
      <c r="C161" s="5" t="s">
        <v>137</v>
      </c>
      <c r="D161" s="5">
        <v>10</v>
      </c>
      <c r="E161" s="26">
        <v>1.1597648700000001</v>
      </c>
      <c r="F161" s="122">
        <f>(E161-MIN($E$160:$E$162))/(MAX($E$160:$E$162)-MIN($E$160:$E$162))</f>
        <v>0.99998529896034261</v>
      </c>
      <c r="G161" s="49">
        <v>140.26900000000001</v>
      </c>
      <c r="H161" s="52">
        <v>667</v>
      </c>
      <c r="I161" s="53">
        <v>25.7</v>
      </c>
      <c r="J161" s="58">
        <v>5.3399999999999997E-4</v>
      </c>
      <c r="K161" s="53">
        <f t="shared" si="7"/>
        <v>262.67602996254681</v>
      </c>
      <c r="L161" s="49">
        <f t="shared" si="8"/>
        <v>0.24747909903600043</v>
      </c>
      <c r="M161" s="49">
        <v>0.27400000000000002</v>
      </c>
      <c r="N161" s="124">
        <v>323.70555555555552</v>
      </c>
      <c r="O161" s="124">
        <v>198.42</v>
      </c>
      <c r="P161" s="124">
        <v>43.5</v>
      </c>
      <c r="Q161" s="71">
        <v>-2.9752000000000001</v>
      </c>
      <c r="R161" s="74">
        <v>674.45</v>
      </c>
      <c r="S161" s="76">
        <v>4.1999999999999997E-3</v>
      </c>
      <c r="T161" s="28">
        <v>-4.8705999999999996E-6</v>
      </c>
      <c r="U161" s="79">
        <v>0.26269999999999999</v>
      </c>
      <c r="V161" s="80">
        <v>0.2656</v>
      </c>
      <c r="W161" s="81">
        <v>0.3024</v>
      </c>
      <c r="X161" s="88">
        <v>33.634</v>
      </c>
      <c r="Y161" s="92">
        <v>-3647.9</v>
      </c>
      <c r="Z161" s="95">
        <v>-8.6427999999999994</v>
      </c>
      <c r="AA161" s="29">
        <v>-9.6940999999999999E-11</v>
      </c>
      <c r="AB161" s="30">
        <v>1.1897E-6</v>
      </c>
      <c r="AC161" s="105">
        <v>181.99299999999999</v>
      </c>
      <c r="AD161" s="6">
        <v>0.51215999999999995</v>
      </c>
      <c r="AE161" s="7">
        <v>-1.2290999999999999E-3</v>
      </c>
      <c r="AF161" s="8">
        <v>1.7206000000000001E-6</v>
      </c>
      <c r="AG161" s="106">
        <v>0.16370000000000001</v>
      </c>
      <c r="AH161" s="29">
        <v>-7.3533000000000002E-5</v>
      </c>
      <c r="AI161" s="31">
        <v>-1.7737000000000001E-7</v>
      </c>
      <c r="AJ161" s="109">
        <v>65.519000000000005</v>
      </c>
      <c r="AK161" s="110">
        <v>0.46</v>
      </c>
      <c r="AL161" s="111">
        <v>59.04</v>
      </c>
      <c r="AM161" s="112">
        <v>1.3512999999999999</v>
      </c>
      <c r="AN161" s="128">
        <v>47.8</v>
      </c>
      <c r="AO161" s="35"/>
      <c r="AP161" s="35"/>
      <c r="AQ161" s="35"/>
      <c r="AR161" s="35"/>
      <c r="AS161" s="35"/>
      <c r="AT161" s="35"/>
      <c r="AU161" s="35"/>
      <c r="AV161" s="35"/>
      <c r="AW161" s="35"/>
      <c r="AX161" s="35"/>
      <c r="AY161" s="35"/>
    </row>
    <row r="162" spans="1:51" x14ac:dyDescent="0.2">
      <c r="A162" s="17" t="s">
        <v>125</v>
      </c>
      <c r="B162" s="5" t="s">
        <v>108</v>
      </c>
      <c r="C162" s="5" t="s">
        <v>138</v>
      </c>
      <c r="D162" s="5">
        <v>10</v>
      </c>
      <c r="E162" s="47">
        <v>1.1597819199999999</v>
      </c>
      <c r="F162" s="122">
        <f>(E162-MIN($E$160:$E$162))/(MAX($E$160:$E$162)-MIN($E$160:$E$162))</f>
        <v>1</v>
      </c>
      <c r="G162" s="49">
        <v>140.26900000000001</v>
      </c>
      <c r="H162" s="53">
        <v>647.49</v>
      </c>
      <c r="I162" s="53">
        <v>25.05</v>
      </c>
      <c r="J162" s="58">
        <v>5.3649999999999998E-4</v>
      </c>
      <c r="K162" s="53">
        <f t="shared" si="7"/>
        <v>261.69589552238807</v>
      </c>
      <c r="L162" s="49">
        <f t="shared" si="8"/>
        <v>0.24941894291731287</v>
      </c>
      <c r="M162" s="49">
        <v>0.39800000000000002</v>
      </c>
      <c r="N162" s="124">
        <v>323.70555555555552</v>
      </c>
      <c r="O162" s="124">
        <v>190.16</v>
      </c>
      <c r="P162" s="124">
        <v>43.67</v>
      </c>
      <c r="Q162" s="71">
        <v>-3.7279</v>
      </c>
      <c r="R162" s="74">
        <v>735.35</v>
      </c>
      <c r="S162" s="76">
        <v>6.4000000000000003E-3</v>
      </c>
      <c r="T162" s="28">
        <v>-6.9971999999999997E-6</v>
      </c>
      <c r="U162" s="79">
        <v>0.24629999999999999</v>
      </c>
      <c r="V162" s="80">
        <v>0.25</v>
      </c>
      <c r="W162" s="81">
        <v>0.28570000000000001</v>
      </c>
      <c r="X162" s="91" t="s">
        <v>241</v>
      </c>
      <c r="Y162" s="92">
        <v>-3580.6</v>
      </c>
      <c r="Z162" s="95">
        <v>-5.2140000000000004</v>
      </c>
      <c r="AA162" s="29">
        <v>-5.8999999999999999E-3</v>
      </c>
      <c r="AB162" s="30">
        <v>4.6191999999999998E-6</v>
      </c>
      <c r="AC162" s="105">
        <v>177.727</v>
      </c>
      <c r="AD162" s="6">
        <v>0.59926999999999997</v>
      </c>
      <c r="AE162" s="7">
        <v>-1.5460000000000001E-3</v>
      </c>
      <c r="AF162" s="8">
        <v>2.1212999999999999E-6</v>
      </c>
      <c r="AG162" s="106">
        <v>0.1686</v>
      </c>
      <c r="AH162" s="29">
        <v>-7.5116000000000004E-5</v>
      </c>
      <c r="AI162" s="31">
        <v>-1.9817999999999999E-7</v>
      </c>
      <c r="AJ162" s="109">
        <v>61.613</v>
      </c>
      <c r="AK162" s="110">
        <v>0.38</v>
      </c>
      <c r="AL162" s="111">
        <v>55.911999999999999</v>
      </c>
      <c r="AM162" s="112">
        <v>1.2222</v>
      </c>
      <c r="AN162" s="129">
        <v>51.168660009460602</v>
      </c>
      <c r="AO162" s="35"/>
      <c r="AP162" s="35"/>
      <c r="AQ162" s="35"/>
      <c r="AR162" s="35"/>
      <c r="AS162" s="35"/>
      <c r="AT162" s="35"/>
      <c r="AU162" s="35"/>
      <c r="AV162" s="35"/>
      <c r="AW162" s="35"/>
      <c r="AX162" s="35"/>
      <c r="AY162" s="35"/>
    </row>
    <row r="163" spans="1:51" x14ac:dyDescent="0.2">
      <c r="A163" s="18" t="s">
        <v>110</v>
      </c>
      <c r="B163" s="5" t="s">
        <v>111</v>
      </c>
      <c r="C163" s="5" t="s">
        <v>139</v>
      </c>
      <c r="D163" s="5">
        <v>11</v>
      </c>
      <c r="E163" s="26">
        <v>0</v>
      </c>
      <c r="F163" s="122">
        <f>(E163-MIN($E$163:$E$165))/(MAX($E$163:$E$165)-MIN($E$163:$E$165))</f>
        <v>0</v>
      </c>
      <c r="G163" s="49">
        <v>154.29599999999999</v>
      </c>
      <c r="H163" s="52">
        <v>728.78</v>
      </c>
      <c r="I163" s="53">
        <v>27.38</v>
      </c>
      <c r="J163" s="58">
        <v>5.4549999999999998E-4</v>
      </c>
      <c r="K163" s="53">
        <f t="shared" ref="K163:K168" si="11">1/LEFT(J163,8)*G163/1000</f>
        <v>283.11192660550461</v>
      </c>
      <c r="L163" s="49">
        <f t="shared" ref="L163:L168" si="12">LEFT(I163,5)*100000/(K163*8.314/(G163/1000)*H163)</f>
        <v>0.24627678765299446</v>
      </c>
      <c r="M163" s="49">
        <v>0.29799999999999999</v>
      </c>
      <c r="N163" s="124">
        <v>349.81666666666666</v>
      </c>
      <c r="O163" s="124">
        <v>251.45</v>
      </c>
      <c r="P163" s="124">
        <v>43.86</v>
      </c>
      <c r="Q163" s="71">
        <v>1.1913</v>
      </c>
      <c r="R163" s="74">
        <v>193.52</v>
      </c>
      <c r="S163" s="76">
        <v>-5.1000000000000004E-3</v>
      </c>
      <c r="T163" s="28">
        <v>1.7593E-6</v>
      </c>
      <c r="U163" s="79">
        <v>0.28289999999999998</v>
      </c>
      <c r="V163" s="80">
        <v>0.27500000000000002</v>
      </c>
      <c r="W163" s="81">
        <v>0.28570000000000001</v>
      </c>
      <c r="X163" s="88">
        <v>18.178000000000001</v>
      </c>
      <c r="Y163" s="92">
        <v>-3070.8</v>
      </c>
      <c r="Z163" s="95">
        <v>-3.3717999999999999</v>
      </c>
      <c r="AA163" s="29">
        <v>0</v>
      </c>
      <c r="AB163" s="31">
        <v>0</v>
      </c>
      <c r="AC163" s="105">
        <v>185.185</v>
      </c>
      <c r="AD163" s="6">
        <v>0.42268</v>
      </c>
      <c r="AE163" s="7">
        <v>-9.1828999999999999E-4</v>
      </c>
      <c r="AF163" s="8">
        <v>1.1703E-6</v>
      </c>
      <c r="AG163" s="106">
        <v>0.15310000000000001</v>
      </c>
      <c r="AH163" s="29">
        <v>-5.4944000000000001E-5</v>
      </c>
      <c r="AI163" s="31">
        <v>-1.4985999999999999E-7</v>
      </c>
      <c r="AJ163" s="109">
        <v>64.808000000000007</v>
      </c>
      <c r="AK163" s="110">
        <v>0.38</v>
      </c>
      <c r="AL163" s="111">
        <v>59.43</v>
      </c>
      <c r="AM163" s="112">
        <v>1.2222</v>
      </c>
      <c r="AN163" s="129">
        <v>41.446314701995</v>
      </c>
      <c r="AO163" s="35"/>
      <c r="AP163" s="35"/>
      <c r="AQ163" s="35"/>
      <c r="AR163" s="35"/>
      <c r="AS163" s="35"/>
      <c r="AT163" s="35"/>
      <c r="AU163" s="35"/>
      <c r="AV163" s="35"/>
      <c r="AW163" s="35"/>
      <c r="AX163" s="35"/>
      <c r="AY163" s="35"/>
    </row>
    <row r="164" spans="1:51" x14ac:dyDescent="0.2">
      <c r="A164" s="18" t="s">
        <v>126</v>
      </c>
      <c r="B164" s="5" t="s">
        <v>111</v>
      </c>
      <c r="C164" s="5" t="s">
        <v>140</v>
      </c>
      <c r="D164" s="5">
        <v>11</v>
      </c>
      <c r="E164" s="47">
        <v>1.1576399749999999</v>
      </c>
      <c r="F164" s="122">
        <f>(E164-MIN($E$163:$E$165))/(MAX($E$163:$E$165)-MIN($E$163:$E$165))</f>
        <v>0.99806031141924001</v>
      </c>
      <c r="G164" s="49">
        <v>154.29599999999999</v>
      </c>
      <c r="H164" s="53">
        <v>674.01</v>
      </c>
      <c r="I164" s="53">
        <v>23.36</v>
      </c>
      <c r="J164" s="58">
        <v>5.8449999999999995E-4</v>
      </c>
      <c r="K164" s="53">
        <f t="shared" si="11"/>
        <v>264.20547945205476</v>
      </c>
      <c r="L164" s="49">
        <f t="shared" si="12"/>
        <v>0.24344974577009226</v>
      </c>
      <c r="M164" s="49">
        <v>0.41299999999999998</v>
      </c>
      <c r="N164" s="124">
        <v>338.70555555555552</v>
      </c>
      <c r="O164" s="124">
        <v>215.66</v>
      </c>
      <c r="P164" s="124">
        <v>43.51</v>
      </c>
      <c r="Q164" s="71">
        <v>-6.4455</v>
      </c>
      <c r="R164" s="74">
        <v>1219.4000000000001</v>
      </c>
      <c r="S164" s="76">
        <v>1.15E-2</v>
      </c>
      <c r="T164" s="28">
        <v>-9.8380999999999999E-6</v>
      </c>
      <c r="U164" s="79">
        <v>0.24249999999999999</v>
      </c>
      <c r="V164" s="80">
        <v>0.24399999999999999</v>
      </c>
      <c r="W164" s="81">
        <v>0.28570000000000001</v>
      </c>
      <c r="X164" s="91" t="s">
        <v>243</v>
      </c>
      <c r="Y164" s="92">
        <v>-4146.6000000000004</v>
      </c>
      <c r="Z164" s="95">
        <v>-11.0786</v>
      </c>
      <c r="AA164" s="29">
        <v>8.4198000000000002E-10</v>
      </c>
      <c r="AB164" s="31">
        <v>2.2351999999999998E-6</v>
      </c>
      <c r="AC164" s="105">
        <v>194.179</v>
      </c>
      <c r="AD164" s="6">
        <v>0.70106000000000002</v>
      </c>
      <c r="AE164" s="7">
        <v>-1.7472E-3</v>
      </c>
      <c r="AF164" s="8">
        <v>2.2606999999999998E-6</v>
      </c>
      <c r="AG164" s="106">
        <v>0.16089999999999999</v>
      </c>
      <c r="AH164" s="29">
        <v>-6.2191000000000001E-5</v>
      </c>
      <c r="AI164" s="31">
        <v>-1.8432E-7</v>
      </c>
      <c r="AJ164" s="109">
        <v>65.150999999999996</v>
      </c>
      <c r="AK164" s="110">
        <v>0.38</v>
      </c>
      <c r="AL164" s="111">
        <v>55.128999999999998</v>
      </c>
      <c r="AM164" s="112">
        <v>1.2222</v>
      </c>
      <c r="AN164" s="129">
        <v>44.287755147155899</v>
      </c>
      <c r="AO164" s="35"/>
      <c r="AP164" s="35"/>
      <c r="AQ164" s="35"/>
      <c r="AR164" s="35"/>
      <c r="AS164" s="35"/>
      <c r="AT164" s="35"/>
      <c r="AU164" s="35"/>
      <c r="AV164" s="35"/>
      <c r="AW164" s="35"/>
      <c r="AX164" s="35"/>
      <c r="AY164" s="35"/>
    </row>
    <row r="165" spans="1:51" x14ac:dyDescent="0.2">
      <c r="A165" s="18" t="s">
        <v>112</v>
      </c>
      <c r="B165" s="5" t="s">
        <v>111</v>
      </c>
      <c r="C165" s="5" t="s">
        <v>141</v>
      </c>
      <c r="D165" s="5">
        <v>11</v>
      </c>
      <c r="E165" s="26">
        <v>1.1598898</v>
      </c>
      <c r="F165" s="122">
        <f>(E165-MIN($E$163:$E$165))/(MAX($E$163:$E$165)-MIN($E$163:$E$165))</f>
        <v>1</v>
      </c>
      <c r="G165" s="49">
        <v>154.29599999999999</v>
      </c>
      <c r="H165" s="52">
        <v>667.67</v>
      </c>
      <c r="I165" s="53">
        <v>22.81</v>
      </c>
      <c r="J165" s="58">
        <v>5.9250000000000004E-4</v>
      </c>
      <c r="K165" s="53">
        <f t="shared" si="11"/>
        <v>260.6351351351351</v>
      </c>
      <c r="L165" s="49">
        <f t="shared" si="12"/>
        <v>0.24326246828688811</v>
      </c>
      <c r="M165" s="49">
        <v>0.442</v>
      </c>
      <c r="N165" s="124">
        <v>338.15</v>
      </c>
      <c r="O165" s="124">
        <v>200.16</v>
      </c>
      <c r="P165" s="124">
        <v>43.67</v>
      </c>
      <c r="Q165" s="71">
        <v>-4.7332999999999998</v>
      </c>
      <c r="R165" s="74">
        <v>918.5</v>
      </c>
      <c r="S165" s="76">
        <v>8.3999999999999995E-3</v>
      </c>
      <c r="T165" s="28">
        <v>-8.0739000000000007E-6</v>
      </c>
      <c r="U165" s="79">
        <v>0.24</v>
      </c>
      <c r="V165" s="80">
        <v>0.24299999999999999</v>
      </c>
      <c r="W165" s="81">
        <v>0.28570000000000001</v>
      </c>
      <c r="X165" s="88">
        <v>48.3</v>
      </c>
      <c r="Y165" s="92">
        <v>-4570.8</v>
      </c>
      <c r="Z165" s="95">
        <v>-13.563000000000001</v>
      </c>
      <c r="AA165" s="29">
        <v>-4.1718000000000001E-4</v>
      </c>
      <c r="AB165" s="30">
        <v>3.0684000000000001E-6</v>
      </c>
      <c r="AC165" s="105">
        <v>193.46100000000001</v>
      </c>
      <c r="AD165" s="6">
        <v>0.69708000000000003</v>
      </c>
      <c r="AE165" s="7">
        <v>-1.7734000000000001E-3</v>
      </c>
      <c r="AF165" s="8">
        <v>2.3282999999999998E-6</v>
      </c>
      <c r="AG165" s="106">
        <v>0.1633</v>
      </c>
      <c r="AH165" s="29">
        <v>-6.6044000000000007E-5</v>
      </c>
      <c r="AI165" s="31">
        <v>-1.8748000000000001E-7</v>
      </c>
      <c r="AJ165" s="109">
        <v>66.188000000000002</v>
      </c>
      <c r="AK165" s="110">
        <v>0.38</v>
      </c>
      <c r="AL165" s="111">
        <v>55.435000000000002</v>
      </c>
      <c r="AM165" s="112">
        <v>1.2222</v>
      </c>
      <c r="AN165" s="129">
        <v>55.232867577752401</v>
      </c>
      <c r="AO165" s="35"/>
      <c r="AP165" s="35"/>
      <c r="AQ165" s="35"/>
      <c r="AR165" s="35"/>
      <c r="AS165" s="35"/>
      <c r="AT165" s="35"/>
      <c r="AU165" s="35"/>
      <c r="AV165" s="35"/>
      <c r="AW165" s="35"/>
      <c r="AX165" s="35"/>
      <c r="AY165" s="35"/>
    </row>
    <row r="166" spans="1:51" x14ac:dyDescent="0.2">
      <c r="A166" s="19" t="s">
        <v>113</v>
      </c>
      <c r="B166" s="5" t="s">
        <v>114</v>
      </c>
      <c r="C166" s="5" t="s">
        <v>142</v>
      </c>
      <c r="D166" s="5">
        <v>12</v>
      </c>
      <c r="E166" s="26">
        <v>0</v>
      </c>
      <c r="F166" s="122">
        <f>(E166-MIN($E$166:$E$168))/(MAX($E$166:$E$168)-MIN($E$166:$E$168))</f>
        <v>0</v>
      </c>
      <c r="G166" s="49">
        <v>168.32300000000001</v>
      </c>
      <c r="H166" s="52">
        <v>747.23</v>
      </c>
      <c r="I166" s="53">
        <v>25.46</v>
      </c>
      <c r="J166" s="58">
        <v>5.9349999999999995E-4</v>
      </c>
      <c r="K166" s="53">
        <f t="shared" si="11"/>
        <v>283.849915682968</v>
      </c>
      <c r="L166" s="49">
        <f t="shared" si="12"/>
        <v>0.24302378064357139</v>
      </c>
      <c r="M166" s="49">
        <v>0.313</v>
      </c>
      <c r="N166" s="124">
        <v>361.48333333333335</v>
      </c>
      <c r="O166" s="124">
        <v>333.85</v>
      </c>
      <c r="P166" s="124">
        <v>43.92</v>
      </c>
      <c r="Q166" s="71">
        <v>1.7863</v>
      </c>
      <c r="R166" s="74">
        <v>122.77</v>
      </c>
      <c r="S166" s="76">
        <v>-6.1999999999999998E-3</v>
      </c>
      <c r="T166" s="28">
        <v>2.4393000000000001E-6</v>
      </c>
      <c r="U166" s="79">
        <v>0.28360000000000002</v>
      </c>
      <c r="V166" s="80">
        <v>0.27700000000000002</v>
      </c>
      <c r="W166" s="81">
        <v>0.28570000000000001</v>
      </c>
      <c r="X166" s="88">
        <v>18.414999999999999</v>
      </c>
      <c r="Y166" s="92">
        <v>-3195.4</v>
      </c>
      <c r="Z166" s="95">
        <v>-3.4304999999999999</v>
      </c>
      <c r="AA166" s="29">
        <v>0</v>
      </c>
      <c r="AB166" s="31">
        <v>0</v>
      </c>
      <c r="AC166" s="105">
        <v>173.14400000000001</v>
      </c>
      <c r="AD166" s="6">
        <v>1.0432999999999999</v>
      </c>
      <c r="AE166" s="7">
        <v>-2.2125999999999999E-3</v>
      </c>
      <c r="AF166" s="8">
        <v>2.1645000000000002E-6</v>
      </c>
      <c r="AG166" s="106">
        <v>0.14249999999999999</v>
      </c>
      <c r="AH166" s="29">
        <v>-3.1248000000000003E-5</v>
      </c>
      <c r="AI166" s="31">
        <v>-1.5605E-7</v>
      </c>
      <c r="AJ166" s="109">
        <v>69.915000000000006</v>
      </c>
      <c r="AK166" s="110">
        <v>0.38</v>
      </c>
      <c r="AL166" s="111">
        <v>58.505000000000003</v>
      </c>
      <c r="AM166" s="112">
        <v>1.2222</v>
      </c>
      <c r="AN166" s="129">
        <v>48.086893655004403</v>
      </c>
      <c r="AO166" s="35"/>
      <c r="AP166" s="35"/>
      <c r="AQ166" s="35"/>
      <c r="AR166" s="35"/>
      <c r="AS166" s="35"/>
      <c r="AT166" s="35"/>
      <c r="AU166" s="35"/>
      <c r="AV166" s="35"/>
      <c r="AW166" s="35"/>
      <c r="AX166" s="35"/>
      <c r="AY166" s="35"/>
    </row>
    <row r="167" spans="1:51" x14ac:dyDescent="0.2">
      <c r="A167" s="19" t="s">
        <v>115</v>
      </c>
      <c r="B167" s="5" t="s">
        <v>114</v>
      </c>
      <c r="C167" s="5" t="s">
        <v>143</v>
      </c>
      <c r="D167" s="5">
        <v>12</v>
      </c>
      <c r="E167" s="26">
        <v>1.15911831</v>
      </c>
      <c r="F167" s="122">
        <f>(E167-MIN($E$166:$E$168))/(MAX($E$166:$E$168)-MIN($E$166:$E$168))</f>
        <v>1</v>
      </c>
      <c r="G167" s="49">
        <v>168.32300000000001</v>
      </c>
      <c r="H167" s="52">
        <v>679</v>
      </c>
      <c r="I167" s="53">
        <v>19.399999999999999</v>
      </c>
      <c r="J167" s="58">
        <v>6.4849999999999999E-4</v>
      </c>
      <c r="K167" s="53">
        <f t="shared" si="11"/>
        <v>259.75771604938268</v>
      </c>
      <c r="L167" s="49">
        <f t="shared" si="12"/>
        <v>0.22268806488195469</v>
      </c>
      <c r="M167" s="49">
        <v>0.51500000000000001</v>
      </c>
      <c r="N167" s="124">
        <v>352.03888888888889</v>
      </c>
      <c r="O167" s="124">
        <v>220</v>
      </c>
      <c r="P167" s="124">
        <v>43.67</v>
      </c>
      <c r="Q167" s="71">
        <v>-4.8042999999999996</v>
      </c>
      <c r="R167" s="74">
        <v>967.07</v>
      </c>
      <c r="S167" s="76">
        <v>8.3000000000000001E-3</v>
      </c>
      <c r="T167" s="28">
        <v>-7.9512999999999996E-6</v>
      </c>
      <c r="U167" s="79">
        <v>0.2379</v>
      </c>
      <c r="V167" s="80">
        <v>0.23699999999999999</v>
      </c>
      <c r="W167" s="81">
        <v>0.28570000000000001</v>
      </c>
      <c r="X167" s="88">
        <v>48.073999999999998</v>
      </c>
      <c r="Y167" s="92">
        <v>-4887.6000000000004</v>
      </c>
      <c r="Z167" s="95">
        <v>-13.081</v>
      </c>
      <c r="AA167" s="29">
        <v>-2.0206E-3</v>
      </c>
      <c r="AB167" s="30">
        <v>3.6907999999999999E-6</v>
      </c>
      <c r="AC167" s="105">
        <v>199.77099999999999</v>
      </c>
      <c r="AD167" s="6">
        <v>0.89942</v>
      </c>
      <c r="AE167" s="7">
        <v>-2.2897E-3</v>
      </c>
      <c r="AF167" s="8">
        <v>2.8237000000000002E-6</v>
      </c>
      <c r="AG167" s="106">
        <v>0.15959999999999999</v>
      </c>
      <c r="AH167" s="29">
        <v>-5.4353E-5</v>
      </c>
      <c r="AI167" s="31">
        <v>-1.902E-7</v>
      </c>
      <c r="AJ167" s="109">
        <v>71.533000000000001</v>
      </c>
      <c r="AK167" s="110">
        <v>0.38</v>
      </c>
      <c r="AL167" s="111">
        <v>55.55</v>
      </c>
      <c r="AM167" s="112">
        <v>1.2222</v>
      </c>
      <c r="AN167" s="129">
        <v>58.853549043688098</v>
      </c>
      <c r="AO167" s="35"/>
      <c r="AP167" s="35"/>
      <c r="AQ167" s="35"/>
      <c r="AR167" s="35"/>
      <c r="AS167" s="35"/>
      <c r="AT167" s="35"/>
      <c r="AU167" s="35"/>
      <c r="AV167" s="35"/>
      <c r="AW167" s="35"/>
      <c r="AX167" s="35"/>
      <c r="AY167" s="35"/>
    </row>
    <row r="168" spans="1:51" x14ac:dyDescent="0.2">
      <c r="A168" s="19" t="s">
        <v>116</v>
      </c>
      <c r="B168" s="5" t="s">
        <v>114</v>
      </c>
      <c r="C168" s="5" t="s">
        <v>144</v>
      </c>
      <c r="D168" s="5">
        <v>12</v>
      </c>
      <c r="E168" s="26">
        <v>1.15813638</v>
      </c>
      <c r="F168" s="122">
        <f>(E168-MIN($E$166:$E$168))/(MAX($E$166:$E$168)-MIN($E$166:$E$168))</f>
        <v>0.99915286473216003</v>
      </c>
      <c r="G168" s="49">
        <v>168.32300000000001</v>
      </c>
      <c r="H168" s="52">
        <v>691.81</v>
      </c>
      <c r="I168" s="53">
        <v>21.33</v>
      </c>
      <c r="J168" s="58">
        <v>6.4050000000000001E-4</v>
      </c>
      <c r="K168" s="53">
        <f t="shared" si="11"/>
        <v>263.00468749999999</v>
      </c>
      <c r="L168" s="49">
        <f t="shared" si="12"/>
        <v>0.23734165908697658</v>
      </c>
      <c r="M168" s="49">
        <v>0.45600000000000002</v>
      </c>
      <c r="N168" s="124">
        <v>352.03888888888889</v>
      </c>
      <c r="O168" s="124">
        <v>263.60000000000002</v>
      </c>
      <c r="P168" s="124">
        <v>43.52</v>
      </c>
      <c r="Q168" s="71">
        <v>-7.3597000000000001</v>
      </c>
      <c r="R168" s="74">
        <v>1403.6</v>
      </c>
      <c r="S168" s="76">
        <v>1.3100000000000001E-2</v>
      </c>
      <c r="T168" s="28">
        <v>-1.0601999999999999E-5</v>
      </c>
      <c r="U168" s="79">
        <v>0.26279999999999998</v>
      </c>
      <c r="V168" s="80">
        <v>0.23799999999999999</v>
      </c>
      <c r="W168" s="81">
        <v>0.28570000000000001</v>
      </c>
      <c r="X168" s="88">
        <v>44.228000000000002</v>
      </c>
      <c r="Y168" s="92">
        <v>-4661</v>
      </c>
      <c r="Z168" s="95">
        <v>-11.795</v>
      </c>
      <c r="AA168" s="29">
        <v>-2.0286000000000002E-3</v>
      </c>
      <c r="AB168" s="30">
        <v>3.3751000000000001E-6</v>
      </c>
      <c r="AC168" s="105">
        <v>191.857</v>
      </c>
      <c r="AD168" s="6">
        <v>0.92537999999999998</v>
      </c>
      <c r="AE168" s="7">
        <v>-2.2560000000000002E-3</v>
      </c>
      <c r="AF168" s="8">
        <v>2.6684999999999999E-6</v>
      </c>
      <c r="AG168" s="106">
        <v>0.15340000000000001</v>
      </c>
      <c r="AH168" s="29">
        <v>-4.3427999999999998E-5</v>
      </c>
      <c r="AI168" s="31">
        <v>-1.8635E-7</v>
      </c>
      <c r="AJ168" s="109">
        <v>69.465000000000003</v>
      </c>
      <c r="AK168" s="110">
        <v>0.38</v>
      </c>
      <c r="AL168" s="111">
        <v>54.780999999999999</v>
      </c>
      <c r="AM168" s="112">
        <v>1.2222</v>
      </c>
      <c r="AN168" s="129">
        <v>50.456952133160598</v>
      </c>
      <c r="AO168" s="35"/>
      <c r="AP168" s="35"/>
      <c r="AQ168" s="35"/>
      <c r="AR168" s="35"/>
      <c r="AS168" s="35"/>
      <c r="AT168" s="35"/>
      <c r="AU168" s="35"/>
      <c r="AV168" s="35"/>
      <c r="AW168" s="35"/>
      <c r="AX168" s="35"/>
      <c r="AY168" s="35"/>
    </row>
    <row r="169" spans="1:51" x14ac:dyDescent="0.2">
      <c r="A169" s="35"/>
      <c r="B169" s="35"/>
      <c r="C169" s="35"/>
      <c r="D169" s="35"/>
      <c r="E169" s="46"/>
      <c r="F169" s="119"/>
      <c r="G169" s="37"/>
      <c r="H169" s="36"/>
      <c r="I169" s="36"/>
      <c r="J169" s="55"/>
      <c r="K169" s="36"/>
      <c r="L169" s="37"/>
      <c r="M169" s="37"/>
      <c r="N169" s="37"/>
      <c r="O169" s="37"/>
      <c r="P169" s="37"/>
      <c r="Q169" s="68"/>
      <c r="R169" s="36"/>
      <c r="S169" s="68"/>
      <c r="T169" s="55"/>
      <c r="U169" s="68"/>
      <c r="V169" s="68"/>
      <c r="W169" s="68"/>
      <c r="X169" s="68"/>
      <c r="Y169" s="36"/>
      <c r="Z169" s="68"/>
      <c r="AA169" s="98"/>
      <c r="AB169" s="98"/>
      <c r="AC169" s="37"/>
      <c r="AD169" s="68"/>
      <c r="AE169" s="98"/>
      <c r="AF169" s="98"/>
      <c r="AG169" s="68"/>
      <c r="AH169" s="98"/>
      <c r="AI169" s="98"/>
      <c r="AJ169" s="37"/>
      <c r="AK169" s="37"/>
      <c r="AL169" s="37"/>
      <c r="AM169" s="68"/>
      <c r="AN169" s="68"/>
      <c r="AO169" s="35"/>
      <c r="AP169" s="35"/>
      <c r="AQ169" s="35"/>
      <c r="AR169" s="35"/>
      <c r="AS169" s="35"/>
      <c r="AT169" s="35"/>
      <c r="AU169" s="35"/>
      <c r="AV169" s="35"/>
      <c r="AW169" s="35"/>
      <c r="AX169" s="35"/>
      <c r="AY169" s="35"/>
    </row>
    <row r="170" spans="1:51" x14ac:dyDescent="0.2">
      <c r="A170" s="45" t="s">
        <v>213</v>
      </c>
      <c r="B170" s="38"/>
      <c r="C170" s="38"/>
      <c r="D170" s="35"/>
      <c r="E170" s="46"/>
      <c r="F170" s="119"/>
      <c r="G170" s="37"/>
      <c r="H170" s="36"/>
      <c r="I170" s="36"/>
      <c r="J170" s="55"/>
      <c r="K170" s="36"/>
      <c r="L170" s="37"/>
      <c r="M170" s="37"/>
      <c r="N170" s="37"/>
      <c r="O170" s="37"/>
      <c r="P170" s="37"/>
      <c r="Q170" s="68"/>
      <c r="R170" s="36"/>
      <c r="S170" s="68"/>
      <c r="T170" s="55"/>
      <c r="U170" s="68"/>
      <c r="V170" s="68"/>
      <c r="W170" s="68"/>
      <c r="X170" s="68"/>
      <c r="Y170" s="36"/>
      <c r="Z170" s="68"/>
      <c r="AA170" s="98"/>
      <c r="AB170" s="98"/>
      <c r="AC170" s="37"/>
      <c r="AD170" s="68"/>
      <c r="AE170" s="98"/>
      <c r="AF170" s="98"/>
      <c r="AG170" s="68"/>
      <c r="AH170" s="98"/>
      <c r="AI170" s="98"/>
      <c r="AJ170" s="37"/>
      <c r="AK170" s="37"/>
      <c r="AL170" s="37"/>
      <c r="AM170" s="68"/>
      <c r="AN170" s="68"/>
      <c r="AO170" s="35"/>
      <c r="AP170" s="35"/>
      <c r="AQ170" s="35"/>
      <c r="AR170" s="35"/>
      <c r="AS170" s="35"/>
      <c r="AT170" s="35"/>
      <c r="AU170" s="35"/>
      <c r="AV170" s="35"/>
      <c r="AW170" s="35"/>
      <c r="AX170" s="35"/>
      <c r="AY170" s="35"/>
    </row>
    <row r="171" spans="1:51" x14ac:dyDescent="0.2">
      <c r="A171" s="38"/>
      <c r="B171" s="38"/>
      <c r="C171" s="38"/>
      <c r="D171" s="35"/>
      <c r="E171" s="46"/>
      <c r="F171" s="119"/>
      <c r="G171" s="37"/>
      <c r="H171" s="36"/>
      <c r="I171" s="36"/>
      <c r="J171" s="55"/>
      <c r="K171" s="36"/>
      <c r="L171" s="37"/>
      <c r="M171" s="37"/>
      <c r="N171" s="37"/>
      <c r="O171" s="37"/>
      <c r="P171" s="37"/>
      <c r="Q171" s="68"/>
      <c r="R171" s="36"/>
      <c r="S171" s="68"/>
      <c r="T171" s="55"/>
      <c r="U171" s="68"/>
      <c r="V171" s="68"/>
      <c r="W171" s="68"/>
      <c r="X171" s="68"/>
      <c r="Y171" s="36"/>
      <c r="Z171" s="68"/>
      <c r="AA171" s="98"/>
      <c r="AB171" s="98"/>
      <c r="AC171" s="37"/>
      <c r="AD171" s="68"/>
      <c r="AE171" s="98"/>
      <c r="AF171" s="98"/>
      <c r="AG171" s="68"/>
      <c r="AH171" s="98"/>
      <c r="AI171" s="98"/>
      <c r="AJ171" s="37"/>
      <c r="AK171" s="37"/>
      <c r="AL171" s="37"/>
      <c r="AM171" s="68"/>
      <c r="AN171" s="68"/>
      <c r="AO171" s="35"/>
      <c r="AP171" s="35"/>
      <c r="AQ171" s="35"/>
      <c r="AR171" s="35"/>
      <c r="AS171" s="35"/>
      <c r="AT171" s="35"/>
      <c r="AU171" s="35"/>
      <c r="AV171" s="35"/>
      <c r="AW171" s="35"/>
      <c r="AX171" s="35"/>
      <c r="AY171" s="35"/>
    </row>
    <row r="172" spans="1:51" x14ac:dyDescent="0.2">
      <c r="A172" s="38" t="s">
        <v>214</v>
      </c>
      <c r="B172" s="38"/>
      <c r="C172" s="38"/>
      <c r="D172" s="35"/>
      <c r="E172" s="46"/>
      <c r="F172" s="119"/>
      <c r="G172" s="37"/>
      <c r="H172" s="36"/>
      <c r="I172" s="36"/>
      <c r="J172" s="55"/>
      <c r="K172" s="36"/>
      <c r="L172" s="37"/>
      <c r="M172" s="37"/>
      <c r="N172" s="37"/>
      <c r="O172" s="37"/>
      <c r="P172" s="37"/>
      <c r="Q172" s="68"/>
      <c r="R172" s="36"/>
      <c r="S172" s="68"/>
      <c r="T172" s="55"/>
      <c r="U172" s="68"/>
      <c r="V172" s="68"/>
      <c r="W172" s="68"/>
      <c r="X172" s="68"/>
      <c r="Y172" s="36"/>
      <c r="Z172" s="68"/>
      <c r="AA172" s="98"/>
      <c r="AB172" s="98"/>
      <c r="AC172" s="37"/>
      <c r="AD172" s="68"/>
      <c r="AE172" s="98"/>
      <c r="AF172" s="98"/>
      <c r="AG172" s="68"/>
      <c r="AH172" s="98"/>
      <c r="AI172" s="98"/>
      <c r="AJ172" s="37"/>
      <c r="AK172" s="37"/>
      <c r="AL172" s="37"/>
      <c r="AM172" s="68"/>
      <c r="AN172" s="68"/>
      <c r="AO172" s="35"/>
      <c r="AP172" s="35"/>
      <c r="AQ172" s="35"/>
      <c r="AR172" s="35"/>
      <c r="AS172" s="35"/>
      <c r="AT172" s="35"/>
      <c r="AU172" s="35"/>
      <c r="AV172" s="35"/>
      <c r="AW172" s="35"/>
      <c r="AX172" s="35"/>
      <c r="AY172" s="35"/>
    </row>
    <row r="173" spans="1:51" x14ac:dyDescent="0.2">
      <c r="A173" s="38" t="s">
        <v>215</v>
      </c>
      <c r="B173" s="38"/>
      <c r="C173" s="38"/>
      <c r="D173" s="35"/>
      <c r="E173" s="46"/>
      <c r="F173" s="119"/>
      <c r="G173" s="37"/>
      <c r="H173" s="36"/>
      <c r="I173" s="36"/>
      <c r="J173" s="55"/>
      <c r="K173" s="36"/>
      <c r="L173" s="37"/>
      <c r="M173" s="37"/>
      <c r="N173" s="37"/>
      <c r="O173" s="37"/>
      <c r="P173" s="37"/>
      <c r="Q173" s="68"/>
      <c r="R173" s="36"/>
      <c r="S173" s="68"/>
      <c r="T173" s="55"/>
      <c r="U173" s="68"/>
      <c r="V173" s="68"/>
      <c r="W173" s="68"/>
      <c r="X173" s="68"/>
      <c r="Y173" s="36"/>
      <c r="Z173" s="68"/>
      <c r="AA173" s="98"/>
      <c r="AB173" s="98"/>
      <c r="AC173" s="37"/>
      <c r="AD173" s="68"/>
      <c r="AE173" s="98"/>
      <c r="AF173" s="98"/>
      <c r="AG173" s="68"/>
      <c r="AH173" s="98"/>
      <c r="AI173" s="98"/>
      <c r="AJ173" s="37"/>
      <c r="AK173" s="37"/>
      <c r="AL173" s="37"/>
      <c r="AM173" s="68"/>
      <c r="AN173" s="68"/>
      <c r="AO173" s="35"/>
      <c r="AP173" s="35"/>
      <c r="AQ173" s="35"/>
      <c r="AR173" s="35"/>
      <c r="AS173" s="35"/>
      <c r="AT173" s="35"/>
      <c r="AU173" s="35"/>
      <c r="AV173" s="35"/>
      <c r="AW173" s="35"/>
      <c r="AX173" s="35"/>
      <c r="AY173" s="35"/>
    </row>
    <row r="174" spans="1:51" x14ac:dyDescent="0.2">
      <c r="A174" s="38" t="s">
        <v>216</v>
      </c>
      <c r="B174" s="38"/>
      <c r="C174" s="38"/>
      <c r="D174" s="35"/>
      <c r="E174" s="46"/>
      <c r="F174" s="119"/>
      <c r="G174" s="37"/>
      <c r="H174" s="36"/>
      <c r="I174" s="36"/>
      <c r="J174" s="55"/>
      <c r="K174" s="36"/>
      <c r="L174" s="37"/>
      <c r="M174" s="37"/>
      <c r="N174" s="37"/>
      <c r="O174" s="37"/>
      <c r="P174" s="37"/>
      <c r="Q174" s="68"/>
      <c r="R174" s="36"/>
      <c r="S174" s="68"/>
      <c r="T174" s="55"/>
      <c r="U174" s="68"/>
      <c r="V174" s="68"/>
      <c r="W174" s="68"/>
      <c r="X174" s="68"/>
      <c r="Y174" s="36"/>
      <c r="Z174" s="68"/>
      <c r="AA174" s="98"/>
      <c r="AB174" s="98"/>
      <c r="AC174" s="37"/>
      <c r="AD174" s="68"/>
      <c r="AE174" s="98"/>
      <c r="AF174" s="98"/>
      <c r="AG174" s="68"/>
      <c r="AH174" s="98"/>
      <c r="AI174" s="98"/>
      <c r="AJ174" s="37"/>
      <c r="AK174" s="37"/>
      <c r="AL174" s="37"/>
      <c r="AM174" s="68"/>
      <c r="AN174" s="68"/>
      <c r="AO174" s="35"/>
      <c r="AP174" s="35"/>
      <c r="AQ174" s="35"/>
      <c r="AR174" s="35"/>
      <c r="AS174" s="35"/>
      <c r="AT174" s="35"/>
      <c r="AU174" s="35"/>
      <c r="AV174" s="35"/>
      <c r="AW174" s="35"/>
      <c r="AX174" s="35"/>
      <c r="AY174" s="35"/>
    </row>
    <row r="175" spans="1:51" x14ac:dyDescent="0.2">
      <c r="A175" s="38" t="s">
        <v>217</v>
      </c>
      <c r="B175" s="38"/>
      <c r="C175" s="38"/>
      <c r="D175" s="35"/>
      <c r="E175" s="46"/>
      <c r="F175" s="119"/>
      <c r="G175" s="37"/>
      <c r="H175" s="36"/>
      <c r="I175" s="36"/>
      <c r="J175" s="55"/>
      <c r="K175" s="36"/>
      <c r="L175" s="37"/>
      <c r="M175" s="37"/>
      <c r="N175" s="37"/>
      <c r="O175" s="37"/>
      <c r="P175" s="37"/>
      <c r="Q175" s="68"/>
      <c r="R175" s="36"/>
      <c r="S175" s="68"/>
      <c r="T175" s="55"/>
      <c r="U175" s="68"/>
      <c r="V175" s="68"/>
      <c r="W175" s="68"/>
      <c r="X175" s="68"/>
      <c r="Y175" s="36"/>
      <c r="Z175" s="68"/>
      <c r="AA175" s="98"/>
      <c r="AB175" s="98"/>
      <c r="AC175" s="37"/>
      <c r="AD175" s="68"/>
      <c r="AE175" s="98"/>
      <c r="AF175" s="98"/>
      <c r="AG175" s="68"/>
      <c r="AH175" s="98"/>
      <c r="AI175" s="98"/>
      <c r="AJ175" s="37"/>
      <c r="AK175" s="37"/>
      <c r="AL175" s="37"/>
      <c r="AM175" s="68"/>
      <c r="AN175" s="68"/>
      <c r="AO175" s="35"/>
      <c r="AP175" s="35"/>
      <c r="AQ175" s="35"/>
      <c r="AR175" s="35"/>
      <c r="AS175" s="35"/>
      <c r="AT175" s="35"/>
      <c r="AU175" s="35"/>
      <c r="AV175" s="35"/>
      <c r="AW175" s="35"/>
      <c r="AX175" s="35"/>
      <c r="AY175" s="35"/>
    </row>
    <row r="176" spans="1:51" x14ac:dyDescent="0.2">
      <c r="A176" s="38" t="s">
        <v>218</v>
      </c>
      <c r="B176" s="38"/>
      <c r="C176" s="38"/>
      <c r="D176" s="35"/>
      <c r="E176" s="46"/>
      <c r="F176" s="119"/>
      <c r="G176" s="37"/>
      <c r="H176" s="36"/>
      <c r="I176" s="36"/>
      <c r="J176" s="55"/>
      <c r="K176" s="36"/>
      <c r="L176" s="37"/>
      <c r="M176" s="37"/>
      <c r="N176" s="37"/>
      <c r="O176" s="37"/>
      <c r="P176" s="37"/>
      <c r="Q176" s="68"/>
      <c r="R176" s="36"/>
      <c r="S176" s="68"/>
      <c r="T176" s="55"/>
      <c r="U176" s="68"/>
      <c r="V176" s="68"/>
      <c r="W176" s="68"/>
      <c r="X176" s="68"/>
      <c r="Y176" s="36"/>
      <c r="Z176" s="68"/>
      <c r="AA176" s="98"/>
      <c r="AB176" s="98"/>
      <c r="AC176" s="37"/>
      <c r="AD176" s="68"/>
      <c r="AE176" s="98"/>
      <c r="AF176" s="98"/>
      <c r="AG176" s="68"/>
      <c r="AH176" s="98"/>
      <c r="AI176" s="98"/>
      <c r="AJ176" s="37"/>
      <c r="AK176" s="37"/>
      <c r="AL176" s="37"/>
      <c r="AM176" s="68"/>
      <c r="AN176" s="68"/>
      <c r="AO176" s="35"/>
      <c r="AP176" s="35"/>
      <c r="AQ176" s="35"/>
      <c r="AR176" s="35"/>
      <c r="AS176" s="35"/>
      <c r="AT176" s="35"/>
      <c r="AU176" s="35"/>
      <c r="AV176" s="35"/>
      <c r="AW176" s="35"/>
      <c r="AX176" s="35"/>
      <c r="AY176" s="35"/>
    </row>
    <row r="177" spans="1:51" x14ac:dyDescent="0.2">
      <c r="A177" s="38" t="s">
        <v>219</v>
      </c>
      <c r="B177" s="35"/>
      <c r="C177" s="35"/>
      <c r="D177" s="35"/>
      <c r="E177" s="46"/>
      <c r="F177" s="119"/>
      <c r="G177" s="37"/>
      <c r="H177" s="36"/>
      <c r="I177" s="36"/>
      <c r="J177" s="55"/>
      <c r="K177" s="36"/>
      <c r="L177" s="37"/>
      <c r="M177" s="37"/>
      <c r="N177" s="37"/>
      <c r="O177" s="37"/>
      <c r="P177" s="37"/>
      <c r="Q177" s="68"/>
      <c r="R177" s="36"/>
      <c r="S177" s="68"/>
      <c r="T177" s="55"/>
      <c r="U177" s="68"/>
      <c r="V177" s="68"/>
      <c r="W177" s="68"/>
      <c r="X177" s="68"/>
      <c r="Y177" s="36"/>
      <c r="Z177" s="68"/>
      <c r="AA177" s="98"/>
      <c r="AB177" s="98"/>
      <c r="AC177" s="37"/>
      <c r="AD177" s="68"/>
      <c r="AE177" s="98"/>
      <c r="AF177" s="98"/>
      <c r="AG177" s="68"/>
      <c r="AH177" s="98"/>
      <c r="AI177" s="98"/>
      <c r="AJ177" s="37"/>
      <c r="AK177" s="37"/>
      <c r="AL177" s="37"/>
      <c r="AM177" s="68"/>
      <c r="AN177" s="68"/>
      <c r="AO177" s="35"/>
      <c r="AP177" s="35"/>
      <c r="AQ177" s="35"/>
      <c r="AR177" s="35"/>
      <c r="AS177" s="35"/>
      <c r="AT177" s="35"/>
      <c r="AU177" s="35"/>
      <c r="AV177" s="35"/>
      <c r="AW177" s="35"/>
      <c r="AX177" s="35"/>
      <c r="AY177" s="35"/>
    </row>
    <row r="178" spans="1:51" x14ac:dyDescent="0.2">
      <c r="A178" s="38" t="s">
        <v>223</v>
      </c>
      <c r="B178" s="35"/>
      <c r="C178" s="35"/>
      <c r="D178" s="35"/>
      <c r="E178" s="46"/>
      <c r="F178" s="119"/>
      <c r="G178" s="37"/>
      <c r="H178" s="36"/>
      <c r="I178" s="36"/>
      <c r="J178" s="55"/>
      <c r="K178" s="36"/>
      <c r="L178" s="37"/>
      <c r="M178" s="37"/>
      <c r="N178" s="37"/>
      <c r="O178" s="37"/>
      <c r="P178" s="37"/>
      <c r="Q178" s="68"/>
      <c r="R178" s="36"/>
      <c r="S178" s="68"/>
      <c r="T178" s="55"/>
      <c r="U178" s="68"/>
      <c r="V178" s="68"/>
      <c r="W178" s="68"/>
      <c r="X178" s="68"/>
      <c r="Y178" s="36"/>
      <c r="Z178" s="68"/>
      <c r="AA178" s="98"/>
      <c r="AB178" s="98"/>
      <c r="AC178" s="37"/>
      <c r="AD178" s="68"/>
      <c r="AE178" s="98"/>
      <c r="AF178" s="98"/>
      <c r="AG178" s="68"/>
      <c r="AH178" s="98"/>
      <c r="AI178" s="98"/>
      <c r="AJ178" s="37"/>
      <c r="AK178" s="37"/>
      <c r="AL178" s="37"/>
      <c r="AM178" s="68"/>
      <c r="AN178" s="68"/>
      <c r="AO178" s="35"/>
      <c r="AP178" s="35"/>
      <c r="AQ178" s="35"/>
      <c r="AR178" s="35"/>
      <c r="AS178" s="35"/>
      <c r="AT178" s="35"/>
      <c r="AU178" s="35"/>
      <c r="AV178" s="35"/>
      <c r="AW178" s="35"/>
      <c r="AX178" s="35"/>
      <c r="AY178" s="35"/>
    </row>
    <row r="179" spans="1:51" x14ac:dyDescent="0.2">
      <c r="A179" s="38" t="s">
        <v>228</v>
      </c>
      <c r="B179" s="35"/>
      <c r="C179" s="35"/>
      <c r="D179" s="35"/>
      <c r="E179" s="46"/>
      <c r="F179" s="119"/>
      <c r="G179" s="37"/>
      <c r="H179" s="36"/>
      <c r="I179" s="36"/>
      <c r="J179" s="55"/>
      <c r="K179" s="36"/>
      <c r="L179" s="37"/>
      <c r="M179" s="37"/>
      <c r="N179" s="37"/>
      <c r="O179" s="37"/>
      <c r="P179" s="37"/>
      <c r="Q179" s="68"/>
      <c r="R179" s="36"/>
      <c r="S179" s="68"/>
      <c r="T179" s="55"/>
      <c r="U179" s="68"/>
      <c r="V179" s="68"/>
      <c r="W179" s="68"/>
      <c r="X179" s="68"/>
      <c r="Y179" s="36"/>
      <c r="Z179" s="68"/>
      <c r="AA179" s="98"/>
      <c r="AB179" s="98"/>
      <c r="AC179" s="37"/>
      <c r="AD179" s="68"/>
      <c r="AE179" s="98"/>
      <c r="AF179" s="98"/>
      <c r="AG179" s="68"/>
      <c r="AH179" s="98"/>
      <c r="AI179" s="98"/>
      <c r="AJ179" s="37"/>
      <c r="AK179" s="37"/>
      <c r="AL179" s="37"/>
      <c r="AM179" s="68"/>
      <c r="AN179" s="68"/>
      <c r="AO179" s="35"/>
      <c r="AP179" s="35"/>
      <c r="AQ179" s="35"/>
      <c r="AR179" s="35"/>
      <c r="AS179" s="35"/>
      <c r="AT179" s="35"/>
      <c r="AU179" s="35"/>
      <c r="AV179" s="35"/>
      <c r="AW179" s="35"/>
      <c r="AX179" s="35"/>
      <c r="AY179" s="35"/>
    </row>
    <row r="180" spans="1:51" x14ac:dyDescent="0.2">
      <c r="A180" s="38" t="s">
        <v>240</v>
      </c>
      <c r="B180" s="35"/>
      <c r="C180" s="35"/>
      <c r="D180" s="35"/>
      <c r="E180" s="46"/>
      <c r="F180" s="119"/>
      <c r="G180" s="37"/>
      <c r="H180" s="36"/>
      <c r="I180" s="36"/>
      <c r="J180" s="55"/>
      <c r="K180" s="36"/>
      <c r="L180" s="37"/>
      <c r="M180" s="37"/>
      <c r="N180" s="37"/>
      <c r="O180" s="37"/>
      <c r="P180" s="37"/>
      <c r="Q180" s="68"/>
      <c r="R180" s="36"/>
      <c r="S180" s="68"/>
      <c r="T180" s="55"/>
      <c r="U180" s="68"/>
      <c r="V180" s="68"/>
      <c r="W180" s="68"/>
      <c r="X180" s="68"/>
      <c r="Y180" s="36"/>
      <c r="Z180" s="68"/>
      <c r="AA180" s="98"/>
      <c r="AB180" s="98"/>
      <c r="AC180" s="37"/>
      <c r="AD180" s="68"/>
      <c r="AE180" s="98"/>
      <c r="AF180" s="98"/>
      <c r="AG180" s="68"/>
      <c r="AH180" s="98"/>
      <c r="AI180" s="98"/>
      <c r="AJ180" s="37"/>
      <c r="AK180" s="37"/>
      <c r="AL180" s="37"/>
      <c r="AM180" s="68"/>
      <c r="AN180" s="68"/>
      <c r="AO180" s="35"/>
      <c r="AP180" s="35"/>
      <c r="AQ180" s="35"/>
      <c r="AR180" s="35"/>
      <c r="AS180" s="35"/>
      <c r="AT180" s="35"/>
      <c r="AU180" s="35"/>
      <c r="AV180" s="35"/>
      <c r="AW180" s="35"/>
      <c r="AX180" s="35"/>
      <c r="AY180" s="35"/>
    </row>
    <row r="181" spans="1:51" x14ac:dyDescent="0.2">
      <c r="A181" s="38" t="s">
        <v>242</v>
      </c>
      <c r="B181" s="35"/>
      <c r="C181" s="35"/>
      <c r="D181" s="35"/>
      <c r="E181" s="46"/>
      <c r="F181" s="119"/>
      <c r="G181" s="37"/>
      <c r="H181" s="36"/>
      <c r="I181" s="36"/>
      <c r="J181" s="55"/>
      <c r="K181" s="36"/>
      <c r="L181" s="37"/>
      <c r="M181" s="37"/>
      <c r="N181" s="37"/>
      <c r="O181" s="37"/>
      <c r="P181" s="37"/>
      <c r="Q181" s="68"/>
      <c r="R181" s="36"/>
      <c r="S181" s="68"/>
      <c r="T181" s="55"/>
      <c r="U181" s="68"/>
      <c r="V181" s="68"/>
      <c r="W181" s="68"/>
      <c r="X181" s="68"/>
      <c r="Y181" s="36"/>
      <c r="Z181" s="68"/>
      <c r="AA181" s="98"/>
      <c r="AB181" s="98"/>
      <c r="AC181" s="37"/>
      <c r="AD181" s="68"/>
      <c r="AE181" s="98"/>
      <c r="AF181" s="98"/>
      <c r="AG181" s="68"/>
      <c r="AH181" s="98"/>
      <c r="AI181" s="98"/>
      <c r="AJ181" s="37"/>
      <c r="AK181" s="37"/>
      <c r="AL181" s="37"/>
      <c r="AM181" s="68"/>
      <c r="AN181" s="68"/>
      <c r="AO181" s="35"/>
      <c r="AP181" s="35"/>
      <c r="AQ181" s="35"/>
      <c r="AR181" s="35"/>
      <c r="AS181" s="35"/>
      <c r="AT181" s="35"/>
      <c r="AU181" s="35"/>
      <c r="AV181" s="35"/>
      <c r="AW181" s="35"/>
      <c r="AX181" s="35"/>
      <c r="AY181" s="35"/>
    </row>
    <row r="182" spans="1:51" x14ac:dyDescent="0.2">
      <c r="A182" s="38" t="s">
        <v>365</v>
      </c>
      <c r="B182" s="35"/>
      <c r="C182" s="35"/>
      <c r="D182" s="35"/>
      <c r="E182" s="46"/>
      <c r="F182" s="119"/>
      <c r="G182" s="37"/>
      <c r="H182" s="36"/>
      <c r="I182" s="36"/>
      <c r="J182" s="55"/>
      <c r="K182" s="36"/>
      <c r="L182" s="37"/>
      <c r="M182" s="37"/>
      <c r="N182" s="37"/>
      <c r="O182" s="37"/>
      <c r="P182" s="37"/>
      <c r="Q182" s="68"/>
      <c r="R182" s="36"/>
      <c r="S182" s="68"/>
      <c r="T182" s="55"/>
      <c r="U182" s="68"/>
      <c r="V182" s="68"/>
      <c r="W182" s="68"/>
      <c r="X182" s="68"/>
      <c r="Y182" s="36"/>
      <c r="Z182" s="68"/>
      <c r="AA182" s="98"/>
      <c r="AB182" s="98"/>
      <c r="AC182" s="37"/>
      <c r="AD182" s="68"/>
      <c r="AE182" s="98"/>
      <c r="AF182" s="98"/>
      <c r="AG182" s="68"/>
      <c r="AH182" s="98"/>
      <c r="AI182" s="98"/>
      <c r="AJ182" s="37"/>
      <c r="AK182" s="37"/>
      <c r="AL182" s="37"/>
      <c r="AM182" s="68"/>
      <c r="AN182" s="68"/>
      <c r="AO182" s="35"/>
      <c r="AP182" s="35"/>
      <c r="AQ182" s="35"/>
      <c r="AR182" s="35"/>
      <c r="AS182" s="35"/>
      <c r="AT182" s="35"/>
      <c r="AU182" s="35"/>
      <c r="AV182" s="35"/>
      <c r="AW182" s="35"/>
      <c r="AX182" s="35"/>
      <c r="AY182" s="35"/>
    </row>
  </sheetData>
  <conditionalFormatting sqref="C1:C1048576">
    <cfRule type="duplicateValues" dxfId="0" priority="1"/>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Jacopo Liberatori</dc:creator>
  <cp:lastModifiedBy>Jacopo Liberatori</cp:lastModifiedBy>
  <dcterms:created xsi:type="dcterms:W3CDTF">2024-04-25T13:28:36Z</dcterms:created>
  <dcterms:modified xsi:type="dcterms:W3CDTF">2025-02-14T09:25:02Z</dcterms:modified>
</cp:coreProperties>
</file>