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nparaffins/"/>
    </mc:Choice>
  </mc:AlternateContent>
  <xr:revisionPtr revIDLastSave="0" documentId="13_ncr:1_{5710AE89-39BC-CF49-9F00-0D3A641E4293}" xr6:coauthVersionLast="47" xr6:coauthVersionMax="47" xr10:uidLastSave="{00000000-0000-0000-0000-000000000000}"/>
  <bookViews>
    <workbookView xWindow="0" yWindow="760" windowWidth="15680" windowHeight="20540" xr2:uid="{8A95A59A-A6DE-4645-86C6-56FDE4AA0783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</calcChain>
</file>

<file path=xl/sharedStrings.xml><?xml version="1.0" encoding="utf-8"?>
<sst xmlns="http://schemas.openxmlformats.org/spreadsheetml/2006/main" count="37" uniqueCount="37">
  <si>
    <t>nC</t>
  </si>
  <si>
    <t>eta_B_star</t>
  </si>
  <si>
    <t>eta_B_star_norm</t>
  </si>
  <si>
    <t>Zc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</si>
  <si>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</si>
  <si>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</si>
  <si>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</si>
  <si>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</si>
  <si>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</si>
  <si>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</si>
  <si>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</si>
  <si>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</si>
  <si>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</si>
  <si>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</si>
  <si>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</si>
  <si>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</si>
  <si>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</si>
  <si>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</si>
  <si>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</si>
  <si>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</si>
  <si>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</si>
  <si>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</si>
  <si>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</si>
  <si>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omega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</si>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</sst>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E+00"/>
    <numFmt numFmtId="167" formatCode="0.0000"/>
  </numFmts>
  <fonts count="7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7" fontId="3" fillId="2" borderId="11" xfId="0" applyNumberFormat="1" applyFont="1" applyFill="1" applyBorder="1" applyAlignment="1">
      <alignment vertical="top"/>
    </xf>
    <xf numFmtId="166" fontId="3" fillId="2" borderId="11" xfId="0" applyNumberFormat="1" applyFont="1" applyFill="1" applyBorder="1" applyAlignment="1">
      <alignment vertical="top"/>
    </xf>
    <xf numFmtId="166" fontId="3" fillId="2" borderId="13" xfId="0" applyNumberFormat="1" applyFont="1" applyFill="1" applyBorder="1" applyAlignment="1">
      <alignment vertical="top"/>
    </xf>
    <xf numFmtId="167" fontId="3" fillId="2" borderId="12" xfId="0" applyNumberFormat="1" applyFont="1" applyFill="1" applyBorder="1" applyAlignment="1">
      <alignment vertical="top"/>
    </xf>
    <xf numFmtId="166" fontId="3" fillId="2" borderId="12" xfId="0" applyNumberFormat="1" applyFont="1" applyFill="1" applyBorder="1" applyAlignment="1">
      <alignment vertical="top"/>
    </xf>
    <xf numFmtId="166" fontId="3" fillId="2" borderId="14" xfId="0" applyNumberFormat="1" applyFont="1" applyFill="1" applyBorder="1" applyAlignment="1">
      <alignment vertical="top"/>
    </xf>
    <xf numFmtId="164" fontId="4" fillId="2" borderId="5" xfId="0" applyNumberFormat="1" applyFont="1" applyFill="1" applyBorder="1"/>
    <xf numFmtId="165" fontId="4" fillId="2" borderId="5" xfId="0" applyNumberFormat="1" applyFont="1" applyFill="1" applyBorder="1"/>
    <xf numFmtId="11" fontId="5" fillId="2" borderId="5" xfId="2" applyNumberFormat="1" applyFont="1" applyFill="1" applyBorder="1"/>
    <xf numFmtId="0" fontId="3" fillId="2" borderId="9" xfId="0" applyFont="1" applyFill="1" applyBorder="1"/>
    <xf numFmtId="11" fontId="3" fillId="2" borderId="7" xfId="0" applyNumberFormat="1" applyFont="1" applyFill="1" applyBorder="1"/>
    <xf numFmtId="166" fontId="4" fillId="2" borderId="11" xfId="0" applyNumberFormat="1" applyFont="1" applyFill="1" applyBorder="1"/>
    <xf numFmtId="166" fontId="5" fillId="2" borderId="13" xfId="1" applyNumberFormat="1" applyFont="1" applyFill="1" applyBorder="1"/>
    <xf numFmtId="166" fontId="4" fillId="2" borderId="13" xfId="0" applyNumberFormat="1" applyFont="1" applyFill="1" applyBorder="1"/>
    <xf numFmtId="164" fontId="4" fillId="2" borderId="6" xfId="0" applyNumberFormat="1" applyFont="1" applyFill="1" applyBorder="1"/>
    <xf numFmtId="11" fontId="3" fillId="2" borderId="6" xfId="0" applyNumberFormat="1" applyFont="1" applyFill="1" applyBorder="1"/>
    <xf numFmtId="0" fontId="3" fillId="2" borderId="10" xfId="0" applyFont="1" applyFill="1" applyBorder="1"/>
    <xf numFmtId="11" fontId="3" fillId="2" borderId="8" xfId="0" applyNumberFormat="1" applyFont="1" applyFill="1" applyBorder="1"/>
    <xf numFmtId="166" fontId="4" fillId="2" borderId="12" xfId="0" applyNumberFormat="1" applyFont="1" applyFill="1" applyBorder="1"/>
    <xf numFmtId="166" fontId="5" fillId="2" borderId="14" xfId="1" applyNumberFormat="1" applyFont="1" applyFill="1" applyBorder="1"/>
    <xf numFmtId="166" fontId="4" fillId="2" borderId="14" xfId="0" applyNumberFormat="1" applyFont="1" applyFill="1" applyBorder="1"/>
    <xf numFmtId="165" fontId="3" fillId="2" borderId="6" xfId="0" applyNumberFormat="1" applyFont="1" applyFill="1" applyBorder="1"/>
    <xf numFmtId="2" fontId="5" fillId="2" borderId="5" xfId="2" applyNumberFormat="1" applyFont="1" applyFill="1" applyBorder="1"/>
    <xf numFmtId="2" fontId="3" fillId="2" borderId="5" xfId="0" applyNumberFormat="1" applyFont="1" applyFill="1" applyBorder="1"/>
    <xf numFmtId="2" fontId="5" fillId="2" borderId="6" xfId="2" applyNumberFormat="1" applyFont="1" applyFill="1" applyBorder="1"/>
    <xf numFmtId="2" fontId="3" fillId="2" borderId="6" xfId="0" applyNumberFormat="1" applyFont="1" applyFill="1" applyBorder="1"/>
    <xf numFmtId="2" fontId="5" fillId="2" borderId="6" xfId="2" applyNumberFormat="1" applyFont="1" applyFill="1" applyBorder="1" applyAlignment="1">
      <alignment horizontal="right"/>
    </xf>
    <xf numFmtId="165" fontId="3" fillId="2" borderId="5" xfId="0" applyNumberFormat="1" applyFont="1" applyFill="1" applyBorder="1"/>
    <xf numFmtId="165" fontId="5" fillId="2" borderId="6" xfId="2" applyNumberFormat="1" applyFont="1" applyFill="1" applyBorder="1" applyAlignment="1">
      <alignment horizontal="right"/>
    </xf>
    <xf numFmtId="11" fontId="5" fillId="2" borderId="6" xfId="2" applyNumberFormat="1" applyFont="1" applyFill="1" applyBorder="1" applyAlignment="1">
      <alignment horizontal="right"/>
    </xf>
    <xf numFmtId="0" fontId="2" fillId="5" borderId="3" xfId="1" applyFont="1" applyFill="1" applyBorder="1" applyAlignment="1">
      <alignment horizontal="center"/>
    </xf>
    <xf numFmtId="164" fontId="2" fillId="5" borderId="4" xfId="1" applyNumberFormat="1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/>
    </xf>
    <xf numFmtId="2" fontId="3" fillId="2" borderId="11" xfId="0" applyNumberFormat="1" applyFont="1" applyFill="1" applyBorder="1"/>
    <xf numFmtId="2" fontId="3" fillId="2" borderId="12" xfId="0" applyNumberFormat="1" applyFont="1" applyFill="1" applyBorder="1"/>
    <xf numFmtId="2" fontId="0" fillId="0" borderId="0" xfId="0" applyNumberFormat="1"/>
    <xf numFmtId="167" fontId="0" fillId="0" borderId="0" xfId="0" applyNumberFormat="1"/>
    <xf numFmtId="167" fontId="2" fillId="5" borderId="2" xfId="0" applyNumberFormat="1" applyFont="1" applyFill="1" applyBorder="1" applyAlignment="1">
      <alignment horizontal="center"/>
    </xf>
    <xf numFmtId="166" fontId="2" fillId="5" borderId="15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0" fillId="0" borderId="0" xfId="0" applyNumberFormat="1"/>
    <xf numFmtId="167" fontId="4" fillId="2" borderId="9" xfId="0" applyNumberFormat="1" applyFont="1" applyFill="1" applyBorder="1"/>
    <xf numFmtId="167" fontId="4" fillId="2" borderId="10" xfId="0" applyNumberFormat="1" applyFont="1" applyFill="1" applyBorder="1"/>
    <xf numFmtId="167" fontId="2" fillId="5" borderId="15" xfId="0" applyNumberFormat="1" applyFont="1" applyFill="1" applyBorder="1" applyAlignment="1">
      <alignment horizontal="center"/>
    </xf>
    <xf numFmtId="167" fontId="3" fillId="2" borderId="11" xfId="0" applyNumberFormat="1" applyFont="1" applyFill="1" applyBorder="1"/>
    <xf numFmtId="167" fontId="3" fillId="2" borderId="12" xfId="0" applyNumberFormat="1" applyFont="1" applyFill="1" applyBorder="1"/>
    <xf numFmtId="167" fontId="2" fillId="5" borderId="1" xfId="0" applyNumberFormat="1" applyFont="1" applyFill="1" applyBorder="1" applyAlignment="1">
      <alignment horizontal="center"/>
    </xf>
    <xf numFmtId="167" fontId="5" fillId="2" borderId="9" xfId="2" applyNumberFormat="1" applyFont="1" applyFill="1" applyBorder="1"/>
    <xf numFmtId="167" fontId="5" fillId="2" borderId="11" xfId="2" applyNumberFormat="1" applyFont="1" applyFill="1" applyBorder="1"/>
    <xf numFmtId="167" fontId="5" fillId="2" borderId="13" xfId="2" applyNumberFormat="1" applyFont="1" applyFill="1" applyBorder="1"/>
    <xf numFmtId="167" fontId="5" fillId="2" borderId="10" xfId="2" applyNumberFormat="1" applyFont="1" applyFill="1" applyBorder="1"/>
    <xf numFmtId="167" fontId="5" fillId="2" borderId="12" xfId="2" applyNumberFormat="1" applyFont="1" applyFill="1" applyBorder="1"/>
    <xf numFmtId="167" fontId="5" fillId="2" borderId="14" xfId="2" applyNumberFormat="1" applyFont="1" applyFill="1" applyBorder="1"/>
    <xf numFmtId="167" fontId="5" fillId="2" borderId="10" xfId="2" applyNumberFormat="1" applyFont="1" applyFill="1" applyBorder="1" applyAlignment="1">
      <alignment horizontal="right"/>
    </xf>
    <xf numFmtId="167" fontId="5" fillId="2" borderId="12" xfId="2" applyNumberFormat="1" applyFont="1" applyFill="1" applyBorder="1" applyAlignment="1">
      <alignment horizontal="right"/>
    </xf>
    <xf numFmtId="167" fontId="5" fillId="4" borderId="16" xfId="0" applyNumberFormat="1" applyFont="1" applyFill="1" applyBorder="1" applyAlignment="1">
      <alignment horizontal="right"/>
    </xf>
    <xf numFmtId="167" fontId="5" fillId="2" borderId="9" xfId="1" applyNumberFormat="1" applyFont="1" applyFill="1" applyBorder="1"/>
    <xf numFmtId="167" fontId="5" fillId="2" borderId="10" xfId="1" applyNumberFormat="1" applyFont="1" applyFill="1" applyBorder="1"/>
    <xf numFmtId="2" fontId="5" fillId="2" borderId="11" xfId="1" applyNumberFormat="1" applyFont="1" applyFill="1" applyBorder="1"/>
    <xf numFmtId="2" fontId="5" fillId="2" borderId="12" xfId="1" applyNumberFormat="1" applyFont="1" applyFill="1" applyBorder="1"/>
    <xf numFmtId="167" fontId="5" fillId="2" borderId="11" xfId="1" applyNumberFormat="1" applyFont="1" applyFill="1" applyBorder="1"/>
    <xf numFmtId="167" fontId="5" fillId="2" borderId="12" xfId="1" applyNumberFormat="1" applyFont="1" applyFill="1" applyBorder="1"/>
    <xf numFmtId="165" fontId="2" fillId="5" borderId="2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vertical="top"/>
    </xf>
    <xf numFmtId="165" fontId="3" fillId="2" borderId="10" xfId="0" applyNumberFormat="1" applyFont="1" applyFill="1" applyBorder="1" applyAlignment="1">
      <alignment vertical="top"/>
    </xf>
    <xf numFmtId="165" fontId="0" fillId="0" borderId="0" xfId="0" applyNumberFormat="1"/>
    <xf numFmtId="165" fontId="2" fillId="5" borderId="15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5" fillId="2" borderId="10" xfId="1" applyNumberFormat="1" applyFont="1" applyFill="1" applyBorder="1"/>
    <xf numFmtId="165" fontId="5" fillId="2" borderId="14" xfId="1" applyNumberFormat="1" applyFont="1" applyFill="1" applyBorder="1"/>
    <xf numFmtId="165" fontId="4" fillId="3" borderId="10" xfId="0" applyNumberFormat="1" applyFont="1" applyFill="1" applyBorder="1"/>
    <xf numFmtId="167" fontId="4" fillId="3" borderId="14" xfId="0" applyNumberFormat="1" applyFont="1" applyFill="1" applyBorder="1"/>
    <xf numFmtId="0" fontId="2" fillId="5" borderId="17" xfId="0" applyFont="1" applyFill="1" applyBorder="1" applyAlignment="1">
      <alignment horizontal="center"/>
    </xf>
    <xf numFmtId="2" fontId="5" fillId="0" borderId="5" xfId="3" applyNumberFormat="1" applyFont="1" applyBorder="1"/>
    <xf numFmtId="2" fontId="5" fillId="0" borderId="6" xfId="3" applyNumberFormat="1" applyFon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2" fontId="6" fillId="0" borderId="6" xfId="0" applyNumberFormat="1" applyFont="1" applyBorder="1"/>
  </cellXfs>
  <cellStyles count="4">
    <cellStyle name="Normal_Sheet1 2" xfId="1" xr:uid="{BC98F221-BA25-3540-A016-E5429968B060}"/>
    <cellStyle name="Normal_Sheet1_1" xfId="2" xr:uid="{E4465709-0B9E-4C41-A109-C51EFFF96D9D}"/>
    <cellStyle name="Normal_Sheet4" xfId="3" xr:uid="{66632F6A-85CE-6D4D-8335-09C628C4C0F6}"/>
    <cellStyle name="Normale" xfId="0" builtinId="0"/>
  </cellStyles>
  <dxfs count="0"/>
  <tableStyles count="0" defaultTableStyle="TableStyleMedium2" defaultPivotStyle="PivotStyleLight16"/>
  <colors>
    <mruColors>
      <color rgb="FF4E8F00"/>
      <color rgb="FFFF2600"/>
      <color rgb="FF0096FF"/>
      <color rgb="FFFFFD78"/>
      <color rgb="FFFF40FF"/>
      <color rgb="FF009193"/>
      <color rgb="FF929000"/>
      <color rgb="FFFF9300"/>
      <color rgb="FFFF8AD8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ACD5-45D0-834B-ACEE-73D2EC2533FD}">
  <dimension ref="A1:AK15"/>
  <sheetViews>
    <sheetView tabSelected="1" topLeftCell="AJ1" zoomScale="140" zoomScaleNormal="140" workbookViewId="0">
      <selection activeCell="AM10" sqref="AM10"/>
    </sheetView>
  </sheetViews>
  <sheetFormatPr baseColWidth="10" defaultRowHeight="16" x14ac:dyDescent="0.2"/>
  <cols>
    <col min="1" max="1" width="4.1640625" customWidth="1"/>
    <col min="2" max="3" width="18.33203125" customWidth="1"/>
    <col min="4" max="14" width="14.83203125" customWidth="1"/>
    <col min="15" max="15" width="14.83203125" style="42" customWidth="1"/>
    <col min="16" max="16" width="14.83203125" style="43" customWidth="1"/>
    <col min="17" max="17" width="14.83203125" customWidth="1"/>
    <col min="18" max="21" width="14.83203125" style="43" customWidth="1"/>
    <col min="22" max="22" width="14.83203125" style="42" customWidth="1"/>
    <col min="23" max="23" width="14.83203125" style="43" customWidth="1"/>
    <col min="24" max="25" width="14.83203125" style="47" customWidth="1"/>
    <col min="26" max="26" width="14.83203125" style="72" customWidth="1"/>
    <col min="27" max="27" width="14.83203125" style="43" customWidth="1"/>
    <col min="28" max="29" width="14.83203125" style="47" customWidth="1"/>
    <col min="30" max="30" width="14.83203125" style="43" customWidth="1"/>
    <col min="31" max="32" width="14.83203125" style="47" customWidth="1"/>
    <col min="33" max="35" width="14.83203125" style="72" customWidth="1"/>
    <col min="36" max="37" width="14.83203125" style="43" customWidth="1"/>
  </cols>
  <sheetData>
    <row r="1" spans="1:37" ht="17" thickBot="1" x14ac:dyDescent="0.25">
      <c r="A1" s="33" t="s">
        <v>0</v>
      </c>
      <c r="B1" s="34" t="s">
        <v>1</v>
      </c>
      <c r="C1" s="34" t="s">
        <v>2</v>
      </c>
      <c r="D1" s="35" t="s">
        <v>29</v>
      </c>
      <c r="E1" s="36" t="s">
        <v>30</v>
      </c>
      <c r="F1" s="36" t="s">
        <v>31</v>
      </c>
      <c r="G1" s="36" t="s">
        <v>32</v>
      </c>
      <c r="H1" s="36" t="s">
        <v>33</v>
      </c>
      <c r="I1" s="36" t="s">
        <v>3</v>
      </c>
      <c r="J1" s="36" t="s">
        <v>23</v>
      </c>
      <c r="K1" s="36" t="s">
        <v>34</v>
      </c>
      <c r="L1" s="79" t="s">
        <v>35</v>
      </c>
      <c r="M1" s="79" t="s">
        <v>36</v>
      </c>
      <c r="N1" s="37" t="s">
        <v>4</v>
      </c>
      <c r="O1" s="39" t="s">
        <v>5</v>
      </c>
      <c r="P1" s="50" t="s">
        <v>6</v>
      </c>
      <c r="Q1" s="38" t="s">
        <v>7</v>
      </c>
      <c r="R1" s="44" t="s">
        <v>8</v>
      </c>
      <c r="S1" s="50" t="s">
        <v>9</v>
      </c>
      <c r="T1" s="53" t="s">
        <v>10</v>
      </c>
      <c r="U1" s="44" t="s">
        <v>11</v>
      </c>
      <c r="V1" s="39" t="s">
        <v>12</v>
      </c>
      <c r="W1" s="50" t="s">
        <v>13</v>
      </c>
      <c r="X1" s="45" t="s">
        <v>14</v>
      </c>
      <c r="Y1" s="46" t="s">
        <v>15</v>
      </c>
      <c r="Z1" s="69" t="s">
        <v>16</v>
      </c>
      <c r="AA1" s="50" t="s">
        <v>17</v>
      </c>
      <c r="AB1" s="45" t="s">
        <v>18</v>
      </c>
      <c r="AC1" s="46" t="s">
        <v>19</v>
      </c>
      <c r="AD1" s="44" t="s">
        <v>20</v>
      </c>
      <c r="AE1" s="45" t="s">
        <v>21</v>
      </c>
      <c r="AF1" s="45" t="s">
        <v>22</v>
      </c>
      <c r="AG1" s="73" t="s">
        <v>24</v>
      </c>
      <c r="AH1" s="74" t="s">
        <v>25</v>
      </c>
      <c r="AI1" s="73" t="s">
        <v>26</v>
      </c>
      <c r="AJ1" s="53" t="s">
        <v>27</v>
      </c>
      <c r="AK1" s="53" t="s">
        <v>28</v>
      </c>
    </row>
    <row r="2" spans="1:37" x14ac:dyDescent="0.2">
      <c r="A2" s="1">
        <v>7</v>
      </c>
      <c r="B2" s="9">
        <v>-3.9078374999999997E-3</v>
      </c>
      <c r="C2" s="9">
        <v>1</v>
      </c>
      <c r="D2" s="10">
        <v>100.20399999999999</v>
      </c>
      <c r="E2" s="25">
        <v>540.26</v>
      </c>
      <c r="F2" s="26">
        <v>27.36</v>
      </c>
      <c r="G2" s="11">
        <v>4.3189999999999998E-4</v>
      </c>
      <c r="H2" s="25">
        <f>1/LEFT(G2,8)*D2/1000</f>
        <v>232.491879350348</v>
      </c>
      <c r="I2" s="30">
        <f>LEFT(F2,5)*100000/(H2*8.314/(D2/1000)*E2)</f>
        <v>0.26253096129082482</v>
      </c>
      <c r="J2" s="30">
        <v>0.35099999999999998</v>
      </c>
      <c r="K2" s="80">
        <v>269.26111111111106</v>
      </c>
      <c r="L2" s="80">
        <v>182.57</v>
      </c>
      <c r="M2" s="80">
        <v>44.602699999999999</v>
      </c>
      <c r="N2" s="12">
        <v>-5.7782</v>
      </c>
      <c r="O2" s="40">
        <v>805.87</v>
      </c>
      <c r="P2" s="51">
        <v>1.34E-2</v>
      </c>
      <c r="Q2" s="13">
        <v>-1.4793999999999999E-5</v>
      </c>
      <c r="R2" s="54">
        <v>0.2324</v>
      </c>
      <c r="S2" s="55">
        <v>0.26019999999999999</v>
      </c>
      <c r="T2" s="56">
        <v>0.27910000000000001</v>
      </c>
      <c r="U2" s="63">
        <v>65.025999999999996</v>
      </c>
      <c r="V2" s="65">
        <v>-3818.8</v>
      </c>
      <c r="W2" s="67">
        <v>-21.684000000000001</v>
      </c>
      <c r="X2" s="14">
        <v>1.0387E-2</v>
      </c>
      <c r="Y2" s="15">
        <v>1.0206000000000001E-14</v>
      </c>
      <c r="Z2" s="70">
        <v>101.121</v>
      </c>
      <c r="AA2" s="3">
        <v>0.97738999999999998</v>
      </c>
      <c r="AB2" s="4">
        <v>-3.0712000000000001E-3</v>
      </c>
      <c r="AC2" s="5">
        <v>4.1844000000000001E-6</v>
      </c>
      <c r="AD2" s="48">
        <v>0.20519999999999999</v>
      </c>
      <c r="AE2" s="14">
        <v>-2.1126000000000001E-4</v>
      </c>
      <c r="AF2" s="16">
        <v>-1.9574E-7</v>
      </c>
      <c r="AG2" s="75">
        <v>49.73</v>
      </c>
      <c r="AH2" s="76">
        <v>0.38600000000000001</v>
      </c>
      <c r="AI2" s="77">
        <v>53.64</v>
      </c>
      <c r="AJ2" s="78">
        <v>1.2431000000000001</v>
      </c>
      <c r="AK2" s="82">
        <v>53.5</v>
      </c>
    </row>
    <row r="3" spans="1:37" x14ac:dyDescent="0.2">
      <c r="A3" s="2">
        <v>8</v>
      </c>
      <c r="B3" s="17">
        <v>-4.4175487499999999E-3</v>
      </c>
      <c r="C3" s="17">
        <v>1</v>
      </c>
      <c r="D3" s="24">
        <v>114.23099999999999</v>
      </c>
      <c r="E3" s="27">
        <v>568.83000000000004</v>
      </c>
      <c r="F3" s="28">
        <v>24.86</v>
      </c>
      <c r="G3" s="18">
        <v>4.9209999999999998E-4</v>
      </c>
      <c r="H3" s="27">
        <f t="shared" ref="H3:H15" si="0">1/LEFT(G3,8)*D3/1000</f>
        <v>232.17682926829264</v>
      </c>
      <c r="I3" s="24">
        <f t="shared" ref="I3:I15" si="1">LEFT(F3,5)*100000/(H3*8.314/(D3/1000)*E3)</f>
        <v>0.25862691175080432</v>
      </c>
      <c r="J3" s="24">
        <v>0.39600000000000002</v>
      </c>
      <c r="K3" s="81">
        <v>286.48333333333329</v>
      </c>
      <c r="L3" s="81">
        <v>216.38</v>
      </c>
      <c r="M3" s="81">
        <v>44.476800000000004</v>
      </c>
      <c r="N3" s="19">
        <v>-5.9245000000000001</v>
      </c>
      <c r="O3" s="41">
        <v>888.09</v>
      </c>
      <c r="P3" s="52">
        <v>1.2999999999999999E-2</v>
      </c>
      <c r="Q3" s="20">
        <v>-1.3596E-5</v>
      </c>
      <c r="R3" s="57">
        <v>0.2281</v>
      </c>
      <c r="S3" s="58">
        <v>0.25480000000000003</v>
      </c>
      <c r="T3" s="59">
        <v>0.26939999999999997</v>
      </c>
      <c r="U3" s="64">
        <v>29.094999999999999</v>
      </c>
      <c r="V3" s="66">
        <v>-3011.4</v>
      </c>
      <c r="W3" s="68">
        <v>-7.2652999999999999</v>
      </c>
      <c r="X3" s="21">
        <v>-2.2696000000000001E-11</v>
      </c>
      <c r="Y3" s="22">
        <v>1.468E-6</v>
      </c>
      <c r="Z3" s="71">
        <v>82.736000000000004</v>
      </c>
      <c r="AA3" s="6">
        <v>1.3043</v>
      </c>
      <c r="AB3" s="7">
        <v>-3.8254000000000001E-3</v>
      </c>
      <c r="AC3" s="8">
        <v>4.6458999999999999E-6</v>
      </c>
      <c r="AD3" s="49">
        <v>0.1996</v>
      </c>
      <c r="AE3" s="21">
        <v>-1.7705999999999999E-4</v>
      </c>
      <c r="AF3" s="23">
        <v>-1.9969000000000001E-7</v>
      </c>
      <c r="AG3" s="75">
        <v>59.076999999999998</v>
      </c>
      <c r="AH3" s="76">
        <v>0.439</v>
      </c>
      <c r="AI3" s="77">
        <v>52.036000000000001</v>
      </c>
      <c r="AJ3" s="78">
        <v>1.2168000000000001</v>
      </c>
      <c r="AK3" s="83">
        <v>58.2</v>
      </c>
    </row>
    <row r="4" spans="1:37" x14ac:dyDescent="0.2">
      <c r="A4" s="2">
        <v>9</v>
      </c>
      <c r="B4" s="17">
        <v>-3.2848025E-3</v>
      </c>
      <c r="C4" s="17">
        <v>1</v>
      </c>
      <c r="D4" s="24">
        <v>128.25800000000001</v>
      </c>
      <c r="E4" s="28">
        <v>595.65</v>
      </c>
      <c r="F4" s="28">
        <v>23.06</v>
      </c>
      <c r="G4" s="18">
        <v>5.4770000000000003E-4</v>
      </c>
      <c r="H4" s="27">
        <f t="shared" si="0"/>
        <v>234.47531992687391</v>
      </c>
      <c r="I4" s="24">
        <f t="shared" si="1"/>
        <v>0.25470968749235823</v>
      </c>
      <c r="J4" s="24">
        <v>0.438</v>
      </c>
      <c r="K4" s="81">
        <v>304.26111111111106</v>
      </c>
      <c r="L4" s="81">
        <v>219.63</v>
      </c>
      <c r="M4" s="81">
        <v>44.389699999999998</v>
      </c>
      <c r="N4" s="19">
        <v>-6.0742000000000003</v>
      </c>
      <c r="O4" s="41">
        <v>968.61</v>
      </c>
      <c r="P4" s="52">
        <v>1.2699999999999999E-2</v>
      </c>
      <c r="Q4" s="20">
        <v>-1.2675E-5</v>
      </c>
      <c r="R4" s="60">
        <v>0.37019999999999997</v>
      </c>
      <c r="S4" s="61">
        <v>0.39389999999999997</v>
      </c>
      <c r="T4" s="62">
        <v>0.50260000000000005</v>
      </c>
      <c r="U4" s="64">
        <v>8.8817000000000004</v>
      </c>
      <c r="V4" s="66">
        <v>-2804.2</v>
      </c>
      <c r="W4" s="68">
        <v>1.5262</v>
      </c>
      <c r="X4" s="21">
        <v>-1.0463999999999999E-2</v>
      </c>
      <c r="Y4" s="22">
        <v>5.7972000000000002E-6</v>
      </c>
      <c r="Z4" s="71">
        <v>98.04</v>
      </c>
      <c r="AA4" s="6">
        <v>1.3537999999999999</v>
      </c>
      <c r="AB4" s="7">
        <v>-3.8057999999999998E-3</v>
      </c>
      <c r="AC4" s="8">
        <v>4.4990999999999998E-6</v>
      </c>
      <c r="AD4" s="49">
        <v>0.19270000000000001</v>
      </c>
      <c r="AE4" s="21">
        <v>-1.4328E-4</v>
      </c>
      <c r="AF4" s="23">
        <v>-1.9840999999999999E-7</v>
      </c>
      <c r="AG4" s="75">
        <v>59.378</v>
      </c>
      <c r="AH4" s="76">
        <v>0.377</v>
      </c>
      <c r="AI4" s="77">
        <v>55.4</v>
      </c>
      <c r="AJ4" s="78">
        <v>1.3027</v>
      </c>
      <c r="AK4" s="83">
        <v>60.9</v>
      </c>
    </row>
    <row r="5" spans="1:37" x14ac:dyDescent="0.2">
      <c r="A5" s="2">
        <v>10</v>
      </c>
      <c r="B5" s="17">
        <v>-3.6213625000000001E-3</v>
      </c>
      <c r="C5" s="17">
        <v>1</v>
      </c>
      <c r="D5" s="24">
        <v>142.285</v>
      </c>
      <c r="E5" s="27">
        <v>618.45000000000005</v>
      </c>
      <c r="F5" s="28">
        <v>21.23</v>
      </c>
      <c r="G5" s="18">
        <v>6.0309999999999997E-4</v>
      </c>
      <c r="H5" s="27">
        <f t="shared" si="0"/>
        <v>235.96185737976782</v>
      </c>
      <c r="I5" s="24">
        <f t="shared" si="1"/>
        <v>0.24897325219199301</v>
      </c>
      <c r="J5" s="24">
        <v>0.48399999999999999</v>
      </c>
      <c r="K5" s="81">
        <v>319.26111111111106</v>
      </c>
      <c r="L5" s="81">
        <v>243.49</v>
      </c>
      <c r="M5" s="81">
        <v>44.314500000000002</v>
      </c>
      <c r="N5" s="19">
        <v>-6.0716000000000001</v>
      </c>
      <c r="O5" s="41">
        <v>1017.7</v>
      </c>
      <c r="P5" s="52">
        <v>1.2200000000000001E-2</v>
      </c>
      <c r="Q5" s="20">
        <v>-1.1892000000000001E-5</v>
      </c>
      <c r="R5" s="57">
        <v>0.23280000000000001</v>
      </c>
      <c r="S5" s="58">
        <v>0.25240000000000001</v>
      </c>
      <c r="T5" s="59">
        <v>0.28570000000000001</v>
      </c>
      <c r="U5" s="64">
        <v>26.512</v>
      </c>
      <c r="V5" s="66">
        <v>-3358.4</v>
      </c>
      <c r="W5" s="68">
        <v>-6.1173999999999999</v>
      </c>
      <c r="X5" s="21">
        <v>-3.3225000000000002E-10</v>
      </c>
      <c r="Y5" s="22">
        <v>4.8553999999999999E-7</v>
      </c>
      <c r="Z5" s="71">
        <v>79.741</v>
      </c>
      <c r="AA5" s="6">
        <v>1.6926000000000001</v>
      </c>
      <c r="AB5" s="7">
        <v>-4.5287000000000001E-3</v>
      </c>
      <c r="AC5" s="8">
        <v>4.9768999999999997E-6</v>
      </c>
      <c r="AD5" s="49">
        <v>0.186</v>
      </c>
      <c r="AE5" s="21">
        <v>-1.1813E-4</v>
      </c>
      <c r="AF5" s="23">
        <v>-1.9796999999999999E-7</v>
      </c>
      <c r="AG5" s="75">
        <v>71.427999999999997</v>
      </c>
      <c r="AH5" s="76">
        <v>0.45100000000000001</v>
      </c>
      <c r="AI5" s="77">
        <v>55.777000000000001</v>
      </c>
      <c r="AJ5" s="78">
        <v>1.3198000000000001</v>
      </c>
      <c r="AK5" s="83">
        <v>65.5</v>
      </c>
    </row>
    <row r="6" spans="1:37" x14ac:dyDescent="0.2">
      <c r="A6" s="2">
        <v>11</v>
      </c>
      <c r="B6" s="17">
        <v>-3.9622075000000003E-3</v>
      </c>
      <c r="C6" s="17">
        <v>1</v>
      </c>
      <c r="D6" s="24">
        <v>156.31200000000001</v>
      </c>
      <c r="E6" s="27">
        <v>638.76</v>
      </c>
      <c r="F6" s="29">
        <v>19.8</v>
      </c>
      <c r="G6" s="32">
        <v>6.8900000000000005E-4</v>
      </c>
      <c r="H6" s="27">
        <f t="shared" si="0"/>
        <v>226.8679245283019</v>
      </c>
      <c r="I6" s="24">
        <f t="shared" si="1"/>
        <v>0.25688377799221979</v>
      </c>
      <c r="J6" s="31">
        <v>0.53500000000000003</v>
      </c>
      <c r="K6" s="81">
        <v>338.15</v>
      </c>
      <c r="L6" s="81">
        <v>247.57</v>
      </c>
      <c r="M6" s="81">
        <v>44.252300000000005</v>
      </c>
      <c r="N6" s="19">
        <v>-6.7868000000000004</v>
      </c>
      <c r="O6" s="41">
        <v>1168.2</v>
      </c>
      <c r="P6" s="52">
        <v>1.34E-2</v>
      </c>
      <c r="Q6" s="20">
        <v>-1.2334000000000001E-5</v>
      </c>
      <c r="R6" s="57">
        <v>0.23139999999999999</v>
      </c>
      <c r="S6" s="58">
        <v>0.25</v>
      </c>
      <c r="T6" s="59">
        <v>0.28570000000000001</v>
      </c>
      <c r="U6" s="60">
        <v>59.108400000000003</v>
      </c>
      <c r="V6" s="66">
        <v>-5031.3999999999996</v>
      </c>
      <c r="W6" s="68">
        <v>-17.372199999999999</v>
      </c>
      <c r="X6" s="21">
        <v>7.068E-9</v>
      </c>
      <c r="Y6" s="22">
        <v>4.1054999999999999E-6</v>
      </c>
      <c r="Z6" s="71">
        <v>94.168999999999997</v>
      </c>
      <c r="AA6" s="6">
        <v>1.7806</v>
      </c>
      <c r="AB6" s="7">
        <v>-4.6303000000000004E-3</v>
      </c>
      <c r="AC6" s="8">
        <v>4.9675000000000003E-6</v>
      </c>
      <c r="AD6" s="49">
        <v>0.1812</v>
      </c>
      <c r="AE6" s="21">
        <v>-6.6681999999999996E-5</v>
      </c>
      <c r="AF6" s="23">
        <v>-2.2434999999999999E-7</v>
      </c>
      <c r="AG6" s="75">
        <v>73.510999999999996</v>
      </c>
      <c r="AH6" s="76">
        <v>0.41299999999999998</v>
      </c>
      <c r="AI6" s="77">
        <v>55.722999999999999</v>
      </c>
      <c r="AJ6" s="78">
        <v>1.3237000000000001</v>
      </c>
      <c r="AK6" s="84">
        <v>71.123313346184503</v>
      </c>
    </row>
    <row r="7" spans="1:37" x14ac:dyDescent="0.2">
      <c r="A7" s="2">
        <v>12</v>
      </c>
      <c r="B7" s="17">
        <v>-4.3000499999999997E-3</v>
      </c>
      <c r="C7" s="17">
        <v>1</v>
      </c>
      <c r="D7" s="24">
        <v>170.33799999999999</v>
      </c>
      <c r="E7" s="27">
        <v>658.2</v>
      </c>
      <c r="F7" s="28">
        <v>18.239999999999998</v>
      </c>
      <c r="G7" s="18">
        <v>7.2679999999999999E-4</v>
      </c>
      <c r="H7" s="27">
        <f t="shared" si="0"/>
        <v>234.62534435261708</v>
      </c>
      <c r="I7" s="24">
        <f t="shared" si="1"/>
        <v>0.24198784754011249</v>
      </c>
      <c r="J7" s="24">
        <v>0.57299999999999995</v>
      </c>
      <c r="K7" s="81">
        <v>347.03888888888889</v>
      </c>
      <c r="L7" s="81">
        <v>263.57</v>
      </c>
      <c r="M7" s="81">
        <v>44.207500000000003</v>
      </c>
      <c r="N7" s="19">
        <v>-7.0686999999999998</v>
      </c>
      <c r="O7" s="41">
        <v>1253</v>
      </c>
      <c r="P7" s="52">
        <v>1.37E-2</v>
      </c>
      <c r="Q7" s="20">
        <v>-1.2215000000000001E-5</v>
      </c>
      <c r="R7" s="57">
        <v>0.23400000000000001</v>
      </c>
      <c r="S7" s="58">
        <v>0.25180000000000002</v>
      </c>
      <c r="T7" s="59">
        <v>0.28960000000000002</v>
      </c>
      <c r="U7" s="64">
        <v>-5.6532</v>
      </c>
      <c r="V7" s="66">
        <v>-3469.8</v>
      </c>
      <c r="W7" s="68">
        <v>9.0272000000000006</v>
      </c>
      <c r="X7" s="21">
        <v>-2.3185000000000001E-2</v>
      </c>
      <c r="Y7" s="22">
        <v>1.1235E-5</v>
      </c>
      <c r="Z7" s="71">
        <v>84.484999999999999</v>
      </c>
      <c r="AA7" s="6">
        <v>2.0358000000000001</v>
      </c>
      <c r="AB7" s="7">
        <v>-5.0981000000000004E-3</v>
      </c>
      <c r="AC7" s="8">
        <v>5.2186000000000003E-6</v>
      </c>
      <c r="AD7" s="49">
        <v>0.24940000000000001</v>
      </c>
      <c r="AE7" s="21">
        <v>-4.8068999999999998E-4</v>
      </c>
      <c r="AF7" s="23">
        <v>3.5399000000000001E-7</v>
      </c>
      <c r="AG7" s="75">
        <v>77.165999999999997</v>
      </c>
      <c r="AH7" s="76">
        <v>0.40699999999999997</v>
      </c>
      <c r="AI7" s="77">
        <v>55.716999999999999</v>
      </c>
      <c r="AJ7" s="78">
        <v>1.3325</v>
      </c>
      <c r="AK7" s="83">
        <v>73.400000000000006</v>
      </c>
    </row>
    <row r="8" spans="1:37" x14ac:dyDescent="0.2">
      <c r="A8" s="2">
        <v>13</v>
      </c>
      <c r="B8" s="17">
        <v>-4.6402275E-3</v>
      </c>
      <c r="C8" s="17">
        <v>1</v>
      </c>
      <c r="D8" s="24">
        <v>184.36500000000001</v>
      </c>
      <c r="E8" s="27">
        <v>675.8</v>
      </c>
      <c r="F8" s="28">
        <v>17.23</v>
      </c>
      <c r="G8" s="18">
        <v>7.6999999999999996E-4</v>
      </c>
      <c r="H8" s="27">
        <f t="shared" si="0"/>
        <v>239.43506493506496</v>
      </c>
      <c r="I8" s="24">
        <f t="shared" si="1"/>
        <v>0.23612816656216856</v>
      </c>
      <c r="J8" s="24">
        <v>0.61899999999999999</v>
      </c>
      <c r="K8" s="81">
        <v>352.03888888888889</v>
      </c>
      <c r="L8" s="81">
        <v>267.76</v>
      </c>
      <c r="M8" s="81">
        <v>44.168500000000002</v>
      </c>
      <c r="N8" s="19">
        <v>-7.2994000000000003</v>
      </c>
      <c r="O8" s="41">
        <v>1324.8</v>
      </c>
      <c r="P8" s="52">
        <v>1.4E-2</v>
      </c>
      <c r="Q8" s="20">
        <v>-1.2097E-5</v>
      </c>
      <c r="R8" s="57">
        <v>0.23769999999999999</v>
      </c>
      <c r="S8" s="58">
        <v>0.25040000000000001</v>
      </c>
      <c r="T8" s="59">
        <v>0.312</v>
      </c>
      <c r="U8" s="64">
        <v>49.238999999999997</v>
      </c>
      <c r="V8" s="66">
        <v>-4964.8999999999996</v>
      </c>
      <c r="W8" s="68">
        <v>-13.769</v>
      </c>
      <c r="X8" s="21">
        <v>-2.1146000000000001E-9</v>
      </c>
      <c r="Y8" s="22">
        <v>2.5902000000000002E-6</v>
      </c>
      <c r="Z8" s="71">
        <v>85.027000000000001</v>
      </c>
      <c r="AA8" s="6">
        <v>2.2008000000000001</v>
      </c>
      <c r="AB8" s="7">
        <v>-5.3677000000000004E-3</v>
      </c>
      <c r="AC8" s="8">
        <v>5.4016000000000001E-6</v>
      </c>
      <c r="AD8" s="49">
        <v>0.1724</v>
      </c>
      <c r="AE8" s="21">
        <v>-5.8235000000000001E-5</v>
      </c>
      <c r="AF8" s="23">
        <v>-1.9355000000000001E-7</v>
      </c>
      <c r="AG8" s="75">
        <v>81.876999999999995</v>
      </c>
      <c r="AH8" s="76">
        <v>0.41599999999999998</v>
      </c>
      <c r="AI8" s="77">
        <v>55.61</v>
      </c>
      <c r="AJ8" s="78">
        <v>1.3363</v>
      </c>
      <c r="AK8" s="84">
        <v>82.628471549183999</v>
      </c>
    </row>
    <row r="9" spans="1:37" x14ac:dyDescent="0.2">
      <c r="A9" s="2">
        <v>14</v>
      </c>
      <c r="B9" s="17">
        <v>-4.9795100000000004E-3</v>
      </c>
      <c r="C9" s="17">
        <v>1</v>
      </c>
      <c r="D9" s="24">
        <v>198.392</v>
      </c>
      <c r="E9" s="27">
        <v>692.4</v>
      </c>
      <c r="F9" s="28">
        <v>16.21</v>
      </c>
      <c r="G9" s="18">
        <v>8.4279999999999999E-4</v>
      </c>
      <c r="H9" s="27">
        <f t="shared" si="0"/>
        <v>235.61995249406178</v>
      </c>
      <c r="I9" s="24">
        <f t="shared" si="1"/>
        <v>0.23709807446516815</v>
      </c>
      <c r="J9" s="24">
        <v>0.66200000000000003</v>
      </c>
      <c r="K9" s="81">
        <v>373.15</v>
      </c>
      <c r="L9" s="81">
        <v>279.01</v>
      </c>
      <c r="M9" s="81">
        <v>44.133600000000001</v>
      </c>
      <c r="N9" s="19">
        <v>-7.8716999999999997</v>
      </c>
      <c r="O9" s="41">
        <v>1446.7</v>
      </c>
      <c r="P9" s="52">
        <v>1.49E-2</v>
      </c>
      <c r="Q9" s="20">
        <v>-1.2495E-5</v>
      </c>
      <c r="R9" s="57">
        <v>0.2356</v>
      </c>
      <c r="S9" s="58">
        <v>0.25590000000000002</v>
      </c>
      <c r="T9" s="59">
        <v>0.27350000000000002</v>
      </c>
      <c r="U9" s="64">
        <v>106.11</v>
      </c>
      <c r="V9" s="66">
        <v>-7346.1</v>
      </c>
      <c r="W9" s="68">
        <v>-35.195</v>
      </c>
      <c r="X9" s="21">
        <v>1.2356000000000001E-2</v>
      </c>
      <c r="Y9" s="22">
        <v>-8.3950000000000001E-13</v>
      </c>
      <c r="Z9" s="71">
        <v>111.81399999999999</v>
      </c>
      <c r="AA9" s="6">
        <v>2.2092000000000001</v>
      </c>
      <c r="AB9" s="7">
        <v>-5.2554999999999998E-3</v>
      </c>
      <c r="AC9" s="8">
        <v>5.0865000000000003E-6</v>
      </c>
      <c r="AD9" s="49">
        <v>0.17050000000000001</v>
      </c>
      <c r="AE9" s="21">
        <v>-5.9209000000000002E-5</v>
      </c>
      <c r="AF9" s="23">
        <v>-1.8118000000000001E-7</v>
      </c>
      <c r="AG9" s="75">
        <v>86.885000000000005</v>
      </c>
      <c r="AH9" s="76">
        <v>0.41799999999999998</v>
      </c>
      <c r="AI9" s="77">
        <v>56.436</v>
      </c>
      <c r="AJ9" s="78">
        <v>1.3657999999999999</v>
      </c>
      <c r="AK9" s="83">
        <v>85.1</v>
      </c>
    </row>
    <row r="10" spans="1:37" x14ac:dyDescent="0.2">
      <c r="A10" s="2">
        <v>15</v>
      </c>
      <c r="B10" s="17">
        <v>-2.6612525E-3</v>
      </c>
      <c r="C10" s="17">
        <v>1</v>
      </c>
      <c r="D10" s="24">
        <v>212.41900000000001</v>
      </c>
      <c r="E10" s="28">
        <v>706.8</v>
      </c>
      <c r="F10" s="28">
        <v>15.2</v>
      </c>
      <c r="G10" s="18">
        <v>8.8000000000000003E-4</v>
      </c>
      <c r="H10" s="27">
        <f t="shared" si="0"/>
        <v>241.38522727272726</v>
      </c>
      <c r="I10" s="24">
        <f t="shared" si="1"/>
        <v>0.22762486387774483</v>
      </c>
      <c r="J10" s="24">
        <v>0.70499999999999996</v>
      </c>
      <c r="K10" s="81">
        <v>382.03888888888889</v>
      </c>
      <c r="L10" s="81">
        <v>283.11</v>
      </c>
      <c r="M10" s="81">
        <v>44.104399999999998</v>
      </c>
      <c r="N10" s="19">
        <v>-7.8643000000000001</v>
      </c>
      <c r="O10" s="41">
        <v>1479.8</v>
      </c>
      <c r="P10" s="52">
        <v>1.47E-2</v>
      </c>
      <c r="Q10" s="20">
        <v>-1.2148E-5</v>
      </c>
      <c r="R10" s="60">
        <v>0.30520000000000003</v>
      </c>
      <c r="S10" s="58">
        <v>0.31840000000000002</v>
      </c>
      <c r="T10" s="59">
        <v>0.39789999999999998</v>
      </c>
      <c r="U10" s="64">
        <v>116.52</v>
      </c>
      <c r="V10" s="66">
        <v>-8041</v>
      </c>
      <c r="W10" s="68">
        <v>-38.798999999999999</v>
      </c>
      <c r="X10" s="21">
        <v>1.3398E-2</v>
      </c>
      <c r="Y10" s="22">
        <v>-4.4444000000000002E-13</v>
      </c>
      <c r="Z10" s="71">
        <v>94.013999999999996</v>
      </c>
      <c r="AA10" s="6">
        <v>2.4973000000000001</v>
      </c>
      <c r="AB10" s="7">
        <v>-5.8025000000000004E-3</v>
      </c>
      <c r="AC10" s="8">
        <v>5.5554000000000002E-6</v>
      </c>
      <c r="AD10" s="49">
        <v>0.18290000000000001</v>
      </c>
      <c r="AE10" s="21">
        <v>-9.5409999999999996E-5</v>
      </c>
      <c r="AF10" s="23">
        <v>-1.5528E-7</v>
      </c>
      <c r="AG10" s="75">
        <v>91.667000000000002</v>
      </c>
      <c r="AH10" s="76">
        <v>0.41899999999999998</v>
      </c>
      <c r="AI10" s="77">
        <v>56.546999999999997</v>
      </c>
      <c r="AJ10" s="78">
        <v>1.371</v>
      </c>
      <c r="AK10" s="84">
        <v>91.535194793681498</v>
      </c>
    </row>
    <row r="11" spans="1:37" x14ac:dyDescent="0.2">
      <c r="A11" s="2">
        <v>16</v>
      </c>
      <c r="B11" s="17">
        <v>-2.82930875E-3</v>
      </c>
      <c r="C11" s="17">
        <v>1</v>
      </c>
      <c r="D11" s="24">
        <v>226.446</v>
      </c>
      <c r="E11" s="27">
        <v>720.6</v>
      </c>
      <c r="F11" s="28">
        <v>14.19</v>
      </c>
      <c r="G11" s="18">
        <v>9.3000000000000005E-4</v>
      </c>
      <c r="H11" s="27">
        <f t="shared" si="0"/>
        <v>243.49032258064514</v>
      </c>
      <c r="I11" s="24">
        <f t="shared" si="1"/>
        <v>0.2202728982363146</v>
      </c>
      <c r="J11" s="24">
        <v>0.747</v>
      </c>
      <c r="K11" s="81">
        <v>392.03888888888889</v>
      </c>
      <c r="L11" s="81">
        <v>291.33999999999997</v>
      </c>
      <c r="M11" s="81">
        <v>44.077300000000001</v>
      </c>
      <c r="N11" s="19">
        <v>-8.1893999999999991</v>
      </c>
      <c r="O11" s="41">
        <v>1557.1</v>
      </c>
      <c r="P11" s="52">
        <v>1.5299999999999999E-2</v>
      </c>
      <c r="Q11" s="20">
        <v>-1.2371000000000001E-5</v>
      </c>
      <c r="R11" s="57">
        <v>0.24349999999999999</v>
      </c>
      <c r="S11" s="58">
        <v>0.25440000000000002</v>
      </c>
      <c r="T11" s="59">
        <v>0.32379999999999998</v>
      </c>
      <c r="U11" s="64">
        <v>99.108999999999995</v>
      </c>
      <c r="V11" s="66">
        <v>-7533.3</v>
      </c>
      <c r="W11" s="68">
        <v>-32.250999999999998</v>
      </c>
      <c r="X11" s="21">
        <v>1.0453E-2</v>
      </c>
      <c r="Y11" s="22">
        <v>1.2328E-12</v>
      </c>
      <c r="Z11" s="71">
        <v>89.100999999999999</v>
      </c>
      <c r="AA11" s="6">
        <v>2.7061999999999999</v>
      </c>
      <c r="AB11" s="7">
        <v>-6.1478000000000001E-3</v>
      </c>
      <c r="AC11" s="8">
        <v>5.7520000000000002E-6</v>
      </c>
      <c r="AD11" s="49">
        <v>0.189</v>
      </c>
      <c r="AE11" s="21">
        <v>-1.2226000000000001E-4</v>
      </c>
      <c r="AF11" s="23">
        <v>-1.3059000000000001E-7</v>
      </c>
      <c r="AG11" s="75">
        <v>96.68</v>
      </c>
      <c r="AH11" s="76">
        <v>0.42199999999999999</v>
      </c>
      <c r="AI11" s="77">
        <v>56.99</v>
      </c>
      <c r="AJ11" s="78">
        <v>1.3929</v>
      </c>
      <c r="AK11" s="83">
        <v>100</v>
      </c>
    </row>
    <row r="12" spans="1:37" x14ac:dyDescent="0.2">
      <c r="A12" s="2">
        <v>17</v>
      </c>
      <c r="B12" s="17">
        <v>-2.9996337499999999E-3</v>
      </c>
      <c r="C12" s="17">
        <v>1</v>
      </c>
      <c r="D12" s="24">
        <v>240.47300000000001</v>
      </c>
      <c r="E12" s="27">
        <v>733.37</v>
      </c>
      <c r="F12" s="28">
        <v>13.17</v>
      </c>
      <c r="G12" s="18">
        <v>1.0058000000000001E-3</v>
      </c>
      <c r="H12" s="27">
        <f t="shared" si="0"/>
        <v>239.27661691542286</v>
      </c>
      <c r="I12" s="24">
        <f t="shared" si="1"/>
        <v>0.21707943185516174</v>
      </c>
      <c r="J12" s="24">
        <v>0.76800000000000002</v>
      </c>
      <c r="K12" s="81">
        <v>409.26111111111106</v>
      </c>
      <c r="L12" s="81">
        <v>295.13</v>
      </c>
      <c r="M12" s="81">
        <v>44.058900000000001</v>
      </c>
      <c r="N12" s="19">
        <v>-8.1306999999999992</v>
      </c>
      <c r="O12" s="41">
        <v>1579.1</v>
      </c>
      <c r="P12" s="52">
        <v>1.49E-2</v>
      </c>
      <c r="Q12" s="20">
        <v>-1.1987000000000001E-5</v>
      </c>
      <c r="R12" s="57">
        <v>0.23949999999999999</v>
      </c>
      <c r="S12" s="58">
        <v>0.25319999999999998</v>
      </c>
      <c r="T12" s="59">
        <v>0.30520000000000003</v>
      </c>
      <c r="U12" s="64">
        <v>173.4</v>
      </c>
      <c r="V12" s="66">
        <v>-10943</v>
      </c>
      <c r="W12" s="68">
        <v>-59.212000000000003</v>
      </c>
      <c r="X12" s="21">
        <v>2.0705000000000001E-2</v>
      </c>
      <c r="Y12" s="22">
        <v>-1.3432999999999999E-12</v>
      </c>
      <c r="Z12" s="71">
        <v>113.571</v>
      </c>
      <c r="AA12" s="6">
        <v>2.8548</v>
      </c>
      <c r="AB12" s="7">
        <v>-6.3959999999999998E-3</v>
      </c>
      <c r="AC12" s="8">
        <v>5.8757000000000003E-6</v>
      </c>
      <c r="AD12" s="49">
        <v>0.16750000000000001</v>
      </c>
      <c r="AE12" s="21">
        <v>-2.0318000000000001E-5</v>
      </c>
      <c r="AF12" s="23">
        <v>-1.8489999999999999E-7</v>
      </c>
      <c r="AG12" s="75">
        <v>102</v>
      </c>
      <c r="AH12" s="76">
        <v>0.433</v>
      </c>
      <c r="AI12" s="77">
        <v>57.08</v>
      </c>
      <c r="AJ12" s="78">
        <v>1.3977999999999999</v>
      </c>
      <c r="AK12" s="83">
        <v>105</v>
      </c>
    </row>
    <row r="13" spans="1:37" x14ac:dyDescent="0.2">
      <c r="A13" s="2">
        <v>18</v>
      </c>
      <c r="B13" s="17">
        <v>-3.1701312499999999E-3</v>
      </c>
      <c r="C13" s="17">
        <v>1</v>
      </c>
      <c r="D13" s="24">
        <v>254.5</v>
      </c>
      <c r="E13" s="27">
        <v>745.26</v>
      </c>
      <c r="F13" s="28">
        <v>12.14</v>
      </c>
      <c r="G13" s="18">
        <v>1.07E-3</v>
      </c>
      <c r="H13" s="27">
        <f t="shared" si="0"/>
        <v>237.8504672897196</v>
      </c>
      <c r="I13" s="24">
        <f t="shared" si="1"/>
        <v>0.20964505941361453</v>
      </c>
      <c r="J13" s="24">
        <v>0.79500000000000004</v>
      </c>
      <c r="K13" s="81">
        <v>419.81666666666666</v>
      </c>
      <c r="L13" s="81">
        <v>301.33</v>
      </c>
      <c r="M13" s="81">
        <v>43.802199999999999</v>
      </c>
      <c r="N13" s="19">
        <v>-8.5504999999999995</v>
      </c>
      <c r="O13" s="41">
        <v>1670.8</v>
      </c>
      <c r="P13" s="52">
        <v>1.5699999999999999E-2</v>
      </c>
      <c r="Q13" s="20">
        <v>-1.2340999999999999E-5</v>
      </c>
      <c r="R13" s="57">
        <v>0.2384</v>
      </c>
      <c r="S13" s="58">
        <v>0.2576</v>
      </c>
      <c r="T13" s="59">
        <v>0.27400000000000002</v>
      </c>
      <c r="U13" s="64">
        <v>-15.077</v>
      </c>
      <c r="V13" s="66">
        <v>-4870.2</v>
      </c>
      <c r="W13" s="68">
        <v>14.500999999999999</v>
      </c>
      <c r="X13" s="21">
        <v>-3.1625E-2</v>
      </c>
      <c r="Y13" s="22">
        <v>1.3478E-5</v>
      </c>
      <c r="Z13" s="71">
        <v>151.154</v>
      </c>
      <c r="AA13" s="6">
        <v>2.7877999999999998</v>
      </c>
      <c r="AB13" s="7">
        <v>-6.1542000000000003E-3</v>
      </c>
      <c r="AC13" s="8">
        <v>5.5249000000000002E-6</v>
      </c>
      <c r="AD13" s="49">
        <v>0.17199999999999999</v>
      </c>
      <c r="AE13" s="21">
        <v>-1.7221999999999999E-5</v>
      </c>
      <c r="AF13" s="23">
        <v>-1.8617999999999999E-7</v>
      </c>
      <c r="AG13" s="75">
        <v>106.95</v>
      </c>
      <c r="AH13" s="76">
        <v>0.45100000000000001</v>
      </c>
      <c r="AI13" s="77">
        <v>57.46</v>
      </c>
      <c r="AJ13" s="78">
        <v>1.4092</v>
      </c>
      <c r="AK13" s="83">
        <v>106.5</v>
      </c>
    </row>
    <row r="14" spans="1:37" x14ac:dyDescent="0.2">
      <c r="A14" s="2">
        <v>19</v>
      </c>
      <c r="B14" s="17">
        <v>-3.3381075000000001E-3</v>
      </c>
      <c r="C14" s="17">
        <v>1</v>
      </c>
      <c r="D14" s="24">
        <v>268.52699999999999</v>
      </c>
      <c r="E14" s="27">
        <v>755.93</v>
      </c>
      <c r="F14" s="28">
        <v>11.17</v>
      </c>
      <c r="G14" s="18">
        <v>1.1299999999999999E-3</v>
      </c>
      <c r="H14" s="27">
        <f t="shared" si="0"/>
        <v>237.63451327433629</v>
      </c>
      <c r="I14" s="24">
        <f t="shared" si="1"/>
        <v>0.20083528422745764</v>
      </c>
      <c r="J14" s="24">
        <v>0.82</v>
      </c>
      <c r="K14" s="81">
        <v>429.26111111111106</v>
      </c>
      <c r="L14" s="81">
        <v>305.33</v>
      </c>
      <c r="M14" s="81">
        <v>43.849800000000002</v>
      </c>
      <c r="N14" s="19">
        <v>-8.4648000000000003</v>
      </c>
      <c r="O14" s="41">
        <v>1679.7</v>
      </c>
      <c r="P14" s="52">
        <v>1.54E-2</v>
      </c>
      <c r="Q14" s="20">
        <v>-1.2108E-5</v>
      </c>
      <c r="R14" s="57">
        <v>0.23780000000000001</v>
      </c>
      <c r="S14" s="58">
        <v>0.25009999999999999</v>
      </c>
      <c r="T14" s="59">
        <v>0.30649999999999999</v>
      </c>
      <c r="U14" s="64">
        <v>76.765000000000001</v>
      </c>
      <c r="V14" s="66">
        <v>-7720.5</v>
      </c>
      <c r="W14" s="68">
        <v>-22.376000000000001</v>
      </c>
      <c r="X14" s="21">
        <v>6.5102000000000004E-11</v>
      </c>
      <c r="Y14" s="22">
        <v>3.1141E-6</v>
      </c>
      <c r="Z14" s="71">
        <v>118.43300000000001</v>
      </c>
      <c r="AA14" s="6">
        <v>3.2612999999999999</v>
      </c>
      <c r="AB14" s="7">
        <v>-7.0875E-3</v>
      </c>
      <c r="AC14" s="8">
        <v>6.3029999999999996E-6</v>
      </c>
      <c r="AD14" s="49">
        <v>0.1711</v>
      </c>
      <c r="AE14" s="21">
        <v>-1.3360000000000001E-5</v>
      </c>
      <c r="AF14" s="23">
        <v>-1.8196E-7</v>
      </c>
      <c r="AG14" s="75">
        <v>114.74</v>
      </c>
      <c r="AH14" s="76">
        <v>0.44800000000000001</v>
      </c>
      <c r="AI14" s="77">
        <v>56.44</v>
      </c>
      <c r="AJ14" s="78">
        <v>1.3819999999999999</v>
      </c>
      <c r="AK14" s="83">
        <v>110</v>
      </c>
    </row>
    <row r="15" spans="1:37" x14ac:dyDescent="0.2">
      <c r="A15" s="2">
        <v>20</v>
      </c>
      <c r="B15" s="17">
        <v>-3.5082899999999998E-3</v>
      </c>
      <c r="C15" s="17">
        <v>1</v>
      </c>
      <c r="D15" s="24">
        <v>282.553</v>
      </c>
      <c r="E15" s="27">
        <v>767.04</v>
      </c>
      <c r="F15" s="28">
        <v>10.4</v>
      </c>
      <c r="G15" s="18">
        <v>1.1900000000000001E-3</v>
      </c>
      <c r="H15" s="27">
        <f t="shared" si="0"/>
        <v>237.43949579831931</v>
      </c>
      <c r="I15" s="24">
        <f t="shared" si="1"/>
        <v>0.1940672573135632</v>
      </c>
      <c r="J15" s="24">
        <v>0.876</v>
      </c>
      <c r="K15" s="81">
        <v>442.03888888888889</v>
      </c>
      <c r="L15" s="81">
        <v>309.58999999999997</v>
      </c>
      <c r="M15" s="81">
        <v>43.755699999999997</v>
      </c>
      <c r="N15" s="19">
        <v>-9.2095000000000002</v>
      </c>
      <c r="O15" s="41">
        <v>1822.1</v>
      </c>
      <c r="P15" s="52">
        <v>1.6799999999999999E-2</v>
      </c>
      <c r="Q15" s="20">
        <v>-1.2860999999999999E-5</v>
      </c>
      <c r="R15" s="57">
        <v>0.23760000000000001</v>
      </c>
      <c r="S15" s="58">
        <v>0.24929999999999999</v>
      </c>
      <c r="T15" s="59">
        <v>0.30880000000000002</v>
      </c>
      <c r="U15" s="64">
        <v>19.419</v>
      </c>
      <c r="V15" s="66">
        <v>-5869.9</v>
      </c>
      <c r="W15" s="68">
        <v>-0.44280000000000003</v>
      </c>
      <c r="X15" s="21">
        <v>-1.2605999999999999E-2</v>
      </c>
      <c r="Y15" s="22">
        <v>5.2240999999999997E-6</v>
      </c>
      <c r="Z15" s="71">
        <v>52.896000000000001</v>
      </c>
      <c r="AA15" s="6">
        <v>3.4186999999999999</v>
      </c>
      <c r="AB15" s="7">
        <v>-7.3226000000000003E-3</v>
      </c>
      <c r="AC15" s="8">
        <v>6.4222000000000001E-6</v>
      </c>
      <c r="AD15" s="49">
        <v>0.1988</v>
      </c>
      <c r="AE15" s="21">
        <v>-1.2578000000000001E-4</v>
      </c>
      <c r="AF15" s="23">
        <v>-1.1647999999999999E-7</v>
      </c>
      <c r="AG15" s="75">
        <v>115</v>
      </c>
      <c r="AH15" s="76">
        <v>0.40899999999999997</v>
      </c>
      <c r="AI15" s="77">
        <v>56.48</v>
      </c>
      <c r="AJ15" s="78">
        <v>1.387</v>
      </c>
      <c r="AK15" s="83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2024-04-24T15:44:18Z</dcterms:created>
  <dcterms:modified xsi:type="dcterms:W3CDTF">2025-02-12T11:40:41Z</dcterms:modified>
</cp:coreProperties>
</file>