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niacs\Engineparts\ScanCheckOutbound\"/>
    </mc:Choice>
  </mc:AlternateContent>
  <bookViews>
    <workbookView minimized="1" xWindow="0" yWindow="0" windowWidth="11175" windowHeight="5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1" l="1"/>
  <c r="C33" i="1"/>
  <c r="C25" i="1"/>
  <c r="C27" i="1" s="1"/>
  <c r="C32" i="1" s="1"/>
  <c r="C7" i="1"/>
  <c r="C9" i="1" s="1"/>
  <c r="C12" i="1"/>
  <c r="C13" i="1" s="1"/>
  <c r="C17" i="1" l="1"/>
  <c r="C19" i="1" s="1"/>
  <c r="C14" i="1"/>
  <c r="C20" i="1" s="1"/>
  <c r="C31" i="1" s="1"/>
</calcChain>
</file>

<file path=xl/sharedStrings.xml><?xml version="1.0" encoding="utf-8"?>
<sst xmlns="http://schemas.openxmlformats.org/spreadsheetml/2006/main" count="28" uniqueCount="28">
  <si>
    <t>Nominal monthly CTC</t>
  </si>
  <si>
    <t>Hours per month</t>
  </si>
  <si>
    <t>Rate per hour</t>
  </si>
  <si>
    <t>Days per month</t>
  </si>
  <si>
    <t xml:space="preserve">Assumed time per month </t>
  </si>
  <si>
    <t>Assumed cost per month</t>
  </si>
  <si>
    <t>Assumed time to Clear Query</t>
  </si>
  <si>
    <t>Assumed percentage of errors</t>
  </si>
  <si>
    <t>Number of "lost" items to be replaced</t>
  </si>
  <si>
    <t>Assumed value per incident - total cost including revenue</t>
  </si>
  <si>
    <t>Value to write-off</t>
  </si>
  <si>
    <t>Assumed non conforming items per day</t>
  </si>
  <si>
    <t>Total non conformaces per month to manage</t>
  </si>
  <si>
    <t>Man-hours per month per non-conformance</t>
  </si>
  <si>
    <t>Assumed Human Resource Cost to Clear Query</t>
  </si>
  <si>
    <t xml:space="preserve">Assumed Cost to Replace non-recoverable "Lost" Goods </t>
  </si>
  <si>
    <t xml:space="preserve">Total Cost per month attributable to non-conformance </t>
  </si>
  <si>
    <t>Business gain due to time sensitive reliability</t>
  </si>
  <si>
    <t>Company turnover per month</t>
  </si>
  <si>
    <t>Revenue gain</t>
  </si>
  <si>
    <t xml:space="preserve">Gross Profit </t>
  </si>
  <si>
    <t>Value to GP gain</t>
  </si>
  <si>
    <t>Assumed Business Benefit due to Reliability of Conformance</t>
  </si>
  <si>
    <t>Cost potential recovery of currently "lost" goods / revenue</t>
  </si>
  <si>
    <t>Business benefit gained due to "reliability" customer experience</t>
  </si>
  <si>
    <t>Assumed Total Business Benefit per Month</t>
  </si>
  <si>
    <t>Monthly assumed business benefit</t>
  </si>
  <si>
    <t>Annualised assumed business benefit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</si>
</sst>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 &quot;R&quot;\ * #,##0.00_ ;_ &quot;R&quot;\ * \-#,##0.00_ ;_ &quot;R&quot;\ * &quot;-&quot;??_ ;_ @_ "/>
    <numFmt numFmtId="166" formatCode="_ &quot;R&quot;\ * #,##0.0_ ;_ &quot;R&quot;\ * \-#,##0.0_ ;_ &quot;R&quot;\ * &quot;-&quot;??_ ;_ @_ "/>
    <numFmt numFmtId="167" formatCode="_ &quot;R&quot;\ * #,##0_ ;_ &quot;R&quot;\ * \-#,##0_ ;_ &quot;R&quot;\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7" fontId="0" fillId="0" borderId="6" xfId="1" applyNumberFormat="1" applyFont="1" applyBorder="1"/>
    <xf numFmtId="44" fontId="0" fillId="0" borderId="4" xfId="1" applyFont="1" applyBorder="1"/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0" fillId="0" borderId="1" xfId="0" applyFill="1" applyBorder="1"/>
    <xf numFmtId="9" fontId="0" fillId="0" borderId="2" xfId="0" applyNumberFormat="1" applyBorder="1"/>
    <xf numFmtId="0" fontId="0" fillId="0" borderId="3" xfId="0" applyFill="1" applyBorder="1"/>
    <xf numFmtId="1" fontId="0" fillId="0" borderId="4" xfId="0" applyNumberFormat="1" applyBorder="1"/>
    <xf numFmtId="0" fontId="0" fillId="0" borderId="5" xfId="0" applyFill="1" applyBorder="1"/>
    <xf numFmtId="166" fontId="0" fillId="0" borderId="4" xfId="1" applyNumberFormat="1" applyFont="1" applyBorder="1"/>
    <xf numFmtId="167" fontId="0" fillId="0" borderId="4" xfId="1" applyNumberFormat="1" applyFont="1" applyBorder="1"/>
    <xf numFmtId="0" fontId="3" fillId="0" borderId="0" xfId="0" applyFont="1" applyAlignment="1">
      <alignment horizontal="right"/>
    </xf>
    <xf numFmtId="167" fontId="0" fillId="0" borderId="7" xfId="1" applyNumberFormat="1" applyFont="1" applyBorder="1"/>
    <xf numFmtId="167" fontId="3" fillId="0" borderId="12" xfId="1" applyNumberFormat="1" applyFont="1" applyBorder="1"/>
    <xf numFmtId="10" fontId="0" fillId="0" borderId="2" xfId="0" applyNumberFormat="1" applyBorder="1"/>
    <xf numFmtId="44" fontId="0" fillId="0" borderId="4" xfId="0" applyNumberFormat="1" applyBorder="1"/>
    <xf numFmtId="167" fontId="3" fillId="0" borderId="13" xfId="1" applyNumberFormat="1" applyFont="1" applyBorder="1"/>
    <xf numFmtId="9" fontId="0" fillId="0" borderId="6" xfId="0" applyNumberFormat="1" applyBorder="1"/>
    <xf numFmtId="167" fontId="0" fillId="0" borderId="2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35"/>
  <sheetViews>
    <sheetView tabSelected="1" topLeftCell="A25" workbookViewId="0">
      <selection activeCell="B30" sqref="B30:C34"/>
    </sheetView>
  </sheetViews>
  <sheetFormatPr defaultRowHeight="15" x14ac:dyDescent="0.25"/>
  <cols>
    <col min="1" max="1" width="2" bestFit="1" customWidth="1"/>
    <col min="2" max="2" width="59.5703125" customWidth="1"/>
    <col min="3" max="3" width="15.28515625" bestFit="1" customWidth="1"/>
    <col min="4" max="4" width="1.85546875" customWidth="1"/>
    <col min="5" max="5" width="24.85546875" customWidth="1"/>
  </cols>
  <sheetData>
    <row r="3" spans="2:3" ht="15.75" thickBot="1" x14ac:dyDescent="0.3"/>
    <row r="4" spans="2:3" ht="15.75" thickBot="1" x14ac:dyDescent="0.3">
      <c r="B4" s="9" t="s">
        <v>6</v>
      </c>
      <c r="C4" s="10"/>
    </row>
    <row r="5" spans="2:3" x14ac:dyDescent="0.25">
      <c r="B5" s="1" t="s">
        <v>11</v>
      </c>
      <c r="C5" s="2">
        <v>6</v>
      </c>
    </row>
    <row r="6" spans="2:3" x14ac:dyDescent="0.25">
      <c r="B6" s="3" t="s">
        <v>3</v>
      </c>
      <c r="C6" s="4">
        <v>22</v>
      </c>
    </row>
    <row r="7" spans="2:3" x14ac:dyDescent="0.25">
      <c r="B7" s="3" t="s">
        <v>12</v>
      </c>
      <c r="C7" s="4">
        <f>C6*C5</f>
        <v>132</v>
      </c>
    </row>
    <row r="8" spans="2:3" x14ac:dyDescent="0.25">
      <c r="B8" s="3" t="s">
        <v>13</v>
      </c>
      <c r="C8" s="4">
        <v>2.5</v>
      </c>
    </row>
    <row r="9" spans="2:3" ht="15.75" thickBot="1" x14ac:dyDescent="0.3">
      <c r="B9" s="5" t="s">
        <v>4</v>
      </c>
      <c r="C9" s="6">
        <f>C7*C8</f>
        <v>330</v>
      </c>
    </row>
    <row r="10" spans="2:3" ht="15.75" thickBot="1" x14ac:dyDescent="0.3">
      <c r="B10" s="9" t="s">
        <v>14</v>
      </c>
      <c r="C10" s="10"/>
    </row>
    <row r="11" spans="2:3" x14ac:dyDescent="0.25">
      <c r="B11" s="1" t="s">
        <v>0</v>
      </c>
      <c r="C11" s="2">
        <v>6000</v>
      </c>
    </row>
    <row r="12" spans="2:3" x14ac:dyDescent="0.25">
      <c r="B12" s="3" t="s">
        <v>1</v>
      </c>
      <c r="C12" s="4">
        <f>170</f>
        <v>170</v>
      </c>
    </row>
    <row r="13" spans="2:3" x14ac:dyDescent="0.25">
      <c r="B13" s="3" t="s">
        <v>2</v>
      </c>
      <c r="C13" s="8">
        <f>C11/C12</f>
        <v>35.294117647058826</v>
      </c>
    </row>
    <row r="14" spans="2:3" ht="15.75" thickBot="1" x14ac:dyDescent="0.3">
      <c r="B14" s="5" t="s">
        <v>5</v>
      </c>
      <c r="C14" s="7">
        <f>C13*C9</f>
        <v>11647.058823529413</v>
      </c>
    </row>
    <row r="15" spans="2:3" ht="15.75" thickBot="1" x14ac:dyDescent="0.3">
      <c r="B15" s="11" t="s">
        <v>15</v>
      </c>
      <c r="C15" s="12"/>
    </row>
    <row r="16" spans="2:3" x14ac:dyDescent="0.25">
      <c r="B16" s="13" t="s">
        <v>7</v>
      </c>
      <c r="C16" s="14">
        <v>0.3</v>
      </c>
    </row>
    <row r="17" spans="2:3" x14ac:dyDescent="0.25">
      <c r="B17" s="15" t="s">
        <v>8</v>
      </c>
      <c r="C17" s="16">
        <f>C7*C16</f>
        <v>39.6</v>
      </c>
    </row>
    <row r="18" spans="2:3" x14ac:dyDescent="0.25">
      <c r="B18" s="15" t="s">
        <v>9</v>
      </c>
      <c r="C18" s="19">
        <v>800</v>
      </c>
    </row>
    <row r="19" spans="2:3" ht="15.75" thickBot="1" x14ac:dyDescent="0.3">
      <c r="B19" s="17" t="s">
        <v>10</v>
      </c>
      <c r="C19" s="21">
        <f>C18*C17</f>
        <v>31680</v>
      </c>
    </row>
    <row r="20" spans="2:3" ht="16.5" thickBot="1" x14ac:dyDescent="0.3">
      <c r="B20" s="20" t="s">
        <v>16</v>
      </c>
      <c r="C20" s="22">
        <f>C14+C19</f>
        <v>43327.058823529413</v>
      </c>
    </row>
    <row r="21" spans="2:3" ht="16.5" thickTop="1" thickBot="1" x14ac:dyDescent="0.3"/>
    <row r="22" spans="2:3" ht="15.75" thickBot="1" x14ac:dyDescent="0.3">
      <c r="B22" s="11" t="s">
        <v>22</v>
      </c>
      <c r="C22" s="12"/>
    </row>
    <row r="23" spans="2:3" x14ac:dyDescent="0.25">
      <c r="B23" s="1" t="s">
        <v>17</v>
      </c>
      <c r="C23" s="23">
        <v>8.0000000000000002E-3</v>
      </c>
    </row>
    <row r="24" spans="2:3" x14ac:dyDescent="0.25">
      <c r="B24" s="3" t="s">
        <v>18</v>
      </c>
      <c r="C24" s="18">
        <v>15000000</v>
      </c>
    </row>
    <row r="25" spans="2:3" x14ac:dyDescent="0.25">
      <c r="B25" s="3" t="s">
        <v>19</v>
      </c>
      <c r="C25" s="24">
        <f>C24*C23</f>
        <v>120000</v>
      </c>
    </row>
    <row r="26" spans="2:3" ht="15.75" thickBot="1" x14ac:dyDescent="0.3">
      <c r="B26" s="5" t="s">
        <v>20</v>
      </c>
      <c r="C26" s="26">
        <v>0.28000000000000003</v>
      </c>
    </row>
    <row r="27" spans="2:3" ht="16.5" thickBot="1" x14ac:dyDescent="0.3">
      <c r="B27" s="20" t="s">
        <v>21</v>
      </c>
      <c r="C27" s="25">
        <f>C25*C26</f>
        <v>33600</v>
      </c>
    </row>
    <row r="28" spans="2:3" ht="15.75" thickTop="1" x14ac:dyDescent="0.25"/>
    <row r="29" spans="2:3" ht="15.75" thickBot="1" x14ac:dyDescent="0.3"/>
    <row r="30" spans="2:3" ht="15.75" thickBot="1" x14ac:dyDescent="0.3">
      <c r="B30" s="11" t="s">
        <v>25</v>
      </c>
      <c r="C30" s="12"/>
    </row>
    <row r="31" spans="2:3" x14ac:dyDescent="0.25">
      <c r="B31" s="1" t="s">
        <v>23</v>
      </c>
      <c r="C31" s="27">
        <f>C20</f>
        <v>43327.058823529413</v>
      </c>
    </row>
    <row r="32" spans="2:3" x14ac:dyDescent="0.25">
      <c r="B32" s="3" t="s">
        <v>24</v>
      </c>
      <c r="C32" s="18">
        <f>C27</f>
        <v>33600</v>
      </c>
    </row>
    <row r="33" spans="2:3" ht="16.5" thickBot="1" x14ac:dyDescent="0.3">
      <c r="B33" s="20" t="s">
        <v>26</v>
      </c>
      <c r="C33" s="25">
        <f>SUM(C31:C32)</f>
        <v>76927.058823529413</v>
      </c>
    </row>
    <row r="34" spans="2:3" ht="17.25" thickTop="1" thickBot="1" x14ac:dyDescent="0.3">
      <c r="B34" s="20" t="s">
        <v>27</v>
      </c>
      <c r="C34" s="25">
        <f>C33*12</f>
        <v>923124.70588235301</v>
      </c>
    </row>
    <row r="35" spans="2:3" ht="15.75" thickTop="1" x14ac:dyDescent="0.25"/>
  </sheetData>
  <mergeCells count="5">
    <mergeCell ref="B4:C4"/>
    <mergeCell ref="B10:C10"/>
    <mergeCell ref="B15:C15"/>
    <mergeCell ref="B22:C22"/>
    <mergeCell ref="B30:C30"/>
  </mergeCell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Smith</dc:creator>
  <cp:lastModifiedBy>Graham Smith</cp:lastModifiedBy>
  <dcterms:created xsi:type="dcterms:W3CDTF">2015-07-15T19:23:37Z</dcterms:created>
  <dcterms:modified xsi:type="dcterms:W3CDTF">2015-07-17T06:37:51Z</dcterms:modified>
</cp:coreProperties>
</file>