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lu28\Google Drive\PhD_Teaching\2021Spring_Quanitative_Risk_Management\Lecture 4 Historical Simulation\materials\"/>
    </mc:Choice>
  </mc:AlternateContent>
  <bookViews>
    <workbookView xWindow="0" yWindow="0" windowWidth="23040" windowHeight="7752" activeTab="2"/>
  </bookViews>
  <sheets>
    <sheet name="MSFT" sheetId="2" r:id="rId1"/>
    <sheet name="XOM" sheetId="3" r:id="rId2"/>
    <sheet name="MSFT_XOM" sheetId="4" r:id="rId3"/>
    <sheet name="MSFT_XOM_JNJ" sheetId="1" r:id="rId4"/>
  </sheets>
  <calcPr calcId="162913" concurrentCalc="0"/>
</workbook>
</file>

<file path=xl/calcChain.xml><?xml version="1.0" encoding="utf-8"?>
<calcChain xmlns="http://schemas.openxmlformats.org/spreadsheetml/2006/main">
  <c r="D3" i="4" l="1"/>
  <c r="E3" i="4"/>
  <c r="J3" i="4"/>
  <c r="D4" i="4"/>
  <c r="E4" i="4"/>
  <c r="J4" i="4"/>
  <c r="D5" i="4"/>
  <c r="E5" i="4"/>
  <c r="J5" i="4"/>
  <c r="D6" i="4"/>
  <c r="E6" i="4"/>
  <c r="J6" i="4"/>
  <c r="D7" i="4"/>
  <c r="E7" i="4"/>
  <c r="J7" i="4"/>
  <c r="D8" i="4"/>
  <c r="E8" i="4"/>
  <c r="J8" i="4"/>
  <c r="D9" i="4"/>
  <c r="E9" i="4"/>
  <c r="J9" i="4"/>
  <c r="D10" i="4"/>
  <c r="E10" i="4"/>
  <c r="J10" i="4"/>
  <c r="D11" i="4"/>
  <c r="E11" i="4"/>
  <c r="J11" i="4"/>
  <c r="D12" i="4"/>
  <c r="E12" i="4"/>
  <c r="J12" i="4"/>
  <c r="D13" i="4"/>
  <c r="E13" i="4"/>
  <c r="J13" i="4"/>
  <c r="D14" i="4"/>
  <c r="E14" i="4"/>
  <c r="J14" i="4"/>
  <c r="D15" i="4"/>
  <c r="E15" i="4"/>
  <c r="J15" i="4"/>
  <c r="D16" i="4"/>
  <c r="E16" i="4"/>
  <c r="J16" i="4"/>
  <c r="D17" i="4"/>
  <c r="E17" i="4"/>
  <c r="J17" i="4"/>
  <c r="D18" i="4"/>
  <c r="E18" i="4"/>
  <c r="J18" i="4"/>
  <c r="D19" i="4"/>
  <c r="E19" i="4"/>
  <c r="J19" i="4"/>
  <c r="D20" i="4"/>
  <c r="E20" i="4"/>
  <c r="J20" i="4"/>
  <c r="D21" i="4"/>
  <c r="E21" i="4"/>
  <c r="J21" i="4"/>
  <c r="D22" i="4"/>
  <c r="E22" i="4"/>
  <c r="J22" i="4"/>
  <c r="D23" i="4"/>
  <c r="E23" i="4"/>
  <c r="J23" i="4"/>
  <c r="D24" i="4"/>
  <c r="E24" i="4"/>
  <c r="J24" i="4"/>
  <c r="D25" i="4"/>
  <c r="E25" i="4"/>
  <c r="J25" i="4"/>
  <c r="D26" i="4"/>
  <c r="E26" i="4"/>
  <c r="J26" i="4"/>
  <c r="D27" i="4"/>
  <c r="E27" i="4"/>
  <c r="J27" i="4"/>
  <c r="D28" i="4"/>
  <c r="E28" i="4"/>
  <c r="J28" i="4"/>
  <c r="D29" i="4"/>
  <c r="E29" i="4"/>
  <c r="J29" i="4"/>
  <c r="D30" i="4"/>
  <c r="E30" i="4"/>
  <c r="J30" i="4"/>
  <c r="D31" i="4"/>
  <c r="E31" i="4"/>
  <c r="J31" i="4"/>
  <c r="D32" i="4"/>
  <c r="E32" i="4"/>
  <c r="J32" i="4"/>
  <c r="D33" i="4"/>
  <c r="E33" i="4"/>
  <c r="J33" i="4"/>
  <c r="D34" i="4"/>
  <c r="E34" i="4"/>
  <c r="J34" i="4"/>
  <c r="D35" i="4"/>
  <c r="E35" i="4"/>
  <c r="J35" i="4"/>
  <c r="D36" i="4"/>
  <c r="E36" i="4"/>
  <c r="J36" i="4"/>
  <c r="D37" i="4"/>
  <c r="E37" i="4"/>
  <c r="J37" i="4"/>
  <c r="D38" i="4"/>
  <c r="E38" i="4"/>
  <c r="J38" i="4"/>
  <c r="D39" i="4"/>
  <c r="E39" i="4"/>
  <c r="J39" i="4"/>
  <c r="D40" i="4"/>
  <c r="E40" i="4"/>
  <c r="J40" i="4"/>
  <c r="D41" i="4"/>
  <c r="E41" i="4"/>
  <c r="J41" i="4"/>
  <c r="D42" i="4"/>
  <c r="E42" i="4"/>
  <c r="J42" i="4"/>
  <c r="D43" i="4"/>
  <c r="E43" i="4"/>
  <c r="J43" i="4"/>
  <c r="D44" i="4"/>
  <c r="E44" i="4"/>
  <c r="J44" i="4"/>
  <c r="D45" i="4"/>
  <c r="E45" i="4"/>
  <c r="J45" i="4"/>
  <c r="D46" i="4"/>
  <c r="E46" i="4"/>
  <c r="J46" i="4"/>
  <c r="D47" i="4"/>
  <c r="E47" i="4"/>
  <c r="J47" i="4"/>
  <c r="D48" i="4"/>
  <c r="E48" i="4"/>
  <c r="J48" i="4"/>
  <c r="D49" i="4"/>
  <c r="E49" i="4"/>
  <c r="J49" i="4"/>
  <c r="D50" i="4"/>
  <c r="E50" i="4"/>
  <c r="J50" i="4"/>
  <c r="D51" i="4"/>
  <c r="E51" i="4"/>
  <c r="J51" i="4"/>
  <c r="D52" i="4"/>
  <c r="E52" i="4"/>
  <c r="J52" i="4"/>
  <c r="D53" i="4"/>
  <c r="E53" i="4"/>
  <c r="J53" i="4"/>
  <c r="D54" i="4"/>
  <c r="E54" i="4"/>
  <c r="J54" i="4"/>
  <c r="D55" i="4"/>
  <c r="E55" i="4"/>
  <c r="J55" i="4"/>
  <c r="D56" i="4"/>
  <c r="E56" i="4"/>
  <c r="J56" i="4"/>
  <c r="D57" i="4"/>
  <c r="E57" i="4"/>
  <c r="J57" i="4"/>
  <c r="D58" i="4"/>
  <c r="E58" i="4"/>
  <c r="J58" i="4"/>
  <c r="D59" i="4"/>
  <c r="E59" i="4"/>
  <c r="J59" i="4"/>
  <c r="D60" i="4"/>
  <c r="E60" i="4"/>
  <c r="J60" i="4"/>
  <c r="D61" i="4"/>
  <c r="E61" i="4"/>
  <c r="J61" i="4"/>
  <c r="D62" i="4"/>
  <c r="E62" i="4"/>
  <c r="J62" i="4"/>
  <c r="D63" i="4"/>
  <c r="E63" i="4"/>
  <c r="J63" i="4"/>
  <c r="D64" i="4"/>
  <c r="E64" i="4"/>
  <c r="J64" i="4"/>
  <c r="D65" i="4"/>
  <c r="E65" i="4"/>
  <c r="J65" i="4"/>
  <c r="D66" i="4"/>
  <c r="E66" i="4"/>
  <c r="J66" i="4"/>
  <c r="D67" i="4"/>
  <c r="E67" i="4"/>
  <c r="J67" i="4"/>
  <c r="D68" i="4"/>
  <c r="E68" i="4"/>
  <c r="J68" i="4"/>
  <c r="D69" i="4"/>
  <c r="E69" i="4"/>
  <c r="J69" i="4"/>
  <c r="D70" i="4"/>
  <c r="E70" i="4"/>
  <c r="J70" i="4"/>
  <c r="D71" i="4"/>
  <c r="E71" i="4"/>
  <c r="J71" i="4"/>
  <c r="D72" i="4"/>
  <c r="E72" i="4"/>
  <c r="J72" i="4"/>
  <c r="D73" i="4"/>
  <c r="E73" i="4"/>
  <c r="J73" i="4"/>
  <c r="D74" i="4"/>
  <c r="E74" i="4"/>
  <c r="J74" i="4"/>
  <c r="D75" i="4"/>
  <c r="E75" i="4"/>
  <c r="J75" i="4"/>
  <c r="D76" i="4"/>
  <c r="E76" i="4"/>
  <c r="J76" i="4"/>
  <c r="D77" i="4"/>
  <c r="E77" i="4"/>
  <c r="J77" i="4"/>
  <c r="D78" i="4"/>
  <c r="E78" i="4"/>
  <c r="J78" i="4"/>
  <c r="D79" i="4"/>
  <c r="E79" i="4"/>
  <c r="J79" i="4"/>
  <c r="D80" i="4"/>
  <c r="E80" i="4"/>
  <c r="J80" i="4"/>
  <c r="D81" i="4"/>
  <c r="E81" i="4"/>
  <c r="J81" i="4"/>
  <c r="D82" i="4"/>
  <c r="E82" i="4"/>
  <c r="J82" i="4"/>
  <c r="D83" i="4"/>
  <c r="E83" i="4"/>
  <c r="J83" i="4"/>
  <c r="D84" i="4"/>
  <c r="E84" i="4"/>
  <c r="J84" i="4"/>
  <c r="D85" i="4"/>
  <c r="E85" i="4"/>
  <c r="J85" i="4"/>
  <c r="D86" i="4"/>
  <c r="E86" i="4"/>
  <c r="J86" i="4"/>
  <c r="D87" i="4"/>
  <c r="E87" i="4"/>
  <c r="J87" i="4"/>
  <c r="D88" i="4"/>
  <c r="E88" i="4"/>
  <c r="J88" i="4"/>
  <c r="D89" i="4"/>
  <c r="E89" i="4"/>
  <c r="J89" i="4"/>
  <c r="D90" i="4"/>
  <c r="E90" i="4"/>
  <c r="J90" i="4"/>
  <c r="D91" i="4"/>
  <c r="E91" i="4"/>
  <c r="J91" i="4"/>
  <c r="D92" i="4"/>
  <c r="E92" i="4"/>
  <c r="J92" i="4"/>
  <c r="D93" i="4"/>
  <c r="E93" i="4"/>
  <c r="J93" i="4"/>
  <c r="D94" i="4"/>
  <c r="E94" i="4"/>
  <c r="J94" i="4"/>
  <c r="D95" i="4"/>
  <c r="E95" i="4"/>
  <c r="J95" i="4"/>
  <c r="D96" i="4"/>
  <c r="E96" i="4"/>
  <c r="J96" i="4"/>
  <c r="D97" i="4"/>
  <c r="E97" i="4"/>
  <c r="J97" i="4"/>
  <c r="D98" i="4"/>
  <c r="E98" i="4"/>
  <c r="J98" i="4"/>
  <c r="D99" i="4"/>
  <c r="E99" i="4"/>
  <c r="J99" i="4"/>
  <c r="D100" i="4"/>
  <c r="E100" i="4"/>
  <c r="J100" i="4"/>
  <c r="D101" i="4"/>
  <c r="E101" i="4"/>
  <c r="J101" i="4"/>
  <c r="D102" i="4"/>
  <c r="E102" i="4"/>
  <c r="J102" i="4"/>
  <c r="D103" i="4"/>
  <c r="E103" i="4"/>
  <c r="J103" i="4"/>
  <c r="D104" i="4"/>
  <c r="E104" i="4"/>
  <c r="J104" i="4"/>
  <c r="D105" i="4"/>
  <c r="E105" i="4"/>
  <c r="J105" i="4"/>
  <c r="D106" i="4"/>
  <c r="E106" i="4"/>
  <c r="J106" i="4"/>
  <c r="D107" i="4"/>
  <c r="E107" i="4"/>
  <c r="J107" i="4"/>
  <c r="D108" i="4"/>
  <c r="E108" i="4"/>
  <c r="J108" i="4"/>
  <c r="D109" i="4"/>
  <c r="E109" i="4"/>
  <c r="J109" i="4"/>
  <c r="D110" i="4"/>
  <c r="E110" i="4"/>
  <c r="J110" i="4"/>
  <c r="D111" i="4"/>
  <c r="E111" i="4"/>
  <c r="J111" i="4"/>
  <c r="D112" i="4"/>
  <c r="E112" i="4"/>
  <c r="J112" i="4"/>
  <c r="D113" i="4"/>
  <c r="E113" i="4"/>
  <c r="J113" i="4"/>
  <c r="D114" i="4"/>
  <c r="E114" i="4"/>
  <c r="J114" i="4"/>
  <c r="D115" i="4"/>
  <c r="E115" i="4"/>
  <c r="J115" i="4"/>
  <c r="D116" i="4"/>
  <c r="E116" i="4"/>
  <c r="J116" i="4"/>
  <c r="D117" i="4"/>
  <c r="E117" i="4"/>
  <c r="J117" i="4"/>
  <c r="D118" i="4"/>
  <c r="E118" i="4"/>
  <c r="J118" i="4"/>
  <c r="D119" i="4"/>
  <c r="E119" i="4"/>
  <c r="J119" i="4"/>
  <c r="D120" i="4"/>
  <c r="E120" i="4"/>
  <c r="J120" i="4"/>
  <c r="D121" i="4"/>
  <c r="E121" i="4"/>
  <c r="J121" i="4"/>
  <c r="D122" i="4"/>
  <c r="E122" i="4"/>
  <c r="J122" i="4"/>
  <c r="D123" i="4"/>
  <c r="E123" i="4"/>
  <c r="J123" i="4"/>
  <c r="D124" i="4"/>
  <c r="E124" i="4"/>
  <c r="J124" i="4"/>
  <c r="D125" i="4"/>
  <c r="E125" i="4"/>
  <c r="J125" i="4"/>
  <c r="D126" i="4"/>
  <c r="E126" i="4"/>
  <c r="J126" i="4"/>
  <c r="D127" i="4"/>
  <c r="E127" i="4"/>
  <c r="J127" i="4"/>
  <c r="D128" i="4"/>
  <c r="E128" i="4"/>
  <c r="J128" i="4"/>
  <c r="D129" i="4"/>
  <c r="E129" i="4"/>
  <c r="J129" i="4"/>
  <c r="D130" i="4"/>
  <c r="E130" i="4"/>
  <c r="J130" i="4"/>
  <c r="D131" i="4"/>
  <c r="E131" i="4"/>
  <c r="J131" i="4"/>
  <c r="D132" i="4"/>
  <c r="E132" i="4"/>
  <c r="J132" i="4"/>
  <c r="D133" i="4"/>
  <c r="E133" i="4"/>
  <c r="J133" i="4"/>
  <c r="D134" i="4"/>
  <c r="E134" i="4"/>
  <c r="J134" i="4"/>
  <c r="D135" i="4"/>
  <c r="E135" i="4"/>
  <c r="J135" i="4"/>
  <c r="D136" i="4"/>
  <c r="E136" i="4"/>
  <c r="J136" i="4"/>
  <c r="D137" i="4"/>
  <c r="E137" i="4"/>
  <c r="J137" i="4"/>
  <c r="D138" i="4"/>
  <c r="E138" i="4"/>
  <c r="J138" i="4"/>
  <c r="D139" i="4"/>
  <c r="E139" i="4"/>
  <c r="J139" i="4"/>
  <c r="D140" i="4"/>
  <c r="E140" i="4"/>
  <c r="J140" i="4"/>
  <c r="D141" i="4"/>
  <c r="E141" i="4"/>
  <c r="J141" i="4"/>
  <c r="D142" i="4"/>
  <c r="E142" i="4"/>
  <c r="J142" i="4"/>
  <c r="D143" i="4"/>
  <c r="E143" i="4"/>
  <c r="J143" i="4"/>
  <c r="D144" i="4"/>
  <c r="E144" i="4"/>
  <c r="J144" i="4"/>
  <c r="D145" i="4"/>
  <c r="E145" i="4"/>
  <c r="J145" i="4"/>
  <c r="D146" i="4"/>
  <c r="E146" i="4"/>
  <c r="J146" i="4"/>
  <c r="D147" i="4"/>
  <c r="E147" i="4"/>
  <c r="J147" i="4"/>
  <c r="D148" i="4"/>
  <c r="E148" i="4"/>
  <c r="J148" i="4"/>
  <c r="D149" i="4"/>
  <c r="E149" i="4"/>
  <c r="J149" i="4"/>
  <c r="D150" i="4"/>
  <c r="E150" i="4"/>
  <c r="J150" i="4"/>
  <c r="D151" i="4"/>
  <c r="E151" i="4"/>
  <c r="J151" i="4"/>
  <c r="D152" i="4"/>
  <c r="E152" i="4"/>
  <c r="J152" i="4"/>
  <c r="D153" i="4"/>
  <c r="E153" i="4"/>
  <c r="J153" i="4"/>
  <c r="D154" i="4"/>
  <c r="E154" i="4"/>
  <c r="J154" i="4"/>
  <c r="D155" i="4"/>
  <c r="E155" i="4"/>
  <c r="J155" i="4"/>
  <c r="D156" i="4"/>
  <c r="E156" i="4"/>
  <c r="J156" i="4"/>
  <c r="D157" i="4"/>
  <c r="E157" i="4"/>
  <c r="J157" i="4"/>
  <c r="D158" i="4"/>
  <c r="E158" i="4"/>
  <c r="J158" i="4"/>
  <c r="D159" i="4"/>
  <c r="E159" i="4"/>
  <c r="J159" i="4"/>
  <c r="D160" i="4"/>
  <c r="E160" i="4"/>
  <c r="J160" i="4"/>
  <c r="D161" i="4"/>
  <c r="E161" i="4"/>
  <c r="J161" i="4"/>
  <c r="D162" i="4"/>
  <c r="E162" i="4"/>
  <c r="J162" i="4"/>
  <c r="D163" i="4"/>
  <c r="E163" i="4"/>
  <c r="J163" i="4"/>
  <c r="D164" i="4"/>
  <c r="E164" i="4"/>
  <c r="J164" i="4"/>
  <c r="D165" i="4"/>
  <c r="E165" i="4"/>
  <c r="J165" i="4"/>
  <c r="D166" i="4"/>
  <c r="E166" i="4"/>
  <c r="J166" i="4"/>
  <c r="D167" i="4"/>
  <c r="E167" i="4"/>
  <c r="J167" i="4"/>
  <c r="D168" i="4"/>
  <c r="E168" i="4"/>
  <c r="J168" i="4"/>
  <c r="D169" i="4"/>
  <c r="E169" i="4"/>
  <c r="J169" i="4"/>
  <c r="D170" i="4"/>
  <c r="E170" i="4"/>
  <c r="J170" i="4"/>
  <c r="D171" i="4"/>
  <c r="E171" i="4"/>
  <c r="J171" i="4"/>
  <c r="D172" i="4"/>
  <c r="E172" i="4"/>
  <c r="J172" i="4"/>
  <c r="D173" i="4"/>
  <c r="E173" i="4"/>
  <c r="J173" i="4"/>
  <c r="D174" i="4"/>
  <c r="E174" i="4"/>
  <c r="J174" i="4"/>
  <c r="D175" i="4"/>
  <c r="E175" i="4"/>
  <c r="J175" i="4"/>
  <c r="D176" i="4"/>
  <c r="E176" i="4"/>
  <c r="J176" i="4"/>
  <c r="D177" i="4"/>
  <c r="E177" i="4"/>
  <c r="J177" i="4"/>
  <c r="D178" i="4"/>
  <c r="E178" i="4"/>
  <c r="J178" i="4"/>
  <c r="D179" i="4"/>
  <c r="E179" i="4"/>
  <c r="J179" i="4"/>
  <c r="D180" i="4"/>
  <c r="E180" i="4"/>
  <c r="J180" i="4"/>
  <c r="D181" i="4"/>
  <c r="E181" i="4"/>
  <c r="J181" i="4"/>
  <c r="D182" i="4"/>
  <c r="E182" i="4"/>
  <c r="J182" i="4"/>
  <c r="D183" i="4"/>
  <c r="E183" i="4"/>
  <c r="J183" i="4"/>
  <c r="D184" i="4"/>
  <c r="E184" i="4"/>
  <c r="J184" i="4"/>
  <c r="D185" i="4"/>
  <c r="E185" i="4"/>
  <c r="J185" i="4"/>
  <c r="D186" i="4"/>
  <c r="E186" i="4"/>
  <c r="J186" i="4"/>
  <c r="D187" i="4"/>
  <c r="E187" i="4"/>
  <c r="J187" i="4"/>
  <c r="D188" i="4"/>
  <c r="E188" i="4"/>
  <c r="J188" i="4"/>
  <c r="D189" i="4"/>
  <c r="E189" i="4"/>
  <c r="J189" i="4"/>
  <c r="D190" i="4"/>
  <c r="E190" i="4"/>
  <c r="J190" i="4"/>
  <c r="D191" i="4"/>
  <c r="E191" i="4"/>
  <c r="J191" i="4"/>
  <c r="D192" i="4"/>
  <c r="E192" i="4"/>
  <c r="J192" i="4"/>
  <c r="D193" i="4"/>
  <c r="E193" i="4"/>
  <c r="J193" i="4"/>
  <c r="D194" i="4"/>
  <c r="E194" i="4"/>
  <c r="J194" i="4"/>
  <c r="D195" i="4"/>
  <c r="E195" i="4"/>
  <c r="J195" i="4"/>
  <c r="D196" i="4"/>
  <c r="E196" i="4"/>
  <c r="J196" i="4"/>
  <c r="D197" i="4"/>
  <c r="E197" i="4"/>
  <c r="J197" i="4"/>
  <c r="D198" i="4"/>
  <c r="E198" i="4"/>
  <c r="J198" i="4"/>
  <c r="D199" i="4"/>
  <c r="E199" i="4"/>
  <c r="J199" i="4"/>
  <c r="D200" i="4"/>
  <c r="E200" i="4"/>
  <c r="J200" i="4"/>
  <c r="D201" i="4"/>
  <c r="E201" i="4"/>
  <c r="J201" i="4"/>
  <c r="D202" i="4"/>
  <c r="E202" i="4"/>
  <c r="J202" i="4"/>
  <c r="D203" i="4"/>
  <c r="E203" i="4"/>
  <c r="J203" i="4"/>
  <c r="D204" i="4"/>
  <c r="E204" i="4"/>
  <c r="J204" i="4"/>
  <c r="D205" i="4"/>
  <c r="E205" i="4"/>
  <c r="J205" i="4"/>
  <c r="D206" i="4"/>
  <c r="E206" i="4"/>
  <c r="J206" i="4"/>
  <c r="D207" i="4"/>
  <c r="E207" i="4"/>
  <c r="J207" i="4"/>
  <c r="D208" i="4"/>
  <c r="E208" i="4"/>
  <c r="J208" i="4"/>
  <c r="D209" i="4"/>
  <c r="E209" i="4"/>
  <c r="J209" i="4"/>
  <c r="D210" i="4"/>
  <c r="E210" i="4"/>
  <c r="J210" i="4"/>
  <c r="D211" i="4"/>
  <c r="E211" i="4"/>
  <c r="J211" i="4"/>
  <c r="D212" i="4"/>
  <c r="E212" i="4"/>
  <c r="J212" i="4"/>
  <c r="D213" i="4"/>
  <c r="E213" i="4"/>
  <c r="J213" i="4"/>
  <c r="D214" i="4"/>
  <c r="E214" i="4"/>
  <c r="J214" i="4"/>
  <c r="D215" i="4"/>
  <c r="E215" i="4"/>
  <c r="J215" i="4"/>
  <c r="D216" i="4"/>
  <c r="E216" i="4"/>
  <c r="J216" i="4"/>
  <c r="D217" i="4"/>
  <c r="E217" i="4"/>
  <c r="J217" i="4"/>
  <c r="D218" i="4"/>
  <c r="E218" i="4"/>
  <c r="J218" i="4"/>
  <c r="D219" i="4"/>
  <c r="E219" i="4"/>
  <c r="J219" i="4"/>
  <c r="D220" i="4"/>
  <c r="E220" i="4"/>
  <c r="J220" i="4"/>
  <c r="D221" i="4"/>
  <c r="E221" i="4"/>
  <c r="J221" i="4"/>
  <c r="D222" i="4"/>
  <c r="E222" i="4"/>
  <c r="J222" i="4"/>
  <c r="D223" i="4"/>
  <c r="E223" i="4"/>
  <c r="J223" i="4"/>
  <c r="D224" i="4"/>
  <c r="E224" i="4"/>
  <c r="J224" i="4"/>
  <c r="D225" i="4"/>
  <c r="E225" i="4"/>
  <c r="J225" i="4"/>
  <c r="D226" i="4"/>
  <c r="E226" i="4"/>
  <c r="J226" i="4"/>
  <c r="D227" i="4"/>
  <c r="E227" i="4"/>
  <c r="J227" i="4"/>
  <c r="D228" i="4"/>
  <c r="E228" i="4"/>
  <c r="J228" i="4"/>
  <c r="D229" i="4"/>
  <c r="E229" i="4"/>
  <c r="J229" i="4"/>
  <c r="D230" i="4"/>
  <c r="E230" i="4"/>
  <c r="J230" i="4"/>
  <c r="D231" i="4"/>
  <c r="E231" i="4"/>
  <c r="J231" i="4"/>
  <c r="D232" i="4"/>
  <c r="E232" i="4"/>
  <c r="J232" i="4"/>
  <c r="D233" i="4"/>
  <c r="E233" i="4"/>
  <c r="J233" i="4"/>
  <c r="D234" i="4"/>
  <c r="E234" i="4"/>
  <c r="J234" i="4"/>
  <c r="D235" i="4"/>
  <c r="E235" i="4"/>
  <c r="J235" i="4"/>
  <c r="D236" i="4"/>
  <c r="E236" i="4"/>
  <c r="J236" i="4"/>
  <c r="D237" i="4"/>
  <c r="E237" i="4"/>
  <c r="J237" i="4"/>
  <c r="D238" i="4"/>
  <c r="E238" i="4"/>
  <c r="J238" i="4"/>
  <c r="D239" i="4"/>
  <c r="E239" i="4"/>
  <c r="J239" i="4"/>
  <c r="D240" i="4"/>
  <c r="E240" i="4"/>
  <c r="J240" i="4"/>
  <c r="D241" i="4"/>
  <c r="E241" i="4"/>
  <c r="J241" i="4"/>
  <c r="D242" i="4"/>
  <c r="E242" i="4"/>
  <c r="J242" i="4"/>
  <c r="D243" i="4"/>
  <c r="E243" i="4"/>
  <c r="J243" i="4"/>
  <c r="D244" i="4"/>
  <c r="E244" i="4"/>
  <c r="J244" i="4"/>
  <c r="D245" i="4"/>
  <c r="E245" i="4"/>
  <c r="J245" i="4"/>
  <c r="D246" i="4"/>
  <c r="E246" i="4"/>
  <c r="J246" i="4"/>
  <c r="D247" i="4"/>
  <c r="E247" i="4"/>
  <c r="J247" i="4"/>
  <c r="D248" i="4"/>
  <c r="E248" i="4"/>
  <c r="J248" i="4"/>
  <c r="D249" i="4"/>
  <c r="E249" i="4"/>
  <c r="J249" i="4"/>
  <c r="D250" i="4"/>
  <c r="E250" i="4"/>
  <c r="J250" i="4"/>
  <c r="D251" i="4"/>
  <c r="E251" i="4"/>
  <c r="J251" i="4"/>
  <c r="D252" i="4"/>
  <c r="E252" i="4"/>
  <c r="J252" i="4"/>
  <c r="D253" i="4"/>
  <c r="E253" i="4"/>
  <c r="J253" i="4"/>
  <c r="D254" i="4"/>
  <c r="E254" i="4"/>
  <c r="J254" i="4"/>
  <c r="D255" i="4"/>
  <c r="E255" i="4"/>
  <c r="J255" i="4"/>
  <c r="D256" i="4"/>
  <c r="E256" i="4"/>
  <c r="J256" i="4"/>
  <c r="D257" i="4"/>
  <c r="E257" i="4"/>
  <c r="J257" i="4"/>
  <c r="D258" i="4"/>
  <c r="E258" i="4"/>
  <c r="J258" i="4"/>
  <c r="D259" i="4"/>
  <c r="E259" i="4"/>
  <c r="J259" i="4"/>
  <c r="D260" i="4"/>
  <c r="E260" i="4"/>
  <c r="J260" i="4"/>
  <c r="D261" i="4"/>
  <c r="E261" i="4"/>
  <c r="J261" i="4"/>
  <c r="D262" i="4"/>
  <c r="E262" i="4"/>
  <c r="J262" i="4"/>
  <c r="D263" i="4"/>
  <c r="E263" i="4"/>
  <c r="J263" i="4"/>
  <c r="D264" i="4"/>
  <c r="E264" i="4"/>
  <c r="J264" i="4"/>
  <c r="D265" i="4"/>
  <c r="E265" i="4"/>
  <c r="J265" i="4"/>
  <c r="D266" i="4"/>
  <c r="E266" i="4"/>
  <c r="J266" i="4"/>
  <c r="D267" i="4"/>
  <c r="E267" i="4"/>
  <c r="J267" i="4"/>
  <c r="D268" i="4"/>
  <c r="E268" i="4"/>
  <c r="J268" i="4"/>
  <c r="D269" i="4"/>
  <c r="E269" i="4"/>
  <c r="J269" i="4"/>
  <c r="D270" i="4"/>
  <c r="E270" i="4"/>
  <c r="J270" i="4"/>
  <c r="D271" i="4"/>
  <c r="E271" i="4"/>
  <c r="J271" i="4"/>
  <c r="D272" i="4"/>
  <c r="E272" i="4"/>
  <c r="J272" i="4"/>
  <c r="D273" i="4"/>
  <c r="E273" i="4"/>
  <c r="J273" i="4"/>
  <c r="D274" i="4"/>
  <c r="E274" i="4"/>
  <c r="J274" i="4"/>
  <c r="D275" i="4"/>
  <c r="E275" i="4"/>
  <c r="J275" i="4"/>
  <c r="D276" i="4"/>
  <c r="E276" i="4"/>
  <c r="J276" i="4"/>
  <c r="D277" i="4"/>
  <c r="E277" i="4"/>
  <c r="J277" i="4"/>
  <c r="D278" i="4"/>
  <c r="E278" i="4"/>
  <c r="J278" i="4"/>
  <c r="D279" i="4"/>
  <c r="E279" i="4"/>
  <c r="J279" i="4"/>
  <c r="D280" i="4"/>
  <c r="E280" i="4"/>
  <c r="J280" i="4"/>
  <c r="D281" i="4"/>
  <c r="E281" i="4"/>
  <c r="J281" i="4"/>
  <c r="D282" i="4"/>
  <c r="E282" i="4"/>
  <c r="J282" i="4"/>
  <c r="D283" i="4"/>
  <c r="E283" i="4"/>
  <c r="J283" i="4"/>
  <c r="D284" i="4"/>
  <c r="E284" i="4"/>
  <c r="J284" i="4"/>
  <c r="D285" i="4"/>
  <c r="E285" i="4"/>
  <c r="J285" i="4"/>
  <c r="D286" i="4"/>
  <c r="E286" i="4"/>
  <c r="J286" i="4"/>
  <c r="D287" i="4"/>
  <c r="E287" i="4"/>
  <c r="J287" i="4"/>
  <c r="D288" i="4"/>
  <c r="E288" i="4"/>
  <c r="J288" i="4"/>
  <c r="D289" i="4"/>
  <c r="E289" i="4"/>
  <c r="J289" i="4"/>
  <c r="D290" i="4"/>
  <c r="E290" i="4"/>
  <c r="J290" i="4"/>
  <c r="D291" i="4"/>
  <c r="E291" i="4"/>
  <c r="J291" i="4"/>
  <c r="D292" i="4"/>
  <c r="E292" i="4"/>
  <c r="J292" i="4"/>
  <c r="D293" i="4"/>
  <c r="E293" i="4"/>
  <c r="J293" i="4"/>
  <c r="D294" i="4"/>
  <c r="E294" i="4"/>
  <c r="J294" i="4"/>
  <c r="D295" i="4"/>
  <c r="E295" i="4"/>
  <c r="J295" i="4"/>
  <c r="D296" i="4"/>
  <c r="E296" i="4"/>
  <c r="J296" i="4"/>
  <c r="D297" i="4"/>
  <c r="E297" i="4"/>
  <c r="J297" i="4"/>
  <c r="D298" i="4"/>
  <c r="E298" i="4"/>
  <c r="J298" i="4"/>
  <c r="D299" i="4"/>
  <c r="E299" i="4"/>
  <c r="J299" i="4"/>
  <c r="D300" i="4"/>
  <c r="E300" i="4"/>
  <c r="J300" i="4"/>
  <c r="D301" i="4"/>
  <c r="E301" i="4"/>
  <c r="J301" i="4"/>
  <c r="D302" i="4"/>
  <c r="E302" i="4"/>
  <c r="J302" i="4"/>
  <c r="D303" i="4"/>
  <c r="E303" i="4"/>
  <c r="J303" i="4"/>
  <c r="D304" i="4"/>
  <c r="E304" i="4"/>
  <c r="J304" i="4"/>
  <c r="D305" i="4"/>
  <c r="E305" i="4"/>
  <c r="J305" i="4"/>
  <c r="D306" i="4"/>
  <c r="E306" i="4"/>
  <c r="J306" i="4"/>
  <c r="D307" i="4"/>
  <c r="E307" i="4"/>
  <c r="J307" i="4"/>
  <c r="D308" i="4"/>
  <c r="E308" i="4"/>
  <c r="J308" i="4"/>
  <c r="D309" i="4"/>
  <c r="E309" i="4"/>
  <c r="J309" i="4"/>
  <c r="D310" i="4"/>
  <c r="E310" i="4"/>
  <c r="J310" i="4"/>
  <c r="D311" i="4"/>
  <c r="E311" i="4"/>
  <c r="J311" i="4"/>
  <c r="D312" i="4"/>
  <c r="E312" i="4"/>
  <c r="J312" i="4"/>
  <c r="D313" i="4"/>
  <c r="E313" i="4"/>
  <c r="J313" i="4"/>
  <c r="D314" i="4"/>
  <c r="E314" i="4"/>
  <c r="J314" i="4"/>
  <c r="D315" i="4"/>
  <c r="E315" i="4"/>
  <c r="J315" i="4"/>
  <c r="D316" i="4"/>
  <c r="E316" i="4"/>
  <c r="J316" i="4"/>
  <c r="D317" i="4"/>
  <c r="E317" i="4"/>
  <c r="J317" i="4"/>
  <c r="D318" i="4"/>
  <c r="E318" i="4"/>
  <c r="J318" i="4"/>
  <c r="D319" i="4"/>
  <c r="E319" i="4"/>
  <c r="J319" i="4"/>
  <c r="D320" i="4"/>
  <c r="E320" i="4"/>
  <c r="J320" i="4"/>
  <c r="D321" i="4"/>
  <c r="E321" i="4"/>
  <c r="J321" i="4"/>
  <c r="D322" i="4"/>
  <c r="E322" i="4"/>
  <c r="J322" i="4"/>
  <c r="D323" i="4"/>
  <c r="E323" i="4"/>
  <c r="J323" i="4"/>
  <c r="D324" i="4"/>
  <c r="E324" i="4"/>
  <c r="J324" i="4"/>
  <c r="D325" i="4"/>
  <c r="E325" i="4"/>
  <c r="J325" i="4"/>
  <c r="D326" i="4"/>
  <c r="E326" i="4"/>
  <c r="J326" i="4"/>
  <c r="D327" i="4"/>
  <c r="E327" i="4"/>
  <c r="J327" i="4"/>
  <c r="D328" i="4"/>
  <c r="E328" i="4"/>
  <c r="J328" i="4"/>
  <c r="D329" i="4"/>
  <c r="E329" i="4"/>
  <c r="J329" i="4"/>
  <c r="D330" i="4"/>
  <c r="E330" i="4"/>
  <c r="J330" i="4"/>
  <c r="D331" i="4"/>
  <c r="E331" i="4"/>
  <c r="J331" i="4"/>
  <c r="D332" i="4"/>
  <c r="E332" i="4"/>
  <c r="J332" i="4"/>
  <c r="D333" i="4"/>
  <c r="E333" i="4"/>
  <c r="J333" i="4"/>
  <c r="D334" i="4"/>
  <c r="E334" i="4"/>
  <c r="J334" i="4"/>
  <c r="D335" i="4"/>
  <c r="E335" i="4"/>
  <c r="J335" i="4"/>
  <c r="D336" i="4"/>
  <c r="E336" i="4"/>
  <c r="J336" i="4"/>
  <c r="D337" i="4"/>
  <c r="E337" i="4"/>
  <c r="J337" i="4"/>
  <c r="D338" i="4"/>
  <c r="E338" i="4"/>
  <c r="J338" i="4"/>
  <c r="D339" i="4"/>
  <c r="E339" i="4"/>
  <c r="J339" i="4"/>
  <c r="D340" i="4"/>
  <c r="E340" i="4"/>
  <c r="J340" i="4"/>
  <c r="D341" i="4"/>
  <c r="E341" i="4"/>
  <c r="J341" i="4"/>
  <c r="D342" i="4"/>
  <c r="E342" i="4"/>
  <c r="J342" i="4"/>
  <c r="D343" i="4"/>
  <c r="E343" i="4"/>
  <c r="J343" i="4"/>
  <c r="D344" i="4"/>
  <c r="E344" i="4"/>
  <c r="J344" i="4"/>
  <c r="D345" i="4"/>
  <c r="E345" i="4"/>
  <c r="J345" i="4"/>
  <c r="D346" i="4"/>
  <c r="E346" i="4"/>
  <c r="J346" i="4"/>
  <c r="D347" i="4"/>
  <c r="E347" i="4"/>
  <c r="J347" i="4"/>
  <c r="D348" i="4"/>
  <c r="E348" i="4"/>
  <c r="J348" i="4"/>
  <c r="D349" i="4"/>
  <c r="E349" i="4"/>
  <c r="J349" i="4"/>
  <c r="D350" i="4"/>
  <c r="E350" i="4"/>
  <c r="J350" i="4"/>
  <c r="D351" i="4"/>
  <c r="E351" i="4"/>
  <c r="J351" i="4"/>
  <c r="D352" i="4"/>
  <c r="E352" i="4"/>
  <c r="J352" i="4"/>
  <c r="D353" i="4"/>
  <c r="E353" i="4"/>
  <c r="J353" i="4"/>
  <c r="D354" i="4"/>
  <c r="E354" i="4"/>
  <c r="J354" i="4"/>
  <c r="D355" i="4"/>
  <c r="E355" i="4"/>
  <c r="J355" i="4"/>
  <c r="D356" i="4"/>
  <c r="E356" i="4"/>
  <c r="J356" i="4"/>
  <c r="D357" i="4"/>
  <c r="E357" i="4"/>
  <c r="J357" i="4"/>
  <c r="D358" i="4"/>
  <c r="E358" i="4"/>
  <c r="J358" i="4"/>
  <c r="D359" i="4"/>
  <c r="E359" i="4"/>
  <c r="J359" i="4"/>
  <c r="D360" i="4"/>
  <c r="E360" i="4"/>
  <c r="J360" i="4"/>
  <c r="D361" i="4"/>
  <c r="E361" i="4"/>
  <c r="J361" i="4"/>
  <c r="D362" i="4"/>
  <c r="E362" i="4"/>
  <c r="J362" i="4"/>
  <c r="D363" i="4"/>
  <c r="E363" i="4"/>
  <c r="J363" i="4"/>
  <c r="D364" i="4"/>
  <c r="E364" i="4"/>
  <c r="J364" i="4"/>
  <c r="D365" i="4"/>
  <c r="E365" i="4"/>
  <c r="J365" i="4"/>
  <c r="D366" i="4"/>
  <c r="E366" i="4"/>
  <c r="J366" i="4"/>
  <c r="D367" i="4"/>
  <c r="E367" i="4"/>
  <c r="J367" i="4"/>
  <c r="D368" i="4"/>
  <c r="E368" i="4"/>
  <c r="J368" i="4"/>
  <c r="D369" i="4"/>
  <c r="E369" i="4"/>
  <c r="J369" i="4"/>
  <c r="D370" i="4"/>
  <c r="E370" i="4"/>
  <c r="J370" i="4"/>
  <c r="D371" i="4"/>
  <c r="E371" i="4"/>
  <c r="J371" i="4"/>
  <c r="D372" i="4"/>
  <c r="E372" i="4"/>
  <c r="J372" i="4"/>
  <c r="D373" i="4"/>
  <c r="E373" i="4"/>
  <c r="J373" i="4"/>
  <c r="D374" i="4"/>
  <c r="E374" i="4"/>
  <c r="J374" i="4"/>
  <c r="D375" i="4"/>
  <c r="E375" i="4"/>
  <c r="J375" i="4"/>
  <c r="D376" i="4"/>
  <c r="E376" i="4"/>
  <c r="J376" i="4"/>
  <c r="D377" i="4"/>
  <c r="E377" i="4"/>
  <c r="J377" i="4"/>
  <c r="D378" i="4"/>
  <c r="E378" i="4"/>
  <c r="J378" i="4"/>
  <c r="D379" i="4"/>
  <c r="E379" i="4"/>
  <c r="J379" i="4"/>
  <c r="D380" i="4"/>
  <c r="E380" i="4"/>
  <c r="J380" i="4"/>
  <c r="D381" i="4"/>
  <c r="E381" i="4"/>
  <c r="J381" i="4"/>
  <c r="D382" i="4"/>
  <c r="E382" i="4"/>
  <c r="J382" i="4"/>
  <c r="D383" i="4"/>
  <c r="E383" i="4"/>
  <c r="J383" i="4"/>
  <c r="D384" i="4"/>
  <c r="E384" i="4"/>
  <c r="J384" i="4"/>
  <c r="D385" i="4"/>
  <c r="E385" i="4"/>
  <c r="J385" i="4"/>
  <c r="D386" i="4"/>
  <c r="E386" i="4"/>
  <c r="J386" i="4"/>
  <c r="D387" i="4"/>
  <c r="E387" i="4"/>
  <c r="J387" i="4"/>
  <c r="D388" i="4"/>
  <c r="E388" i="4"/>
  <c r="J388" i="4"/>
  <c r="D389" i="4"/>
  <c r="E389" i="4"/>
  <c r="J389" i="4"/>
  <c r="D390" i="4"/>
  <c r="E390" i="4"/>
  <c r="J390" i="4"/>
  <c r="D391" i="4"/>
  <c r="E391" i="4"/>
  <c r="J391" i="4"/>
  <c r="D392" i="4"/>
  <c r="E392" i="4"/>
  <c r="J392" i="4"/>
  <c r="D393" i="4"/>
  <c r="E393" i="4"/>
  <c r="J393" i="4"/>
  <c r="D394" i="4"/>
  <c r="E394" i="4"/>
  <c r="J394" i="4"/>
  <c r="D395" i="4"/>
  <c r="E395" i="4"/>
  <c r="J395" i="4"/>
  <c r="D396" i="4"/>
  <c r="E396" i="4"/>
  <c r="J396" i="4"/>
  <c r="D397" i="4"/>
  <c r="E397" i="4"/>
  <c r="J397" i="4"/>
  <c r="D398" i="4"/>
  <c r="E398" i="4"/>
  <c r="J398" i="4"/>
  <c r="D399" i="4"/>
  <c r="E399" i="4"/>
  <c r="J399" i="4"/>
  <c r="D400" i="4"/>
  <c r="E400" i="4"/>
  <c r="J400" i="4"/>
  <c r="D401" i="4"/>
  <c r="E401" i="4"/>
  <c r="J401" i="4"/>
  <c r="D402" i="4"/>
  <c r="E402" i="4"/>
  <c r="J402" i="4"/>
  <c r="D403" i="4"/>
  <c r="E403" i="4"/>
  <c r="J403" i="4"/>
  <c r="D404" i="4"/>
  <c r="E404" i="4"/>
  <c r="J404" i="4"/>
  <c r="D405" i="4"/>
  <c r="E405" i="4"/>
  <c r="J405" i="4"/>
  <c r="D406" i="4"/>
  <c r="E406" i="4"/>
  <c r="J406" i="4"/>
  <c r="D407" i="4"/>
  <c r="E407" i="4"/>
  <c r="J407" i="4"/>
  <c r="D408" i="4"/>
  <c r="E408" i="4"/>
  <c r="J408" i="4"/>
  <c r="D409" i="4"/>
  <c r="E409" i="4"/>
  <c r="J409" i="4"/>
  <c r="D410" i="4"/>
  <c r="E410" i="4"/>
  <c r="J410" i="4"/>
  <c r="D411" i="4"/>
  <c r="E411" i="4"/>
  <c r="J411" i="4"/>
  <c r="D412" i="4"/>
  <c r="E412" i="4"/>
  <c r="J412" i="4"/>
  <c r="D413" i="4"/>
  <c r="E413" i="4"/>
  <c r="J413" i="4"/>
  <c r="D414" i="4"/>
  <c r="E414" i="4"/>
  <c r="J414" i="4"/>
  <c r="D415" i="4"/>
  <c r="E415" i="4"/>
  <c r="J415" i="4"/>
  <c r="D416" i="4"/>
  <c r="E416" i="4"/>
  <c r="J416" i="4"/>
  <c r="D417" i="4"/>
  <c r="E417" i="4"/>
  <c r="J417" i="4"/>
  <c r="D418" i="4"/>
  <c r="E418" i="4"/>
  <c r="J418" i="4"/>
  <c r="D419" i="4"/>
  <c r="E419" i="4"/>
  <c r="J419" i="4"/>
  <c r="D420" i="4"/>
  <c r="E420" i="4"/>
  <c r="J420" i="4"/>
  <c r="D421" i="4"/>
  <c r="E421" i="4"/>
  <c r="J421" i="4"/>
  <c r="D422" i="4"/>
  <c r="E422" i="4"/>
  <c r="J422" i="4"/>
  <c r="D423" i="4"/>
  <c r="E423" i="4"/>
  <c r="J423" i="4"/>
  <c r="D424" i="4"/>
  <c r="E424" i="4"/>
  <c r="J424" i="4"/>
  <c r="D425" i="4"/>
  <c r="E425" i="4"/>
  <c r="J425" i="4"/>
  <c r="D426" i="4"/>
  <c r="E426" i="4"/>
  <c r="J426" i="4"/>
  <c r="D427" i="4"/>
  <c r="E427" i="4"/>
  <c r="J427" i="4"/>
  <c r="D428" i="4"/>
  <c r="E428" i="4"/>
  <c r="J428" i="4"/>
  <c r="D429" i="4"/>
  <c r="E429" i="4"/>
  <c r="J429" i="4"/>
  <c r="D430" i="4"/>
  <c r="E430" i="4"/>
  <c r="J430" i="4"/>
  <c r="D431" i="4"/>
  <c r="E431" i="4"/>
  <c r="J431" i="4"/>
  <c r="D432" i="4"/>
  <c r="E432" i="4"/>
  <c r="J432" i="4"/>
  <c r="D433" i="4"/>
  <c r="E433" i="4"/>
  <c r="J433" i="4"/>
  <c r="D434" i="4"/>
  <c r="E434" i="4"/>
  <c r="J434" i="4"/>
  <c r="D435" i="4"/>
  <c r="E435" i="4"/>
  <c r="J435" i="4"/>
  <c r="D436" i="4"/>
  <c r="E436" i="4"/>
  <c r="J436" i="4"/>
  <c r="D437" i="4"/>
  <c r="E437" i="4"/>
  <c r="J437" i="4"/>
  <c r="D438" i="4"/>
  <c r="E438" i="4"/>
  <c r="J438" i="4"/>
  <c r="D439" i="4"/>
  <c r="E439" i="4"/>
  <c r="J439" i="4"/>
  <c r="D440" i="4"/>
  <c r="E440" i="4"/>
  <c r="J440" i="4"/>
  <c r="D441" i="4"/>
  <c r="E441" i="4"/>
  <c r="J441" i="4"/>
  <c r="D442" i="4"/>
  <c r="E442" i="4"/>
  <c r="J442" i="4"/>
  <c r="D443" i="4"/>
  <c r="E443" i="4"/>
  <c r="J443" i="4"/>
  <c r="D444" i="4"/>
  <c r="E444" i="4"/>
  <c r="J444" i="4"/>
  <c r="D445" i="4"/>
  <c r="E445" i="4"/>
  <c r="J445" i="4"/>
  <c r="D446" i="4"/>
  <c r="E446" i="4"/>
  <c r="J446" i="4"/>
  <c r="D447" i="4"/>
  <c r="E447" i="4"/>
  <c r="J447" i="4"/>
  <c r="D448" i="4"/>
  <c r="E448" i="4"/>
  <c r="J448" i="4"/>
  <c r="D449" i="4"/>
  <c r="E449" i="4"/>
  <c r="J449" i="4"/>
  <c r="D450" i="4"/>
  <c r="E450" i="4"/>
  <c r="J450" i="4"/>
  <c r="D451" i="4"/>
  <c r="E451" i="4"/>
  <c r="J451" i="4"/>
  <c r="D452" i="4"/>
  <c r="E452" i="4"/>
  <c r="J452" i="4"/>
  <c r="D453" i="4"/>
  <c r="E453" i="4"/>
  <c r="J453" i="4"/>
  <c r="D454" i="4"/>
  <c r="E454" i="4"/>
  <c r="J454" i="4"/>
  <c r="D455" i="4"/>
  <c r="E455" i="4"/>
  <c r="J455" i="4"/>
  <c r="D456" i="4"/>
  <c r="E456" i="4"/>
  <c r="J456" i="4"/>
  <c r="D457" i="4"/>
  <c r="E457" i="4"/>
  <c r="J457" i="4"/>
  <c r="D458" i="4"/>
  <c r="E458" i="4"/>
  <c r="J458" i="4"/>
  <c r="D459" i="4"/>
  <c r="E459" i="4"/>
  <c r="J459" i="4"/>
  <c r="D460" i="4"/>
  <c r="E460" i="4"/>
  <c r="J460" i="4"/>
  <c r="D461" i="4"/>
  <c r="E461" i="4"/>
  <c r="J461" i="4"/>
  <c r="D462" i="4"/>
  <c r="E462" i="4"/>
  <c r="J462" i="4"/>
  <c r="D463" i="4"/>
  <c r="E463" i="4"/>
  <c r="J463" i="4"/>
  <c r="D464" i="4"/>
  <c r="E464" i="4"/>
  <c r="J464" i="4"/>
  <c r="D465" i="4"/>
  <c r="E465" i="4"/>
  <c r="J465" i="4"/>
  <c r="D466" i="4"/>
  <c r="E466" i="4"/>
  <c r="J466" i="4"/>
  <c r="D467" i="4"/>
  <c r="E467" i="4"/>
  <c r="J467" i="4"/>
  <c r="D468" i="4"/>
  <c r="E468" i="4"/>
  <c r="J468" i="4"/>
  <c r="D469" i="4"/>
  <c r="E469" i="4"/>
  <c r="J469" i="4"/>
  <c r="D470" i="4"/>
  <c r="E470" i="4"/>
  <c r="J470" i="4"/>
  <c r="D471" i="4"/>
  <c r="E471" i="4"/>
  <c r="J471" i="4"/>
  <c r="D472" i="4"/>
  <c r="E472" i="4"/>
  <c r="J472" i="4"/>
  <c r="D473" i="4"/>
  <c r="E473" i="4"/>
  <c r="J473" i="4"/>
  <c r="D474" i="4"/>
  <c r="E474" i="4"/>
  <c r="J474" i="4"/>
  <c r="D475" i="4"/>
  <c r="E475" i="4"/>
  <c r="J475" i="4"/>
  <c r="D476" i="4"/>
  <c r="E476" i="4"/>
  <c r="J476" i="4"/>
  <c r="D477" i="4"/>
  <c r="E477" i="4"/>
  <c r="J477" i="4"/>
  <c r="D478" i="4"/>
  <c r="E478" i="4"/>
  <c r="J478" i="4"/>
  <c r="D479" i="4"/>
  <c r="E479" i="4"/>
  <c r="J479" i="4"/>
  <c r="D480" i="4"/>
  <c r="E480" i="4"/>
  <c r="J480" i="4"/>
  <c r="D481" i="4"/>
  <c r="E481" i="4"/>
  <c r="J481" i="4"/>
  <c r="D482" i="4"/>
  <c r="E482" i="4"/>
  <c r="J482" i="4"/>
  <c r="D483" i="4"/>
  <c r="E483" i="4"/>
  <c r="J483" i="4"/>
  <c r="D484" i="4"/>
  <c r="E484" i="4"/>
  <c r="J484" i="4"/>
  <c r="D485" i="4"/>
  <c r="E485" i="4"/>
  <c r="J485" i="4"/>
  <c r="D486" i="4"/>
  <c r="E486" i="4"/>
  <c r="J486" i="4"/>
  <c r="D487" i="4"/>
  <c r="E487" i="4"/>
  <c r="J487" i="4"/>
  <c r="D488" i="4"/>
  <c r="E488" i="4"/>
  <c r="J488" i="4"/>
  <c r="D489" i="4"/>
  <c r="E489" i="4"/>
  <c r="J489" i="4"/>
  <c r="D490" i="4"/>
  <c r="E490" i="4"/>
  <c r="J490" i="4"/>
  <c r="D491" i="4"/>
  <c r="E491" i="4"/>
  <c r="J491" i="4"/>
  <c r="D492" i="4"/>
  <c r="E492" i="4"/>
  <c r="J492" i="4"/>
  <c r="D493" i="4"/>
  <c r="E493" i="4"/>
  <c r="J493" i="4"/>
  <c r="D494" i="4"/>
  <c r="E494" i="4"/>
  <c r="J494" i="4"/>
  <c r="D495" i="4"/>
  <c r="E495" i="4"/>
  <c r="J495" i="4"/>
  <c r="D496" i="4"/>
  <c r="E496" i="4"/>
  <c r="J496" i="4"/>
  <c r="D497" i="4"/>
  <c r="E497" i="4"/>
  <c r="J497" i="4"/>
  <c r="D498" i="4"/>
  <c r="E498" i="4"/>
  <c r="J498" i="4"/>
  <c r="D499" i="4"/>
  <c r="E499" i="4"/>
  <c r="J499" i="4"/>
  <c r="D500" i="4"/>
  <c r="E500" i="4"/>
  <c r="J500" i="4"/>
  <c r="D501" i="4"/>
  <c r="E501" i="4"/>
  <c r="J501" i="4"/>
  <c r="D502" i="4"/>
  <c r="E502" i="4"/>
  <c r="J502" i="4"/>
  <c r="D503" i="4"/>
  <c r="E503" i="4"/>
  <c r="J503" i="4"/>
  <c r="D504" i="4"/>
  <c r="E504" i="4"/>
  <c r="J504" i="4"/>
  <c r="I30" i="4"/>
  <c r="I34" i="4"/>
  <c r="I31" i="4"/>
  <c r="I3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I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I8" i="4"/>
  <c r="I14" i="4"/>
  <c r="I6" i="4"/>
  <c r="I9" i="4"/>
  <c r="I11" i="4"/>
  <c r="I15" i="4"/>
  <c r="I18" i="4"/>
  <c r="I19" i="4"/>
  <c r="I25" i="4"/>
  <c r="I21" i="4"/>
  <c r="I22" i="4"/>
  <c r="I26" i="4"/>
  <c r="I36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F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F5" i="2"/>
  <c r="F6" i="2"/>
  <c r="F8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F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F5" i="3"/>
  <c r="F6" i="3"/>
  <c r="F8" i="3"/>
  <c r="F15" i="3"/>
  <c r="F11" i="3"/>
  <c r="F12" i="3"/>
  <c r="F16" i="3"/>
  <c r="F25" i="3"/>
  <c r="F26" i="3"/>
  <c r="F27" i="3"/>
  <c r="F9" i="3"/>
  <c r="F11" i="2"/>
  <c r="F12" i="2"/>
  <c r="F15" i="2"/>
  <c r="F16" i="2"/>
  <c r="F25" i="2"/>
  <c r="F26" i="2"/>
  <c r="F27" i="2"/>
  <c r="F9" i="2"/>
  <c r="E505" i="4"/>
  <c r="G505" i="4"/>
  <c r="D505" i="4"/>
  <c r="G7" i="1"/>
  <c r="G6" i="1"/>
  <c r="G5" i="1"/>
  <c r="F505" i="4"/>
  <c r="J505" i="4"/>
</calcChain>
</file>

<file path=xl/sharedStrings.xml><?xml version="1.0" encoding="utf-8"?>
<sst xmlns="http://schemas.openxmlformats.org/spreadsheetml/2006/main" count="98" uniqueCount="37">
  <si>
    <t>Date</t>
  </si>
  <si>
    <t>MSFT (Microsoft Corp)</t>
  </si>
  <si>
    <t>Closing Price</t>
  </si>
  <si>
    <t>JNJ (Johnson and Johnson)</t>
  </si>
  <si>
    <t>log-Return</t>
  </si>
  <si>
    <t>Return</t>
  </si>
  <si>
    <t xml:space="preserve">average(log-return) = </t>
  </si>
  <si>
    <t>std_dev(log-return) =</t>
  </si>
  <si>
    <t xml:space="preserve">1st percentile for 1 day log-return = </t>
  </si>
  <si>
    <t xml:space="preserve">1st percentile for 1 day Return = </t>
  </si>
  <si>
    <t xml:space="preserve">mean 1 day Return = </t>
  </si>
  <si>
    <t>Position in MSFT Stock =</t>
  </si>
  <si>
    <t>Absolute VaR at 99% for 1 day =</t>
  </si>
  <si>
    <t>VaR at 99% for 1 day =</t>
  </si>
  <si>
    <t>Variance-Covariance VaR Calculations</t>
  </si>
  <si>
    <t>Setting up for Historical VaR</t>
  </si>
  <si>
    <t>Setting up for Variance-Covariance VaR</t>
  </si>
  <si>
    <t>Historical VaR Calculations</t>
  </si>
  <si>
    <t xml:space="preserve">mean 1 day Profit = </t>
  </si>
  <si>
    <t xml:space="preserve">MSFT_average(log-return) = </t>
  </si>
  <si>
    <t>MSFT_std_dev(log-return) =</t>
  </si>
  <si>
    <t xml:space="preserve">Portfolio std-dev log-return = </t>
  </si>
  <si>
    <t>Portfolio mean log-return =</t>
  </si>
  <si>
    <t xml:space="preserve">1st percentile for 1 day Portfolio Return = </t>
  </si>
  <si>
    <t xml:space="preserve">1st percentile for 1 day Portfolio log-return = </t>
  </si>
  <si>
    <t xml:space="preserve">mean 1 day Portfolio Return = </t>
  </si>
  <si>
    <t>Portfolio Return</t>
  </si>
  <si>
    <t>1st percentile for 1 day Portfolio_Return =</t>
  </si>
  <si>
    <t>Position in JNJ Stock =</t>
  </si>
  <si>
    <t>XOM (Exxon-Mobil)</t>
  </si>
  <si>
    <t>Position in XOM Stock =</t>
  </si>
  <si>
    <t xml:space="preserve">XOM_average(log-return) = </t>
  </si>
  <si>
    <t>XOM_std_dev(log-return) =</t>
  </si>
  <si>
    <t xml:space="preserve">MSFT_XOM_Correlation = </t>
  </si>
  <si>
    <t>JNJ_Weight =</t>
  </si>
  <si>
    <t>XOM_Weight =</t>
  </si>
  <si>
    <t>MSFT_Weight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</si>
</sst>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8" formatCode="0.00000000"/>
    <numFmt numFmtId="169" formatCode="0.0000000"/>
    <numFmt numFmtId="172" formatCode="#,##0.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" fillId="28" borderId="0" applyNumberFormat="0" applyBorder="0" applyAlignment="0" applyProtection="0"/>
    <xf numFmtId="0" fontId="6" fillId="29" borderId="1" applyNumberFormat="0" applyAlignment="0" applyProtection="0"/>
    <xf numFmtId="0" fontId="7" fillId="30" borderId="2" applyNumberFormat="0" applyAlignment="0" applyProtection="0"/>
    <xf numFmtId="0" fontId="8" fillId="0" borderId="0" applyNumberFormat="0" applyFill="0" applyBorder="0" applyAlignment="0" applyProtection="0"/>
    <xf numFmtId="0" fontId="9" fillId="31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2" borderId="1" applyNumberFormat="0" applyAlignment="0" applyProtection="0"/>
    <xf numFmtId="0" fontId="14" fillId="0" borderId="6" applyNumberFormat="0" applyFill="0" applyAlignment="0" applyProtection="0"/>
    <xf numFmtId="0" fontId="15" fillId="33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34" borderId="7" applyNumberFormat="0" applyFont="0" applyAlignment="0" applyProtection="0"/>
    <xf numFmtId="0" fontId="16" fillId="2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applyFill="1"/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4" fontId="1" fillId="0" borderId="0" xfId="37" applyNumberFormat="1" applyAlignment="1">
      <alignment horizontal="center"/>
    </xf>
    <xf numFmtId="0" fontId="2" fillId="0" borderId="0" xfId="37" applyFont="1" applyAlignment="1">
      <alignment horizontal="center"/>
    </xf>
    <xf numFmtId="0" fontId="1" fillId="0" borderId="0" xfId="37" applyAlignment="1">
      <alignment horizontal="center"/>
    </xf>
    <xf numFmtId="0" fontId="3" fillId="0" borderId="0" xfId="38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te 2" xfId="40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0"/>
  <sheetViews>
    <sheetView topLeftCell="A11" zoomScale="175" zoomScaleNormal="100" workbookViewId="0">
      <selection activeCell="F27" sqref="F27"/>
    </sheetView>
  </sheetViews>
  <sheetFormatPr defaultColWidth="8.77734375" defaultRowHeight="13.2" x14ac:dyDescent="0.25"/>
  <cols>
    <col min="1" max="1" width="15.44140625" style="2" customWidth="1"/>
    <col min="2" max="2" width="23" style="2" customWidth="1"/>
    <col min="3" max="3" width="22" style="2" customWidth="1"/>
    <col min="4" max="4" width="21.44140625" style="2" customWidth="1"/>
    <col min="5" max="5" width="32.44140625" customWidth="1"/>
    <col min="6" max="6" width="15.109375" customWidth="1"/>
  </cols>
  <sheetData>
    <row r="1" spans="1:6" x14ac:dyDescent="0.25">
      <c r="A1" s="22" t="s">
        <v>0</v>
      </c>
      <c r="B1" s="22" t="s">
        <v>1</v>
      </c>
      <c r="C1" s="2" t="s">
        <v>1</v>
      </c>
      <c r="D1" s="2" t="s">
        <v>1</v>
      </c>
      <c r="E1" t="s">
        <v>11</v>
      </c>
      <c r="F1" s="5">
        <v>10000000</v>
      </c>
    </row>
    <row r="2" spans="1:6" ht="14.4" x14ac:dyDescent="0.3">
      <c r="A2" s="24"/>
      <c r="B2" s="23" t="s">
        <v>2</v>
      </c>
      <c r="C2" s="2" t="s">
        <v>5</v>
      </c>
      <c r="D2" s="2" t="s">
        <v>4</v>
      </c>
    </row>
    <row r="3" spans="1:6" x14ac:dyDescent="0.25">
      <c r="A3" s="25">
        <v>42783</v>
      </c>
      <c r="B3" s="27">
        <v>64.620002999999997</v>
      </c>
      <c r="C3" s="2">
        <f>B3/B4</f>
        <v>1.0015500000720705</v>
      </c>
      <c r="D3" s="2">
        <f>LN(C3)</f>
        <v>1.5488000618094277E-3</v>
      </c>
    </row>
    <row r="4" spans="1:6" x14ac:dyDescent="0.25">
      <c r="A4" s="25">
        <v>42782</v>
      </c>
      <c r="B4" s="27">
        <v>64.519997000000004</v>
      </c>
      <c r="C4" s="2">
        <f>B4/B5</f>
        <v>0.99984500232209828</v>
      </c>
      <c r="D4" s="2">
        <f t="shared" ref="D4:D67" si="0">LN(C4)</f>
        <v>-1.5500969128318245E-4</v>
      </c>
      <c r="E4" s="7" t="s">
        <v>16</v>
      </c>
    </row>
    <row r="5" spans="1:6" x14ac:dyDescent="0.25">
      <c r="A5" s="25">
        <v>42781</v>
      </c>
      <c r="B5" s="27">
        <v>64.529999000000004</v>
      </c>
      <c r="C5" s="2">
        <f t="shared" ref="C5:C68" si="1">B5/B6</f>
        <v>0.99938050178101301</v>
      </c>
      <c r="D5" s="2">
        <f t="shared" si="0"/>
        <v>-6.1969018729543307E-4</v>
      </c>
      <c r="E5" s="4" t="s">
        <v>6</v>
      </c>
      <c r="F5">
        <f>AVERAGE(D3:D504)</f>
        <v>8.6417141380877235E-4</v>
      </c>
    </row>
    <row r="6" spans="1:6" x14ac:dyDescent="0.25">
      <c r="A6" s="25">
        <v>42780</v>
      </c>
      <c r="B6" s="27">
        <v>64.569999999999993</v>
      </c>
      <c r="C6" s="2">
        <f t="shared" si="1"/>
        <v>1.0037307632519819</v>
      </c>
      <c r="D6" s="2">
        <f t="shared" si="0"/>
        <v>3.72382121546652E-3</v>
      </c>
      <c r="E6" s="4" t="s">
        <v>7</v>
      </c>
      <c r="F6">
        <f>STDEV(D3:D504)</f>
        <v>1.5115679389671191E-2</v>
      </c>
    </row>
    <row r="7" spans="1:6" x14ac:dyDescent="0.25">
      <c r="A7" s="25">
        <v>42779</v>
      </c>
      <c r="B7" s="27">
        <v>64.33</v>
      </c>
      <c r="C7" s="2">
        <f t="shared" si="1"/>
        <v>1.0112500109645093</v>
      </c>
      <c r="D7" s="2">
        <f t="shared" si="0"/>
        <v>1.1187200233095145E-2</v>
      </c>
    </row>
    <row r="8" spans="1:6" x14ac:dyDescent="0.25">
      <c r="A8" s="25">
        <v>42776</v>
      </c>
      <c r="B8" s="27">
        <v>63.614337999999996</v>
      </c>
      <c r="C8" s="2">
        <f t="shared" si="1"/>
        <v>0.99906341639678398</v>
      </c>
      <c r="D8" s="2">
        <f t="shared" si="0"/>
        <v>-9.3702247168500272E-4</v>
      </c>
      <c r="E8" t="s">
        <v>8</v>
      </c>
      <c r="F8">
        <f>NORMINV(0.05, F5,F6)</f>
        <v>-2.3998908654127508E-2</v>
      </c>
    </row>
    <row r="9" spans="1:6" x14ac:dyDescent="0.25">
      <c r="A9" s="25">
        <v>42775</v>
      </c>
      <c r="B9" s="27">
        <v>63.673974000000001</v>
      </c>
      <c r="C9" s="2">
        <f t="shared" si="1"/>
        <v>1.0113671879560309</v>
      </c>
      <c r="D9" s="2">
        <f t="shared" si="0"/>
        <v>1.1303066934629388E-2</v>
      </c>
      <c r="E9" t="s">
        <v>9</v>
      </c>
      <c r="F9">
        <f>EXP(F8)</f>
        <v>0.97628677522387042</v>
      </c>
    </row>
    <row r="10" spans="1:6" x14ac:dyDescent="0.25">
      <c r="A10" s="25">
        <v>42774</v>
      </c>
      <c r="B10" s="27">
        <v>62.958314999999999</v>
      </c>
      <c r="C10" s="2">
        <f t="shared" si="1"/>
        <v>0.99858110769431929</v>
      </c>
      <c r="D10" s="2">
        <f t="shared" si="0"/>
        <v>-1.4198998865802392E-3</v>
      </c>
    </row>
    <row r="11" spans="1:6" x14ac:dyDescent="0.25">
      <c r="A11" s="25">
        <v>42773</v>
      </c>
      <c r="B11" s="27">
        <v>63.047772999999999</v>
      </c>
      <c r="C11" s="2">
        <f t="shared" si="1"/>
        <v>0.99670019718287639</v>
      </c>
      <c r="D11" s="2">
        <f t="shared" si="0"/>
        <v>-3.3052591730117673E-3</v>
      </c>
      <c r="E11" t="s">
        <v>10</v>
      </c>
      <c r="F11">
        <f>AVERAGE(C3:C504)</f>
        <v>1.0009791524668625</v>
      </c>
    </row>
    <row r="12" spans="1:6" x14ac:dyDescent="0.25">
      <c r="A12" s="25">
        <v>42772</v>
      </c>
      <c r="B12" s="27">
        <v>63.256506999999999</v>
      </c>
      <c r="C12" s="2">
        <f t="shared" si="1"/>
        <v>0.99937184289240943</v>
      </c>
      <c r="D12" s="2">
        <f t="shared" si="0"/>
        <v>-6.2835448092511063E-4</v>
      </c>
      <c r="E12" t="s">
        <v>18</v>
      </c>
      <c r="F12" s="6">
        <f>(F11-1)*F1</f>
        <v>9791.5246686253176</v>
      </c>
    </row>
    <row r="13" spans="1:6" x14ac:dyDescent="0.25">
      <c r="A13" s="25">
        <v>42769</v>
      </c>
      <c r="B13" s="27">
        <v>63.296267</v>
      </c>
      <c r="C13" s="2">
        <f t="shared" si="1"/>
        <v>1.0080734885276224</v>
      </c>
      <c r="D13" s="2">
        <f t="shared" si="0"/>
        <v>8.0410722770553542E-3</v>
      </c>
    </row>
    <row r="14" spans="1:6" x14ac:dyDescent="0.25">
      <c r="A14" s="25">
        <v>42768</v>
      </c>
      <c r="B14" s="27">
        <v>62.789338000000001</v>
      </c>
      <c r="C14" s="2">
        <f t="shared" si="1"/>
        <v>0.99355137376975511</v>
      </c>
      <c r="D14" s="2">
        <f t="shared" si="0"/>
        <v>-6.4695084431743615E-3</v>
      </c>
      <c r="E14" s="7" t="s">
        <v>14</v>
      </c>
    </row>
    <row r="15" spans="1:6" x14ac:dyDescent="0.25">
      <c r="A15" s="25">
        <v>42767</v>
      </c>
      <c r="B15" s="27">
        <v>63.196871000000002</v>
      </c>
      <c r="C15" s="2">
        <f t="shared" si="1"/>
        <v>0.98344934641964621</v>
      </c>
      <c r="D15" s="2">
        <f t="shared" si="0"/>
        <v>-1.6689145865594758E-2</v>
      </c>
      <c r="E15" s="3" t="s">
        <v>12</v>
      </c>
      <c r="F15" s="6">
        <f>EXP(F8)*F1-F1</f>
        <v>-237132.24776129611</v>
      </c>
    </row>
    <row r="16" spans="1:6" x14ac:dyDescent="0.25">
      <c r="A16" s="25">
        <v>42766</v>
      </c>
      <c r="B16" s="27">
        <v>64.260423000000003</v>
      </c>
      <c r="C16" s="2">
        <f t="shared" si="1"/>
        <v>0.99263019411646969</v>
      </c>
      <c r="D16" s="2">
        <f t="shared" si="0"/>
        <v>-7.3970970727636936E-3</v>
      </c>
      <c r="E16" s="3" t="s">
        <v>13</v>
      </c>
      <c r="F16" s="6">
        <f>F12-F15</f>
        <v>246923.77242992143</v>
      </c>
    </row>
    <row r="17" spans="1:6" x14ac:dyDescent="0.25">
      <c r="A17" s="25">
        <v>42765</v>
      </c>
      <c r="B17" s="27">
        <v>64.737526000000003</v>
      </c>
      <c r="C17" s="2">
        <f t="shared" si="1"/>
        <v>0.99011856335249759</v>
      </c>
      <c r="D17" s="2">
        <f t="shared" si="0"/>
        <v>-9.930582062154171E-3</v>
      </c>
      <c r="E17" s="8"/>
    </row>
    <row r="18" spans="1:6" x14ac:dyDescent="0.25">
      <c r="A18" s="25">
        <v>42762</v>
      </c>
      <c r="B18" s="27">
        <v>65.383610000000004</v>
      </c>
      <c r="C18" s="2">
        <f t="shared" si="1"/>
        <v>1.0234946521052302</v>
      </c>
      <c r="D18" s="2">
        <f t="shared" si="0"/>
        <v>2.3222901000749384E-2</v>
      </c>
    </row>
    <row r="19" spans="1:6" x14ac:dyDescent="0.25">
      <c r="A19" s="25">
        <v>42761</v>
      </c>
      <c r="B19" s="27">
        <v>63.882708000000001</v>
      </c>
      <c r="C19" s="2">
        <f t="shared" si="1"/>
        <v>1.0092650171612807</v>
      </c>
      <c r="D19" s="2">
        <f t="shared" si="0"/>
        <v>9.2223601658823675E-3</v>
      </c>
      <c r="E19" s="7" t="s">
        <v>15</v>
      </c>
    </row>
    <row r="20" spans="1:6" x14ac:dyDescent="0.25">
      <c r="A20" s="25">
        <v>42760</v>
      </c>
      <c r="B20" s="27">
        <v>63.296267</v>
      </c>
      <c r="C20" s="2">
        <f t="shared" si="1"/>
        <v>1.0025188941212833</v>
      </c>
      <c r="D20" s="2">
        <f t="shared" si="0"/>
        <v>2.5157270247584754E-3</v>
      </c>
      <c r="E20" t="s">
        <v>8</v>
      </c>
    </row>
    <row r="21" spans="1:6" x14ac:dyDescent="0.25">
      <c r="A21" s="25">
        <v>42759</v>
      </c>
      <c r="B21" s="27">
        <v>63.137231</v>
      </c>
      <c r="C21" s="2">
        <f t="shared" si="1"/>
        <v>1.0088945610048763</v>
      </c>
      <c r="D21" s="2">
        <f t="shared" si="0"/>
        <v>8.8552374025755685E-3</v>
      </c>
      <c r="E21" t="s">
        <v>9</v>
      </c>
      <c r="F21">
        <f>PERCENTILE(C3:C504, 0.05)</f>
        <v>0.97962835012450777</v>
      </c>
    </row>
    <row r="22" spans="1:6" x14ac:dyDescent="0.25">
      <c r="A22" s="25">
        <v>42758</v>
      </c>
      <c r="B22" s="27">
        <v>62.580604000000001</v>
      </c>
      <c r="C22" s="2">
        <f t="shared" si="1"/>
        <v>1.003506498163014</v>
      </c>
      <c r="D22" s="2">
        <f t="shared" si="0"/>
        <v>3.5003647320580996E-3</v>
      </c>
    </row>
    <row r="23" spans="1:6" x14ac:dyDescent="0.25">
      <c r="A23" s="25">
        <v>42755</v>
      </c>
      <c r="B23" s="27">
        <v>62.361932000000003</v>
      </c>
      <c r="C23" s="2">
        <f t="shared" si="1"/>
        <v>1.0070626396325557</v>
      </c>
      <c r="D23" s="2">
        <f t="shared" si="0"/>
        <v>7.0378160049578004E-3</v>
      </c>
    </row>
    <row r="24" spans="1:6" x14ac:dyDescent="0.25">
      <c r="A24" s="25">
        <v>42754</v>
      </c>
      <c r="B24" s="27">
        <v>61.924581000000003</v>
      </c>
      <c r="C24" s="2">
        <f t="shared" si="1"/>
        <v>0.99679998078662091</v>
      </c>
      <c r="D24" s="2">
        <f t="shared" si="0"/>
        <v>-3.2051502240078209E-3</v>
      </c>
      <c r="E24" s="7" t="s">
        <v>17</v>
      </c>
    </row>
    <row r="25" spans="1:6" x14ac:dyDescent="0.25">
      <c r="A25" s="25">
        <v>42753</v>
      </c>
      <c r="B25" s="27">
        <v>62.123376999999998</v>
      </c>
      <c r="C25" s="2">
        <f t="shared" si="1"/>
        <v>0.99952024992440047</v>
      </c>
      <c r="D25" s="2">
        <f t="shared" si="0"/>
        <v>-4.7986519248674242E-4</v>
      </c>
      <c r="E25" s="3" t="s">
        <v>12</v>
      </c>
      <c r="F25" s="6">
        <f>F21*F1-F1</f>
        <v>-203716.4987549223</v>
      </c>
    </row>
    <row r="26" spans="1:6" x14ac:dyDescent="0.25">
      <c r="A26" s="25">
        <v>42752</v>
      </c>
      <c r="B26" s="27">
        <v>62.153194999999997</v>
      </c>
      <c r="C26" s="2">
        <f t="shared" si="1"/>
        <v>0.99728865354692697</v>
      </c>
      <c r="D26" s="2">
        <f t="shared" si="0"/>
        <v>-2.7150288104711971E-3</v>
      </c>
      <c r="E26" s="3" t="s">
        <v>13</v>
      </c>
      <c r="F26" s="6">
        <f>F12-F25</f>
        <v>213508.02342354762</v>
      </c>
    </row>
    <row r="27" spans="1:6" x14ac:dyDescent="0.25">
      <c r="A27" s="25">
        <v>42748</v>
      </c>
      <c r="B27" s="27">
        <v>62.322172000000002</v>
      </c>
      <c r="C27" s="2">
        <f t="shared" si="1"/>
        <v>1.0014374593812918</v>
      </c>
      <c r="D27" s="2">
        <f t="shared" si="0"/>
        <v>1.4364272255582742E-3</v>
      </c>
      <c r="F27" s="28">
        <f>(F16-F26)/F16</f>
        <v>0.13532819735231211</v>
      </c>
    </row>
    <row r="28" spans="1:6" x14ac:dyDescent="0.25">
      <c r="A28" s="25">
        <v>42747</v>
      </c>
      <c r="B28" s="27">
        <v>62.232714999999999</v>
      </c>
      <c r="C28" s="2">
        <f t="shared" si="1"/>
        <v>0.99082136319544689</v>
      </c>
      <c r="D28" s="2">
        <f t="shared" si="0"/>
        <v>-9.2210200375640976E-3</v>
      </c>
    </row>
    <row r="29" spans="1:6" x14ac:dyDescent="0.25">
      <c r="A29" s="25">
        <v>42746</v>
      </c>
      <c r="B29" s="27">
        <v>62.809218000000001</v>
      </c>
      <c r="C29" s="2">
        <f t="shared" si="1"/>
        <v>1.0091025200998422</v>
      </c>
      <c r="D29" s="2">
        <f t="shared" si="0"/>
        <v>9.0613418589688098E-3</v>
      </c>
    </row>
    <row r="30" spans="1:6" x14ac:dyDescent="0.25">
      <c r="A30" s="25">
        <v>42745</v>
      </c>
      <c r="B30" s="27">
        <v>62.242652999999997</v>
      </c>
      <c r="C30" s="2">
        <f t="shared" si="1"/>
        <v>0.99968070685463439</v>
      </c>
      <c r="D30" s="2">
        <f t="shared" si="0"/>
        <v>-3.1934413027498898E-4</v>
      </c>
    </row>
    <row r="31" spans="1:6" x14ac:dyDescent="0.25">
      <c r="A31" s="25">
        <v>42744</v>
      </c>
      <c r="B31" s="27">
        <v>62.262532999999998</v>
      </c>
      <c r="C31" s="2">
        <f t="shared" si="1"/>
        <v>0.99681731070463309</v>
      </c>
      <c r="D31" s="2">
        <f t="shared" si="0"/>
        <v>-3.187764823021807E-3</v>
      </c>
    </row>
    <row r="32" spans="1:6" x14ac:dyDescent="0.25">
      <c r="A32" s="25">
        <v>42741</v>
      </c>
      <c r="B32" s="27">
        <v>62.461328000000002</v>
      </c>
      <c r="C32" s="2">
        <f t="shared" si="1"/>
        <v>1.0086677534402695</v>
      </c>
      <c r="D32" s="2">
        <f t="shared" si="0"/>
        <v>8.6304041332997163E-3</v>
      </c>
    </row>
    <row r="33" spans="1:4" x14ac:dyDescent="0.25">
      <c r="A33" s="25">
        <v>42740</v>
      </c>
      <c r="B33" s="27">
        <v>61.924581000000003</v>
      </c>
      <c r="C33" s="2">
        <f t="shared" si="1"/>
        <v>1</v>
      </c>
      <c r="D33" s="2">
        <f t="shared" si="0"/>
        <v>0</v>
      </c>
    </row>
    <row r="34" spans="1:4" x14ac:dyDescent="0.25">
      <c r="A34" s="25">
        <v>42739</v>
      </c>
      <c r="B34" s="27">
        <v>61.924581000000003</v>
      </c>
      <c r="C34" s="2">
        <f t="shared" si="1"/>
        <v>0.9955256746321639</v>
      </c>
      <c r="D34" s="2">
        <f t="shared" si="0"/>
        <v>-4.484365120190085E-3</v>
      </c>
    </row>
    <row r="35" spans="1:4" x14ac:dyDescent="0.25">
      <c r="A35" s="25">
        <v>42738</v>
      </c>
      <c r="B35" s="27">
        <v>62.202897</v>
      </c>
      <c r="C35" s="2">
        <f t="shared" si="1"/>
        <v>1.0070808246396785</v>
      </c>
      <c r="D35" s="2">
        <f t="shared" si="0"/>
        <v>7.0558733156170202E-3</v>
      </c>
    </row>
    <row r="36" spans="1:4" x14ac:dyDescent="0.25">
      <c r="A36" s="25">
        <v>42734</v>
      </c>
      <c r="B36" s="27">
        <v>61.765546000000001</v>
      </c>
      <c r="C36" s="2">
        <f t="shared" si="1"/>
        <v>0.98791730160032065</v>
      </c>
      <c r="D36" s="2">
        <f t="shared" si="0"/>
        <v>-1.2156287571230462E-2</v>
      </c>
    </row>
    <row r="37" spans="1:4" x14ac:dyDescent="0.25">
      <c r="A37" s="25">
        <v>42733</v>
      </c>
      <c r="B37" s="27">
        <v>62.520968000000003</v>
      </c>
      <c r="C37" s="2">
        <f t="shared" si="1"/>
        <v>0.99857119643300318</v>
      </c>
      <c r="D37" s="2">
        <f t="shared" si="0"/>
        <v>-1.4298252801475777E-3</v>
      </c>
    </row>
    <row r="38" spans="1:4" x14ac:dyDescent="0.25">
      <c r="A38" s="25">
        <v>42732</v>
      </c>
      <c r="B38" s="27">
        <v>62.610425999999997</v>
      </c>
      <c r="C38" s="2">
        <f t="shared" si="1"/>
        <v>0.99541724845555168</v>
      </c>
      <c r="D38" s="2">
        <f t="shared" si="0"/>
        <v>-4.5932845427029672E-3</v>
      </c>
    </row>
    <row r="39" spans="1:4" x14ac:dyDescent="0.25">
      <c r="A39" s="25">
        <v>42731</v>
      </c>
      <c r="B39" s="27">
        <v>62.898674999999997</v>
      </c>
      <c r="C39" s="2">
        <f t="shared" si="1"/>
        <v>1.000632463946763</v>
      </c>
      <c r="D39" s="2">
        <f t="shared" si="0"/>
        <v>6.3226402573178411E-4</v>
      </c>
    </row>
    <row r="40" spans="1:4" x14ac:dyDescent="0.25">
      <c r="A40" s="25">
        <v>42727</v>
      </c>
      <c r="B40" s="27">
        <v>62.858919</v>
      </c>
      <c r="C40" s="2">
        <f t="shared" si="1"/>
        <v>0.99512198203211932</v>
      </c>
      <c r="D40" s="2">
        <f t="shared" si="0"/>
        <v>-4.8899543305429474E-3</v>
      </c>
    </row>
    <row r="41" spans="1:4" x14ac:dyDescent="0.25">
      <c r="A41" s="25">
        <v>42726</v>
      </c>
      <c r="B41" s="27">
        <v>63.167048999999999</v>
      </c>
      <c r="C41" s="2">
        <f t="shared" si="1"/>
        <v>1.000157353619294</v>
      </c>
      <c r="D41" s="2">
        <f t="shared" si="0"/>
        <v>1.5734124051182633E-4</v>
      </c>
    </row>
    <row r="42" spans="1:4" x14ac:dyDescent="0.25">
      <c r="A42" s="25">
        <v>42725</v>
      </c>
      <c r="B42" s="27">
        <v>63.157111</v>
      </c>
      <c r="C42" s="2">
        <f t="shared" si="1"/>
        <v>1</v>
      </c>
      <c r="D42" s="2">
        <f t="shared" si="0"/>
        <v>0</v>
      </c>
    </row>
    <row r="43" spans="1:4" x14ac:dyDescent="0.25">
      <c r="A43" s="25">
        <v>42724</v>
      </c>
      <c r="B43" s="27">
        <v>63.157111</v>
      </c>
      <c r="C43" s="2">
        <f t="shared" si="1"/>
        <v>0.99874256417882634</v>
      </c>
      <c r="D43" s="2">
        <f t="shared" si="0"/>
        <v>-1.2582270569508661E-3</v>
      </c>
    </row>
    <row r="44" spans="1:4" x14ac:dyDescent="0.25">
      <c r="A44" s="25">
        <v>42723</v>
      </c>
      <c r="B44" s="27">
        <v>63.236626999999999</v>
      </c>
      <c r="C44" s="2">
        <f t="shared" si="1"/>
        <v>1.0211878058569341</v>
      </c>
      <c r="D44" s="2">
        <f t="shared" si="0"/>
        <v>2.0966465319904266E-2</v>
      </c>
    </row>
    <row r="45" spans="1:4" x14ac:dyDescent="0.25">
      <c r="A45" s="25">
        <v>42720</v>
      </c>
      <c r="B45" s="27">
        <v>61.924581000000003</v>
      </c>
      <c r="C45" s="2">
        <f t="shared" si="1"/>
        <v>0.9955256746321639</v>
      </c>
      <c r="D45" s="2">
        <f t="shared" si="0"/>
        <v>-4.484365120190085E-3</v>
      </c>
    </row>
    <row r="46" spans="1:4" x14ac:dyDescent="0.25">
      <c r="A46" s="25">
        <v>42719</v>
      </c>
      <c r="B46" s="27">
        <v>62.202897</v>
      </c>
      <c r="C46" s="2">
        <f t="shared" si="1"/>
        <v>0.99840461730678198</v>
      </c>
      <c r="D46" s="2">
        <f t="shared" si="0"/>
        <v>-1.5966566713556723E-3</v>
      </c>
    </row>
    <row r="47" spans="1:4" x14ac:dyDescent="0.25">
      <c r="A47" s="25">
        <v>42718</v>
      </c>
      <c r="B47" s="27">
        <v>62.302292999999999</v>
      </c>
      <c r="C47" s="2">
        <f t="shared" si="1"/>
        <v>0.9952366023240331</v>
      </c>
      <c r="D47" s="2">
        <f t="shared" si="0"/>
        <v>-4.7747788109743818E-3</v>
      </c>
    </row>
    <row r="48" spans="1:4" x14ac:dyDescent="0.25">
      <c r="A48" s="25">
        <v>42717</v>
      </c>
      <c r="B48" s="27">
        <v>62.600484000000002</v>
      </c>
      <c r="C48" s="2">
        <f t="shared" si="1"/>
        <v>1.0130288090867141</v>
      </c>
      <c r="D48" s="2">
        <f t="shared" si="0"/>
        <v>1.294466423699615E-2</v>
      </c>
    </row>
    <row r="49" spans="1:4" x14ac:dyDescent="0.25">
      <c r="A49" s="25">
        <v>42716</v>
      </c>
      <c r="B49" s="27">
        <v>61.795363999999999</v>
      </c>
      <c r="C49" s="2">
        <f t="shared" si="1"/>
        <v>1.0032273224555417</v>
      </c>
      <c r="D49" s="2">
        <f t="shared" si="0"/>
        <v>3.2221258282185351E-3</v>
      </c>
    </row>
    <row r="50" spans="1:4" x14ac:dyDescent="0.25">
      <c r="A50" s="25">
        <v>42713</v>
      </c>
      <c r="B50" s="27">
        <v>61.596572000000002</v>
      </c>
      <c r="C50" s="2">
        <f t="shared" si="1"/>
        <v>1.0157351741325873</v>
      </c>
      <c r="D50" s="2">
        <f t="shared" si="0"/>
        <v>1.561265979846029E-2</v>
      </c>
    </row>
    <row r="51" spans="1:4" x14ac:dyDescent="0.25">
      <c r="A51" s="25">
        <v>42712</v>
      </c>
      <c r="B51" s="27">
        <v>60.642353999999997</v>
      </c>
      <c r="C51" s="2">
        <f t="shared" si="1"/>
        <v>0.99413393582330933</v>
      </c>
      <c r="D51" s="2">
        <f t="shared" si="0"/>
        <v>-5.8833371137157449E-3</v>
      </c>
    </row>
    <row r="52" spans="1:4" x14ac:dyDescent="0.25">
      <c r="A52" s="25">
        <v>42711</v>
      </c>
      <c r="B52" s="27">
        <v>61.000185000000002</v>
      </c>
      <c r="C52" s="2">
        <f t="shared" si="1"/>
        <v>1.0236863693586158</v>
      </c>
      <c r="D52" s="2">
        <f t="shared" si="0"/>
        <v>2.3410199780814281E-2</v>
      </c>
    </row>
    <row r="53" spans="1:4" x14ac:dyDescent="0.25">
      <c r="A53" s="25">
        <v>42710</v>
      </c>
      <c r="B53" s="27">
        <v>59.588743999999998</v>
      </c>
      <c r="C53" s="2">
        <f t="shared" si="1"/>
        <v>0.99551643959063374</v>
      </c>
      <c r="D53" s="2">
        <f t="shared" si="0"/>
        <v>-4.4936417110409375E-3</v>
      </c>
    </row>
    <row r="54" spans="1:4" x14ac:dyDescent="0.25">
      <c r="A54" s="25">
        <v>42709</v>
      </c>
      <c r="B54" s="27">
        <v>59.857117000000002</v>
      </c>
      <c r="C54" s="2">
        <f t="shared" si="1"/>
        <v>1.0163713283154501</v>
      </c>
      <c r="D54" s="2">
        <f t="shared" si="0"/>
        <v>1.6238763009958045E-2</v>
      </c>
    </row>
    <row r="55" spans="1:4" x14ac:dyDescent="0.25">
      <c r="A55" s="25">
        <v>42706</v>
      </c>
      <c r="B55" s="27">
        <v>58.892961</v>
      </c>
      <c r="C55" s="2">
        <f t="shared" si="1"/>
        <v>1.000844582667008</v>
      </c>
      <c r="D55" s="2">
        <f t="shared" si="0"/>
        <v>8.4422620775941948E-4</v>
      </c>
    </row>
    <row r="56" spans="1:4" x14ac:dyDescent="0.25">
      <c r="A56" s="25">
        <v>42705</v>
      </c>
      <c r="B56" s="27">
        <v>58.843263</v>
      </c>
      <c r="C56" s="2">
        <f t="shared" si="1"/>
        <v>0.98240959924569016</v>
      </c>
      <c r="D56" s="2">
        <f t="shared" si="0"/>
        <v>-1.774695041784994E-2</v>
      </c>
    </row>
    <row r="57" spans="1:4" x14ac:dyDescent="0.25">
      <c r="A57" s="25">
        <v>42704</v>
      </c>
      <c r="B57" s="27">
        <v>59.896872999999999</v>
      </c>
      <c r="C57" s="2">
        <f t="shared" si="1"/>
        <v>0.98641344633072425</v>
      </c>
      <c r="D57" s="2">
        <f t="shared" si="0"/>
        <v>-1.3679695502768159E-2</v>
      </c>
    </row>
    <row r="58" spans="1:4" x14ac:dyDescent="0.25">
      <c r="A58" s="25">
        <v>42703</v>
      </c>
      <c r="B58" s="27">
        <v>60.721874</v>
      </c>
      <c r="C58" s="2">
        <f t="shared" si="1"/>
        <v>1.0079194762260431</v>
      </c>
      <c r="D58" s="2">
        <f t="shared" si="0"/>
        <v>7.8882817618387158E-3</v>
      </c>
    </row>
    <row r="59" spans="1:4" x14ac:dyDescent="0.25">
      <c r="A59" s="25">
        <v>42702</v>
      </c>
      <c r="B59" s="27">
        <v>60.244767000000003</v>
      </c>
      <c r="C59" s="2">
        <f t="shared" si="1"/>
        <v>1.0013216932359639</v>
      </c>
      <c r="D59" s="2">
        <f t="shared" si="0"/>
        <v>1.3208205683068709E-3</v>
      </c>
    </row>
    <row r="60" spans="1:4" x14ac:dyDescent="0.25">
      <c r="A60" s="25">
        <v>42699</v>
      </c>
      <c r="B60" s="27">
        <v>60.165247000000001</v>
      </c>
      <c r="C60" s="2">
        <f t="shared" si="1"/>
        <v>1.0021522741184448</v>
      </c>
      <c r="D60" s="2">
        <f t="shared" si="0"/>
        <v>2.1499612944639087E-3</v>
      </c>
    </row>
    <row r="61" spans="1:4" x14ac:dyDescent="0.25">
      <c r="A61" s="25">
        <v>42697</v>
      </c>
      <c r="B61" s="27">
        <v>60.036033000000003</v>
      </c>
      <c r="C61" s="2">
        <f t="shared" si="1"/>
        <v>0.98821993303495159</v>
      </c>
      <c r="D61" s="2">
        <f t="shared" si="0"/>
        <v>-1.1850001720538881E-2</v>
      </c>
    </row>
    <row r="62" spans="1:4" x14ac:dyDescent="0.25">
      <c r="A62" s="25">
        <v>42696</v>
      </c>
      <c r="B62" s="27">
        <v>60.751691999999998</v>
      </c>
      <c r="C62" s="2">
        <f t="shared" si="1"/>
        <v>1.004272079236596</v>
      </c>
      <c r="D62" s="2">
        <f t="shared" si="0"/>
        <v>4.262979812529365E-3</v>
      </c>
    </row>
    <row r="63" spans="1:4" x14ac:dyDescent="0.25">
      <c r="A63" s="25">
        <v>42695</v>
      </c>
      <c r="B63" s="27">
        <v>60.493259999999999</v>
      </c>
      <c r="C63" s="2">
        <f t="shared" si="1"/>
        <v>1.0084507418865141</v>
      </c>
      <c r="D63" s="2">
        <f t="shared" si="0"/>
        <v>8.415234270849439E-3</v>
      </c>
    </row>
    <row r="64" spans="1:4" x14ac:dyDescent="0.25">
      <c r="A64" s="25">
        <v>42692</v>
      </c>
      <c r="B64" s="27">
        <v>59.986331</v>
      </c>
      <c r="C64" s="2">
        <f t="shared" si="1"/>
        <v>0.99521765268064477</v>
      </c>
      <c r="D64" s="2">
        <f t="shared" si="0"/>
        <v>-4.7938193323440736E-3</v>
      </c>
    </row>
    <row r="65" spans="1:4" x14ac:dyDescent="0.25">
      <c r="A65" s="25">
        <v>42691</v>
      </c>
      <c r="B65" s="27">
        <v>60.274585000000002</v>
      </c>
      <c r="C65" s="2">
        <f t="shared" si="1"/>
        <v>1.0165967926896684</v>
      </c>
      <c r="D65" s="2">
        <f t="shared" si="0"/>
        <v>1.6460571087333349E-2</v>
      </c>
    </row>
    <row r="66" spans="1:4" x14ac:dyDescent="0.25">
      <c r="A66" s="25">
        <v>42690</v>
      </c>
      <c r="B66" s="27">
        <v>59.290551999999998</v>
      </c>
      <c r="C66" s="2">
        <f t="shared" si="1"/>
        <v>1.0132495716928491</v>
      </c>
      <c r="D66" s="2">
        <f t="shared" si="0"/>
        <v>1.316256381989904E-2</v>
      </c>
    </row>
    <row r="67" spans="1:4" x14ac:dyDescent="0.25">
      <c r="A67" s="25">
        <v>42689</v>
      </c>
      <c r="B67" s="27">
        <v>58.515250000000002</v>
      </c>
      <c r="C67" s="2">
        <f t="shared" si="1"/>
        <v>1.0197470919512908</v>
      </c>
      <c r="D67" s="2">
        <f t="shared" si="0"/>
        <v>1.955464748436557E-2</v>
      </c>
    </row>
    <row r="68" spans="1:4" x14ac:dyDescent="0.25">
      <c r="A68" s="25">
        <v>42688</v>
      </c>
      <c r="B68" s="27">
        <v>57.38212</v>
      </c>
      <c r="C68" s="2">
        <f t="shared" si="1"/>
        <v>0.98475091124277814</v>
      </c>
      <c r="D68" s="2">
        <f t="shared" ref="D68:D131" si="2">LN(C68)</f>
        <v>-1.5366551777116688E-2</v>
      </c>
    </row>
    <row r="69" spans="1:4" x14ac:dyDescent="0.25">
      <c r="A69" s="25">
        <v>42685</v>
      </c>
      <c r="B69" s="27">
        <v>58.270695000000003</v>
      </c>
      <c r="C69" s="2">
        <f t="shared" ref="C69:C132" si="3">B69/B70</f>
        <v>1.0054514419678882</v>
      </c>
      <c r="D69" s="2">
        <f t="shared" si="2"/>
        <v>5.4366366406720006E-3</v>
      </c>
    </row>
    <row r="70" spans="1:4" x14ac:dyDescent="0.25">
      <c r="A70" s="25">
        <v>42684</v>
      </c>
      <c r="B70" s="27">
        <v>57.954757999999998</v>
      </c>
      <c r="C70" s="2">
        <f t="shared" si="3"/>
        <v>0.97556925684373819</v>
      </c>
      <c r="D70" s="2">
        <f t="shared" si="2"/>
        <v>-2.4734125187175784E-2</v>
      </c>
    </row>
    <row r="71" spans="1:4" x14ac:dyDescent="0.25">
      <c r="A71" s="25">
        <v>42683</v>
      </c>
      <c r="B71" s="27">
        <v>59.406092999999998</v>
      </c>
      <c r="C71" s="2">
        <f t="shared" si="3"/>
        <v>0.99503881651970882</v>
      </c>
      <c r="D71" s="2">
        <f t="shared" si="2"/>
        <v>-4.9735310068792773E-3</v>
      </c>
    </row>
    <row r="72" spans="1:4" x14ac:dyDescent="0.25">
      <c r="A72" s="25">
        <v>42682</v>
      </c>
      <c r="B72" s="27">
        <v>59.702286999999998</v>
      </c>
      <c r="C72" s="2">
        <f t="shared" si="3"/>
        <v>1.0008275873306385</v>
      </c>
      <c r="D72" s="2">
        <f t="shared" si="2"/>
        <v>8.2724506906477365E-4</v>
      </c>
    </row>
    <row r="73" spans="1:4" x14ac:dyDescent="0.25">
      <c r="A73" s="25">
        <v>42681</v>
      </c>
      <c r="B73" s="27">
        <v>59.652918999999997</v>
      </c>
      <c r="C73" s="2">
        <f t="shared" si="3"/>
        <v>1.0291262107448318</v>
      </c>
      <c r="D73" s="2">
        <f t="shared" si="2"/>
        <v>2.8710103115616979E-2</v>
      </c>
    </row>
    <row r="74" spans="1:4" x14ac:dyDescent="0.25">
      <c r="A74" s="25">
        <v>42678</v>
      </c>
      <c r="B74" s="27">
        <v>57.964629000000002</v>
      </c>
      <c r="C74" s="2">
        <f t="shared" si="3"/>
        <v>0.99155548210526412</v>
      </c>
      <c r="D74" s="2">
        <f t="shared" si="2"/>
        <v>-8.4803748417566355E-3</v>
      </c>
    </row>
    <row r="75" spans="1:4" x14ac:dyDescent="0.25">
      <c r="A75" s="25">
        <v>42677</v>
      </c>
      <c r="B75" s="27">
        <v>58.458280999999999</v>
      </c>
      <c r="C75" s="2">
        <f t="shared" si="3"/>
        <v>0.99629813061637829</v>
      </c>
      <c r="D75" s="2">
        <f t="shared" si="2"/>
        <v>-3.7087382591147952E-3</v>
      </c>
    </row>
    <row r="76" spans="1:4" x14ac:dyDescent="0.25">
      <c r="A76" s="25">
        <v>42676</v>
      </c>
      <c r="B76" s="27">
        <v>58.675490000000003</v>
      </c>
      <c r="C76" s="2">
        <f t="shared" si="3"/>
        <v>0.99381273533411851</v>
      </c>
      <c r="D76" s="2">
        <f t="shared" si="2"/>
        <v>-6.2064851102351017E-3</v>
      </c>
    </row>
    <row r="77" spans="1:4" x14ac:dyDescent="0.25">
      <c r="A77" s="25">
        <v>42675</v>
      </c>
      <c r="B77" s="27">
        <v>59.040790999999999</v>
      </c>
      <c r="C77" s="2">
        <f t="shared" si="3"/>
        <v>0.99799735513959886</v>
      </c>
      <c r="D77" s="2">
        <f t="shared" si="2"/>
        <v>-2.0046528349073416E-3</v>
      </c>
    </row>
    <row r="78" spans="1:4" x14ac:dyDescent="0.25">
      <c r="A78" s="25">
        <v>42674</v>
      </c>
      <c r="B78" s="27">
        <v>59.159266000000002</v>
      </c>
      <c r="C78" s="2">
        <f t="shared" si="3"/>
        <v>1.0008351223454914</v>
      </c>
      <c r="D78" s="2">
        <f t="shared" si="2"/>
        <v>8.3477382485021756E-4</v>
      </c>
    </row>
    <row r="79" spans="1:4" x14ac:dyDescent="0.25">
      <c r="A79" s="25">
        <v>42671</v>
      </c>
      <c r="B79" s="27">
        <v>59.109901999999998</v>
      </c>
      <c r="C79" s="2">
        <f t="shared" si="3"/>
        <v>0.99617304432503828</v>
      </c>
      <c r="D79" s="2">
        <f t="shared" si="2"/>
        <v>-3.8342972062930542E-3</v>
      </c>
    </row>
    <row r="80" spans="1:4" x14ac:dyDescent="0.25">
      <c r="A80" s="25">
        <v>42670</v>
      </c>
      <c r="B80" s="27">
        <v>59.336981999999999</v>
      </c>
      <c r="C80" s="2">
        <f t="shared" si="3"/>
        <v>0.99125842347313753</v>
      </c>
      <c r="D80" s="2">
        <f t="shared" si="2"/>
        <v>-8.7800082400431318E-3</v>
      </c>
    </row>
    <row r="81" spans="1:4" x14ac:dyDescent="0.25">
      <c r="A81" s="25">
        <v>42669</v>
      </c>
      <c r="B81" s="27">
        <v>59.860255000000002</v>
      </c>
      <c r="C81" s="2">
        <f t="shared" si="3"/>
        <v>0.99409738509160861</v>
      </c>
      <c r="D81" s="2">
        <f t="shared" si="2"/>
        <v>-5.9201041954132826E-3</v>
      </c>
    </row>
    <row r="82" spans="1:4" x14ac:dyDescent="0.25">
      <c r="A82" s="25">
        <v>42668</v>
      </c>
      <c r="B82" s="27">
        <v>60.215685000000001</v>
      </c>
      <c r="C82" s="2">
        <f t="shared" si="3"/>
        <v>0.99983608287757308</v>
      </c>
      <c r="D82" s="2">
        <f t="shared" si="2"/>
        <v>-1.6393055830669494E-4</v>
      </c>
    </row>
    <row r="83" spans="1:4" x14ac:dyDescent="0.25">
      <c r="A83" s="25">
        <v>42667</v>
      </c>
      <c r="B83" s="27">
        <v>60.225557000000002</v>
      </c>
      <c r="C83" s="2">
        <f t="shared" si="3"/>
        <v>1.0224606162763461</v>
      </c>
      <c r="D83" s="2">
        <f t="shared" si="2"/>
        <v>2.2212091103869566E-2</v>
      </c>
    </row>
    <row r="84" spans="1:4" x14ac:dyDescent="0.25">
      <c r="A84" s="25">
        <v>42664</v>
      </c>
      <c r="B84" s="27">
        <v>58.902569</v>
      </c>
      <c r="C84" s="2">
        <f t="shared" si="3"/>
        <v>1.0420960673009718</v>
      </c>
      <c r="D84" s="2">
        <f t="shared" si="2"/>
        <v>4.1234134187966412E-2</v>
      </c>
    </row>
    <row r="85" spans="1:4" x14ac:dyDescent="0.25">
      <c r="A85" s="25">
        <v>42663</v>
      </c>
      <c r="B85" s="27">
        <v>56.523166000000003</v>
      </c>
      <c r="C85" s="2">
        <f t="shared" si="3"/>
        <v>0.99513299475119643</v>
      </c>
      <c r="D85" s="2">
        <f t="shared" si="2"/>
        <v>-4.8788876891269622E-3</v>
      </c>
    </row>
    <row r="86" spans="1:4" x14ac:dyDescent="0.25">
      <c r="A86" s="25">
        <v>42662</v>
      </c>
      <c r="B86" s="27">
        <v>56.799610000000001</v>
      </c>
      <c r="C86" s="2">
        <f t="shared" si="3"/>
        <v>0.99774537858469936</v>
      </c>
      <c r="D86" s="2">
        <f t="shared" si="2"/>
        <v>-2.2571669009545112E-3</v>
      </c>
    </row>
    <row r="87" spans="1:4" x14ac:dyDescent="0.25">
      <c r="A87" s="25">
        <v>42661</v>
      </c>
      <c r="B87" s="27">
        <v>56.927961000000003</v>
      </c>
      <c r="C87" s="2">
        <f t="shared" si="3"/>
        <v>1.0076896037756384</v>
      </c>
      <c r="D87" s="2">
        <f t="shared" si="2"/>
        <v>7.660189465885133E-3</v>
      </c>
    </row>
    <row r="88" spans="1:4" x14ac:dyDescent="0.25">
      <c r="A88" s="25">
        <v>42660</v>
      </c>
      <c r="B88" s="27">
        <v>56.493547999999997</v>
      </c>
      <c r="C88" s="2">
        <f t="shared" si="3"/>
        <v>0.99651694309323058</v>
      </c>
      <c r="D88" s="2">
        <f t="shared" si="2"/>
        <v>-3.4891368714914835E-3</v>
      </c>
    </row>
    <row r="89" spans="1:4" x14ac:dyDescent="0.25">
      <c r="A89" s="25">
        <v>42657</v>
      </c>
      <c r="B89" s="27">
        <v>56.691006000000002</v>
      </c>
      <c r="C89" s="2">
        <f t="shared" si="3"/>
        <v>1.0087842569954451</v>
      </c>
      <c r="D89" s="2">
        <f t="shared" si="2"/>
        <v>8.745899872184635E-3</v>
      </c>
    </row>
    <row r="90" spans="1:4" x14ac:dyDescent="0.25">
      <c r="A90" s="25">
        <v>42656</v>
      </c>
      <c r="B90" s="27">
        <v>56.197353999999997</v>
      </c>
      <c r="C90" s="2">
        <f t="shared" si="3"/>
        <v>0.99667304803920709</v>
      </c>
      <c r="D90" s="2">
        <f t="shared" si="2"/>
        <v>-3.3324985710884245E-3</v>
      </c>
    </row>
    <row r="91" spans="1:4" x14ac:dyDescent="0.25">
      <c r="A91" s="25">
        <v>42655</v>
      </c>
      <c r="B91" s="27">
        <v>56.384943999999997</v>
      </c>
      <c r="C91" s="2">
        <f t="shared" si="3"/>
        <v>0.99860119538977854</v>
      </c>
      <c r="D91" s="2">
        <f t="shared" si="2"/>
        <v>-1.3997838506741476E-3</v>
      </c>
    </row>
    <row r="92" spans="1:4" x14ac:dyDescent="0.25">
      <c r="A92" s="25">
        <v>42654</v>
      </c>
      <c r="B92" s="27">
        <v>56.463926000000001</v>
      </c>
      <c r="C92" s="2">
        <f t="shared" si="3"/>
        <v>0.98535488554492223</v>
      </c>
      <c r="D92" s="2">
        <f t="shared" si="2"/>
        <v>-1.4753412805544333E-2</v>
      </c>
    </row>
    <row r="93" spans="1:4" x14ac:dyDescent="0.25">
      <c r="A93" s="25">
        <v>42653</v>
      </c>
      <c r="B93" s="27">
        <v>57.303137</v>
      </c>
      <c r="C93" s="2">
        <f t="shared" si="3"/>
        <v>1.00415226650081</v>
      </c>
      <c r="D93" s="2">
        <f t="shared" si="2"/>
        <v>4.14366963170787E-3</v>
      </c>
    </row>
    <row r="94" spans="1:4" x14ac:dyDescent="0.25">
      <c r="A94" s="25">
        <v>42650</v>
      </c>
      <c r="B94" s="27">
        <v>57.066183000000002</v>
      </c>
      <c r="C94" s="2">
        <f t="shared" si="3"/>
        <v>1.0010391014274103</v>
      </c>
      <c r="D94" s="2">
        <f t="shared" si="2"/>
        <v>1.0385619352144345E-3</v>
      </c>
    </row>
    <row r="95" spans="1:4" x14ac:dyDescent="0.25">
      <c r="A95" s="25">
        <v>42649</v>
      </c>
      <c r="B95" s="27">
        <v>57.006946999999997</v>
      </c>
      <c r="C95" s="2">
        <f t="shared" si="3"/>
        <v>1.0017349516539036</v>
      </c>
      <c r="D95" s="2">
        <f t="shared" si="2"/>
        <v>1.7334483637888492E-3</v>
      </c>
    </row>
    <row r="96" spans="1:4" x14ac:dyDescent="0.25">
      <c r="A96" s="25">
        <v>42648</v>
      </c>
      <c r="B96" s="27">
        <v>56.908214000000001</v>
      </c>
      <c r="C96" s="2">
        <f t="shared" si="3"/>
        <v>1.0069880724526856</v>
      </c>
      <c r="D96" s="2">
        <f t="shared" si="2"/>
        <v>6.9637690314067156E-3</v>
      </c>
    </row>
    <row r="97" spans="1:4" x14ac:dyDescent="0.25">
      <c r="A97" s="25">
        <v>42647</v>
      </c>
      <c r="B97" s="27">
        <v>56.513294999999999</v>
      </c>
      <c r="C97" s="2">
        <f t="shared" si="3"/>
        <v>0.99686526995128644</v>
      </c>
      <c r="D97" s="2">
        <f t="shared" si="2"/>
        <v>-3.1396536069958104E-3</v>
      </c>
    </row>
    <row r="98" spans="1:4" x14ac:dyDescent="0.25">
      <c r="A98" s="25">
        <v>42646</v>
      </c>
      <c r="B98" s="27">
        <v>56.691006000000002</v>
      </c>
      <c r="C98" s="2">
        <f t="shared" si="3"/>
        <v>0.9968749956588614</v>
      </c>
      <c r="D98" s="2">
        <f t="shared" si="2"/>
        <v>-3.1298973636748584E-3</v>
      </c>
    </row>
    <row r="99" spans="1:4" x14ac:dyDescent="0.25">
      <c r="A99" s="25">
        <v>42643</v>
      </c>
      <c r="B99" s="27">
        <v>56.868721000000001</v>
      </c>
      <c r="C99" s="2">
        <f t="shared" si="3"/>
        <v>1.0034842703258615</v>
      </c>
      <c r="D99" s="2">
        <f t="shared" si="2"/>
        <v>3.478214319109176E-3</v>
      </c>
    </row>
    <row r="100" spans="1:4" x14ac:dyDescent="0.25">
      <c r="A100" s="25">
        <v>42642</v>
      </c>
      <c r="B100" s="27">
        <v>56.671263000000003</v>
      </c>
      <c r="C100" s="2">
        <f t="shared" si="3"/>
        <v>0.98914359248736794</v>
      </c>
      <c r="D100" s="2">
        <f t="shared" si="2"/>
        <v>-1.0915768325743576E-2</v>
      </c>
    </row>
    <row r="101" spans="1:4" x14ac:dyDescent="0.25">
      <c r="A101" s="25">
        <v>42641</v>
      </c>
      <c r="B101" s="27">
        <v>57.293261999999999</v>
      </c>
      <c r="C101" s="2">
        <f t="shared" si="3"/>
        <v>1.0013804595635913</v>
      </c>
      <c r="D101" s="2">
        <f t="shared" si="2"/>
        <v>1.3795076052805781E-3</v>
      </c>
    </row>
    <row r="102" spans="1:4" x14ac:dyDescent="0.25">
      <c r="A102" s="25">
        <v>42640</v>
      </c>
      <c r="B102" s="27">
        <v>57.214280000000002</v>
      </c>
      <c r="C102" s="2">
        <f t="shared" si="3"/>
        <v>1.0184534191032082</v>
      </c>
      <c r="D102" s="2">
        <f t="shared" si="2"/>
        <v>1.8285220835918003E-2</v>
      </c>
    </row>
    <row r="103" spans="1:4" x14ac:dyDescent="0.25">
      <c r="A103" s="25">
        <v>42639</v>
      </c>
      <c r="B103" s="27">
        <v>56.177610999999999</v>
      </c>
      <c r="C103" s="2">
        <f t="shared" si="3"/>
        <v>0.99077139559789196</v>
      </c>
      <c r="D103" s="2">
        <f t="shared" si="2"/>
        <v>-9.2714517898439663E-3</v>
      </c>
    </row>
    <row r="104" spans="1:4" x14ac:dyDescent="0.25">
      <c r="A104" s="25">
        <v>42636</v>
      </c>
      <c r="B104" s="27">
        <v>56.700881000000003</v>
      </c>
      <c r="C104" s="2">
        <f t="shared" si="3"/>
        <v>0.99325494028484673</v>
      </c>
      <c r="D104" s="2">
        <f t="shared" si="2"/>
        <v>-6.7679104414074499E-3</v>
      </c>
    </row>
    <row r="105" spans="1:4" x14ac:dyDescent="0.25">
      <c r="A105" s="25">
        <v>42635</v>
      </c>
      <c r="B105" s="27">
        <v>57.085929</v>
      </c>
      <c r="C105" s="2">
        <f t="shared" si="3"/>
        <v>1.0010387942908838</v>
      </c>
      <c r="D105" s="2">
        <f t="shared" si="2"/>
        <v>1.0382551174556542E-3</v>
      </c>
    </row>
    <row r="106" spans="1:4" x14ac:dyDescent="0.25">
      <c r="A106" s="25">
        <v>42634</v>
      </c>
      <c r="B106" s="27">
        <v>57.026690000000002</v>
      </c>
      <c r="C106" s="2">
        <f t="shared" si="3"/>
        <v>1.0167223540034425</v>
      </c>
      <c r="D106" s="2">
        <f t="shared" si="2"/>
        <v>1.6584074880761808E-2</v>
      </c>
    </row>
    <row r="107" spans="1:4" x14ac:dyDescent="0.25">
      <c r="A107" s="25">
        <v>42633</v>
      </c>
      <c r="B107" s="27">
        <v>56.088754000000002</v>
      </c>
      <c r="C107" s="2">
        <f t="shared" si="3"/>
        <v>0.99789217504388983</v>
      </c>
      <c r="D107" s="2">
        <f t="shared" si="2"/>
        <v>-2.1100495457130049E-3</v>
      </c>
    </row>
    <row r="108" spans="1:4" x14ac:dyDescent="0.25">
      <c r="A108" s="25">
        <v>42632</v>
      </c>
      <c r="B108" s="27">
        <v>56.207228999999998</v>
      </c>
      <c r="C108" s="2">
        <f t="shared" si="3"/>
        <v>0.99441048648973407</v>
      </c>
      <c r="D108" s="2">
        <f t="shared" si="2"/>
        <v>-5.6051932964546972E-3</v>
      </c>
    </row>
    <row r="109" spans="1:4" x14ac:dyDescent="0.25">
      <c r="A109" s="25">
        <v>42629</v>
      </c>
      <c r="B109" s="27">
        <v>56.523166000000003</v>
      </c>
      <c r="C109" s="2">
        <f t="shared" si="3"/>
        <v>1.0010491654441458</v>
      </c>
      <c r="D109" s="2">
        <f t="shared" si="2"/>
        <v>1.0486154547341751E-3</v>
      </c>
    </row>
    <row r="110" spans="1:4" x14ac:dyDescent="0.25">
      <c r="A110" s="25">
        <v>42628</v>
      </c>
      <c r="B110" s="27">
        <v>56.463926000000001</v>
      </c>
      <c r="C110" s="2">
        <f t="shared" si="3"/>
        <v>1.0165303966733144</v>
      </c>
      <c r="D110" s="2">
        <f t="shared" si="2"/>
        <v>1.6395256908540178E-2</v>
      </c>
    </row>
    <row r="111" spans="1:4" x14ac:dyDescent="0.25">
      <c r="A111" s="25">
        <v>42627</v>
      </c>
      <c r="B111" s="27">
        <v>55.545732999999998</v>
      </c>
      <c r="C111" s="2">
        <f t="shared" si="3"/>
        <v>0.99522375943398578</v>
      </c>
      <c r="D111" s="2">
        <f t="shared" si="2"/>
        <v>-4.7876832528756129E-3</v>
      </c>
    </row>
    <row r="112" spans="1:4" x14ac:dyDescent="0.25">
      <c r="A112" s="25">
        <v>42626</v>
      </c>
      <c r="B112" s="27">
        <v>55.812306</v>
      </c>
      <c r="C112" s="2">
        <f t="shared" si="3"/>
        <v>0.99088519159920307</v>
      </c>
      <c r="D112" s="2">
        <f t="shared" si="2"/>
        <v>-9.1566024237414809E-3</v>
      </c>
    </row>
    <row r="113" spans="1:4" x14ac:dyDescent="0.25">
      <c r="A113" s="25">
        <v>42625</v>
      </c>
      <c r="B113" s="27">
        <v>56.325704000000002</v>
      </c>
      <c r="C113" s="2">
        <f t="shared" si="3"/>
        <v>1.0149439506573845</v>
      </c>
      <c r="D113" s="2">
        <f t="shared" si="2"/>
        <v>1.4833389941806229E-2</v>
      </c>
    </row>
    <row r="114" spans="1:4" x14ac:dyDescent="0.25">
      <c r="A114" s="25">
        <v>42622</v>
      </c>
      <c r="B114" s="27">
        <v>55.496369000000001</v>
      </c>
      <c r="C114" s="2">
        <f t="shared" si="3"/>
        <v>0.97875673219257386</v>
      </c>
      <c r="D114" s="2">
        <f t="shared" si="2"/>
        <v>-2.1472153343105541E-2</v>
      </c>
    </row>
    <row r="115" spans="1:4" x14ac:dyDescent="0.25">
      <c r="A115" s="25">
        <v>42621</v>
      </c>
      <c r="B115" s="27">
        <v>56.700881000000003</v>
      </c>
      <c r="C115" s="2">
        <f t="shared" si="3"/>
        <v>0.99601109900985207</v>
      </c>
      <c r="D115" s="2">
        <f t="shared" si="2"/>
        <v>-3.9968778754392613E-3</v>
      </c>
    </row>
    <row r="116" spans="1:4" x14ac:dyDescent="0.25">
      <c r="A116" s="25">
        <v>42620</v>
      </c>
      <c r="B116" s="27">
        <v>56.927961000000003</v>
      </c>
      <c r="C116" s="2">
        <f t="shared" si="3"/>
        <v>1.0008679011697124</v>
      </c>
      <c r="D116" s="2">
        <f t="shared" si="2"/>
        <v>8.6752476126664125E-4</v>
      </c>
    </row>
    <row r="117" spans="1:4" x14ac:dyDescent="0.25">
      <c r="A117" s="25">
        <v>42619</v>
      </c>
      <c r="B117" s="27">
        <v>56.878596000000002</v>
      </c>
      <c r="C117" s="2">
        <f t="shared" si="3"/>
        <v>0.99895963724084191</v>
      </c>
      <c r="D117" s="2">
        <f t="shared" si="2"/>
        <v>-1.040904312133689E-3</v>
      </c>
    </row>
    <row r="118" spans="1:4" x14ac:dyDescent="0.25">
      <c r="A118" s="25">
        <v>42615</v>
      </c>
      <c r="B118" s="27">
        <v>56.937832</v>
      </c>
      <c r="C118" s="2">
        <f t="shared" si="3"/>
        <v>1.0013890889456962</v>
      </c>
      <c r="D118" s="2">
        <f t="shared" si="2"/>
        <v>1.3881250541641623E-3</v>
      </c>
    </row>
    <row r="119" spans="1:4" x14ac:dyDescent="0.25">
      <c r="A119" s="25">
        <v>42614</v>
      </c>
      <c r="B119" s="27">
        <v>56.858849999999997</v>
      </c>
      <c r="C119" s="2">
        <f t="shared" si="3"/>
        <v>1.0022624690821069</v>
      </c>
      <c r="D119" s="2">
        <f t="shared" si="2"/>
        <v>2.259913552744768E-3</v>
      </c>
    </row>
    <row r="120" spans="1:4" x14ac:dyDescent="0.25">
      <c r="A120" s="25">
        <v>42613</v>
      </c>
      <c r="B120" s="27">
        <v>56.730499000000002</v>
      </c>
      <c r="C120" s="2">
        <f t="shared" si="3"/>
        <v>0.9925721161248422</v>
      </c>
      <c r="D120" s="2">
        <f t="shared" si="2"/>
        <v>-7.4556079775157649E-3</v>
      </c>
    </row>
    <row r="121" spans="1:4" x14ac:dyDescent="0.25">
      <c r="A121" s="25">
        <v>42612</v>
      </c>
      <c r="B121" s="27">
        <v>57.15504</v>
      </c>
      <c r="C121" s="2">
        <f t="shared" si="3"/>
        <v>0.99638555748033653</v>
      </c>
      <c r="D121" s="2">
        <f t="shared" si="2"/>
        <v>-3.6209903997464665E-3</v>
      </c>
    </row>
    <row r="122" spans="1:4" x14ac:dyDescent="0.25">
      <c r="A122" s="25">
        <v>42611</v>
      </c>
      <c r="B122" s="27">
        <v>57.362372999999998</v>
      </c>
      <c r="C122" s="2">
        <f t="shared" si="3"/>
        <v>1.0012062675014035</v>
      </c>
      <c r="D122" s="2">
        <f t="shared" si="2"/>
        <v>1.2055405453046586E-3</v>
      </c>
    </row>
    <row r="123" spans="1:4" x14ac:dyDescent="0.25">
      <c r="A123" s="25">
        <v>42608</v>
      </c>
      <c r="B123" s="27">
        <v>57.293261999999999</v>
      </c>
      <c r="C123" s="2">
        <f t="shared" si="3"/>
        <v>0.99759327131438913</v>
      </c>
      <c r="D123" s="2">
        <f t="shared" si="2"/>
        <v>-2.4096295123639242E-3</v>
      </c>
    </row>
    <row r="124" spans="1:4" x14ac:dyDescent="0.25">
      <c r="A124" s="25">
        <v>42607</v>
      </c>
      <c r="B124" s="27">
        <v>57.431483999999998</v>
      </c>
      <c r="C124" s="2">
        <f t="shared" si="3"/>
        <v>1.0037963249734156</v>
      </c>
      <c r="D124" s="2">
        <f t="shared" si="2"/>
        <v>3.7891371176445141E-3</v>
      </c>
    </row>
    <row r="125" spans="1:4" x14ac:dyDescent="0.25">
      <c r="A125" s="25">
        <v>42606</v>
      </c>
      <c r="B125" s="27">
        <v>57.214280000000002</v>
      </c>
      <c r="C125" s="2">
        <f t="shared" si="3"/>
        <v>1.0010364790226725</v>
      </c>
      <c r="D125" s="2">
        <f t="shared" si="2"/>
        <v>1.0359422491612051E-3</v>
      </c>
    </row>
    <row r="126" spans="1:4" x14ac:dyDescent="0.25">
      <c r="A126" s="25">
        <v>42605</v>
      </c>
      <c r="B126" s="27">
        <v>57.15504</v>
      </c>
      <c r="C126" s="2">
        <f t="shared" si="3"/>
        <v>1.00381482737172</v>
      </c>
      <c r="D126" s="2">
        <f t="shared" si="2"/>
        <v>3.8075693706067235E-3</v>
      </c>
    </row>
    <row r="127" spans="1:4" x14ac:dyDescent="0.25">
      <c r="A127" s="25">
        <v>42604</v>
      </c>
      <c r="B127" s="27">
        <v>56.937832</v>
      </c>
      <c r="C127" s="2">
        <f t="shared" si="3"/>
        <v>1.0008677329823681</v>
      </c>
      <c r="D127" s="2">
        <f t="shared" si="2"/>
        <v>8.6735671975166366E-4</v>
      </c>
    </row>
    <row r="128" spans="1:4" x14ac:dyDescent="0.25">
      <c r="A128" s="25">
        <v>42601</v>
      </c>
      <c r="B128" s="27">
        <v>56.888468000000003</v>
      </c>
      <c r="C128" s="2">
        <f t="shared" si="3"/>
        <v>1.0003472383351122</v>
      </c>
      <c r="D128" s="2">
        <f t="shared" si="2"/>
        <v>3.4717806183389349E-4</v>
      </c>
    </row>
    <row r="129" spans="1:4" x14ac:dyDescent="0.25">
      <c r="A129" s="25">
        <v>42600</v>
      </c>
      <c r="B129" s="27">
        <v>56.868721000000001</v>
      </c>
      <c r="C129" s="2">
        <f t="shared" si="3"/>
        <v>1.0006948712592141</v>
      </c>
      <c r="D129" s="2">
        <f t="shared" si="2"/>
        <v>6.9462994796100504E-4</v>
      </c>
    </row>
    <row r="130" spans="1:4" x14ac:dyDescent="0.25">
      <c r="A130" s="25">
        <v>42599</v>
      </c>
      <c r="B130" s="27">
        <v>56.829231999999998</v>
      </c>
      <c r="C130" s="2">
        <f t="shared" si="3"/>
        <v>1.0020891805122039</v>
      </c>
      <c r="D130" s="2">
        <f t="shared" si="2"/>
        <v>2.0870012093743865E-3</v>
      </c>
    </row>
    <row r="131" spans="1:4" x14ac:dyDescent="0.25">
      <c r="A131" s="25">
        <v>42598</v>
      </c>
      <c r="B131" s="27">
        <v>56.710752999999997</v>
      </c>
      <c r="C131" s="2">
        <f t="shared" si="3"/>
        <v>0.99445982233126584</v>
      </c>
      <c r="D131" s="2">
        <f t="shared" si="2"/>
        <v>-5.5555813722150136E-3</v>
      </c>
    </row>
    <row r="132" spans="1:4" x14ac:dyDescent="0.25">
      <c r="A132" s="25">
        <v>42597</v>
      </c>
      <c r="B132" s="27">
        <v>57.026691</v>
      </c>
      <c r="C132" s="2">
        <f t="shared" si="3"/>
        <v>1.0031066801036466</v>
      </c>
      <c r="D132" s="2">
        <f t="shared" ref="D132:D195" si="4">LN(C132)</f>
        <v>3.1018643444509822E-3</v>
      </c>
    </row>
    <row r="133" spans="1:4" x14ac:dyDescent="0.25">
      <c r="A133" s="25">
        <v>42594</v>
      </c>
      <c r="B133" s="27">
        <v>56.850076000000001</v>
      </c>
      <c r="C133" s="2">
        <f t="shared" ref="C133:C196" si="5">B133/B134</f>
        <v>0.99382502462051803</v>
      </c>
      <c r="D133" s="2">
        <f t="shared" si="4"/>
        <v>-6.1941193898334621E-3</v>
      </c>
    </row>
    <row r="134" spans="1:4" x14ac:dyDescent="0.25">
      <c r="A134" s="25">
        <v>42593</v>
      </c>
      <c r="B134" s="27">
        <v>57.203305</v>
      </c>
      <c r="C134" s="2">
        <f t="shared" si="5"/>
        <v>1.0048259070186074</v>
      </c>
      <c r="D134" s="2">
        <f t="shared" si="4"/>
        <v>4.814299658379052E-3</v>
      </c>
    </row>
    <row r="135" spans="1:4" x14ac:dyDescent="0.25">
      <c r="A135" s="25">
        <v>42592</v>
      </c>
      <c r="B135" s="27">
        <v>56.928573</v>
      </c>
      <c r="C135" s="2">
        <f t="shared" si="5"/>
        <v>0.99690721615183575</v>
      </c>
      <c r="D135" s="2">
        <f t="shared" si="4"/>
        <v>-3.0975763882079357E-3</v>
      </c>
    </row>
    <row r="136" spans="1:4" x14ac:dyDescent="0.25">
      <c r="A136" s="25">
        <v>42591</v>
      </c>
      <c r="B136" s="27">
        <v>57.105187000000001</v>
      </c>
      <c r="C136" s="2">
        <f t="shared" si="5"/>
        <v>1.0024112735080517</v>
      </c>
      <c r="D136" s="2">
        <f t="shared" si="4"/>
        <v>2.4083710528922156E-3</v>
      </c>
    </row>
    <row r="137" spans="1:4" x14ac:dyDescent="0.25">
      <c r="A137" s="25">
        <v>42590</v>
      </c>
      <c r="B137" s="27">
        <v>56.967821999999998</v>
      </c>
      <c r="C137" s="2">
        <f t="shared" si="5"/>
        <v>1.0017253827609429</v>
      </c>
      <c r="D137" s="2">
        <f t="shared" si="4"/>
        <v>1.7238959980181209E-3</v>
      </c>
    </row>
    <row r="138" spans="1:4" x14ac:dyDescent="0.25">
      <c r="A138" s="25">
        <v>42587</v>
      </c>
      <c r="B138" s="27">
        <v>56.869700000000002</v>
      </c>
      <c r="C138" s="2">
        <f t="shared" si="5"/>
        <v>1.0099320333644093</v>
      </c>
      <c r="D138" s="2">
        <f t="shared" si="4"/>
        <v>9.8830348902408972E-3</v>
      </c>
    </row>
    <row r="139" spans="1:4" x14ac:dyDescent="0.25">
      <c r="A139" s="25">
        <v>42586</v>
      </c>
      <c r="B139" s="27">
        <v>56.310423</v>
      </c>
      <c r="C139" s="2">
        <f t="shared" si="5"/>
        <v>1.0073722601281476</v>
      </c>
      <c r="D139" s="2">
        <f t="shared" si="4"/>
        <v>7.3452178456098333E-3</v>
      </c>
    </row>
    <row r="140" spans="1:4" x14ac:dyDescent="0.25">
      <c r="A140" s="25">
        <v>42585</v>
      </c>
      <c r="B140" s="27">
        <v>55.898325999999997</v>
      </c>
      <c r="C140" s="2">
        <f t="shared" si="5"/>
        <v>1.0068928835453157</v>
      </c>
      <c r="D140" s="2">
        <f t="shared" si="4"/>
        <v>6.869236226816346E-3</v>
      </c>
    </row>
    <row r="141" spans="1:4" x14ac:dyDescent="0.25">
      <c r="A141" s="25">
        <v>42584</v>
      </c>
      <c r="B141" s="27">
        <v>55.515663000000004</v>
      </c>
      <c r="C141" s="2">
        <f t="shared" si="5"/>
        <v>1</v>
      </c>
      <c r="D141" s="2">
        <f t="shared" si="4"/>
        <v>0</v>
      </c>
    </row>
    <row r="142" spans="1:4" x14ac:dyDescent="0.25">
      <c r="A142" s="25">
        <v>42583</v>
      </c>
      <c r="B142" s="27">
        <v>55.515663000000004</v>
      </c>
      <c r="C142" s="2">
        <f t="shared" si="5"/>
        <v>0.99823574301189388</v>
      </c>
      <c r="D142" s="2">
        <f t="shared" si="4"/>
        <v>-1.7658151223686881E-3</v>
      </c>
    </row>
    <row r="143" spans="1:4" x14ac:dyDescent="0.25">
      <c r="A143" s="25">
        <v>42580</v>
      </c>
      <c r="B143" s="27">
        <v>55.613779999999998</v>
      </c>
      <c r="C143" s="2">
        <f t="shared" si="5"/>
        <v>1.0083615248015416</v>
      </c>
      <c r="D143" s="2">
        <f t="shared" si="4"/>
        <v>8.3267609047317746E-3</v>
      </c>
    </row>
    <row r="144" spans="1:4" x14ac:dyDescent="0.25">
      <c r="A144" s="25">
        <v>42579</v>
      </c>
      <c r="B144" s="27">
        <v>55.152619999999999</v>
      </c>
      <c r="C144" s="2">
        <f t="shared" si="5"/>
        <v>1.000355939299943</v>
      </c>
      <c r="D144" s="2">
        <f t="shared" si="4"/>
        <v>3.5587596857805567E-4</v>
      </c>
    </row>
    <row r="145" spans="1:4" x14ac:dyDescent="0.25">
      <c r="A145" s="25">
        <v>42578</v>
      </c>
      <c r="B145" s="27">
        <v>55.132995999999999</v>
      </c>
      <c r="C145" s="2">
        <f t="shared" si="5"/>
        <v>0.98995772716979968</v>
      </c>
      <c r="D145" s="2">
        <f t="shared" si="4"/>
        <v>-1.0093036593650238E-2</v>
      </c>
    </row>
    <row r="146" spans="1:4" x14ac:dyDescent="0.25">
      <c r="A146" s="25">
        <v>42577</v>
      </c>
      <c r="B146" s="27">
        <v>55.692273</v>
      </c>
      <c r="C146" s="2">
        <f t="shared" si="5"/>
        <v>1.0005287908509302</v>
      </c>
      <c r="D146" s="2">
        <f t="shared" si="4"/>
        <v>5.2865109031539957E-4</v>
      </c>
    </row>
    <row r="147" spans="1:4" x14ac:dyDescent="0.25">
      <c r="A147" s="25">
        <v>42576</v>
      </c>
      <c r="B147" s="27">
        <v>55.662838999999998</v>
      </c>
      <c r="C147" s="2">
        <f t="shared" si="5"/>
        <v>1.0028283505761708</v>
      </c>
      <c r="D147" s="2">
        <f t="shared" si="4"/>
        <v>2.8243583185777565E-3</v>
      </c>
    </row>
    <row r="148" spans="1:4" x14ac:dyDescent="0.25">
      <c r="A148" s="25">
        <v>42573</v>
      </c>
      <c r="B148" s="27">
        <v>55.505848999999998</v>
      </c>
      <c r="C148" s="2">
        <f t="shared" si="5"/>
        <v>1.0137992950654748</v>
      </c>
      <c r="D148" s="2">
        <f t="shared" si="4"/>
        <v>1.3704951717021139E-2</v>
      </c>
    </row>
    <row r="149" spans="1:4" x14ac:dyDescent="0.25">
      <c r="A149" s="25">
        <v>42572</v>
      </c>
      <c r="B149" s="27">
        <v>54.750332999999998</v>
      </c>
      <c r="C149" s="2">
        <f t="shared" si="5"/>
        <v>0.99803254802229979</v>
      </c>
      <c r="D149" s="2">
        <f t="shared" si="4"/>
        <v>-1.9693899536761261E-3</v>
      </c>
    </row>
    <row r="150" spans="1:4" x14ac:dyDescent="0.25">
      <c r="A150" s="25">
        <v>42571</v>
      </c>
      <c r="B150" s="27">
        <v>54.858263999999998</v>
      </c>
      <c r="C150" s="2">
        <f t="shared" si="5"/>
        <v>1.0531173413332342</v>
      </c>
      <c r="D150" s="2">
        <f t="shared" si="4"/>
        <v>5.1754662207620629E-2</v>
      </c>
    </row>
    <row r="151" spans="1:4" x14ac:dyDescent="0.25">
      <c r="A151" s="25">
        <v>42570</v>
      </c>
      <c r="B151" s="27">
        <v>52.091312000000002</v>
      </c>
      <c r="C151" s="2">
        <f t="shared" si="5"/>
        <v>0.98387696880221531</v>
      </c>
      <c r="D151" s="2">
        <f t="shared" si="4"/>
        <v>-1.6254421452064603E-2</v>
      </c>
    </row>
    <row r="152" spans="1:4" x14ac:dyDescent="0.25">
      <c r="A152" s="25">
        <v>42569</v>
      </c>
      <c r="B152" s="27">
        <v>52.944944999999997</v>
      </c>
      <c r="C152" s="2">
        <f t="shared" si="5"/>
        <v>1.0048416736449255</v>
      </c>
      <c r="D152" s="2">
        <f t="shared" si="4"/>
        <v>4.8299904387549778E-3</v>
      </c>
    </row>
    <row r="153" spans="1:4" x14ac:dyDescent="0.25">
      <c r="A153" s="25">
        <v>42566</v>
      </c>
      <c r="B153" s="27">
        <v>52.689838000000002</v>
      </c>
      <c r="C153" s="2">
        <f t="shared" si="5"/>
        <v>0.99925566697666635</v>
      </c>
      <c r="D153" s="2">
        <f t="shared" si="4"/>
        <v>-7.4461017669660119E-4</v>
      </c>
    </row>
    <row r="154" spans="1:4" x14ac:dyDescent="0.25">
      <c r="A154" s="25">
        <v>42565</v>
      </c>
      <c r="B154" s="27">
        <v>52.729086000000002</v>
      </c>
      <c r="C154" s="2">
        <f t="shared" si="5"/>
        <v>1.0042983112906381</v>
      </c>
      <c r="D154" s="2">
        <f t="shared" si="4"/>
        <v>4.289099936740366E-3</v>
      </c>
    </row>
    <row r="155" spans="1:4" x14ac:dyDescent="0.25">
      <c r="A155" s="25">
        <v>42564</v>
      </c>
      <c r="B155" s="27">
        <v>52.503410000000002</v>
      </c>
      <c r="C155" s="2">
        <f t="shared" si="5"/>
        <v>1.0056380259255415</v>
      </c>
      <c r="D155" s="2">
        <f t="shared" si="4"/>
        <v>5.622191745173798E-3</v>
      </c>
    </row>
    <row r="156" spans="1:4" x14ac:dyDescent="0.25">
      <c r="A156" s="25">
        <v>42563</v>
      </c>
      <c r="B156" s="27">
        <v>52.209054000000002</v>
      </c>
      <c r="C156" s="2">
        <f t="shared" si="5"/>
        <v>1.0117892933195232</v>
      </c>
      <c r="D156" s="2">
        <f t="shared" si="4"/>
        <v>1.1720341004651729E-2</v>
      </c>
    </row>
    <row r="157" spans="1:4" x14ac:dyDescent="0.25">
      <c r="A157" s="25">
        <v>42562</v>
      </c>
      <c r="B157" s="27">
        <v>51.600718000000001</v>
      </c>
      <c r="C157" s="2">
        <f t="shared" si="5"/>
        <v>1.0055449576402542</v>
      </c>
      <c r="D157" s="2">
        <f t="shared" si="4"/>
        <v>5.5296409567927749E-3</v>
      </c>
    </row>
    <row r="158" spans="1:4" x14ac:dyDescent="0.25">
      <c r="A158" s="25">
        <v>42559</v>
      </c>
      <c r="B158" s="27">
        <v>51.316172000000002</v>
      </c>
      <c r="C158" s="2">
        <f t="shared" si="5"/>
        <v>1.0179057664735702</v>
      </c>
      <c r="D158" s="2">
        <f t="shared" si="4"/>
        <v>1.7747346528948688E-2</v>
      </c>
    </row>
    <row r="159" spans="1:4" x14ac:dyDescent="0.25">
      <c r="A159" s="25">
        <v>42558</v>
      </c>
      <c r="B159" s="27">
        <v>50.41348</v>
      </c>
      <c r="C159" s="2">
        <f t="shared" si="5"/>
        <v>1</v>
      </c>
      <c r="D159" s="2">
        <f t="shared" si="4"/>
        <v>0</v>
      </c>
    </row>
    <row r="160" spans="1:4" x14ac:dyDescent="0.25">
      <c r="A160" s="25">
        <v>42557</v>
      </c>
      <c r="B160" s="27">
        <v>50.41348</v>
      </c>
      <c r="C160" s="2">
        <f t="shared" si="5"/>
        <v>1.0041040142506403</v>
      </c>
      <c r="D160" s="2">
        <f t="shared" si="4"/>
        <v>4.0956157546788692E-3</v>
      </c>
    </row>
    <row r="161" spans="1:4" x14ac:dyDescent="0.25">
      <c r="A161" s="25">
        <v>42556</v>
      </c>
      <c r="B161" s="27">
        <v>50.207428</v>
      </c>
      <c r="C161" s="2">
        <f t="shared" si="5"/>
        <v>1.0001954275997718</v>
      </c>
      <c r="D161" s="2">
        <f t="shared" si="4"/>
        <v>1.9540850628593735E-4</v>
      </c>
    </row>
    <row r="162" spans="1:4" x14ac:dyDescent="0.25">
      <c r="A162" s="25">
        <v>42552</v>
      </c>
      <c r="B162" s="27">
        <v>50.197617999999999</v>
      </c>
      <c r="C162" s="2">
        <f t="shared" si="5"/>
        <v>0.99980461058471271</v>
      </c>
      <c r="D162" s="2">
        <f t="shared" si="4"/>
        <v>-1.954085062859245E-4</v>
      </c>
    </row>
    <row r="163" spans="1:4" x14ac:dyDescent="0.25">
      <c r="A163" s="25">
        <v>42551</v>
      </c>
      <c r="B163" s="27">
        <v>50.207428</v>
      </c>
      <c r="C163" s="2">
        <f t="shared" si="5"/>
        <v>1.0124653145814857</v>
      </c>
      <c r="D163" s="2">
        <f t="shared" si="4"/>
        <v>1.2388262208294842E-2</v>
      </c>
    </row>
    <row r="164" spans="1:4" x14ac:dyDescent="0.25">
      <c r="A164" s="25">
        <v>42550</v>
      </c>
      <c r="B164" s="27">
        <v>49.589281999999997</v>
      </c>
      <c r="C164" s="2">
        <f t="shared" si="5"/>
        <v>1.0222492398057867</v>
      </c>
      <c r="D164" s="2">
        <f t="shared" si="4"/>
        <v>2.2005336614293859E-2</v>
      </c>
    </row>
    <row r="165" spans="1:4" x14ac:dyDescent="0.25">
      <c r="A165" s="25">
        <v>42549</v>
      </c>
      <c r="B165" s="27">
        <v>48.509971999999998</v>
      </c>
      <c r="C165" s="2">
        <f t="shared" si="5"/>
        <v>1.0208548067737069</v>
      </c>
      <c r="D165" s="2">
        <f t="shared" si="4"/>
        <v>2.0640322188395354E-2</v>
      </c>
    </row>
    <row r="166" spans="1:4" x14ac:dyDescent="0.25">
      <c r="A166" s="25">
        <v>42548</v>
      </c>
      <c r="B166" s="27">
        <v>47.518973000000003</v>
      </c>
      <c r="C166" s="2">
        <f t="shared" si="5"/>
        <v>0.97190446136287445</v>
      </c>
      <c r="D166" s="2">
        <f t="shared" si="4"/>
        <v>-2.8497770131488895E-2</v>
      </c>
    </row>
    <row r="167" spans="1:4" x14ac:dyDescent="0.25">
      <c r="A167" s="25">
        <v>42545</v>
      </c>
      <c r="B167" s="27">
        <v>48.892637999999998</v>
      </c>
      <c r="C167" s="2">
        <f t="shared" si="5"/>
        <v>0.95993068139090898</v>
      </c>
      <c r="D167" s="2">
        <f t="shared" si="4"/>
        <v>-4.0894204011767521E-2</v>
      </c>
    </row>
    <row r="168" spans="1:4" x14ac:dyDescent="0.25">
      <c r="A168" s="25">
        <v>42544</v>
      </c>
      <c r="B168" s="27">
        <v>50.933509000000001</v>
      </c>
      <c r="C168" s="2">
        <f t="shared" si="5"/>
        <v>1.0180427195502324</v>
      </c>
      <c r="D168" s="2">
        <f t="shared" si="4"/>
        <v>1.7881881442586123E-2</v>
      </c>
    </row>
    <row r="169" spans="1:4" x14ac:dyDescent="0.25">
      <c r="A169" s="25">
        <v>42543</v>
      </c>
      <c r="B169" s="27">
        <v>50.030816999999999</v>
      </c>
      <c r="C169" s="2">
        <f t="shared" si="5"/>
        <v>0.99609304165412693</v>
      </c>
      <c r="D169" s="2">
        <f t="shared" si="4"/>
        <v>-3.9146104450891988E-3</v>
      </c>
    </row>
    <row r="170" spans="1:4" x14ac:dyDescent="0.25">
      <c r="A170" s="25">
        <v>42542</v>
      </c>
      <c r="B170" s="27">
        <v>50.227052</v>
      </c>
      <c r="C170" s="2">
        <f t="shared" si="5"/>
        <v>1.0223686547594879</v>
      </c>
      <c r="D170" s="2">
        <f t="shared" si="4"/>
        <v>2.2122145680823452E-2</v>
      </c>
    </row>
    <row r="171" spans="1:4" x14ac:dyDescent="0.25">
      <c r="A171" s="25">
        <v>42541</v>
      </c>
      <c r="B171" s="27">
        <v>49.128121999999998</v>
      </c>
      <c r="C171" s="2">
        <f t="shared" si="5"/>
        <v>0.99880309823365099</v>
      </c>
      <c r="D171" s="2">
        <f t="shared" si="4"/>
        <v>-1.197618625331768E-3</v>
      </c>
    </row>
    <row r="172" spans="1:4" x14ac:dyDescent="0.25">
      <c r="A172" s="25">
        <v>42538</v>
      </c>
      <c r="B172" s="27">
        <v>49.186993999999999</v>
      </c>
      <c r="C172" s="2">
        <f t="shared" si="5"/>
        <v>0.99484026791579372</v>
      </c>
      <c r="D172" s="2">
        <f t="shared" si="4"/>
        <v>-5.173089468624042E-3</v>
      </c>
    </row>
    <row r="173" spans="1:4" x14ac:dyDescent="0.25">
      <c r="A173" s="25">
        <v>42537</v>
      </c>
      <c r="B173" s="27">
        <v>49.442101999999998</v>
      </c>
      <c r="C173" s="2">
        <f t="shared" si="5"/>
        <v>1.0140873594605744</v>
      </c>
      <c r="D173" s="2">
        <f t="shared" si="4"/>
        <v>1.3989054772183705E-2</v>
      </c>
    </row>
    <row r="174" spans="1:4" x14ac:dyDescent="0.25">
      <c r="A174" s="25">
        <v>42536</v>
      </c>
      <c r="B174" s="27">
        <v>48.755268999999998</v>
      </c>
      <c r="C174" s="2">
        <f t="shared" si="5"/>
        <v>0.99719039500384499</v>
      </c>
      <c r="D174" s="2">
        <f t="shared" si="4"/>
        <v>-2.8135593447807714E-3</v>
      </c>
    </row>
    <row r="175" spans="1:4" x14ac:dyDescent="0.25">
      <c r="A175" s="25">
        <v>42535</v>
      </c>
      <c r="B175" s="27">
        <v>48.892637999999998</v>
      </c>
      <c r="C175" s="2">
        <f t="shared" si="5"/>
        <v>0.99381734240668673</v>
      </c>
      <c r="D175" s="2">
        <f t="shared" si="4"/>
        <v>-6.2018493657675358E-3</v>
      </c>
    </row>
    <row r="176" spans="1:4" x14ac:dyDescent="0.25">
      <c r="A176" s="25">
        <v>42534</v>
      </c>
      <c r="B176" s="27">
        <v>49.196804999999998</v>
      </c>
      <c r="C176" s="2">
        <f t="shared" si="5"/>
        <v>0.97397047307828188</v>
      </c>
      <c r="D176" s="2">
        <f t="shared" si="4"/>
        <v>-2.6374290913814654E-2</v>
      </c>
    </row>
    <row r="177" spans="1:4" x14ac:dyDescent="0.25">
      <c r="A177" s="25">
        <v>42531</v>
      </c>
      <c r="B177" s="27">
        <v>50.511597999999999</v>
      </c>
      <c r="C177" s="2">
        <f t="shared" si="5"/>
        <v>0.99728790103757892</v>
      </c>
      <c r="D177" s="2">
        <f t="shared" si="4"/>
        <v>-2.7157833659645194E-3</v>
      </c>
    </row>
    <row r="178" spans="1:4" x14ac:dyDescent="0.25">
      <c r="A178" s="25">
        <v>42530</v>
      </c>
      <c r="B178" s="27">
        <v>50.648963000000002</v>
      </c>
      <c r="C178" s="2">
        <f t="shared" si="5"/>
        <v>0.99192923218503182</v>
      </c>
      <c r="D178" s="2">
        <f t="shared" si="4"/>
        <v>-8.1035127651311375E-3</v>
      </c>
    </row>
    <row r="179" spans="1:4" x14ac:dyDescent="0.25">
      <c r="A179" s="25">
        <v>42529</v>
      </c>
      <c r="B179" s="27">
        <v>51.061064999999999</v>
      </c>
      <c r="C179" s="2">
        <f t="shared" si="5"/>
        <v>0.99884841400616831</v>
      </c>
      <c r="D179" s="2">
        <f t="shared" si="4"/>
        <v>-1.152249578481067E-3</v>
      </c>
    </row>
    <row r="180" spans="1:4" x14ac:dyDescent="0.25">
      <c r="A180" s="25">
        <v>42528</v>
      </c>
      <c r="B180" s="27">
        <v>51.119934000000001</v>
      </c>
      <c r="C180" s="2">
        <f t="shared" si="5"/>
        <v>0.9994244699622119</v>
      </c>
      <c r="D180" s="2">
        <f t="shared" si="4"/>
        <v>-5.7569571877293373E-4</v>
      </c>
    </row>
    <row r="181" spans="1:4" x14ac:dyDescent="0.25">
      <c r="A181" s="25">
        <v>42527</v>
      </c>
      <c r="B181" s="27">
        <v>51.149372</v>
      </c>
      <c r="C181" s="2">
        <f t="shared" si="5"/>
        <v>1.0065649701486359</v>
      </c>
      <c r="D181" s="2">
        <f t="shared" si="4"/>
        <v>6.5435145843420663E-3</v>
      </c>
    </row>
    <row r="182" spans="1:4" x14ac:dyDescent="0.25">
      <c r="A182" s="25">
        <v>42524</v>
      </c>
      <c r="B182" s="27">
        <v>50.815767999999998</v>
      </c>
      <c r="C182" s="2">
        <f t="shared" si="5"/>
        <v>0.98685217770116374</v>
      </c>
      <c r="D182" s="2">
        <f t="shared" si="4"/>
        <v>-1.3235020064929773E-2</v>
      </c>
    </row>
    <row r="183" spans="1:4" x14ac:dyDescent="0.25">
      <c r="A183" s="25">
        <v>42523</v>
      </c>
      <c r="B183" s="27">
        <v>51.492786000000002</v>
      </c>
      <c r="C183" s="2">
        <f t="shared" si="5"/>
        <v>0.9929990700176885</v>
      </c>
      <c r="D183" s="2">
        <f t="shared" si="4"/>
        <v>-7.025551475481057E-3</v>
      </c>
    </row>
    <row r="184" spans="1:4" x14ac:dyDescent="0.25">
      <c r="A184" s="25">
        <v>42522</v>
      </c>
      <c r="B184" s="27">
        <v>51.855825000000003</v>
      </c>
      <c r="C184" s="2">
        <f t="shared" si="5"/>
        <v>0.99716977893873637</v>
      </c>
      <c r="D184" s="2">
        <f t="shared" si="4"/>
        <v>-2.8342337098014019E-3</v>
      </c>
    </row>
    <row r="185" spans="1:4" x14ac:dyDescent="0.25">
      <c r="A185" s="25">
        <v>42521</v>
      </c>
      <c r="B185" s="27">
        <v>52.003005000000002</v>
      </c>
      <c r="C185" s="2">
        <f t="shared" si="5"/>
        <v>1.0129969544058497</v>
      </c>
      <c r="D185" s="2">
        <f t="shared" si="4"/>
        <v>1.2913218752500306E-2</v>
      </c>
    </row>
    <row r="186" spans="1:4" x14ac:dyDescent="0.25">
      <c r="A186" s="25">
        <v>42517</v>
      </c>
      <c r="B186" s="27">
        <v>51.335796000000002</v>
      </c>
      <c r="C186" s="2">
        <f t="shared" si="5"/>
        <v>1.0082867571390397</v>
      </c>
      <c r="D186" s="2">
        <f t="shared" si="4"/>
        <v>8.2526104807776005E-3</v>
      </c>
    </row>
    <row r="187" spans="1:4" x14ac:dyDescent="0.25">
      <c r="A187" s="25">
        <v>42516</v>
      </c>
      <c r="B187" s="27">
        <v>50.913885000000001</v>
      </c>
      <c r="C187" s="2">
        <f t="shared" si="5"/>
        <v>0.99558711477326411</v>
      </c>
      <c r="D187" s="2">
        <f t="shared" si="4"/>
        <v>-4.4226507447447262E-3</v>
      </c>
    </row>
    <row r="188" spans="1:4" x14ac:dyDescent="0.25">
      <c r="A188" s="25">
        <v>42515</v>
      </c>
      <c r="B188" s="27">
        <v>51.139558000000001</v>
      </c>
      <c r="C188" s="2">
        <f t="shared" si="5"/>
        <v>1.0102732880031342</v>
      </c>
      <c r="D188" s="2">
        <f t="shared" si="4"/>
        <v>1.0220876433732849E-2</v>
      </c>
    </row>
    <row r="189" spans="1:4" x14ac:dyDescent="0.25">
      <c r="A189" s="25">
        <v>42514</v>
      </c>
      <c r="B189" s="27">
        <v>50.619529</v>
      </c>
      <c r="C189" s="2">
        <f t="shared" si="5"/>
        <v>1.0311813229038687</v>
      </c>
      <c r="D189" s="2">
        <f t="shared" si="4"/>
        <v>3.0705060477137339E-2</v>
      </c>
    </row>
    <row r="190" spans="1:4" x14ac:dyDescent="0.25">
      <c r="A190" s="25">
        <v>42513</v>
      </c>
      <c r="B190" s="27">
        <v>49.088873</v>
      </c>
      <c r="C190" s="2">
        <f t="shared" si="5"/>
        <v>0.98834451513078647</v>
      </c>
      <c r="D190" s="2">
        <f t="shared" si="4"/>
        <v>-1.1723942490731859E-2</v>
      </c>
    </row>
    <row r="191" spans="1:4" x14ac:dyDescent="0.25">
      <c r="A191" s="25">
        <v>42510</v>
      </c>
      <c r="B191" s="27">
        <v>49.667774999999999</v>
      </c>
      <c r="C191" s="2">
        <f t="shared" si="5"/>
        <v>1.00596183140568</v>
      </c>
      <c r="D191" s="2">
        <f t="shared" si="4"/>
        <v>5.9441300091431989E-3</v>
      </c>
    </row>
    <row r="192" spans="1:4" x14ac:dyDescent="0.25">
      <c r="A192" s="25">
        <v>42509</v>
      </c>
      <c r="B192" s="27">
        <v>49.373418999999998</v>
      </c>
      <c r="C192" s="2">
        <f t="shared" si="5"/>
        <v>0.99035619925565754</v>
      </c>
      <c r="D192" s="2">
        <f t="shared" si="4"/>
        <v>-9.6906033370655967E-3</v>
      </c>
    </row>
    <row r="193" spans="1:4" x14ac:dyDescent="0.25">
      <c r="A193" s="25">
        <v>42508</v>
      </c>
      <c r="B193" s="27">
        <v>49.854202999999998</v>
      </c>
      <c r="C193" s="2">
        <f t="shared" si="5"/>
        <v>1.0059394861279121</v>
      </c>
      <c r="D193" s="2">
        <f t="shared" si="4"/>
        <v>5.9219169139241839E-3</v>
      </c>
    </row>
    <row r="194" spans="1:4" x14ac:dyDescent="0.25">
      <c r="A194" s="25">
        <v>42507</v>
      </c>
      <c r="B194" s="27">
        <v>49.559843000000001</v>
      </c>
      <c r="C194" s="2">
        <f t="shared" si="5"/>
        <v>0.98134830357587144</v>
      </c>
      <c r="D194" s="2">
        <f t="shared" si="4"/>
        <v>-1.8827832915249872E-2</v>
      </c>
    </row>
    <row r="195" spans="1:4" x14ac:dyDescent="0.25">
      <c r="A195" s="25">
        <v>42506</v>
      </c>
      <c r="B195" s="27">
        <v>50.501787</v>
      </c>
      <c r="C195" s="2">
        <f t="shared" si="5"/>
        <v>1.0146828453762249</v>
      </c>
      <c r="D195" s="2">
        <f t="shared" si="4"/>
        <v>1.4576096055944718E-2</v>
      </c>
    </row>
    <row r="196" spans="1:4" x14ac:dyDescent="0.25">
      <c r="A196" s="25">
        <v>42503</v>
      </c>
      <c r="B196" s="27">
        <v>49.771006999999997</v>
      </c>
      <c r="C196" s="2">
        <f t="shared" si="5"/>
        <v>0.9916521790483136</v>
      </c>
      <c r="D196" s="2">
        <f t="shared" ref="D196:D259" si="6">LN(C196)</f>
        <v>-8.3828591402795045E-3</v>
      </c>
    </row>
    <row r="197" spans="1:4" x14ac:dyDescent="0.25">
      <c r="A197" s="25">
        <v>42502</v>
      </c>
      <c r="B197" s="27">
        <v>50.189984000000003</v>
      </c>
      <c r="C197" s="2">
        <f t="shared" ref="C197:C260" si="7">B197/B198</f>
        <v>1.0090107361269425</v>
      </c>
      <c r="D197" s="2">
        <f t="shared" si="6"/>
        <v>8.9703816785330868E-3</v>
      </c>
    </row>
    <row r="198" spans="1:4" x14ac:dyDescent="0.25">
      <c r="A198" s="25">
        <v>42501</v>
      </c>
      <c r="B198" s="27">
        <v>49.741773999999999</v>
      </c>
      <c r="C198" s="2">
        <f t="shared" si="7"/>
        <v>1.0005880004971783</v>
      </c>
      <c r="D198" s="2">
        <f t="shared" si="6"/>
        <v>5.8782769262211555E-4</v>
      </c>
    </row>
    <row r="199" spans="1:4" x14ac:dyDescent="0.25">
      <c r="A199" s="25">
        <v>42500</v>
      </c>
      <c r="B199" s="27">
        <v>49.712542999999997</v>
      </c>
      <c r="C199" s="2">
        <f t="shared" si="7"/>
        <v>1.0189734381090263</v>
      </c>
      <c r="D199" s="2">
        <f t="shared" si="6"/>
        <v>1.8795687275750522E-2</v>
      </c>
    </row>
    <row r="200" spans="1:4" x14ac:dyDescent="0.25">
      <c r="A200" s="25">
        <v>42499</v>
      </c>
      <c r="B200" s="27">
        <v>48.786887999999998</v>
      </c>
      <c r="C200" s="2">
        <f t="shared" si="7"/>
        <v>0.99364954504791547</v>
      </c>
      <c r="D200" s="2">
        <f t="shared" si="6"/>
        <v>-6.3707048674406744E-3</v>
      </c>
    </row>
    <row r="201" spans="1:4" x14ac:dyDescent="0.25">
      <c r="A201" s="25">
        <v>42496</v>
      </c>
      <c r="B201" s="27">
        <v>49.098686999999998</v>
      </c>
      <c r="C201" s="2">
        <f t="shared" si="7"/>
        <v>1.0090108309831247</v>
      </c>
      <c r="D201" s="2">
        <f t="shared" si="6"/>
        <v>8.9704756876197965E-3</v>
      </c>
    </row>
    <row r="202" spans="1:4" x14ac:dyDescent="0.25">
      <c r="A202" s="25">
        <v>42495</v>
      </c>
      <c r="B202" s="27">
        <v>48.660218</v>
      </c>
      <c r="C202" s="2">
        <f t="shared" si="7"/>
        <v>1.0014036463441769</v>
      </c>
      <c r="D202" s="2">
        <f t="shared" si="6"/>
        <v>1.4026621535099045E-3</v>
      </c>
    </row>
    <row r="203" spans="1:4" x14ac:dyDescent="0.25">
      <c r="A203" s="25">
        <v>42494</v>
      </c>
      <c r="B203" s="27">
        <v>48.592011999999997</v>
      </c>
      <c r="C203" s="2">
        <f t="shared" si="7"/>
        <v>1.0018079420927442</v>
      </c>
      <c r="D203" s="2">
        <f t="shared" si="6"/>
        <v>1.806309732617712E-3</v>
      </c>
    </row>
    <row r="204" spans="1:4" x14ac:dyDescent="0.25">
      <c r="A204" s="25">
        <v>42493</v>
      </c>
      <c r="B204" s="27">
        <v>48.504319000000002</v>
      </c>
      <c r="C204" s="2">
        <f t="shared" si="7"/>
        <v>0.98360006124139565</v>
      </c>
      <c r="D204" s="2">
        <f t="shared" si="6"/>
        <v>-1.6535906377600829E-2</v>
      </c>
    </row>
    <row r="205" spans="1:4" x14ac:dyDescent="0.25">
      <c r="A205" s="25">
        <v>42492</v>
      </c>
      <c r="B205" s="27">
        <v>49.313049999999997</v>
      </c>
      <c r="C205" s="2">
        <f t="shared" si="7"/>
        <v>1.0148386117454862</v>
      </c>
      <c r="D205" s="2">
        <f t="shared" si="6"/>
        <v>1.4729596644983134E-2</v>
      </c>
    </row>
    <row r="206" spans="1:4" x14ac:dyDescent="0.25">
      <c r="A206" s="25">
        <v>42489</v>
      </c>
      <c r="B206" s="27">
        <v>48.592011999999997</v>
      </c>
      <c r="C206" s="2">
        <f t="shared" si="7"/>
        <v>0.99939874021328035</v>
      </c>
      <c r="D206" s="2">
        <f t="shared" si="6"/>
        <v>-6.0144061587238246E-4</v>
      </c>
    </row>
    <row r="207" spans="1:4" x14ac:dyDescent="0.25">
      <c r="A207" s="25">
        <v>42488</v>
      </c>
      <c r="B207" s="27">
        <v>48.621245999999999</v>
      </c>
      <c r="C207" s="2">
        <f t="shared" si="7"/>
        <v>0.97958387569701388</v>
      </c>
      <c r="D207" s="2">
        <f t="shared" si="6"/>
        <v>-2.0627414128390711E-2</v>
      </c>
    </row>
    <row r="208" spans="1:4" x14ac:dyDescent="0.25">
      <c r="A208" s="25">
        <v>42487</v>
      </c>
      <c r="B208" s="27">
        <v>49.634591999999998</v>
      </c>
      <c r="C208" s="2">
        <f t="shared" si="7"/>
        <v>0.99027993399835235</v>
      </c>
      <c r="D208" s="2">
        <f t="shared" si="6"/>
        <v>-9.7676142085350495E-3</v>
      </c>
    </row>
    <row r="209" spans="1:4" x14ac:dyDescent="0.25">
      <c r="A209" s="25">
        <v>42486</v>
      </c>
      <c r="B209" s="27">
        <v>50.121778999999997</v>
      </c>
      <c r="C209" s="2">
        <f t="shared" si="7"/>
        <v>0.98714255043726473</v>
      </c>
      <c r="D209" s="2">
        <f t="shared" si="6"/>
        <v>-1.2940821976093735E-2</v>
      </c>
    </row>
    <row r="210" spans="1:4" x14ac:dyDescent="0.25">
      <c r="A210" s="25">
        <v>42485</v>
      </c>
      <c r="B210" s="27">
        <v>50.774611</v>
      </c>
      <c r="C210" s="2">
        <f t="shared" si="7"/>
        <v>1.0063731508408231</v>
      </c>
      <c r="D210" s="2">
        <f t="shared" si="6"/>
        <v>6.3529281908576082E-3</v>
      </c>
    </row>
    <row r="211" spans="1:4" x14ac:dyDescent="0.25">
      <c r="A211" s="25">
        <v>42482</v>
      </c>
      <c r="B211" s="27">
        <v>50.453066</v>
      </c>
      <c r="C211" s="2">
        <f t="shared" si="7"/>
        <v>0.92828971771404012</v>
      </c>
      <c r="D211" s="2">
        <f t="shared" si="6"/>
        <v>-7.4411399106365461E-2</v>
      </c>
    </row>
    <row r="212" spans="1:4" x14ac:dyDescent="0.25">
      <c r="A212" s="25">
        <v>42481</v>
      </c>
      <c r="B212" s="27">
        <v>54.350560000000002</v>
      </c>
      <c r="C212" s="2">
        <f t="shared" si="7"/>
        <v>1.0034178441227579</v>
      </c>
      <c r="D212" s="2">
        <f t="shared" si="6"/>
        <v>3.4120165682078019E-3</v>
      </c>
    </row>
    <row r="213" spans="1:4" x14ac:dyDescent="0.25">
      <c r="A213" s="25">
        <v>42480</v>
      </c>
      <c r="B213" s="27">
        <v>54.165430999999998</v>
      </c>
      <c r="C213" s="2">
        <f t="shared" si="7"/>
        <v>0.98581310388079668</v>
      </c>
      <c r="D213" s="2">
        <f t="shared" si="6"/>
        <v>-1.4288492162974797E-2</v>
      </c>
    </row>
    <row r="214" spans="1:4" x14ac:dyDescent="0.25">
      <c r="A214" s="25">
        <v>42479</v>
      </c>
      <c r="B214" s="27">
        <v>54.944929000000002</v>
      </c>
      <c r="C214" s="2">
        <f t="shared" si="7"/>
        <v>0.99876018699897762</v>
      </c>
      <c r="D214" s="2">
        <f t="shared" si="6"/>
        <v>-1.2405822050062655E-3</v>
      </c>
    </row>
    <row r="215" spans="1:4" x14ac:dyDescent="0.25">
      <c r="A215" s="25">
        <v>42478</v>
      </c>
      <c r="B215" s="27">
        <v>55.013134999999998</v>
      </c>
      <c r="C215" s="2">
        <f t="shared" si="7"/>
        <v>1.014555225414095</v>
      </c>
      <c r="D215" s="2">
        <f t="shared" si="6"/>
        <v>1.4450314892920908E-2</v>
      </c>
    </row>
    <row r="216" spans="1:4" x14ac:dyDescent="0.25">
      <c r="A216" s="25">
        <v>42475</v>
      </c>
      <c r="B216" s="27">
        <v>54.223894000000001</v>
      </c>
      <c r="C216" s="2">
        <f t="shared" si="7"/>
        <v>1.0052384512245482</v>
      </c>
      <c r="D216" s="2">
        <f t="shared" si="6"/>
        <v>5.2247782682221374E-3</v>
      </c>
    </row>
    <row r="217" spans="1:4" x14ac:dyDescent="0.25">
      <c r="A217" s="25">
        <v>42474</v>
      </c>
      <c r="B217" s="27">
        <v>53.941324999999999</v>
      </c>
      <c r="C217" s="2">
        <f t="shared" si="7"/>
        <v>1.0001807104516631</v>
      </c>
      <c r="D217" s="2">
        <f t="shared" si="6"/>
        <v>1.8069412549629704E-4</v>
      </c>
    </row>
    <row r="218" spans="1:4" x14ac:dyDescent="0.25">
      <c r="A218" s="25">
        <v>42473</v>
      </c>
      <c r="B218" s="27">
        <v>53.931578999999999</v>
      </c>
      <c r="C218" s="2">
        <f t="shared" si="7"/>
        <v>1.0128087161572776</v>
      </c>
      <c r="D218" s="2">
        <f t="shared" si="6"/>
        <v>1.2727378371214876E-2</v>
      </c>
    </row>
    <row r="219" spans="1:4" x14ac:dyDescent="0.25">
      <c r="A219" s="25">
        <v>42472</v>
      </c>
      <c r="B219" s="27">
        <v>53.249521000000001</v>
      </c>
      <c r="C219" s="2">
        <f t="shared" si="7"/>
        <v>1.0062603563074308</v>
      </c>
      <c r="D219" s="2">
        <f t="shared" si="6"/>
        <v>6.240841680213936E-3</v>
      </c>
    </row>
    <row r="220" spans="1:4" x14ac:dyDescent="0.25">
      <c r="A220" s="25">
        <v>42471</v>
      </c>
      <c r="B220" s="27">
        <v>52.918233999999998</v>
      </c>
      <c r="C220" s="2">
        <f t="shared" si="7"/>
        <v>0.99797874272056564</v>
      </c>
      <c r="D220" s="2">
        <f t="shared" si="6"/>
        <v>-2.023302776711474E-3</v>
      </c>
    </row>
    <row r="221" spans="1:4" x14ac:dyDescent="0.25">
      <c r="A221" s="25">
        <v>42468</v>
      </c>
      <c r="B221" s="27">
        <v>53.025412000000003</v>
      </c>
      <c r="C221" s="2">
        <f t="shared" si="7"/>
        <v>0.99926551493000382</v>
      </c>
      <c r="D221" s="2">
        <f t="shared" si="6"/>
        <v>-7.3475493630514714E-4</v>
      </c>
    </row>
    <row r="222" spans="1:4" x14ac:dyDescent="0.25">
      <c r="A222" s="25">
        <v>42467</v>
      </c>
      <c r="B222" s="27">
        <v>53.064387000000004</v>
      </c>
      <c r="C222" s="2">
        <f t="shared" si="7"/>
        <v>0.98802611718436073</v>
      </c>
      <c r="D222" s="2">
        <f t="shared" si="6"/>
        <v>-1.204614718652551E-2</v>
      </c>
    </row>
    <row r="223" spans="1:4" x14ac:dyDescent="0.25">
      <c r="A223" s="25">
        <v>42466</v>
      </c>
      <c r="B223" s="27">
        <v>53.707473999999998</v>
      </c>
      <c r="C223" s="2">
        <f t="shared" si="7"/>
        <v>1.0102638872813756</v>
      </c>
      <c r="D223" s="2">
        <f t="shared" si="6"/>
        <v>1.0211571262936044E-2</v>
      </c>
    </row>
    <row r="224" spans="1:4" x14ac:dyDescent="0.25">
      <c r="A224" s="25">
        <v>42465</v>
      </c>
      <c r="B224" s="27">
        <v>53.161827000000002</v>
      </c>
      <c r="C224" s="2">
        <f t="shared" si="7"/>
        <v>0.98430454802505141</v>
      </c>
      <c r="D224" s="2">
        <f t="shared" si="6"/>
        <v>-1.5819929789677691E-2</v>
      </c>
    </row>
    <row r="225" spans="1:4" x14ac:dyDescent="0.25">
      <c r="A225" s="25">
        <v>42464</v>
      </c>
      <c r="B225" s="27">
        <v>54.009531000000003</v>
      </c>
      <c r="C225" s="2">
        <f t="shared" si="7"/>
        <v>0.99748066073943897</v>
      </c>
      <c r="D225" s="2">
        <f t="shared" si="6"/>
        <v>-2.5225181359487354E-3</v>
      </c>
    </row>
    <row r="226" spans="1:4" x14ac:dyDescent="0.25">
      <c r="A226" s="25">
        <v>42461</v>
      </c>
      <c r="B226" s="27">
        <v>54.145943000000003</v>
      </c>
      <c r="C226" s="2">
        <f t="shared" si="7"/>
        <v>1.0061560739141397</v>
      </c>
      <c r="D226" s="2">
        <f t="shared" si="6"/>
        <v>6.1372026999130871E-3</v>
      </c>
    </row>
    <row r="227" spans="1:4" x14ac:dyDescent="0.25">
      <c r="A227" s="25">
        <v>42460</v>
      </c>
      <c r="B227" s="27">
        <v>53.814655999999999</v>
      </c>
      <c r="C227" s="2">
        <f t="shared" si="7"/>
        <v>1.0032697687075074</v>
      </c>
      <c r="D227" s="2">
        <f t="shared" si="6"/>
        <v>3.2644346380931886E-3</v>
      </c>
    </row>
    <row r="228" spans="1:4" x14ac:dyDescent="0.25">
      <c r="A228" s="25">
        <v>42459</v>
      </c>
      <c r="B228" s="27">
        <v>53.639268000000001</v>
      </c>
      <c r="C228" s="2">
        <f t="shared" si="7"/>
        <v>1.0062145853920073</v>
      </c>
      <c r="D228" s="2">
        <f t="shared" si="6"/>
        <v>6.1953544898066745E-3</v>
      </c>
    </row>
    <row r="229" spans="1:4" x14ac:dyDescent="0.25">
      <c r="A229" s="25">
        <v>42458</v>
      </c>
      <c r="B229" s="27">
        <v>53.307980999999998</v>
      </c>
      <c r="C229" s="2">
        <f t="shared" si="7"/>
        <v>1.0218527783889446</v>
      </c>
      <c r="D229" s="2">
        <f t="shared" si="6"/>
        <v>2.1617428947959628E-2</v>
      </c>
    </row>
    <row r="230" spans="1:4" x14ac:dyDescent="0.25">
      <c r="A230" s="25">
        <v>42457</v>
      </c>
      <c r="B230" s="27">
        <v>52.167966</v>
      </c>
      <c r="C230" s="2">
        <f t="shared" si="7"/>
        <v>0.98764070074372601</v>
      </c>
      <c r="D230" s="2">
        <f t="shared" si="6"/>
        <v>-1.2436310590624349E-2</v>
      </c>
    </row>
    <row r="231" spans="1:4" x14ac:dyDescent="0.25">
      <c r="A231" s="25">
        <v>42453</v>
      </c>
      <c r="B231" s="27">
        <v>52.820793999999999</v>
      </c>
      <c r="C231" s="2">
        <f t="shared" si="7"/>
        <v>1.0044468830724644</v>
      </c>
      <c r="D231" s="2">
        <f t="shared" si="6"/>
        <v>4.4370249025490758E-3</v>
      </c>
    </row>
    <row r="232" spans="1:4" x14ac:dyDescent="0.25">
      <c r="A232" s="25">
        <v>42452</v>
      </c>
      <c r="B232" s="27">
        <v>52.586945999999998</v>
      </c>
      <c r="C232" s="2">
        <f t="shared" si="7"/>
        <v>0.99815057145398423</v>
      </c>
      <c r="D232" s="2">
        <f t="shared" si="6"/>
        <v>-1.851140850504747E-3</v>
      </c>
    </row>
    <row r="233" spans="1:4" x14ac:dyDescent="0.25">
      <c r="A233" s="25">
        <v>42451</v>
      </c>
      <c r="B233" s="27">
        <v>52.684381999999999</v>
      </c>
      <c r="C233" s="2">
        <f t="shared" si="7"/>
        <v>1.0038989694408882</v>
      </c>
      <c r="D233" s="2">
        <f t="shared" si="6"/>
        <v>3.8913881592717459E-3</v>
      </c>
    </row>
    <row r="234" spans="1:4" x14ac:dyDescent="0.25">
      <c r="A234" s="25">
        <v>42450</v>
      </c>
      <c r="B234" s="27">
        <v>52.479765</v>
      </c>
      <c r="C234" s="2">
        <f t="shared" si="7"/>
        <v>1.0069171565944313</v>
      </c>
      <c r="D234" s="2">
        <f t="shared" si="6"/>
        <v>6.893342819427291E-3</v>
      </c>
    </row>
    <row r="235" spans="1:4" x14ac:dyDescent="0.25">
      <c r="A235" s="25">
        <v>42447</v>
      </c>
      <c r="B235" s="27">
        <v>52.119247999999999</v>
      </c>
      <c r="C235" s="2">
        <f t="shared" si="7"/>
        <v>0.97859499107225723</v>
      </c>
      <c r="D235" s="2">
        <f t="shared" si="6"/>
        <v>-2.1637418603060957E-2</v>
      </c>
    </row>
    <row r="236" spans="1:4" x14ac:dyDescent="0.25">
      <c r="A236" s="25">
        <v>42446</v>
      </c>
      <c r="B236" s="27">
        <v>53.259262999999997</v>
      </c>
      <c r="C236" s="2">
        <f t="shared" si="7"/>
        <v>1.0057037941163285</v>
      </c>
      <c r="D236" s="2">
        <f t="shared" si="6"/>
        <v>5.6875890736189788E-3</v>
      </c>
    </row>
    <row r="237" spans="1:4" x14ac:dyDescent="0.25">
      <c r="A237" s="25">
        <v>42445</v>
      </c>
      <c r="B237" s="27">
        <v>52.957205999999999</v>
      </c>
      <c r="C237" s="2">
        <f t="shared" si="7"/>
        <v>1.0141817319188964</v>
      </c>
      <c r="D237" s="2">
        <f t="shared" si="6"/>
        <v>1.4082111910204694E-2</v>
      </c>
    </row>
    <row r="238" spans="1:4" x14ac:dyDescent="0.25">
      <c r="A238" s="25">
        <v>42444</v>
      </c>
      <c r="B238" s="27">
        <v>52.216683000000003</v>
      </c>
      <c r="C238" s="2">
        <f t="shared" si="7"/>
        <v>1.0078992121692163</v>
      </c>
      <c r="D238" s="2">
        <f t="shared" si="6"/>
        <v>7.8681767226860405E-3</v>
      </c>
    </row>
    <row r="239" spans="1:4" x14ac:dyDescent="0.25">
      <c r="A239" s="25">
        <v>42443</v>
      </c>
      <c r="B239" s="27">
        <v>51.807445000000001</v>
      </c>
      <c r="C239" s="2">
        <f t="shared" si="7"/>
        <v>1.0018842773746182</v>
      </c>
      <c r="D239" s="2">
        <f t="shared" si="6"/>
        <v>1.8825043509021811E-3</v>
      </c>
    </row>
    <row r="240" spans="1:4" x14ac:dyDescent="0.25">
      <c r="A240" s="25">
        <v>42440</v>
      </c>
      <c r="B240" s="27">
        <v>51.710008999999999</v>
      </c>
      <c r="C240" s="2">
        <f t="shared" si="7"/>
        <v>1.0195965596518994</v>
      </c>
      <c r="D240" s="2">
        <f t="shared" si="6"/>
        <v>1.9407019300614996E-2</v>
      </c>
    </row>
    <row r="241" spans="1:4" x14ac:dyDescent="0.25">
      <c r="A241" s="25">
        <v>42439</v>
      </c>
      <c r="B241" s="27">
        <v>50.716146999999999</v>
      </c>
      <c r="C241" s="2">
        <f t="shared" si="7"/>
        <v>0.98504918909550832</v>
      </c>
      <c r="D241" s="2">
        <f t="shared" si="6"/>
        <v>-1.5063700888888226E-2</v>
      </c>
    </row>
    <row r="242" spans="1:4" x14ac:dyDescent="0.25">
      <c r="A242" s="25">
        <v>42438</v>
      </c>
      <c r="B242" s="27">
        <v>51.485903</v>
      </c>
      <c r="C242" s="2">
        <f t="shared" si="7"/>
        <v>1.0230396571183316</v>
      </c>
      <c r="D242" s="2">
        <f t="shared" si="6"/>
        <v>2.2778251729691956E-2</v>
      </c>
    </row>
    <row r="243" spans="1:4" x14ac:dyDescent="0.25">
      <c r="A243" s="25">
        <v>42437</v>
      </c>
      <c r="B243" s="27">
        <v>50.3264</v>
      </c>
      <c r="C243" s="2">
        <f t="shared" si="7"/>
        <v>1.0121497631866725</v>
      </c>
      <c r="D243" s="2">
        <f t="shared" si="6"/>
        <v>1.2076547254836988E-2</v>
      </c>
    </row>
    <row r="244" spans="1:4" x14ac:dyDescent="0.25">
      <c r="A244" s="25">
        <v>42436</v>
      </c>
      <c r="B244" s="27">
        <v>49.722285999999997</v>
      </c>
      <c r="C244" s="2">
        <f t="shared" si="7"/>
        <v>0.98078033110623719</v>
      </c>
      <c r="D244" s="2">
        <f t="shared" si="6"/>
        <v>-1.9406767930476344E-2</v>
      </c>
    </row>
    <row r="245" spans="1:4" x14ac:dyDescent="0.25">
      <c r="A245" s="25">
        <v>42433</v>
      </c>
      <c r="B245" s="27">
        <v>50.696658999999997</v>
      </c>
      <c r="C245" s="2">
        <f t="shared" si="7"/>
        <v>0.99388730786568769</v>
      </c>
      <c r="D245" s="2">
        <f t="shared" si="6"/>
        <v>-6.1314511212192209E-3</v>
      </c>
    </row>
    <row r="246" spans="1:4" x14ac:dyDescent="0.25">
      <c r="A246" s="25">
        <v>42432</v>
      </c>
      <c r="B246" s="27">
        <v>51.008457999999997</v>
      </c>
      <c r="C246" s="2">
        <f t="shared" si="7"/>
        <v>0.98866850082719415</v>
      </c>
      <c r="D246" s="2">
        <f t="shared" si="6"/>
        <v>-1.1396189768121732E-2</v>
      </c>
    </row>
    <row r="247" spans="1:4" x14ac:dyDescent="0.25">
      <c r="A247" s="25">
        <v>42431</v>
      </c>
      <c r="B247" s="27">
        <v>51.593085000000002</v>
      </c>
      <c r="C247" s="2">
        <f t="shared" si="7"/>
        <v>1.0070368715462399</v>
      </c>
      <c r="D247" s="2">
        <f t="shared" si="6"/>
        <v>7.012228305666667E-3</v>
      </c>
    </row>
    <row r="248" spans="1:4" x14ac:dyDescent="0.25">
      <c r="A248" s="25">
        <v>42430</v>
      </c>
      <c r="B248" s="27">
        <v>51.232568000000001</v>
      </c>
      <c r="C248" s="2">
        <f t="shared" si="7"/>
        <v>1.0334119652577978</v>
      </c>
      <c r="D248" s="2">
        <f t="shared" si="6"/>
        <v>3.2865915338654003E-2</v>
      </c>
    </row>
    <row r="249" spans="1:4" x14ac:dyDescent="0.25">
      <c r="A249" s="25">
        <v>42429</v>
      </c>
      <c r="B249" s="27">
        <v>49.576132000000001</v>
      </c>
      <c r="C249" s="2">
        <f t="shared" si="7"/>
        <v>0.9918129039644743</v>
      </c>
      <c r="D249" s="2">
        <f t="shared" si="6"/>
        <v>-8.2207943599221338E-3</v>
      </c>
    </row>
    <row r="250" spans="1:4" x14ac:dyDescent="0.25">
      <c r="A250" s="25">
        <v>42426</v>
      </c>
      <c r="B250" s="27">
        <v>49.985366999999997</v>
      </c>
      <c r="C250" s="2">
        <f t="shared" si="7"/>
        <v>0.98464493109555196</v>
      </c>
      <c r="D250" s="2">
        <f t="shared" si="6"/>
        <v>-1.5474178842280643E-2</v>
      </c>
    </row>
    <row r="251" spans="1:4" x14ac:dyDescent="0.25">
      <c r="A251" s="25">
        <v>42425</v>
      </c>
      <c r="B251" s="27">
        <v>50.764865</v>
      </c>
      <c r="C251" s="2">
        <f t="shared" si="7"/>
        <v>1.0144080496155461</v>
      </c>
      <c r="D251" s="2">
        <f t="shared" si="6"/>
        <v>1.4305240015895419E-2</v>
      </c>
    </row>
    <row r="252" spans="1:4" x14ac:dyDescent="0.25">
      <c r="A252" s="25">
        <v>42424</v>
      </c>
      <c r="B252" s="27">
        <v>50.043830999999997</v>
      </c>
      <c r="C252" s="2">
        <f t="shared" si="7"/>
        <v>1.0035170137555729</v>
      </c>
      <c r="D252" s="2">
        <f t="shared" si="6"/>
        <v>3.5108435256512838E-3</v>
      </c>
    </row>
    <row r="253" spans="1:4" x14ac:dyDescent="0.25">
      <c r="A253" s="25">
        <v>42423</v>
      </c>
      <c r="B253" s="27">
        <v>49.868442999999999</v>
      </c>
      <c r="C253" s="2">
        <f t="shared" si="7"/>
        <v>0.97207973899185229</v>
      </c>
      <c r="D253" s="2">
        <f t="shared" si="6"/>
        <v>-2.8317441886618552E-2</v>
      </c>
    </row>
    <row r="254" spans="1:4" x14ac:dyDescent="0.25">
      <c r="A254" s="25">
        <v>42422</v>
      </c>
      <c r="B254" s="27">
        <v>51.300773999999997</v>
      </c>
      <c r="C254" s="2">
        <f t="shared" si="7"/>
        <v>1.0160170190779767</v>
      </c>
      <c r="D254" s="2">
        <f t="shared" si="6"/>
        <v>1.5890100076993385E-2</v>
      </c>
    </row>
    <row r="255" spans="1:4" x14ac:dyDescent="0.25">
      <c r="A255" s="25">
        <v>42419</v>
      </c>
      <c r="B255" s="27">
        <v>50.492041999999998</v>
      </c>
      <c r="C255" s="2">
        <f t="shared" si="7"/>
        <v>0.99291054359722586</v>
      </c>
      <c r="D255" s="2">
        <f t="shared" si="6"/>
        <v>-7.1147060069001759E-3</v>
      </c>
    </row>
    <row r="256" spans="1:4" x14ac:dyDescent="0.25">
      <c r="A256" s="25">
        <v>42418</v>
      </c>
      <c r="B256" s="27">
        <v>50.852558999999999</v>
      </c>
      <c r="C256" s="2">
        <f t="shared" si="7"/>
        <v>0.99561237985315565</v>
      </c>
      <c r="D256" s="2">
        <f t="shared" si="6"/>
        <v>-4.3972740007659616E-3</v>
      </c>
    </row>
    <row r="257" spans="1:4" x14ac:dyDescent="0.25">
      <c r="A257" s="25">
        <v>42417</v>
      </c>
      <c r="B257" s="27">
        <v>51.076664000000001</v>
      </c>
      <c r="C257" s="2">
        <f t="shared" si="7"/>
        <v>1.0260324528262923</v>
      </c>
      <c r="D257" s="2">
        <f t="shared" si="6"/>
        <v>2.5699376683328876E-2</v>
      </c>
    </row>
    <row r="258" spans="1:4" x14ac:dyDescent="0.25">
      <c r="A258" s="25">
        <v>42416</v>
      </c>
      <c r="B258" s="27">
        <v>49.780749</v>
      </c>
      <c r="C258" s="2">
        <f t="shared" si="7"/>
        <v>1.0189469495238306</v>
      </c>
      <c r="D258" s="2">
        <f t="shared" si="6"/>
        <v>1.8769691574095096E-2</v>
      </c>
    </row>
    <row r="259" spans="1:4" x14ac:dyDescent="0.25">
      <c r="A259" s="25">
        <v>42412</v>
      </c>
      <c r="B259" s="27">
        <v>48.855094000000001</v>
      </c>
      <c r="C259" s="2">
        <f t="shared" si="7"/>
        <v>1.0163010801602788</v>
      </c>
      <c r="D259" s="2">
        <f t="shared" si="6"/>
        <v>1.6169643997070021E-2</v>
      </c>
    </row>
    <row r="260" spans="1:4" x14ac:dyDescent="0.25">
      <c r="A260" s="25">
        <v>42411</v>
      </c>
      <c r="B260" s="27">
        <v>48.071477000000002</v>
      </c>
      <c r="C260" s="2">
        <f t="shared" si="7"/>
        <v>0.99959765714982729</v>
      </c>
      <c r="D260" s="2">
        <f t="shared" ref="D260:D323" si="8">LN(C260)</f>
        <v>-4.0242381177419512E-4</v>
      </c>
    </row>
    <row r="261" spans="1:4" x14ac:dyDescent="0.25">
      <c r="A261" s="25">
        <v>42410</v>
      </c>
      <c r="B261" s="27">
        <v>48.090826</v>
      </c>
      <c r="C261" s="2">
        <f t="shared" ref="C261:C324" si="9">B261/B262</f>
        <v>1.0087256521428329</v>
      </c>
      <c r="D261" s="2">
        <f t="shared" si="8"/>
        <v>8.6878036493476182E-3</v>
      </c>
    </row>
    <row r="262" spans="1:4" x14ac:dyDescent="0.25">
      <c r="A262" s="25">
        <v>42409</v>
      </c>
      <c r="B262" s="27">
        <v>47.674832000000002</v>
      </c>
      <c r="C262" s="2">
        <f t="shared" si="9"/>
        <v>0.99736894504959961</v>
      </c>
      <c r="D262" s="2">
        <f t="shared" si="8"/>
        <v>-2.6345222585973352E-3</v>
      </c>
    </row>
    <row r="263" spans="1:4" x14ac:dyDescent="0.25">
      <c r="A263" s="25">
        <v>42408</v>
      </c>
      <c r="B263" s="27">
        <v>47.800598000000001</v>
      </c>
      <c r="C263" s="2">
        <f t="shared" si="9"/>
        <v>0.98504784088766617</v>
      </c>
      <c r="D263" s="2">
        <f t="shared" si="8"/>
        <v>-1.5065069560401991E-2</v>
      </c>
    </row>
    <row r="264" spans="1:4" x14ac:dyDescent="0.25">
      <c r="A264" s="25">
        <v>42405</v>
      </c>
      <c r="B264" s="27">
        <v>48.526169000000003</v>
      </c>
      <c r="C264" s="2">
        <f t="shared" si="9"/>
        <v>0.96461538088438981</v>
      </c>
      <c r="D264" s="2">
        <f t="shared" si="8"/>
        <v>-3.6025826124619562E-2</v>
      </c>
    </row>
    <row r="265" spans="1:4" x14ac:dyDescent="0.25">
      <c r="A265" s="25">
        <v>42404</v>
      </c>
      <c r="B265" s="27">
        <v>50.306235999999998</v>
      </c>
      <c r="C265" s="2">
        <f t="shared" si="9"/>
        <v>0.99693252360475282</v>
      </c>
      <c r="D265" s="2">
        <f t="shared" si="8"/>
        <v>-3.0721907442027505E-3</v>
      </c>
    </row>
    <row r="266" spans="1:4" x14ac:dyDescent="0.25">
      <c r="A266" s="25">
        <v>42403</v>
      </c>
      <c r="B266" s="27">
        <v>50.461024000000002</v>
      </c>
      <c r="C266" s="2">
        <f t="shared" si="9"/>
        <v>0.98415094704663486</v>
      </c>
      <c r="D266" s="2">
        <f t="shared" si="8"/>
        <v>-1.597599222452863E-2</v>
      </c>
    </row>
    <row r="267" spans="1:4" x14ac:dyDescent="0.25">
      <c r="A267" s="25">
        <v>42402</v>
      </c>
      <c r="B267" s="27">
        <v>51.273662999999999</v>
      </c>
      <c r="C267" s="2">
        <f t="shared" si="9"/>
        <v>0.96874429176984767</v>
      </c>
      <c r="D267" s="2">
        <f t="shared" si="8"/>
        <v>-3.1754590698549225E-2</v>
      </c>
    </row>
    <row r="268" spans="1:4" x14ac:dyDescent="0.25">
      <c r="A268" s="25">
        <v>42401</v>
      </c>
      <c r="B268" s="27">
        <v>52.927964000000003</v>
      </c>
      <c r="C268" s="2">
        <f t="shared" si="9"/>
        <v>0.99310218686586571</v>
      </c>
      <c r="D268" s="2">
        <f t="shared" si="8"/>
        <v>-6.9217130151684476E-3</v>
      </c>
    </row>
    <row r="269" spans="1:4" x14ac:dyDescent="0.25">
      <c r="A269" s="25">
        <v>42398</v>
      </c>
      <c r="B269" s="27">
        <v>53.295586999999998</v>
      </c>
      <c r="C269" s="2">
        <f t="shared" si="9"/>
        <v>1.0582020397272407</v>
      </c>
      <c r="D269" s="2">
        <f t="shared" si="8"/>
        <v>5.6571279030206589E-2</v>
      </c>
    </row>
    <row r="270" spans="1:4" x14ac:dyDescent="0.25">
      <c r="A270" s="25">
        <v>42397</v>
      </c>
      <c r="B270" s="27">
        <v>50.364283</v>
      </c>
      <c r="C270" s="2">
        <f t="shared" si="9"/>
        <v>1.0163998598391581</v>
      </c>
      <c r="D270" s="2">
        <f t="shared" si="8"/>
        <v>1.6266834564569021E-2</v>
      </c>
    </row>
    <row r="271" spans="1:4" x14ac:dyDescent="0.25">
      <c r="A271" s="25">
        <v>42396</v>
      </c>
      <c r="B271" s="27">
        <v>49.551642999999999</v>
      </c>
      <c r="C271" s="2">
        <f t="shared" si="9"/>
        <v>0.98179034460332493</v>
      </c>
      <c r="D271" s="2">
        <f t="shared" si="8"/>
        <v>-1.8377491788978188E-2</v>
      </c>
    </row>
    <row r="272" spans="1:4" x14ac:dyDescent="0.25">
      <c r="A272" s="25">
        <v>42395</v>
      </c>
      <c r="B272" s="27">
        <v>50.470697000000001</v>
      </c>
      <c r="C272" s="2">
        <f t="shared" si="9"/>
        <v>1.0073372739163307</v>
      </c>
      <c r="D272" s="2">
        <f t="shared" si="8"/>
        <v>7.3104870705484274E-3</v>
      </c>
    </row>
    <row r="273" spans="1:4" x14ac:dyDescent="0.25">
      <c r="A273" s="25">
        <v>42394</v>
      </c>
      <c r="B273" s="27">
        <v>50.103076999999999</v>
      </c>
      <c r="C273" s="2">
        <f t="shared" si="9"/>
        <v>0.99043793863105489</v>
      </c>
      <c r="D273" s="2">
        <f t="shared" si="8"/>
        <v>-9.6080714132474529E-3</v>
      </c>
    </row>
    <row r="274" spans="1:4" x14ac:dyDescent="0.25">
      <c r="A274" s="25">
        <v>42391</v>
      </c>
      <c r="B274" s="27">
        <v>50.586790999999998</v>
      </c>
      <c r="C274" s="2">
        <f t="shared" si="9"/>
        <v>1.0358558265057694</v>
      </c>
      <c r="D274" s="2">
        <f t="shared" si="8"/>
        <v>3.5227970548668705E-2</v>
      </c>
    </row>
    <row r="275" spans="1:4" x14ac:dyDescent="0.25">
      <c r="A275" s="25">
        <v>42390</v>
      </c>
      <c r="B275" s="27">
        <v>48.835745000000003</v>
      </c>
      <c r="C275" s="2">
        <f t="shared" si="9"/>
        <v>0.99389640706689353</v>
      </c>
      <c r="D275" s="2">
        <f t="shared" si="8"/>
        <v>-6.12229599922325E-3</v>
      </c>
    </row>
    <row r="276" spans="1:4" x14ac:dyDescent="0.25">
      <c r="A276" s="25">
        <v>42389</v>
      </c>
      <c r="B276" s="27">
        <v>49.135649000000001</v>
      </c>
      <c r="C276" s="2">
        <f t="shared" si="9"/>
        <v>1.0045490433746629</v>
      </c>
      <c r="D276" s="2">
        <f t="shared" si="8"/>
        <v>4.5387277491717431E-3</v>
      </c>
    </row>
    <row r="277" spans="1:4" x14ac:dyDescent="0.25">
      <c r="A277" s="25">
        <v>42388</v>
      </c>
      <c r="B277" s="27">
        <v>48.913141000000003</v>
      </c>
      <c r="C277" s="2">
        <f t="shared" si="9"/>
        <v>0.99156695142602957</v>
      </c>
      <c r="D277" s="2">
        <f t="shared" si="8"/>
        <v>-8.4688079101626432E-3</v>
      </c>
    </row>
    <row r="278" spans="1:4" x14ac:dyDescent="0.25">
      <c r="A278" s="25">
        <v>42384</v>
      </c>
      <c r="B278" s="27">
        <v>49.329135999999998</v>
      </c>
      <c r="C278" s="2">
        <f t="shared" si="9"/>
        <v>0.96008287725354113</v>
      </c>
      <c r="D278" s="2">
        <f t="shared" si="8"/>
        <v>-4.0735667774077229E-2</v>
      </c>
    </row>
    <row r="279" spans="1:4" x14ac:dyDescent="0.25">
      <c r="A279" s="25">
        <v>42383</v>
      </c>
      <c r="B279" s="27">
        <v>51.380080999999997</v>
      </c>
      <c r="C279" s="2">
        <f t="shared" si="9"/>
        <v>1.0284663339242368</v>
      </c>
      <c r="D279" s="2">
        <f t="shared" si="8"/>
        <v>2.8068696395003076E-2</v>
      </c>
    </row>
    <row r="280" spans="1:4" x14ac:dyDescent="0.25">
      <c r="A280" s="25">
        <v>42382</v>
      </c>
      <c r="B280" s="27">
        <v>49.957960999999997</v>
      </c>
      <c r="C280" s="2">
        <f t="shared" si="9"/>
        <v>0.97840091821464381</v>
      </c>
      <c r="D280" s="2">
        <f t="shared" si="8"/>
        <v>-2.1835756123674714E-2</v>
      </c>
    </row>
    <row r="281" spans="1:4" x14ac:dyDescent="0.25">
      <c r="A281" s="25">
        <v>42381</v>
      </c>
      <c r="B281" s="27">
        <v>51.060828000000001</v>
      </c>
      <c r="C281" s="2">
        <f t="shared" si="9"/>
        <v>1.0091778154532265</v>
      </c>
      <c r="D281" s="2">
        <f t="shared" si="8"/>
        <v>9.1359552336252488E-3</v>
      </c>
    </row>
    <row r="282" spans="1:4" x14ac:dyDescent="0.25">
      <c r="A282" s="25">
        <v>42380</v>
      </c>
      <c r="B282" s="27">
        <v>50.596463</v>
      </c>
      <c r="C282" s="2">
        <f t="shared" si="9"/>
        <v>0.99942665245169282</v>
      </c>
      <c r="D282" s="2">
        <f t="shared" si="8"/>
        <v>-5.7351197486480039E-4</v>
      </c>
    </row>
    <row r="283" spans="1:4" x14ac:dyDescent="0.25">
      <c r="A283" s="25">
        <v>42377</v>
      </c>
      <c r="B283" s="27">
        <v>50.625489000000002</v>
      </c>
      <c r="C283" s="2">
        <f t="shared" si="9"/>
        <v>1.0030669677496231</v>
      </c>
      <c r="D283" s="2">
        <f t="shared" si="8"/>
        <v>3.0622741982329533E-3</v>
      </c>
    </row>
    <row r="284" spans="1:4" x14ac:dyDescent="0.25">
      <c r="A284" s="25">
        <v>42376</v>
      </c>
      <c r="B284" s="27">
        <v>50.470697000000001</v>
      </c>
      <c r="C284" s="2">
        <f t="shared" si="9"/>
        <v>0.96521737018445519</v>
      </c>
      <c r="D284" s="2">
        <f t="shared" si="8"/>
        <v>-3.5401948931886015E-2</v>
      </c>
    </row>
    <row r="285" spans="1:4" x14ac:dyDescent="0.25">
      <c r="A285" s="25">
        <v>42375</v>
      </c>
      <c r="B285" s="27">
        <v>52.289462</v>
      </c>
      <c r="C285" s="2">
        <f t="shared" si="9"/>
        <v>0.98183470686768803</v>
      </c>
      <c r="D285" s="2">
        <f t="shared" si="8"/>
        <v>-1.8332307740895872E-2</v>
      </c>
    </row>
    <row r="286" spans="1:4" x14ac:dyDescent="0.25">
      <c r="A286" s="25">
        <v>42374</v>
      </c>
      <c r="B286" s="27">
        <v>53.256889000000001</v>
      </c>
      <c r="C286" s="2">
        <f t="shared" si="9"/>
        <v>1.004562045723183</v>
      </c>
      <c r="D286" s="2">
        <f t="shared" si="8"/>
        <v>4.5516711335279623E-3</v>
      </c>
    </row>
    <row r="287" spans="1:4" x14ac:dyDescent="0.25">
      <c r="A287" s="25">
        <v>42373</v>
      </c>
      <c r="B287" s="27">
        <v>53.015031999999998</v>
      </c>
      <c r="C287" s="2">
        <f t="shared" si="9"/>
        <v>0.98774332655095121</v>
      </c>
      <c r="D287" s="2">
        <f t="shared" si="8"/>
        <v>-1.2332405926114048E-2</v>
      </c>
    </row>
    <row r="288" spans="1:4" x14ac:dyDescent="0.25">
      <c r="A288" s="25">
        <v>42369</v>
      </c>
      <c r="B288" s="27">
        <v>53.672882999999999</v>
      </c>
      <c r="C288" s="2">
        <f t="shared" si="9"/>
        <v>0.98526012902965254</v>
      </c>
      <c r="D288" s="2">
        <f t="shared" si="8"/>
        <v>-1.4849582290341622E-2</v>
      </c>
    </row>
    <row r="289" spans="1:4" x14ac:dyDescent="0.25">
      <c r="A289" s="25">
        <v>42368</v>
      </c>
      <c r="B289" s="27">
        <v>54.475850000000001</v>
      </c>
      <c r="C289" s="2">
        <f t="shared" si="9"/>
        <v>0.99575599787168367</v>
      </c>
      <c r="D289" s="2">
        <f t="shared" si="8"/>
        <v>-4.2530334670871943E-3</v>
      </c>
    </row>
    <row r="290" spans="1:4" x14ac:dyDescent="0.25">
      <c r="A290" s="25">
        <v>42367</v>
      </c>
      <c r="B290" s="27">
        <v>54.708030999999998</v>
      </c>
      <c r="C290" s="2">
        <f t="shared" si="9"/>
        <v>1.010723831416356</v>
      </c>
      <c r="D290" s="2">
        <f t="shared" si="8"/>
        <v>1.0666738940271188E-2</v>
      </c>
    </row>
    <row r="291" spans="1:4" x14ac:dyDescent="0.25">
      <c r="A291" s="25">
        <v>42366</v>
      </c>
      <c r="B291" s="27">
        <v>54.127575999999998</v>
      </c>
      <c r="C291" s="2">
        <f t="shared" si="9"/>
        <v>1.0050296998369357</v>
      </c>
      <c r="D291" s="2">
        <f t="shared" si="8"/>
        <v>5.0170931509379837E-3</v>
      </c>
    </row>
    <row r="292" spans="1:4" x14ac:dyDescent="0.25">
      <c r="A292" s="25">
        <v>42362</v>
      </c>
      <c r="B292" s="27">
        <v>53.856693</v>
      </c>
      <c r="C292" s="2">
        <f t="shared" si="9"/>
        <v>0.99731275668931751</v>
      </c>
      <c r="D292" s="2">
        <f t="shared" si="8"/>
        <v>-2.6908604304951098E-3</v>
      </c>
    </row>
    <row r="293" spans="1:4" x14ac:dyDescent="0.25">
      <c r="A293" s="25">
        <v>42361</v>
      </c>
      <c r="B293" s="27">
        <v>54.001809000000002</v>
      </c>
      <c r="C293" s="2">
        <f t="shared" si="9"/>
        <v>1.0084914375502234</v>
      </c>
      <c r="D293" s="2">
        <f t="shared" si="8"/>
        <v>8.4555880937103711E-3</v>
      </c>
    </row>
    <row r="294" spans="1:4" x14ac:dyDescent="0.25">
      <c r="A294" s="25">
        <v>42360</v>
      </c>
      <c r="B294" s="27">
        <v>53.547117</v>
      </c>
      <c r="C294" s="2">
        <f t="shared" si="9"/>
        <v>1.009483795527107</v>
      </c>
      <c r="D294" s="2">
        <f t="shared" si="8"/>
        <v>9.4391066628290964E-3</v>
      </c>
    </row>
    <row r="295" spans="1:4" x14ac:dyDescent="0.25">
      <c r="A295" s="25">
        <v>42359</v>
      </c>
      <c r="B295" s="27">
        <v>53.044058</v>
      </c>
      <c r="C295" s="2">
        <f t="shared" si="9"/>
        <v>1.0129318432662124</v>
      </c>
      <c r="D295" s="2">
        <f t="shared" si="8"/>
        <v>1.2848940936088902E-2</v>
      </c>
    </row>
    <row r="296" spans="1:4" x14ac:dyDescent="0.25">
      <c r="A296" s="25">
        <v>42356</v>
      </c>
      <c r="B296" s="27">
        <v>52.366858000000001</v>
      </c>
      <c r="C296" s="2">
        <f t="shared" si="9"/>
        <v>0.97181329249777659</v>
      </c>
      <c r="D296" s="2">
        <f t="shared" si="8"/>
        <v>-2.8591578880195988E-2</v>
      </c>
    </row>
    <row r="297" spans="1:4" x14ac:dyDescent="0.25">
      <c r="A297" s="25">
        <v>42355</v>
      </c>
      <c r="B297" s="27">
        <v>53.885719000000002</v>
      </c>
      <c r="C297" s="2">
        <f t="shared" si="9"/>
        <v>0.99233921036708372</v>
      </c>
      <c r="D297" s="2">
        <f t="shared" si="8"/>
        <v>-7.6902842128909786E-3</v>
      </c>
    </row>
    <row r="298" spans="1:4" x14ac:dyDescent="0.25">
      <c r="A298" s="25">
        <v>42354</v>
      </c>
      <c r="B298" s="27">
        <v>54.301712999999999</v>
      </c>
      <c r="C298" s="2">
        <f t="shared" si="9"/>
        <v>1.0168478318370255</v>
      </c>
      <c r="D298" s="2">
        <f t="shared" si="8"/>
        <v>1.6707481325856262E-2</v>
      </c>
    </row>
    <row r="299" spans="1:4" x14ac:dyDescent="0.25">
      <c r="A299" s="25">
        <v>42353</v>
      </c>
      <c r="B299" s="27">
        <v>53.402005000000003</v>
      </c>
      <c r="C299" s="2">
        <f t="shared" si="9"/>
        <v>1.0010881644740348</v>
      </c>
      <c r="D299" s="2">
        <f t="shared" si="8"/>
        <v>1.0875728522225341E-3</v>
      </c>
    </row>
    <row r="300" spans="1:4" x14ac:dyDescent="0.25">
      <c r="A300" s="25">
        <v>42352</v>
      </c>
      <c r="B300" s="27">
        <v>53.343958000000001</v>
      </c>
      <c r="C300" s="2">
        <f t="shared" si="9"/>
        <v>1.0199777671287813</v>
      </c>
      <c r="D300" s="2">
        <f t="shared" si="8"/>
        <v>1.9780830126055773E-2</v>
      </c>
    </row>
    <row r="301" spans="1:4" x14ac:dyDescent="0.25">
      <c r="A301" s="25">
        <v>42349</v>
      </c>
      <c r="B301" s="27">
        <v>52.299137999999999</v>
      </c>
      <c r="C301" s="2">
        <f t="shared" si="9"/>
        <v>0.97810748044804796</v>
      </c>
      <c r="D301" s="2">
        <f t="shared" si="8"/>
        <v>-2.213571677704745E-2</v>
      </c>
    </row>
    <row r="302" spans="1:4" x14ac:dyDescent="0.25">
      <c r="A302" s="25">
        <v>42348</v>
      </c>
      <c r="B302" s="27">
        <v>53.469724999999997</v>
      </c>
      <c r="C302" s="2">
        <f t="shared" si="9"/>
        <v>1.0052746639964489</v>
      </c>
      <c r="D302" s="2">
        <f t="shared" si="8"/>
        <v>5.2608016809822427E-3</v>
      </c>
    </row>
    <row r="303" spans="1:4" x14ac:dyDescent="0.25">
      <c r="A303" s="25">
        <v>42347</v>
      </c>
      <c r="B303" s="27">
        <v>53.189169999999997</v>
      </c>
      <c r="C303" s="2">
        <f t="shared" si="9"/>
        <v>0.98548125743441783</v>
      </c>
      <c r="D303" s="2">
        <f t="shared" si="8"/>
        <v>-1.4625170901600197E-2</v>
      </c>
    </row>
    <row r="304" spans="1:4" x14ac:dyDescent="0.25">
      <c r="A304" s="25">
        <v>42346</v>
      </c>
      <c r="B304" s="27">
        <v>53.972786999999997</v>
      </c>
      <c r="C304" s="2">
        <f t="shared" si="9"/>
        <v>0.99964163299633102</v>
      </c>
      <c r="D304" s="2">
        <f t="shared" si="8"/>
        <v>-3.5843123246908623E-4</v>
      </c>
    </row>
    <row r="305" spans="1:4" x14ac:dyDescent="0.25">
      <c r="A305" s="25">
        <v>42345</v>
      </c>
      <c r="B305" s="27">
        <v>53.992136000000002</v>
      </c>
      <c r="C305" s="2">
        <f t="shared" si="9"/>
        <v>0.99821142527674545</v>
      </c>
      <c r="D305" s="2">
        <f t="shared" si="8"/>
        <v>-1.7901761328035254E-3</v>
      </c>
    </row>
    <row r="306" spans="1:4" x14ac:dyDescent="0.25">
      <c r="A306" s="25">
        <v>42342</v>
      </c>
      <c r="B306" s="27">
        <v>54.088878000000001</v>
      </c>
      <c r="C306" s="2">
        <f t="shared" si="9"/>
        <v>1.031549811110329</v>
      </c>
      <c r="D306" s="2">
        <f t="shared" si="8"/>
        <v>3.1062342339328457E-2</v>
      </c>
    </row>
    <row r="307" spans="1:4" x14ac:dyDescent="0.25">
      <c r="A307" s="25">
        <v>42341</v>
      </c>
      <c r="B307" s="27">
        <v>52.434576999999997</v>
      </c>
      <c r="C307" s="2">
        <f t="shared" si="9"/>
        <v>0.98170622911341587</v>
      </c>
      <c r="D307" s="2">
        <f t="shared" si="8"/>
        <v>-1.8463171072646389E-2</v>
      </c>
    </row>
    <row r="308" spans="1:4" x14ac:dyDescent="0.25">
      <c r="A308" s="25">
        <v>42340</v>
      </c>
      <c r="B308" s="27">
        <v>53.411678000000002</v>
      </c>
      <c r="C308" s="2">
        <f t="shared" si="9"/>
        <v>0.99981887392820479</v>
      </c>
      <c r="D308" s="2">
        <f t="shared" si="8"/>
        <v>-1.8114247710313689E-4</v>
      </c>
    </row>
    <row r="309" spans="1:4" x14ac:dyDescent="0.25">
      <c r="A309" s="25">
        <v>42339</v>
      </c>
      <c r="B309" s="27">
        <v>53.421354000000001</v>
      </c>
      <c r="C309" s="2">
        <f t="shared" si="9"/>
        <v>1.0160074168563453</v>
      </c>
      <c r="D309" s="2">
        <f t="shared" si="8"/>
        <v>1.5880649185102871E-2</v>
      </c>
    </row>
    <row r="310" spans="1:4" x14ac:dyDescent="0.25">
      <c r="A310" s="25">
        <v>42338</v>
      </c>
      <c r="B310" s="27">
        <v>52.579689000000002</v>
      </c>
      <c r="C310" s="2">
        <f t="shared" si="9"/>
        <v>1.0077878425758611</v>
      </c>
      <c r="D310" s="2">
        <f t="shared" si="8"/>
        <v>7.757673861434459E-3</v>
      </c>
    </row>
    <row r="311" spans="1:4" x14ac:dyDescent="0.25">
      <c r="A311" s="25">
        <v>42335</v>
      </c>
      <c r="B311" s="27">
        <v>52.173371000000003</v>
      </c>
      <c r="C311" s="2">
        <f t="shared" si="9"/>
        <v>1.0044701327291579</v>
      </c>
      <c r="D311" s="2">
        <f t="shared" si="8"/>
        <v>4.4601713605775424E-3</v>
      </c>
    </row>
    <row r="312" spans="1:4" x14ac:dyDescent="0.25">
      <c r="A312" s="25">
        <v>42333</v>
      </c>
      <c r="B312" s="27">
        <v>51.941186999999999</v>
      </c>
      <c r="C312" s="2">
        <f t="shared" si="9"/>
        <v>0.98967739007343869</v>
      </c>
      <c r="D312" s="2">
        <f t="shared" si="8"/>
        <v>-1.0376257572903521E-2</v>
      </c>
    </row>
    <row r="313" spans="1:4" x14ac:dyDescent="0.25">
      <c r="A313" s="25">
        <v>42332</v>
      </c>
      <c r="B313" s="27">
        <v>52.482948</v>
      </c>
      <c r="C313" s="2">
        <f t="shared" si="9"/>
        <v>1.0011072410036597</v>
      </c>
      <c r="D313" s="2">
        <f t="shared" si="8"/>
        <v>1.1066284644502293E-3</v>
      </c>
    </row>
    <row r="314" spans="1:4" x14ac:dyDescent="0.25">
      <c r="A314" s="25">
        <v>42331</v>
      </c>
      <c r="B314" s="27">
        <v>52.424900999999998</v>
      </c>
      <c r="C314" s="2">
        <f t="shared" si="9"/>
        <v>1</v>
      </c>
      <c r="D314" s="2">
        <f t="shared" si="8"/>
        <v>0</v>
      </c>
    </row>
    <row r="315" spans="1:4" x14ac:dyDescent="0.25">
      <c r="A315" s="25">
        <v>42328</v>
      </c>
      <c r="B315" s="27">
        <v>52.424900999999998</v>
      </c>
      <c r="C315" s="2">
        <f t="shared" si="9"/>
        <v>1.004634781366913</v>
      </c>
      <c r="D315" s="2">
        <f t="shared" si="8"/>
        <v>4.6240738397049586E-3</v>
      </c>
    </row>
    <row r="316" spans="1:4" x14ac:dyDescent="0.25">
      <c r="A316" s="25">
        <v>42327</v>
      </c>
      <c r="B316" s="27">
        <v>52.183044000000002</v>
      </c>
      <c r="C316" s="2">
        <f t="shared" si="9"/>
        <v>1.0016713191374189</v>
      </c>
      <c r="D316" s="2">
        <f t="shared" si="8"/>
        <v>1.669924037810841E-3</v>
      </c>
    </row>
    <row r="317" spans="1:4" x14ac:dyDescent="0.25">
      <c r="A317" s="25">
        <v>42326</v>
      </c>
      <c r="B317" s="27">
        <v>52.095975000000003</v>
      </c>
      <c r="C317" s="2">
        <f t="shared" si="9"/>
        <v>1.0166131124498832</v>
      </c>
      <c r="D317" s="2">
        <f t="shared" si="8"/>
        <v>1.6476624284963229E-2</v>
      </c>
    </row>
    <row r="318" spans="1:4" x14ac:dyDescent="0.25">
      <c r="A318" s="25">
        <v>42325</v>
      </c>
      <c r="B318" s="27">
        <v>51.244641999999999</v>
      </c>
      <c r="C318" s="2">
        <f t="shared" si="9"/>
        <v>0.99176188382697472</v>
      </c>
      <c r="D318" s="2">
        <f t="shared" si="8"/>
        <v>-8.2722369753706164E-3</v>
      </c>
    </row>
    <row r="319" spans="1:4" x14ac:dyDescent="0.25">
      <c r="A319" s="25">
        <v>42324</v>
      </c>
      <c r="B319" s="27">
        <v>51.670307999999999</v>
      </c>
      <c r="C319" s="2">
        <f t="shared" si="9"/>
        <v>1.0176003036357832</v>
      </c>
      <c r="D319" s="2">
        <f t="shared" si="8"/>
        <v>1.7447211987897084E-2</v>
      </c>
    </row>
    <row r="320" spans="1:4" x14ac:dyDescent="0.25">
      <c r="A320" s="25">
        <v>42321</v>
      </c>
      <c r="B320" s="27">
        <v>50.776623999999998</v>
      </c>
      <c r="C320" s="2">
        <f t="shared" si="9"/>
        <v>0.99099775400543511</v>
      </c>
      <c r="D320" s="2">
        <f t="shared" si="8"/>
        <v>-9.0430110468110707E-3</v>
      </c>
    </row>
    <row r="321" spans="1:4" x14ac:dyDescent="0.25">
      <c r="A321" s="25">
        <v>42320</v>
      </c>
      <c r="B321" s="27">
        <v>51.237879999999997</v>
      </c>
      <c r="C321" s="2">
        <f t="shared" si="9"/>
        <v>0.99384899562108386</v>
      </c>
      <c r="D321" s="2">
        <f t="shared" si="8"/>
        <v>-6.1699997401093234E-3</v>
      </c>
    </row>
    <row r="322" spans="1:4" x14ac:dyDescent="0.25">
      <c r="A322" s="25">
        <v>42319</v>
      </c>
      <c r="B322" s="27">
        <v>51.554994999999998</v>
      </c>
      <c r="C322" s="2">
        <f t="shared" si="9"/>
        <v>1.0026163904915746</v>
      </c>
      <c r="D322" s="2">
        <f t="shared" si="8"/>
        <v>2.6129737004479776E-3</v>
      </c>
    </row>
    <row r="323" spans="1:4" x14ac:dyDescent="0.25">
      <c r="A323" s="25">
        <v>42318</v>
      </c>
      <c r="B323" s="27">
        <v>51.420459000000001</v>
      </c>
      <c r="C323" s="2">
        <f t="shared" si="9"/>
        <v>0.9879984810859832</v>
      </c>
      <c r="D323" s="2">
        <f t="shared" si="8"/>
        <v>-1.2074118597816158E-2</v>
      </c>
    </row>
    <row r="324" spans="1:4" x14ac:dyDescent="0.25">
      <c r="A324" s="25">
        <v>42317</v>
      </c>
      <c r="B324" s="27">
        <v>52.045079000000001</v>
      </c>
      <c r="C324" s="2">
        <f t="shared" si="9"/>
        <v>0.98616173418224651</v>
      </c>
      <c r="D324" s="2">
        <f t="shared" ref="D324:D387" si="10">LN(C324)</f>
        <v>-1.3934907220253642E-2</v>
      </c>
    </row>
    <row r="325" spans="1:4" x14ac:dyDescent="0.25">
      <c r="A325" s="25">
        <v>42314</v>
      </c>
      <c r="B325" s="27">
        <v>52.775399</v>
      </c>
      <c r="C325" s="2">
        <f t="shared" ref="C325:C388" si="11">B325/B326</f>
        <v>1.0099300586382678</v>
      </c>
      <c r="D325" s="2">
        <f t="shared" si="10"/>
        <v>9.8810795823519922E-3</v>
      </c>
    </row>
    <row r="326" spans="1:4" x14ac:dyDescent="0.25">
      <c r="A326" s="25">
        <v>42313</v>
      </c>
      <c r="B326" s="27">
        <v>52.256489000000002</v>
      </c>
      <c r="C326" s="2">
        <f t="shared" si="11"/>
        <v>0.99963235313809617</v>
      </c>
      <c r="D326" s="2">
        <f t="shared" si="10"/>
        <v>-3.6771446058016108E-4</v>
      </c>
    </row>
    <row r="327" spans="1:4" x14ac:dyDescent="0.25">
      <c r="A327" s="25">
        <v>42312</v>
      </c>
      <c r="B327" s="27">
        <v>52.275708000000002</v>
      </c>
      <c r="C327" s="2">
        <f t="shared" si="11"/>
        <v>1.0046167930333523</v>
      </c>
      <c r="D327" s="2">
        <f t="shared" si="10"/>
        <v>4.6061683332065465E-3</v>
      </c>
    </row>
    <row r="328" spans="1:4" x14ac:dyDescent="0.25">
      <c r="A328" s="25">
        <v>42311</v>
      </c>
      <c r="B328" s="27">
        <v>52.035471000000001</v>
      </c>
      <c r="C328" s="2">
        <f t="shared" si="11"/>
        <v>1.0170924121390421</v>
      </c>
      <c r="D328" s="2">
        <f t="shared" si="10"/>
        <v>1.6947980331586465E-2</v>
      </c>
    </row>
    <row r="329" spans="1:4" x14ac:dyDescent="0.25">
      <c r="A329" s="25">
        <v>42310</v>
      </c>
      <c r="B329" s="27">
        <v>51.161006</v>
      </c>
      <c r="C329" s="2">
        <f t="shared" si="11"/>
        <v>1.0113982299653335</v>
      </c>
      <c r="D329" s="2">
        <f t="shared" si="10"/>
        <v>1.1333759578501985E-2</v>
      </c>
    </row>
    <row r="330" spans="1:4" x14ac:dyDescent="0.25">
      <c r="A330" s="25">
        <v>42307</v>
      </c>
      <c r="B330" s="27">
        <v>50.584432999999997</v>
      </c>
      <c r="C330" s="2">
        <f t="shared" si="11"/>
        <v>0.98650671472731877</v>
      </c>
      <c r="D330" s="2">
        <f t="shared" si="10"/>
        <v>-1.3585146925988471E-2</v>
      </c>
    </row>
    <row r="331" spans="1:4" x14ac:dyDescent="0.25">
      <c r="A331" s="25">
        <v>42306</v>
      </c>
      <c r="B331" s="27">
        <v>51.276319000000001</v>
      </c>
      <c r="C331" s="2">
        <f t="shared" si="11"/>
        <v>0.98851428957763376</v>
      </c>
      <c r="D331" s="2">
        <f t="shared" si="10"/>
        <v>-1.1552180656391114E-2</v>
      </c>
    </row>
    <row r="332" spans="1:4" x14ac:dyDescent="0.25">
      <c r="A332" s="25">
        <v>42305</v>
      </c>
      <c r="B332" s="27">
        <v>51.872107</v>
      </c>
      <c r="C332" s="2">
        <f t="shared" si="11"/>
        <v>1.0054013853042647</v>
      </c>
      <c r="D332" s="2">
        <f t="shared" si="10"/>
        <v>5.3868501391887477E-3</v>
      </c>
    </row>
    <row r="333" spans="1:4" x14ac:dyDescent="0.25">
      <c r="A333" s="25">
        <v>42304</v>
      </c>
      <c r="B333" s="27">
        <v>51.593431000000002</v>
      </c>
      <c r="C333" s="2">
        <f t="shared" si="11"/>
        <v>0.98967740541987204</v>
      </c>
      <c r="D333" s="2">
        <f t="shared" si="10"/>
        <v>-1.0376242066402735E-2</v>
      </c>
    </row>
    <row r="334" spans="1:4" x14ac:dyDescent="0.25">
      <c r="A334" s="25">
        <v>42303</v>
      </c>
      <c r="B334" s="27">
        <v>52.131563999999997</v>
      </c>
      <c r="C334" s="2">
        <f t="shared" si="11"/>
        <v>1.0261017656136588</v>
      </c>
      <c r="D334" s="2">
        <f t="shared" si="10"/>
        <v>2.576692858784865E-2</v>
      </c>
    </row>
    <row r="335" spans="1:4" x14ac:dyDescent="0.25">
      <c r="A335" s="25">
        <v>42300</v>
      </c>
      <c r="B335" s="27">
        <v>50.805452000000002</v>
      </c>
      <c r="C335" s="2">
        <f t="shared" si="11"/>
        <v>1.1007703677376641</v>
      </c>
      <c r="D335" s="2">
        <f t="shared" si="10"/>
        <v>9.6010268991658598E-2</v>
      </c>
    </row>
    <row r="336" spans="1:4" x14ac:dyDescent="0.25">
      <c r="A336" s="25">
        <v>42299</v>
      </c>
      <c r="B336" s="27">
        <v>46.154451000000002</v>
      </c>
      <c r="C336" s="2">
        <f t="shared" si="11"/>
        <v>1.0175847033869008</v>
      </c>
      <c r="D336" s="2">
        <f t="shared" si="10"/>
        <v>1.7431881441702071E-2</v>
      </c>
    </row>
    <row r="337" spans="1:4" x14ac:dyDescent="0.25">
      <c r="A337" s="25">
        <v>42298</v>
      </c>
      <c r="B337" s="27">
        <v>45.356864000000002</v>
      </c>
      <c r="C337" s="2">
        <f t="shared" si="11"/>
        <v>0.98806782047100028</v>
      </c>
      <c r="D337" s="2">
        <f t="shared" si="10"/>
        <v>-1.2003939388757332E-2</v>
      </c>
    </row>
    <row r="338" spans="1:4" x14ac:dyDescent="0.25">
      <c r="A338" s="25">
        <v>42297</v>
      </c>
      <c r="B338" s="27">
        <v>45.904606000000001</v>
      </c>
      <c r="C338" s="2">
        <f t="shared" si="11"/>
        <v>1.0031499901191991</v>
      </c>
      <c r="D338" s="2">
        <f t="shared" si="10"/>
        <v>3.1450392942987452E-3</v>
      </c>
    </row>
    <row r="339" spans="1:4" x14ac:dyDescent="0.25">
      <c r="A339" s="25">
        <v>42296</v>
      </c>
      <c r="B339" s="27">
        <v>45.760460999999999</v>
      </c>
      <c r="C339" s="2">
        <f t="shared" si="11"/>
        <v>1.0023153119031016</v>
      </c>
      <c r="D339" s="2">
        <f t="shared" si="10"/>
        <v>2.3126356985334771E-3</v>
      </c>
    </row>
    <row r="340" spans="1:4" x14ac:dyDescent="0.25">
      <c r="A340" s="25">
        <v>42293</v>
      </c>
      <c r="B340" s="27">
        <v>45.654755999999999</v>
      </c>
      <c r="C340" s="2">
        <f t="shared" si="11"/>
        <v>1.0106360298241381</v>
      </c>
      <c r="D340" s="2">
        <f t="shared" si="10"/>
        <v>1.0579865154008092E-2</v>
      </c>
    </row>
    <row r="341" spans="1:4" x14ac:dyDescent="0.25">
      <c r="A341" s="25">
        <v>42292</v>
      </c>
      <c r="B341" s="27">
        <v>45.174281000000001</v>
      </c>
      <c r="C341" s="2">
        <f t="shared" si="11"/>
        <v>1.0070693716761305</v>
      </c>
      <c r="D341" s="2">
        <f t="shared" si="10"/>
        <v>7.0445008136367218E-3</v>
      </c>
    </row>
    <row r="342" spans="1:4" x14ac:dyDescent="0.25">
      <c r="A342" s="25">
        <v>42291</v>
      </c>
      <c r="B342" s="27">
        <v>44.857168999999999</v>
      </c>
      <c r="C342" s="2">
        <f t="shared" si="11"/>
        <v>0.99552144647431784</v>
      </c>
      <c r="D342" s="2">
        <f t="shared" si="10"/>
        <v>-4.4886122902356856E-3</v>
      </c>
    </row>
    <row r="343" spans="1:4" x14ac:dyDescent="0.25">
      <c r="A343" s="25">
        <v>42290</v>
      </c>
      <c r="B343" s="27">
        <v>45.058968</v>
      </c>
      <c r="C343" s="2">
        <f t="shared" si="11"/>
        <v>0.9976595645893418</v>
      </c>
      <c r="D343" s="2">
        <f t="shared" si="10"/>
        <v>-2.3431785104817146E-3</v>
      </c>
    </row>
    <row r="344" spans="1:4" x14ac:dyDescent="0.25">
      <c r="A344" s="25">
        <v>42289</v>
      </c>
      <c r="B344" s="27">
        <v>45.164673000000001</v>
      </c>
      <c r="C344" s="2">
        <f t="shared" si="11"/>
        <v>0.99766502943712998</v>
      </c>
      <c r="D344" s="2">
        <f t="shared" si="10"/>
        <v>-2.3377008575679406E-3</v>
      </c>
    </row>
    <row r="345" spans="1:4" x14ac:dyDescent="0.25">
      <c r="A345" s="25">
        <v>42286</v>
      </c>
      <c r="B345" s="27">
        <v>45.270378000000001</v>
      </c>
      <c r="C345" s="2">
        <f t="shared" si="11"/>
        <v>0.99283454461645393</v>
      </c>
      <c r="D345" s="2">
        <f t="shared" si="10"/>
        <v>-7.1912505556039601E-3</v>
      </c>
    </row>
    <row r="346" spans="1:4" x14ac:dyDescent="0.25">
      <c r="A346" s="25">
        <v>42285</v>
      </c>
      <c r="B346" s="27">
        <v>45.597102</v>
      </c>
      <c r="C346" s="2">
        <f t="shared" si="11"/>
        <v>1.0138889376841598</v>
      </c>
      <c r="D346" s="2">
        <f t="shared" si="10"/>
        <v>1.3793370259177177E-2</v>
      </c>
    </row>
    <row r="347" spans="1:4" x14ac:dyDescent="0.25">
      <c r="A347" s="25">
        <v>42284</v>
      </c>
      <c r="B347" s="27">
        <v>44.972481999999999</v>
      </c>
      <c r="C347" s="2">
        <f t="shared" si="11"/>
        <v>1.0010694847677108</v>
      </c>
      <c r="D347" s="2">
        <f t="shared" si="10"/>
        <v>1.0689132763079384E-3</v>
      </c>
    </row>
    <row r="348" spans="1:4" x14ac:dyDescent="0.25">
      <c r="A348" s="25">
        <v>42283</v>
      </c>
      <c r="B348" s="27">
        <v>44.924436</v>
      </c>
      <c r="C348" s="2">
        <f t="shared" si="11"/>
        <v>1.0025734268443505</v>
      </c>
      <c r="D348" s="2">
        <f t="shared" si="10"/>
        <v>2.5701212514087439E-3</v>
      </c>
    </row>
    <row r="349" spans="1:4" x14ac:dyDescent="0.25">
      <c r="A349" s="25">
        <v>42282</v>
      </c>
      <c r="B349" s="27">
        <v>44.809123</v>
      </c>
      <c r="C349" s="2">
        <f t="shared" si="11"/>
        <v>1.023260950990436</v>
      </c>
      <c r="D349" s="2">
        <f t="shared" si="10"/>
        <v>2.2994538498205066E-2</v>
      </c>
    </row>
    <row r="350" spans="1:4" x14ac:dyDescent="0.25">
      <c r="A350" s="25">
        <v>42279</v>
      </c>
      <c r="B350" s="27">
        <v>43.790514000000002</v>
      </c>
      <c r="C350" s="2">
        <f t="shared" si="11"/>
        <v>1.0215198273061572</v>
      </c>
      <c r="D350" s="2">
        <f t="shared" si="10"/>
        <v>2.1291545078511574E-2</v>
      </c>
    </row>
    <row r="351" spans="1:4" x14ac:dyDescent="0.25">
      <c r="A351" s="25">
        <v>42278</v>
      </c>
      <c r="B351" s="27">
        <v>42.868001999999997</v>
      </c>
      <c r="C351" s="2">
        <f t="shared" si="11"/>
        <v>1.0079078725035631</v>
      </c>
      <c r="D351" s="2">
        <f t="shared" si="10"/>
        <v>7.8767691464478873E-3</v>
      </c>
    </row>
    <row r="352" spans="1:4" x14ac:dyDescent="0.25">
      <c r="A352" s="25">
        <v>42277</v>
      </c>
      <c r="B352" s="27">
        <v>42.531666999999999</v>
      </c>
      <c r="C352" s="2">
        <f t="shared" si="11"/>
        <v>1.0188766023739924</v>
      </c>
      <c r="D352" s="2">
        <f t="shared" si="10"/>
        <v>1.8700650120726227E-2</v>
      </c>
    </row>
    <row r="353" spans="1:4" x14ac:dyDescent="0.25">
      <c r="A353" s="25">
        <v>42276</v>
      </c>
      <c r="B353" s="27">
        <v>41.743687999999999</v>
      </c>
      <c r="C353" s="2">
        <f t="shared" si="11"/>
        <v>1.0034649414940759</v>
      </c>
      <c r="D353" s="2">
        <f t="shared" si="10"/>
        <v>3.4589524148493866E-3</v>
      </c>
    </row>
    <row r="354" spans="1:4" x14ac:dyDescent="0.25">
      <c r="A354" s="25">
        <v>42275</v>
      </c>
      <c r="B354" s="27">
        <v>41.599547999999999</v>
      </c>
      <c r="C354" s="2">
        <f t="shared" si="11"/>
        <v>0.98520716680636156</v>
      </c>
      <c r="D354" s="2">
        <f t="shared" si="10"/>
        <v>-1.4903338293717736E-2</v>
      </c>
    </row>
    <row r="355" spans="1:4" x14ac:dyDescent="0.25">
      <c r="A355" s="25">
        <v>42272</v>
      </c>
      <c r="B355" s="27">
        <v>42.224162999999997</v>
      </c>
      <c r="C355" s="2">
        <f t="shared" si="11"/>
        <v>1.0006831797713378</v>
      </c>
      <c r="D355" s="2">
        <f t="shared" si="10"/>
        <v>6.8294651027127112E-4</v>
      </c>
    </row>
    <row r="356" spans="1:4" x14ac:dyDescent="0.25">
      <c r="A356" s="25">
        <v>42271</v>
      </c>
      <c r="B356" s="27">
        <v>42.195335999999998</v>
      </c>
      <c r="C356" s="2">
        <f t="shared" si="11"/>
        <v>1.0009118080963122</v>
      </c>
      <c r="D356" s="2">
        <f t="shared" si="10"/>
        <v>9.1139265182786091E-4</v>
      </c>
    </row>
    <row r="357" spans="1:4" x14ac:dyDescent="0.25">
      <c r="A357" s="25">
        <v>42270</v>
      </c>
      <c r="B357" s="27">
        <v>42.156897000000001</v>
      </c>
      <c r="C357" s="2">
        <f t="shared" si="11"/>
        <v>0.99931656981242578</v>
      </c>
      <c r="D357" s="2">
        <f t="shared" si="10"/>
        <v>-6.8366383244423251E-4</v>
      </c>
    </row>
    <row r="358" spans="1:4" x14ac:dyDescent="0.25">
      <c r="A358" s="25">
        <v>42269</v>
      </c>
      <c r="B358" s="27">
        <v>42.185727999999997</v>
      </c>
      <c r="C358" s="2">
        <f t="shared" si="11"/>
        <v>0.99523918911334452</v>
      </c>
      <c r="D358" s="2">
        <f t="shared" si="10"/>
        <v>-4.7721796441595422E-3</v>
      </c>
    </row>
    <row r="359" spans="1:4" x14ac:dyDescent="0.25">
      <c r="A359" s="25">
        <v>42268</v>
      </c>
      <c r="B359" s="27">
        <v>42.387526999999999</v>
      </c>
      <c r="C359" s="2">
        <f t="shared" si="11"/>
        <v>1.0144894490412131</v>
      </c>
      <c r="D359" s="2">
        <f t="shared" si="10"/>
        <v>1.4385480073132957E-2</v>
      </c>
    </row>
    <row r="360" spans="1:4" x14ac:dyDescent="0.25">
      <c r="A360" s="25">
        <v>42265</v>
      </c>
      <c r="B360" s="27">
        <v>41.782127000000003</v>
      </c>
      <c r="C360" s="2">
        <f t="shared" si="11"/>
        <v>0.98259886709625244</v>
      </c>
      <c r="D360" s="2">
        <f t="shared" si="10"/>
        <v>-1.7554312213598409E-2</v>
      </c>
    </row>
    <row r="361" spans="1:4" x14ac:dyDescent="0.25">
      <c r="A361" s="25">
        <v>42264</v>
      </c>
      <c r="B361" s="27">
        <v>42.522058999999999</v>
      </c>
      <c r="C361" s="2">
        <f t="shared" si="11"/>
        <v>0.99887134413055012</v>
      </c>
      <c r="D361" s="2">
        <f t="shared" si="10"/>
        <v>-1.1292932811431374E-3</v>
      </c>
    </row>
    <row r="362" spans="1:4" x14ac:dyDescent="0.25">
      <c r="A362" s="25">
        <v>42263</v>
      </c>
      <c r="B362" s="27">
        <v>42.570106000000003</v>
      </c>
      <c r="C362" s="2">
        <f t="shared" si="11"/>
        <v>1.007276030945752</v>
      </c>
      <c r="D362" s="2">
        <f t="shared" si="10"/>
        <v>7.2496883351785219E-3</v>
      </c>
    </row>
    <row r="363" spans="1:4" x14ac:dyDescent="0.25">
      <c r="A363" s="25">
        <v>42262</v>
      </c>
      <c r="B363" s="27">
        <v>42.262602000000001</v>
      </c>
      <c r="C363" s="2">
        <f t="shared" si="11"/>
        <v>1.0218401129032375</v>
      </c>
      <c r="D363" s="2">
        <f t="shared" si="10"/>
        <v>2.1605034242511235E-2</v>
      </c>
    </row>
    <row r="364" spans="1:4" x14ac:dyDescent="0.25">
      <c r="A364" s="25">
        <v>42261</v>
      </c>
      <c r="B364" s="27">
        <v>41.359310000000001</v>
      </c>
      <c r="C364" s="2">
        <f t="shared" si="11"/>
        <v>0.98988043380366919</v>
      </c>
      <c r="D364" s="2">
        <f t="shared" si="10"/>
        <v>-1.0171117082948168E-2</v>
      </c>
    </row>
    <row r="365" spans="1:4" x14ac:dyDescent="0.25">
      <c r="A365" s="25">
        <v>42258</v>
      </c>
      <c r="B365" s="27">
        <v>41.782127000000003</v>
      </c>
      <c r="C365" s="2">
        <f t="shared" si="11"/>
        <v>1.004388965957034</v>
      </c>
      <c r="D365" s="2">
        <f t="shared" si="10"/>
        <v>4.3793625350893456E-3</v>
      </c>
    </row>
    <row r="366" spans="1:4" x14ac:dyDescent="0.25">
      <c r="A366" s="25">
        <v>42257</v>
      </c>
      <c r="B366" s="27">
        <v>41.599547999999999</v>
      </c>
      <c r="C366" s="2">
        <f t="shared" si="11"/>
        <v>1.0051080095728879</v>
      </c>
      <c r="D366" s="2">
        <f t="shared" si="10"/>
        <v>5.0950079481434452E-3</v>
      </c>
    </row>
    <row r="367" spans="1:4" x14ac:dyDescent="0.25">
      <c r="A367" s="25">
        <v>42256</v>
      </c>
      <c r="B367" s="27">
        <v>41.388137</v>
      </c>
      <c r="C367" s="2">
        <f t="shared" si="11"/>
        <v>0.98131691449926517</v>
      </c>
      <c r="D367" s="2">
        <f t="shared" si="10"/>
        <v>-1.8859819090293755E-2</v>
      </c>
    </row>
    <row r="368" spans="1:4" x14ac:dyDescent="0.25">
      <c r="A368" s="25">
        <v>42255</v>
      </c>
      <c r="B368" s="27">
        <v>42.176116999999998</v>
      </c>
      <c r="C368" s="2">
        <f t="shared" si="11"/>
        <v>1.0300398809644904</v>
      </c>
      <c r="D368" s="2">
        <f t="shared" si="10"/>
        <v>2.9597520874968825E-2</v>
      </c>
    </row>
    <row r="369" spans="1:4" x14ac:dyDescent="0.25">
      <c r="A369" s="25">
        <v>42251</v>
      </c>
      <c r="B369" s="27">
        <v>40.946100999999999</v>
      </c>
      <c r="C369" s="2">
        <f t="shared" si="11"/>
        <v>0.97954025212489559</v>
      </c>
      <c r="D369" s="2">
        <f t="shared" si="10"/>
        <v>-2.0671947878453806E-2</v>
      </c>
    </row>
    <row r="370" spans="1:4" x14ac:dyDescent="0.25">
      <c r="A370" s="25">
        <v>42250</v>
      </c>
      <c r="B370" s="27">
        <v>41.801346000000002</v>
      </c>
      <c r="C370" s="2">
        <f t="shared" si="11"/>
        <v>1.0032287565831168</v>
      </c>
      <c r="D370" s="2">
        <f t="shared" si="10"/>
        <v>3.2235553412690546E-3</v>
      </c>
    </row>
    <row r="371" spans="1:4" x14ac:dyDescent="0.25">
      <c r="A371" s="25">
        <v>42249</v>
      </c>
      <c r="B371" s="27">
        <v>41.666814000000002</v>
      </c>
      <c r="C371" s="2">
        <f t="shared" si="11"/>
        <v>1.0368245173327293</v>
      </c>
      <c r="D371" s="2">
        <f t="shared" si="10"/>
        <v>3.616269345504345E-2</v>
      </c>
    </row>
    <row r="372" spans="1:4" x14ac:dyDescent="0.25">
      <c r="A372" s="25">
        <v>42248</v>
      </c>
      <c r="B372" s="27">
        <v>40.186948999999998</v>
      </c>
      <c r="C372" s="2">
        <f t="shared" si="11"/>
        <v>0.96093747272573971</v>
      </c>
      <c r="D372" s="2">
        <f t="shared" si="10"/>
        <v>-3.9845936930170134E-2</v>
      </c>
    </row>
    <row r="373" spans="1:4" x14ac:dyDescent="0.25">
      <c r="A373" s="25">
        <v>42247</v>
      </c>
      <c r="B373" s="27">
        <v>41.820565999999999</v>
      </c>
      <c r="C373" s="2">
        <f t="shared" si="11"/>
        <v>0.99066698677742793</v>
      </c>
      <c r="D373" s="2">
        <f t="shared" si="10"/>
        <v>-9.3768386860395483E-3</v>
      </c>
    </row>
    <row r="374" spans="1:4" x14ac:dyDescent="0.25">
      <c r="A374" s="25">
        <v>42244</v>
      </c>
      <c r="B374" s="27">
        <v>42.214554999999997</v>
      </c>
      <c r="C374" s="2">
        <f t="shared" si="11"/>
        <v>1.0006833353687767</v>
      </c>
      <c r="D374" s="2">
        <f t="shared" si="10"/>
        <v>6.8310200146966607E-4</v>
      </c>
    </row>
    <row r="375" spans="1:4" x14ac:dyDescent="0.25">
      <c r="A375" s="25">
        <v>42243</v>
      </c>
      <c r="B375" s="27">
        <v>42.185727999999997</v>
      </c>
      <c r="C375" s="2">
        <f t="shared" si="11"/>
        <v>1.027862374319892</v>
      </c>
      <c r="D375" s="2">
        <f t="shared" si="10"/>
        <v>2.7481280949904124E-2</v>
      </c>
    </row>
    <row r="376" spans="1:4" x14ac:dyDescent="0.25">
      <c r="A376" s="25">
        <v>42242</v>
      </c>
      <c r="B376" s="27">
        <v>41.042195</v>
      </c>
      <c r="C376" s="2">
        <f t="shared" si="11"/>
        <v>1.0553495853963062</v>
      </c>
      <c r="D376" s="2">
        <f t="shared" si="10"/>
        <v>5.3872072605461625E-2</v>
      </c>
    </row>
    <row r="377" spans="1:4" x14ac:dyDescent="0.25">
      <c r="A377" s="25">
        <v>42241</v>
      </c>
      <c r="B377" s="27">
        <v>38.889668</v>
      </c>
      <c r="C377" s="2">
        <f t="shared" si="11"/>
        <v>0.97096931753207305</v>
      </c>
      <c r="D377" s="2">
        <f t="shared" si="10"/>
        <v>-2.9460410024182138E-2</v>
      </c>
    </row>
    <row r="378" spans="1:4" x14ac:dyDescent="0.25">
      <c r="A378" s="25">
        <v>42240</v>
      </c>
      <c r="B378" s="27">
        <v>40.052416999999998</v>
      </c>
      <c r="C378" s="2">
        <f t="shared" si="11"/>
        <v>0.96772698418389791</v>
      </c>
      <c r="D378" s="2">
        <f t="shared" si="10"/>
        <v>-3.2805272618977178E-2</v>
      </c>
    </row>
    <row r="379" spans="1:4" x14ac:dyDescent="0.25">
      <c r="A379" s="25">
        <v>42237</v>
      </c>
      <c r="B379" s="27">
        <v>41.388137</v>
      </c>
      <c r="C379" s="2">
        <f t="shared" si="11"/>
        <v>0.94327638496880795</v>
      </c>
      <c r="D379" s="2">
        <f t="shared" si="10"/>
        <v>-5.8395948126278734E-2</v>
      </c>
    </row>
    <row r="380" spans="1:4" x14ac:dyDescent="0.25">
      <c r="A380" s="25">
        <v>42236</v>
      </c>
      <c r="B380" s="27">
        <v>43.876998999999998</v>
      </c>
      <c r="C380" s="2">
        <f t="shared" si="11"/>
        <v>0.97961808490632352</v>
      </c>
      <c r="D380" s="2">
        <f t="shared" si="10"/>
        <v>-2.0592492553176921E-2</v>
      </c>
    </row>
    <row r="381" spans="1:4" x14ac:dyDescent="0.25">
      <c r="A381" s="25">
        <v>42235</v>
      </c>
      <c r="B381" s="27">
        <v>44.789903000000002</v>
      </c>
      <c r="C381" s="2">
        <f t="shared" si="11"/>
        <v>0.98603766324198183</v>
      </c>
      <c r="D381" s="2">
        <f t="shared" si="10"/>
        <v>-1.4060727094846844E-2</v>
      </c>
    </row>
    <row r="382" spans="1:4" x14ac:dyDescent="0.25">
      <c r="A382" s="25">
        <v>42234</v>
      </c>
      <c r="B382" s="27">
        <v>45.424129999999998</v>
      </c>
      <c r="C382" s="2">
        <f t="shared" si="11"/>
        <v>1.0055307575226098</v>
      </c>
      <c r="D382" s="2">
        <f t="shared" si="10"/>
        <v>5.5155190442883525E-3</v>
      </c>
    </row>
    <row r="383" spans="1:4" x14ac:dyDescent="0.25">
      <c r="A383" s="25">
        <v>42233</v>
      </c>
      <c r="B383" s="27">
        <v>45.174281999999998</v>
      </c>
      <c r="C383" s="2">
        <f t="shared" si="11"/>
        <v>1.0068084960520334</v>
      </c>
      <c r="D383" s="2">
        <f t="shared" si="10"/>
        <v>6.7854229125019899E-3</v>
      </c>
    </row>
    <row r="384" spans="1:4" x14ac:dyDescent="0.25">
      <c r="A384" s="25">
        <v>42230</v>
      </c>
      <c r="B384" s="27">
        <v>44.868792999999997</v>
      </c>
      <c r="C384" s="2">
        <f t="shared" si="11"/>
        <v>1.0057778752324873</v>
      </c>
      <c r="D384" s="2">
        <f t="shared" si="10"/>
        <v>5.7612473299393412E-3</v>
      </c>
    </row>
    <row r="385" spans="1:4" x14ac:dyDescent="0.25">
      <c r="A385" s="25">
        <v>42229</v>
      </c>
      <c r="B385" s="27">
        <v>44.611035999999999</v>
      </c>
      <c r="C385" s="2">
        <f t="shared" si="11"/>
        <v>0.99978601804046308</v>
      </c>
      <c r="D385" s="2">
        <f t="shared" si="10"/>
        <v>-2.1400485694290721E-4</v>
      </c>
    </row>
    <row r="386" spans="1:4" x14ac:dyDescent="0.25">
      <c r="A386" s="25">
        <v>42228</v>
      </c>
      <c r="B386" s="27">
        <v>44.620584000000001</v>
      </c>
      <c r="C386" s="2">
        <f t="shared" si="11"/>
        <v>1.0071105770821558</v>
      </c>
      <c r="D386" s="2">
        <f t="shared" si="10"/>
        <v>7.0854161311150916E-3</v>
      </c>
    </row>
    <row r="387" spans="1:4" x14ac:dyDescent="0.25">
      <c r="A387" s="25">
        <v>42227</v>
      </c>
      <c r="B387" s="27">
        <v>44.305546</v>
      </c>
      <c r="C387" s="2">
        <f t="shared" si="11"/>
        <v>0.98056196253035743</v>
      </c>
      <c r="D387" s="2">
        <f t="shared" si="10"/>
        <v>-1.9629440512911867E-2</v>
      </c>
    </row>
    <row r="388" spans="1:4" x14ac:dyDescent="0.25">
      <c r="A388" s="25">
        <v>42226</v>
      </c>
      <c r="B388" s="27">
        <v>45.183830999999998</v>
      </c>
      <c r="C388" s="2">
        <f t="shared" si="11"/>
        <v>1.012623030662261</v>
      </c>
      <c r="D388" s="2">
        <f t="shared" ref="D388:D451" si="12">LN(C388)</f>
        <v>1.2544024381796656E-2</v>
      </c>
    </row>
    <row r="389" spans="1:4" x14ac:dyDescent="0.25">
      <c r="A389" s="25">
        <v>42223</v>
      </c>
      <c r="B389" s="27">
        <v>44.620584000000001</v>
      </c>
      <c r="C389" s="2">
        <f t="shared" ref="C389:C452" si="13">B389/B390</f>
        <v>1.0025740561002272</v>
      </c>
      <c r="D389" s="2">
        <f t="shared" si="12"/>
        <v>2.5707488919011175E-3</v>
      </c>
    </row>
    <row r="390" spans="1:4" x14ac:dyDescent="0.25">
      <c r="A390" s="25">
        <v>42222</v>
      </c>
      <c r="B390" s="27">
        <v>44.506022999999999</v>
      </c>
      <c r="C390" s="2">
        <f t="shared" si="13"/>
        <v>0.97982338927000823</v>
      </c>
      <c r="D390" s="2">
        <f t="shared" si="12"/>
        <v>-2.0382938588803166E-2</v>
      </c>
    </row>
    <row r="391" spans="1:4" x14ac:dyDescent="0.25">
      <c r="A391" s="25">
        <v>42221</v>
      </c>
      <c r="B391" s="27">
        <v>45.422494999999998</v>
      </c>
      <c r="C391" s="2">
        <f t="shared" si="13"/>
        <v>1.0008414141733746</v>
      </c>
      <c r="D391" s="2">
        <f t="shared" si="12"/>
        <v>8.4106038291129721E-4</v>
      </c>
    </row>
    <row r="392" spans="1:4" x14ac:dyDescent="0.25">
      <c r="A392" s="25">
        <v>42220</v>
      </c>
      <c r="B392" s="27">
        <v>45.384307999999997</v>
      </c>
      <c r="C392" s="2">
        <f t="shared" si="13"/>
        <v>1.0155949516877347</v>
      </c>
      <c r="D392" s="2">
        <f t="shared" si="12"/>
        <v>1.5474600067751905E-2</v>
      </c>
    </row>
    <row r="393" spans="1:4" x14ac:dyDescent="0.25">
      <c r="A393" s="25">
        <v>42219</v>
      </c>
      <c r="B393" s="27">
        <v>44.68741</v>
      </c>
      <c r="C393" s="2">
        <f t="shared" si="13"/>
        <v>1.0023554812452098</v>
      </c>
      <c r="D393" s="2">
        <f t="shared" si="12"/>
        <v>2.3527114478792783E-3</v>
      </c>
    </row>
    <row r="394" spans="1:4" x14ac:dyDescent="0.25">
      <c r="A394" s="25">
        <v>42216</v>
      </c>
      <c r="B394" s="27">
        <v>44.582397</v>
      </c>
      <c r="C394" s="2">
        <f t="shared" si="13"/>
        <v>0.99616040805970651</v>
      </c>
      <c r="D394" s="2">
        <f t="shared" si="12"/>
        <v>-3.8469820962815362E-3</v>
      </c>
    </row>
    <row r="395" spans="1:4" x14ac:dyDescent="0.25">
      <c r="A395" s="25">
        <v>42215</v>
      </c>
      <c r="B395" s="27">
        <v>44.754235000000001</v>
      </c>
      <c r="C395" s="2">
        <f t="shared" si="13"/>
        <v>1.0127457206264381</v>
      </c>
      <c r="D395" s="2">
        <f t="shared" si="12"/>
        <v>1.2665177593278848E-2</v>
      </c>
    </row>
    <row r="396" spans="1:4" x14ac:dyDescent="0.25">
      <c r="A396" s="25">
        <v>42214</v>
      </c>
      <c r="B396" s="27">
        <v>44.190989000000002</v>
      </c>
      <c r="C396" s="2">
        <f t="shared" si="13"/>
        <v>1.0209528143682249</v>
      </c>
      <c r="D396" s="2">
        <f t="shared" si="12"/>
        <v>2.0736323000203977E-2</v>
      </c>
    </row>
    <row r="397" spans="1:4" x14ac:dyDescent="0.25">
      <c r="A397" s="25">
        <v>42213</v>
      </c>
      <c r="B397" s="27">
        <v>43.284066000000003</v>
      </c>
      <c r="C397" s="2">
        <f t="shared" si="13"/>
        <v>0.99977952866994635</v>
      </c>
      <c r="D397" s="2">
        <f t="shared" si="12"/>
        <v>-2.2049563743012414E-4</v>
      </c>
    </row>
    <row r="398" spans="1:4" x14ac:dyDescent="0.25">
      <c r="A398" s="25">
        <v>42212</v>
      </c>
      <c r="B398" s="27">
        <v>43.293610999999999</v>
      </c>
      <c r="C398" s="2">
        <f t="shared" si="13"/>
        <v>0.98715717362053557</v>
      </c>
      <c r="D398" s="2">
        <f t="shared" si="12"/>
        <v>-1.2926008436798853E-2</v>
      </c>
    </row>
    <row r="399" spans="1:4" x14ac:dyDescent="0.25">
      <c r="A399" s="25">
        <v>42209</v>
      </c>
      <c r="B399" s="27">
        <v>43.856856999999998</v>
      </c>
      <c r="C399" s="2">
        <f t="shared" si="13"/>
        <v>0.99631312735479882</v>
      </c>
      <c r="D399" s="2">
        <f t="shared" si="12"/>
        <v>-3.6936859117381285E-3</v>
      </c>
    </row>
    <row r="400" spans="1:4" x14ac:dyDescent="0.25">
      <c r="A400" s="25">
        <v>42208</v>
      </c>
      <c r="B400" s="27">
        <v>44.019150000000003</v>
      </c>
      <c r="C400" s="2">
        <f t="shared" si="13"/>
        <v>1.0125164585980306</v>
      </c>
      <c r="D400" s="2">
        <f t="shared" si="12"/>
        <v>1.2438775271901835E-2</v>
      </c>
    </row>
    <row r="401" spans="1:4" x14ac:dyDescent="0.25">
      <c r="A401" s="25">
        <v>42207</v>
      </c>
      <c r="B401" s="27">
        <v>43.474997000000002</v>
      </c>
      <c r="C401" s="2">
        <f t="shared" si="13"/>
        <v>0.96319801258837312</v>
      </c>
      <c r="D401" s="2">
        <f t="shared" si="12"/>
        <v>-3.7496267772345035E-2</v>
      </c>
    </row>
    <row r="402" spans="1:4" x14ac:dyDescent="0.25">
      <c r="A402" s="25">
        <v>42206</v>
      </c>
      <c r="B402" s="27">
        <v>45.136094999999997</v>
      </c>
      <c r="C402" s="2">
        <f t="shared" si="13"/>
        <v>1.0076726376398648</v>
      </c>
      <c r="D402" s="2">
        <f t="shared" si="12"/>
        <v>7.6433526556826097E-3</v>
      </c>
    </row>
    <row r="403" spans="1:4" x14ac:dyDescent="0.25">
      <c r="A403" s="25">
        <v>42205</v>
      </c>
      <c r="B403" s="27">
        <v>44.792419000000002</v>
      </c>
      <c r="C403" s="2">
        <f t="shared" si="13"/>
        <v>1.0064349942029196</v>
      </c>
      <c r="D403" s="2">
        <f t="shared" si="12"/>
        <v>6.414378023787002E-3</v>
      </c>
    </row>
    <row r="404" spans="1:4" x14ac:dyDescent="0.25">
      <c r="A404" s="25">
        <v>42202</v>
      </c>
      <c r="B404" s="27">
        <v>44.506022999999999</v>
      </c>
      <c r="C404" s="2">
        <f t="shared" si="13"/>
        <v>0.99914271686488543</v>
      </c>
      <c r="D404" s="2">
        <f t="shared" si="12"/>
        <v>-8.5765081245218805E-4</v>
      </c>
    </row>
    <row r="405" spans="1:4" x14ac:dyDescent="0.25">
      <c r="A405" s="25">
        <v>42201</v>
      </c>
      <c r="B405" s="27">
        <v>44.54421</v>
      </c>
      <c r="C405" s="2">
        <f t="shared" si="13"/>
        <v>1.0196678637131875</v>
      </c>
      <c r="D405" s="2">
        <f t="shared" si="12"/>
        <v>1.9476950458634689E-2</v>
      </c>
    </row>
    <row r="406" spans="1:4" x14ac:dyDescent="0.25">
      <c r="A406" s="25">
        <v>42200</v>
      </c>
      <c r="B406" s="27">
        <v>43.685018999999997</v>
      </c>
      <c r="C406" s="2">
        <f t="shared" si="13"/>
        <v>1.0030688129015832</v>
      </c>
      <c r="D406" s="2">
        <f t="shared" si="12"/>
        <v>3.0641137067825819E-3</v>
      </c>
    </row>
    <row r="407" spans="1:4" x14ac:dyDescent="0.25">
      <c r="A407" s="25">
        <v>42199</v>
      </c>
      <c r="B407" s="27">
        <v>43.551367999999997</v>
      </c>
      <c r="C407" s="2">
        <f t="shared" si="13"/>
        <v>1.0017566648710752</v>
      </c>
      <c r="D407" s="2">
        <f t="shared" si="12"/>
        <v>1.7551237399105661E-3</v>
      </c>
    </row>
    <row r="408" spans="1:4" x14ac:dyDescent="0.25">
      <c r="A408" s="25">
        <v>42198</v>
      </c>
      <c r="B408" s="27">
        <v>43.474997000000002</v>
      </c>
      <c r="C408" s="2">
        <f t="shared" si="13"/>
        <v>1.0208473359862764</v>
      </c>
      <c r="D408" s="2">
        <f t="shared" si="12"/>
        <v>2.0633003993175754E-2</v>
      </c>
    </row>
    <row r="409" spans="1:4" x14ac:dyDescent="0.25">
      <c r="A409" s="25">
        <v>42195</v>
      </c>
      <c r="B409" s="27">
        <v>42.587167999999998</v>
      </c>
      <c r="C409" s="2">
        <f t="shared" si="13"/>
        <v>1.0020215641192096</v>
      </c>
      <c r="D409" s="2">
        <f t="shared" si="12"/>
        <v>2.0195235081535068E-3</v>
      </c>
    </row>
    <row r="410" spans="1:4" x14ac:dyDescent="0.25">
      <c r="A410" s="25">
        <v>42194</v>
      </c>
      <c r="B410" s="27">
        <v>42.501249000000001</v>
      </c>
      <c r="C410" s="2">
        <f t="shared" si="13"/>
        <v>1.0063291031342418</v>
      </c>
      <c r="D410" s="2">
        <f t="shared" si="12"/>
        <v>6.3091584713163068E-3</v>
      </c>
    </row>
    <row r="411" spans="1:4" x14ac:dyDescent="0.25">
      <c r="A411" s="25">
        <v>42193</v>
      </c>
      <c r="B411" s="27">
        <v>42.233946000000003</v>
      </c>
      <c r="C411" s="2">
        <f t="shared" si="13"/>
        <v>0.99864565278710438</v>
      </c>
      <c r="D411" s="2">
        <f t="shared" si="12"/>
        <v>-1.3552651699975345E-3</v>
      </c>
    </row>
    <row r="412" spans="1:4" x14ac:dyDescent="0.25">
      <c r="A412" s="25">
        <v>42192</v>
      </c>
      <c r="B412" s="27">
        <v>42.291223000000002</v>
      </c>
      <c r="C412" s="2">
        <f t="shared" si="13"/>
        <v>0.99797251546600296</v>
      </c>
      <c r="D412" s="2">
        <f t="shared" si="12"/>
        <v>-2.029542663118672E-3</v>
      </c>
    </row>
    <row r="413" spans="1:4" x14ac:dyDescent="0.25">
      <c r="A413" s="25">
        <v>42191</v>
      </c>
      <c r="B413" s="27">
        <v>42.377141999999999</v>
      </c>
      <c r="C413" s="2">
        <f t="shared" si="13"/>
        <v>0.99977471702143483</v>
      </c>
      <c r="D413" s="2">
        <f t="shared" si="12"/>
        <v>-2.2530835858724515E-4</v>
      </c>
    </row>
    <row r="414" spans="1:4" x14ac:dyDescent="0.25">
      <c r="A414" s="25">
        <v>42187</v>
      </c>
      <c r="B414" s="27">
        <v>42.386690999999999</v>
      </c>
      <c r="C414" s="2">
        <f t="shared" si="13"/>
        <v>0.99887515850044661</v>
      </c>
      <c r="D414" s="2">
        <f t="shared" si="12"/>
        <v>-1.1254746085623327E-3</v>
      </c>
    </row>
    <row r="415" spans="1:4" x14ac:dyDescent="0.25">
      <c r="A415" s="25">
        <v>42186</v>
      </c>
      <c r="B415" s="27">
        <v>42.434423000000002</v>
      </c>
      <c r="C415" s="2">
        <f t="shared" si="13"/>
        <v>1.0067950037139344</v>
      </c>
      <c r="D415" s="2">
        <f t="shared" si="12"/>
        <v>6.7720217259220434E-3</v>
      </c>
    </row>
    <row r="416" spans="1:4" x14ac:dyDescent="0.25">
      <c r="A416" s="25">
        <v>42185</v>
      </c>
      <c r="B416" s="27">
        <v>42.148026999999999</v>
      </c>
      <c r="C416" s="2">
        <f t="shared" si="13"/>
        <v>0.99504174519463817</v>
      </c>
      <c r="D416" s="2">
        <f t="shared" si="12"/>
        <v>-4.9705877341437981E-3</v>
      </c>
    </row>
    <row r="417" spans="1:4" x14ac:dyDescent="0.25">
      <c r="A417" s="25">
        <v>42184</v>
      </c>
      <c r="B417" s="27">
        <v>42.358049000000001</v>
      </c>
      <c r="C417" s="2">
        <f t="shared" si="13"/>
        <v>0.98033586196494515</v>
      </c>
      <c r="D417" s="2">
        <f t="shared" si="12"/>
        <v>-1.986004974057266E-2</v>
      </c>
    </row>
    <row r="418" spans="1:4" x14ac:dyDescent="0.25">
      <c r="A418" s="25">
        <v>42181</v>
      </c>
      <c r="B418" s="27">
        <v>43.207690999999997</v>
      </c>
      <c r="C418" s="2">
        <f t="shared" si="13"/>
        <v>0.99145665638901859</v>
      </c>
      <c r="D418" s="2">
        <f t="shared" si="12"/>
        <v>-8.580047167920395E-3</v>
      </c>
    </row>
    <row r="419" spans="1:4" x14ac:dyDescent="0.25">
      <c r="A419" s="25">
        <v>42180</v>
      </c>
      <c r="B419" s="27">
        <v>43.580010000000001</v>
      </c>
      <c r="C419" s="2">
        <f t="shared" si="13"/>
        <v>1.0002191622438881</v>
      </c>
      <c r="D419" s="2">
        <f t="shared" si="12"/>
        <v>2.1913823135186181E-4</v>
      </c>
    </row>
    <row r="420" spans="1:4" x14ac:dyDescent="0.25">
      <c r="A420" s="25">
        <v>42179</v>
      </c>
      <c r="B420" s="27">
        <v>43.570461000000002</v>
      </c>
      <c r="C420" s="2">
        <f t="shared" si="13"/>
        <v>0.99411890316601736</v>
      </c>
      <c r="D420" s="2">
        <f t="shared" si="12"/>
        <v>-5.8984585882057771E-3</v>
      </c>
    </row>
    <row r="421" spans="1:4" x14ac:dyDescent="0.25">
      <c r="A421" s="25">
        <v>42178</v>
      </c>
      <c r="B421" s="27">
        <v>43.828218999999997</v>
      </c>
      <c r="C421" s="2">
        <f t="shared" si="13"/>
        <v>0.9930781025695824</v>
      </c>
      <c r="D421" s="2">
        <f t="shared" si="12"/>
        <v>-6.9459648883872047E-3</v>
      </c>
    </row>
    <row r="422" spans="1:4" x14ac:dyDescent="0.25">
      <c r="A422" s="25">
        <v>42177</v>
      </c>
      <c r="B422" s="27">
        <v>44.133707999999999</v>
      </c>
      <c r="C422" s="2">
        <f t="shared" si="13"/>
        <v>1.0028199755135254</v>
      </c>
      <c r="D422" s="2">
        <f t="shared" si="12"/>
        <v>2.8160068418642183E-3</v>
      </c>
    </row>
    <row r="423" spans="1:4" x14ac:dyDescent="0.25">
      <c r="A423" s="25">
        <v>42174</v>
      </c>
      <c r="B423" s="27">
        <v>44.009602000000001</v>
      </c>
      <c r="C423" s="2">
        <f t="shared" si="13"/>
        <v>0.9867293898313847</v>
      </c>
      <c r="D423" s="2">
        <f t="shared" si="12"/>
        <v>-1.335945157762472E-2</v>
      </c>
    </row>
    <row r="424" spans="1:4" x14ac:dyDescent="0.25">
      <c r="A424" s="25">
        <v>42173</v>
      </c>
      <c r="B424" s="27">
        <v>44.601491000000003</v>
      </c>
      <c r="C424" s="2">
        <f t="shared" si="13"/>
        <v>1.0163150019098564</v>
      </c>
      <c r="D424" s="2">
        <f t="shared" si="12"/>
        <v>1.6183342353292447E-2</v>
      </c>
    </row>
    <row r="425" spans="1:4" x14ac:dyDescent="0.25">
      <c r="A425" s="25">
        <v>42172</v>
      </c>
      <c r="B425" s="27">
        <v>43.885499000000003</v>
      </c>
      <c r="C425" s="2">
        <f t="shared" si="13"/>
        <v>1.0030547509673191</v>
      </c>
      <c r="D425" s="2">
        <f t="shared" si="12"/>
        <v>3.050094695673185E-3</v>
      </c>
    </row>
    <row r="426" spans="1:4" x14ac:dyDescent="0.25">
      <c r="A426" s="25">
        <v>42171</v>
      </c>
      <c r="B426" s="27">
        <v>43.751848000000003</v>
      </c>
      <c r="C426" s="2">
        <f t="shared" si="13"/>
        <v>1.0076957293724127</v>
      </c>
      <c r="D426" s="2">
        <f t="shared" si="12"/>
        <v>7.6662683002137674E-3</v>
      </c>
    </row>
    <row r="427" spans="1:4" x14ac:dyDescent="0.25">
      <c r="A427" s="25">
        <v>42170</v>
      </c>
      <c r="B427" s="27">
        <v>43.417717000000003</v>
      </c>
      <c r="C427" s="2">
        <f t="shared" si="13"/>
        <v>0.98934085265841454</v>
      </c>
      <c r="D427" s="2">
        <f t="shared" si="12"/>
        <v>-1.071636299588697E-2</v>
      </c>
    </row>
    <row r="428" spans="1:4" x14ac:dyDescent="0.25">
      <c r="A428" s="25">
        <v>42167</v>
      </c>
      <c r="B428" s="27">
        <v>43.885499000000003</v>
      </c>
      <c r="C428" s="2">
        <f t="shared" si="13"/>
        <v>0.98987945757884133</v>
      </c>
      <c r="D428" s="2">
        <f t="shared" si="12"/>
        <v>-1.0172103288227013E-2</v>
      </c>
    </row>
    <row r="429" spans="1:4" x14ac:dyDescent="0.25">
      <c r="A429" s="25">
        <v>42166</v>
      </c>
      <c r="B429" s="27">
        <v>44.334184999999998</v>
      </c>
      <c r="C429" s="2">
        <f t="shared" si="13"/>
        <v>0.99635267762091184</v>
      </c>
      <c r="D429" s="2">
        <f t="shared" si="12"/>
        <v>-3.6539900771235573E-3</v>
      </c>
    </row>
    <row r="430" spans="1:4" x14ac:dyDescent="0.25">
      <c r="A430" s="25">
        <v>42165</v>
      </c>
      <c r="B430" s="27">
        <v>44.496478000000003</v>
      </c>
      <c r="C430" s="2">
        <f t="shared" si="13"/>
        <v>1.0210295500161657</v>
      </c>
      <c r="D430" s="2">
        <f t="shared" si="12"/>
        <v>2.0811480993059617E-2</v>
      </c>
    </row>
    <row r="431" spans="1:4" x14ac:dyDescent="0.25">
      <c r="A431" s="25">
        <v>42164</v>
      </c>
      <c r="B431" s="27">
        <v>43.580010000000001</v>
      </c>
      <c r="C431" s="2">
        <f t="shared" si="13"/>
        <v>0.9982506337389716</v>
      </c>
      <c r="D431" s="2">
        <f t="shared" si="12"/>
        <v>-1.7508981890488318E-3</v>
      </c>
    </row>
    <row r="432" spans="1:4" x14ac:dyDescent="0.25">
      <c r="A432" s="25">
        <v>42163</v>
      </c>
      <c r="B432" s="27">
        <v>43.656381000000003</v>
      </c>
      <c r="C432" s="2">
        <f t="shared" si="13"/>
        <v>0.99111401482603367</v>
      </c>
      <c r="D432" s="2">
        <f t="shared" si="12"/>
        <v>-8.9257009913842403E-3</v>
      </c>
    </row>
    <row r="433" spans="1:4" x14ac:dyDescent="0.25">
      <c r="A433" s="25">
        <v>42160</v>
      </c>
      <c r="B433" s="27">
        <v>44.047789000000002</v>
      </c>
      <c r="C433" s="2">
        <f t="shared" si="13"/>
        <v>0.99525451031087975</v>
      </c>
      <c r="D433" s="2">
        <f t="shared" si="12"/>
        <v>-4.7567852748732122E-3</v>
      </c>
    </row>
    <row r="434" spans="1:4" x14ac:dyDescent="0.25">
      <c r="A434" s="25">
        <v>42159</v>
      </c>
      <c r="B434" s="27">
        <v>44.257814000000003</v>
      </c>
      <c r="C434" s="2">
        <f t="shared" si="13"/>
        <v>0.98954113364131357</v>
      </c>
      <c r="D434" s="2">
        <f t="shared" si="12"/>
        <v>-1.0513944675876505E-2</v>
      </c>
    </row>
    <row r="435" spans="1:4" x14ac:dyDescent="0.25">
      <c r="A435" s="25">
        <v>42158</v>
      </c>
      <c r="B435" s="27">
        <v>44.725593000000003</v>
      </c>
      <c r="C435" s="2">
        <f t="shared" si="13"/>
        <v>0.99850809575611443</v>
      </c>
      <c r="D435" s="2">
        <f t="shared" si="12"/>
        <v>-1.4930182411447147E-3</v>
      </c>
    </row>
    <row r="436" spans="1:4" x14ac:dyDescent="0.25">
      <c r="A436" s="25">
        <v>42157</v>
      </c>
      <c r="B436" s="27">
        <v>44.792419000000002</v>
      </c>
      <c r="C436" s="2">
        <f t="shared" si="13"/>
        <v>0.99343635518548323</v>
      </c>
      <c r="D436" s="2">
        <f t="shared" si="12"/>
        <v>-6.5852802546699663E-3</v>
      </c>
    </row>
    <row r="437" spans="1:4" x14ac:dyDescent="0.25">
      <c r="A437" s="25">
        <v>42156</v>
      </c>
      <c r="B437" s="27">
        <v>45.088363000000001</v>
      </c>
      <c r="C437" s="2">
        <f t="shared" si="13"/>
        <v>1.0078958282953476</v>
      </c>
      <c r="D437" s="2">
        <f t="shared" si="12"/>
        <v>7.8648193636284541E-3</v>
      </c>
    </row>
    <row r="438" spans="1:4" x14ac:dyDescent="0.25">
      <c r="A438" s="25">
        <v>42153</v>
      </c>
      <c r="B438" s="27">
        <v>44.735142000000003</v>
      </c>
      <c r="C438" s="2">
        <f t="shared" si="13"/>
        <v>0.98756584919609403</v>
      </c>
      <c r="D438" s="2">
        <f t="shared" si="12"/>
        <v>-1.2512101699832743E-2</v>
      </c>
    </row>
    <row r="439" spans="1:4" x14ac:dyDescent="0.25">
      <c r="A439" s="25">
        <v>42152</v>
      </c>
      <c r="B439" s="27">
        <v>45.298389</v>
      </c>
      <c r="C439" s="2">
        <f t="shared" si="13"/>
        <v>0.99663937970479199</v>
      </c>
      <c r="D439" s="2">
        <f t="shared" si="12"/>
        <v>-3.3662798629217382E-3</v>
      </c>
    </row>
    <row r="440" spans="1:4" x14ac:dyDescent="0.25">
      <c r="A440" s="25">
        <v>42151</v>
      </c>
      <c r="B440" s="27">
        <v>45.451132999999999</v>
      </c>
      <c r="C440" s="2">
        <f t="shared" si="13"/>
        <v>1.021893103652564</v>
      </c>
      <c r="D440" s="2">
        <f t="shared" si="12"/>
        <v>2.1656891059153575E-2</v>
      </c>
    </row>
    <row r="441" spans="1:4" x14ac:dyDescent="0.25">
      <c r="A441" s="25">
        <v>42150</v>
      </c>
      <c r="B441" s="27">
        <v>44.477384999999998</v>
      </c>
      <c r="C441" s="2">
        <f t="shared" si="13"/>
        <v>0.99339017208213398</v>
      </c>
      <c r="D441" s="2">
        <f t="shared" si="12"/>
        <v>-6.6317695708973693E-3</v>
      </c>
    </row>
    <row r="442" spans="1:4" x14ac:dyDescent="0.25">
      <c r="A442" s="25">
        <v>42146</v>
      </c>
      <c r="B442" s="27">
        <v>44.773328999999997</v>
      </c>
      <c r="C442" s="2">
        <f t="shared" si="13"/>
        <v>0.9890342437529912</v>
      </c>
      <c r="D442" s="2">
        <f t="shared" si="12"/>
        <v>-1.1026323334989796E-2</v>
      </c>
    </row>
    <row r="443" spans="1:4" x14ac:dyDescent="0.25">
      <c r="A443" s="25">
        <v>42145</v>
      </c>
      <c r="B443" s="27">
        <v>45.269745999999998</v>
      </c>
      <c r="C443" s="2">
        <f t="shared" si="13"/>
        <v>0.99663715082141568</v>
      </c>
      <c r="D443" s="2">
        <f t="shared" si="12"/>
        <v>-3.3685162644868758E-3</v>
      </c>
    </row>
    <row r="444" spans="1:4" x14ac:dyDescent="0.25">
      <c r="A444" s="25">
        <v>42144</v>
      </c>
      <c r="B444" s="27">
        <v>45.422494999999998</v>
      </c>
      <c r="C444" s="2">
        <f t="shared" si="13"/>
        <v>1</v>
      </c>
      <c r="D444" s="2">
        <f t="shared" si="12"/>
        <v>0</v>
      </c>
    </row>
    <row r="445" spans="1:4" x14ac:dyDescent="0.25">
      <c r="A445" s="25">
        <v>42143</v>
      </c>
      <c r="B445" s="27">
        <v>45.422494999999998</v>
      </c>
      <c r="C445" s="2">
        <f t="shared" si="13"/>
        <v>0.99748435614516084</v>
      </c>
      <c r="D445" s="2">
        <f t="shared" si="12"/>
        <v>-2.5188134035944352E-3</v>
      </c>
    </row>
    <row r="446" spans="1:4" x14ac:dyDescent="0.25">
      <c r="A446" s="25">
        <v>42142</v>
      </c>
      <c r="B446" s="27">
        <v>45.537050000000001</v>
      </c>
      <c r="C446" s="2">
        <f t="shared" si="13"/>
        <v>0.99399584559655663</v>
      </c>
      <c r="D446" s="2">
        <f t="shared" si="12"/>
        <v>-6.022251814622394E-3</v>
      </c>
    </row>
    <row r="447" spans="1:4" x14ac:dyDescent="0.25">
      <c r="A447" s="25">
        <v>42139</v>
      </c>
      <c r="B447" s="27">
        <v>45.812112999999997</v>
      </c>
      <c r="C447" s="2">
        <f t="shared" si="13"/>
        <v>0.99137925027486185</v>
      </c>
      <c r="D447" s="2">
        <f t="shared" si="12"/>
        <v>-8.658123335429686E-3</v>
      </c>
    </row>
    <row r="448" spans="1:4" x14ac:dyDescent="0.25">
      <c r="A448" s="25">
        <v>42138</v>
      </c>
      <c r="B448" s="27">
        <v>46.210481999999999</v>
      </c>
      <c r="C448" s="2">
        <f t="shared" si="13"/>
        <v>1.0228847546073936</v>
      </c>
      <c r="D448" s="2">
        <f t="shared" si="12"/>
        <v>2.2626826280788589E-2</v>
      </c>
    </row>
    <row r="449" spans="1:4" x14ac:dyDescent="0.25">
      <c r="A449" s="25">
        <v>42137</v>
      </c>
      <c r="B449" s="27">
        <v>45.176625999999999</v>
      </c>
      <c r="C449" s="2">
        <f t="shared" si="13"/>
        <v>1.0059134672570307</v>
      </c>
      <c r="D449" s="2">
        <f t="shared" si="12"/>
        <v>5.8960513347932064E-3</v>
      </c>
    </row>
    <row r="450" spans="1:4" x14ac:dyDescent="0.25">
      <c r="A450" s="25">
        <v>42136</v>
      </c>
      <c r="B450" s="27">
        <v>44.911045999999999</v>
      </c>
      <c r="C450" s="2">
        <f t="shared" si="13"/>
        <v>0.99957776557262379</v>
      </c>
      <c r="D450" s="2">
        <f t="shared" si="12"/>
        <v>-4.2232359343224459E-4</v>
      </c>
    </row>
    <row r="451" spans="1:4" x14ac:dyDescent="0.25">
      <c r="A451" s="25">
        <v>42135</v>
      </c>
      <c r="B451" s="27">
        <v>44.930016999999999</v>
      </c>
      <c r="C451" s="2">
        <f t="shared" si="13"/>
        <v>0.99204187532363342</v>
      </c>
      <c r="D451" s="2">
        <f t="shared" si="12"/>
        <v>-7.9899595603527811E-3</v>
      </c>
    </row>
    <row r="452" spans="1:4" x14ac:dyDescent="0.25">
      <c r="A452" s="25">
        <v>42132</v>
      </c>
      <c r="B452" s="27">
        <v>45.290444000000001</v>
      </c>
      <c r="C452" s="2">
        <f t="shared" si="13"/>
        <v>1.0224839279812639</v>
      </c>
      <c r="D452" s="2">
        <f t="shared" ref="D452:D504" si="14">LN(C452)</f>
        <v>2.2234890455552946E-2</v>
      </c>
    </row>
    <row r="453" spans="1:4" x14ac:dyDescent="0.25">
      <c r="A453" s="25">
        <v>42131</v>
      </c>
      <c r="B453" s="27">
        <v>44.294528999999997</v>
      </c>
      <c r="C453" s="2">
        <f t="shared" ref="C453:C501" si="15">B453/B454</f>
        <v>1.009075235531417</v>
      </c>
      <c r="D453" s="2">
        <f t="shared" si="14"/>
        <v>9.0343030430361706E-3</v>
      </c>
    </row>
    <row r="454" spans="1:4" x14ac:dyDescent="0.25">
      <c r="A454" s="25">
        <v>42130</v>
      </c>
      <c r="B454" s="27">
        <v>43.896160999999999</v>
      </c>
      <c r="C454" s="2">
        <f t="shared" si="15"/>
        <v>0.97226890862395765</v>
      </c>
      <c r="D454" s="2">
        <f t="shared" si="14"/>
        <v>-2.8122857820706098E-2</v>
      </c>
    </row>
    <row r="455" spans="1:4" x14ac:dyDescent="0.25">
      <c r="A455" s="25">
        <v>42129</v>
      </c>
      <c r="B455" s="27">
        <v>45.148169000000003</v>
      </c>
      <c r="C455" s="2">
        <f t="shared" si="15"/>
        <v>0.986732941383763</v>
      </c>
      <c r="D455" s="2">
        <f t="shared" si="14"/>
        <v>-1.3355852266584294E-2</v>
      </c>
    </row>
    <row r="456" spans="1:4" x14ac:dyDescent="0.25">
      <c r="A456" s="25">
        <v>42128</v>
      </c>
      <c r="B456" s="27">
        <v>45.755206000000001</v>
      </c>
      <c r="C456" s="2">
        <f t="shared" si="15"/>
        <v>0.99136870687644085</v>
      </c>
      <c r="D456" s="2">
        <f t="shared" si="14"/>
        <v>-8.6687584727733556E-3</v>
      </c>
    </row>
    <row r="457" spans="1:4" x14ac:dyDescent="0.25">
      <c r="A457" s="25">
        <v>42125</v>
      </c>
      <c r="B457" s="27">
        <v>46.153570999999999</v>
      </c>
      <c r="C457" s="2">
        <f t="shared" si="15"/>
        <v>1.000411188123205</v>
      </c>
      <c r="D457" s="2">
        <f t="shared" si="14"/>
        <v>4.1110360853544584E-4</v>
      </c>
    </row>
    <row r="458" spans="1:4" x14ac:dyDescent="0.25">
      <c r="A458" s="25">
        <v>42124</v>
      </c>
      <c r="B458" s="27">
        <v>46.134601000000004</v>
      </c>
      <c r="C458" s="2">
        <f t="shared" si="15"/>
        <v>0.99143901606622187</v>
      </c>
      <c r="D458" s="2">
        <f t="shared" si="14"/>
        <v>-8.5978396549808381E-3</v>
      </c>
    </row>
    <row r="459" spans="1:4" x14ac:dyDescent="0.25">
      <c r="A459" s="25">
        <v>42123</v>
      </c>
      <c r="B459" s="27">
        <v>46.532969000000001</v>
      </c>
      <c r="C459" s="2">
        <f t="shared" si="15"/>
        <v>0.99796587084413302</v>
      </c>
      <c r="D459" s="2">
        <f t="shared" si="14"/>
        <v>-2.0362008063915743E-3</v>
      </c>
    </row>
    <row r="460" spans="1:4" x14ac:dyDescent="0.25">
      <c r="A460" s="25">
        <v>42122</v>
      </c>
      <c r="B460" s="27">
        <v>46.627816000000003</v>
      </c>
      <c r="C460" s="2">
        <f t="shared" si="15"/>
        <v>1.0235269894077668</v>
      </c>
      <c r="D460" s="2">
        <f t="shared" si="14"/>
        <v>2.3254495490893992E-2</v>
      </c>
    </row>
    <row r="461" spans="1:4" x14ac:dyDescent="0.25">
      <c r="A461" s="25">
        <v>42121</v>
      </c>
      <c r="B461" s="27">
        <v>45.556019999999997</v>
      </c>
      <c r="C461" s="2">
        <f t="shared" si="15"/>
        <v>1.00334237345384</v>
      </c>
      <c r="D461" s="2">
        <f t="shared" si="14"/>
        <v>3.3368001389678316E-3</v>
      </c>
    </row>
    <row r="462" spans="1:4" x14ac:dyDescent="0.25">
      <c r="A462" s="25">
        <v>42118</v>
      </c>
      <c r="B462" s="27">
        <v>45.404262000000003</v>
      </c>
      <c r="C462" s="2">
        <f t="shared" si="15"/>
        <v>1.1045223536407467</v>
      </c>
      <c r="D462" s="2">
        <f t="shared" si="14"/>
        <v>9.9412982370153835E-2</v>
      </c>
    </row>
    <row r="463" spans="1:4" x14ac:dyDescent="0.25">
      <c r="A463" s="25">
        <v>42117</v>
      </c>
      <c r="B463" s="27">
        <v>41.107599</v>
      </c>
      <c r="C463" s="2">
        <f t="shared" si="15"/>
        <v>1.0081413826871928</v>
      </c>
      <c r="D463" s="2">
        <f t="shared" si="14"/>
        <v>8.1084204159520591E-3</v>
      </c>
    </row>
    <row r="464" spans="1:4" x14ac:dyDescent="0.25">
      <c r="A464" s="25">
        <v>42116</v>
      </c>
      <c r="B464" s="27">
        <v>40.775629000000002</v>
      </c>
      <c r="C464" s="2">
        <f t="shared" si="15"/>
        <v>1.0082083085715177</v>
      </c>
      <c r="D464" s="2">
        <f t="shared" si="14"/>
        <v>8.1748036277923472E-3</v>
      </c>
    </row>
    <row r="465" spans="1:4" x14ac:dyDescent="0.25">
      <c r="A465" s="25">
        <v>42115</v>
      </c>
      <c r="B465" s="27">
        <v>40.443655</v>
      </c>
      <c r="C465" s="2">
        <f t="shared" si="15"/>
        <v>0.99370774973840137</v>
      </c>
      <c r="D465" s="2">
        <f t="shared" si="14"/>
        <v>-6.3121299039399148E-3</v>
      </c>
    </row>
    <row r="466" spans="1:4" x14ac:dyDescent="0.25">
      <c r="A466" s="25">
        <v>42114</v>
      </c>
      <c r="B466" s="27">
        <v>40.699748</v>
      </c>
      <c r="C466" s="2">
        <f t="shared" si="15"/>
        <v>1.0309947567639057</v>
      </c>
      <c r="D466" s="2">
        <f t="shared" si="14"/>
        <v>3.0524119438870619E-2</v>
      </c>
    </row>
    <row r="467" spans="1:4" x14ac:dyDescent="0.25">
      <c r="A467" s="25">
        <v>42111</v>
      </c>
      <c r="B467" s="27">
        <v>39.476193000000002</v>
      </c>
      <c r="C467" s="2">
        <f t="shared" si="15"/>
        <v>0.98719162884797107</v>
      </c>
      <c r="D467" s="2">
        <f t="shared" si="14"/>
        <v>-1.2891105559054129E-2</v>
      </c>
    </row>
    <row r="468" spans="1:4" x14ac:dyDescent="0.25">
      <c r="A468" s="25">
        <v>42110</v>
      </c>
      <c r="B468" s="27">
        <v>39.988379000000002</v>
      </c>
      <c r="C468" s="2">
        <f t="shared" si="15"/>
        <v>0.9976337234524556</v>
      </c>
      <c r="D468" s="2">
        <f t="shared" si="14"/>
        <v>-2.3690806042165171E-3</v>
      </c>
    </row>
    <row r="469" spans="1:4" x14ac:dyDescent="0.25">
      <c r="A469" s="25">
        <v>42109</v>
      </c>
      <c r="B469" s="27">
        <v>40.083227000000001</v>
      </c>
      <c r="C469" s="2">
        <f t="shared" si="15"/>
        <v>1.0146457691779127</v>
      </c>
      <c r="D469" s="2">
        <f t="shared" si="14"/>
        <v>1.4539555696684628E-2</v>
      </c>
    </row>
    <row r="470" spans="1:4" x14ac:dyDescent="0.25">
      <c r="A470" s="25">
        <v>42108</v>
      </c>
      <c r="B470" s="27">
        <v>39.504651000000003</v>
      </c>
      <c r="C470" s="2">
        <f t="shared" si="15"/>
        <v>0.99736597623236078</v>
      </c>
      <c r="D470" s="2">
        <f t="shared" si="14"/>
        <v>-2.6374989119933852E-3</v>
      </c>
    </row>
    <row r="471" spans="1:4" x14ac:dyDescent="0.25">
      <c r="A471" s="25">
        <v>42107</v>
      </c>
      <c r="B471" s="27">
        <v>39.608981999999997</v>
      </c>
      <c r="C471" s="2">
        <f t="shared" si="15"/>
        <v>1.0009587060437752</v>
      </c>
      <c r="D471" s="2">
        <f t="shared" si="14"/>
        <v>9.5824677864611574E-4</v>
      </c>
    </row>
    <row r="472" spans="1:4" x14ac:dyDescent="0.25">
      <c r="A472" s="25">
        <v>42104</v>
      </c>
      <c r="B472" s="27">
        <v>39.571044999999998</v>
      </c>
      <c r="C472" s="2">
        <f t="shared" si="15"/>
        <v>1.0057859760740078</v>
      </c>
      <c r="D472" s="2">
        <f t="shared" si="14"/>
        <v>5.7693016022561331E-3</v>
      </c>
    </row>
    <row r="473" spans="1:4" x14ac:dyDescent="0.25">
      <c r="A473" s="25">
        <v>42103</v>
      </c>
      <c r="B473" s="27">
        <v>39.343404999999997</v>
      </c>
      <c r="C473" s="2">
        <f t="shared" si="15"/>
        <v>1.0014485893943961</v>
      </c>
      <c r="D473" s="2">
        <f t="shared" si="14"/>
        <v>1.4475412009251542E-3</v>
      </c>
    </row>
    <row r="474" spans="1:4" x14ac:dyDescent="0.25">
      <c r="A474" s="25">
        <v>42102</v>
      </c>
      <c r="B474" s="27">
        <v>39.286495000000002</v>
      </c>
      <c r="C474" s="2">
        <f t="shared" si="15"/>
        <v>0.99735131240827668</v>
      </c>
      <c r="D474" s="2">
        <f t="shared" si="14"/>
        <v>-2.652201571029706E-3</v>
      </c>
    </row>
    <row r="475" spans="1:4" x14ac:dyDescent="0.25">
      <c r="A475" s="25">
        <v>42101</v>
      </c>
      <c r="B475" s="27">
        <v>39.390828999999997</v>
      </c>
      <c r="C475" s="2">
        <f t="shared" si="15"/>
        <v>0.99951864763380283</v>
      </c>
      <c r="D475" s="2">
        <f t="shared" si="14"/>
        <v>-4.8146825343728622E-4</v>
      </c>
    </row>
    <row r="476" spans="1:4" x14ac:dyDescent="0.25">
      <c r="A476" s="25">
        <v>42100</v>
      </c>
      <c r="B476" s="27">
        <v>39.409799</v>
      </c>
      <c r="C476" s="2">
        <f t="shared" si="15"/>
        <v>1.0312732256815713</v>
      </c>
      <c r="D476" s="2">
        <f t="shared" si="14"/>
        <v>3.0794180286178963E-2</v>
      </c>
    </row>
    <row r="477" spans="1:4" x14ac:dyDescent="0.25">
      <c r="A477" s="25">
        <v>42096</v>
      </c>
      <c r="B477" s="27">
        <v>38.214702000000003</v>
      </c>
      <c r="C477" s="2">
        <f t="shared" si="15"/>
        <v>0.98944005619100184</v>
      </c>
      <c r="D477" s="2">
        <f t="shared" si="14"/>
        <v>-1.0616095672479151E-2</v>
      </c>
    </row>
    <row r="478" spans="1:4" x14ac:dyDescent="0.25">
      <c r="A478" s="25">
        <v>42095</v>
      </c>
      <c r="B478" s="27">
        <v>38.622554000000001</v>
      </c>
      <c r="C478" s="2">
        <f t="shared" si="15"/>
        <v>1.0014756917186627</v>
      </c>
      <c r="D478" s="2">
        <f t="shared" si="14"/>
        <v>1.4746039556421799E-3</v>
      </c>
    </row>
    <row r="479" spans="1:4" x14ac:dyDescent="0.25">
      <c r="A479" s="25">
        <v>42094</v>
      </c>
      <c r="B479" s="27">
        <v>38.565643000000001</v>
      </c>
      <c r="C479" s="2">
        <f t="shared" si="15"/>
        <v>0.99267578871557649</v>
      </c>
      <c r="D479" s="2">
        <f t="shared" si="14"/>
        <v>-7.3511650103923534E-3</v>
      </c>
    </row>
    <row r="480" spans="1:4" x14ac:dyDescent="0.25">
      <c r="A480" s="25">
        <v>42093</v>
      </c>
      <c r="B480" s="27">
        <v>38.850189999999998</v>
      </c>
      <c r="C480" s="2">
        <f t="shared" si="15"/>
        <v>0.99975589091375849</v>
      </c>
      <c r="D480" s="2">
        <f t="shared" si="14"/>
        <v>-2.441388857141458E-4</v>
      </c>
    </row>
    <row r="481" spans="1:4" x14ac:dyDescent="0.25">
      <c r="A481" s="25">
        <v>42090</v>
      </c>
      <c r="B481" s="27">
        <v>38.859676</v>
      </c>
      <c r="C481" s="2">
        <f t="shared" si="15"/>
        <v>0.99417621759204122</v>
      </c>
      <c r="D481" s="2">
        <f t="shared" si="14"/>
        <v>-5.8408067583125556E-3</v>
      </c>
    </row>
    <row r="482" spans="1:4" x14ac:dyDescent="0.25">
      <c r="A482" s="25">
        <v>42089</v>
      </c>
      <c r="B482" s="27">
        <v>39.087311999999997</v>
      </c>
      <c r="C482" s="2">
        <f t="shared" si="15"/>
        <v>0.99397008501202866</v>
      </c>
      <c r="D482" s="2">
        <f t="shared" si="14"/>
        <v>-6.0481683397828863E-3</v>
      </c>
    </row>
    <row r="483" spans="1:4" x14ac:dyDescent="0.25">
      <c r="A483" s="25">
        <v>42088</v>
      </c>
      <c r="B483" s="27">
        <v>39.324435000000001</v>
      </c>
      <c r="C483" s="2">
        <f t="shared" si="15"/>
        <v>0.96643351834728819</v>
      </c>
      <c r="D483" s="2">
        <f t="shared" si="14"/>
        <v>-3.414276868276294E-2</v>
      </c>
    </row>
    <row r="484" spans="1:4" x14ac:dyDescent="0.25">
      <c r="A484" s="25">
        <v>42087</v>
      </c>
      <c r="B484" s="27">
        <v>40.690263999999999</v>
      </c>
      <c r="C484" s="2">
        <f t="shared" si="15"/>
        <v>1.0009332799768103</v>
      </c>
      <c r="D484" s="2">
        <f t="shared" si="14"/>
        <v>9.3284474182904053E-4</v>
      </c>
    </row>
    <row r="485" spans="1:4" x14ac:dyDescent="0.25">
      <c r="A485" s="25">
        <v>42086</v>
      </c>
      <c r="B485" s="27">
        <v>40.652324</v>
      </c>
      <c r="C485" s="2">
        <f t="shared" si="15"/>
        <v>0.99953357766290885</v>
      </c>
      <c r="D485" s="2">
        <f t="shared" si="14"/>
        <v>-4.6653114582462138E-4</v>
      </c>
    </row>
    <row r="486" spans="1:4" x14ac:dyDescent="0.25">
      <c r="A486" s="25">
        <v>42083</v>
      </c>
      <c r="B486" s="27">
        <v>40.671294000000003</v>
      </c>
      <c r="C486" s="2">
        <f t="shared" si="15"/>
        <v>1.0139512965848057</v>
      </c>
      <c r="D486" s="2">
        <f t="shared" si="14"/>
        <v>1.38548730340129E-2</v>
      </c>
    </row>
    <row r="487" spans="1:4" x14ac:dyDescent="0.25">
      <c r="A487" s="25">
        <v>42082</v>
      </c>
      <c r="B487" s="27">
        <v>40.111683999999997</v>
      </c>
      <c r="C487" s="2">
        <f t="shared" si="15"/>
        <v>0.99505882619691599</v>
      </c>
      <c r="D487" s="2">
        <f t="shared" si="14"/>
        <v>-4.9534217652236505E-3</v>
      </c>
    </row>
    <row r="488" spans="1:4" x14ac:dyDescent="0.25">
      <c r="A488" s="25">
        <v>42081</v>
      </c>
      <c r="B488" s="27">
        <v>40.310867000000002</v>
      </c>
      <c r="C488" s="2">
        <f t="shared" si="15"/>
        <v>1.019184657674336</v>
      </c>
      <c r="D488" s="2">
        <f t="shared" si="14"/>
        <v>1.9002952420199129E-2</v>
      </c>
    </row>
    <row r="489" spans="1:4" x14ac:dyDescent="0.25">
      <c r="A489" s="25">
        <v>42080</v>
      </c>
      <c r="B489" s="27">
        <v>39.552073999999998</v>
      </c>
      <c r="C489" s="2">
        <f t="shared" si="15"/>
        <v>1.0033686049006569</v>
      </c>
      <c r="D489" s="2">
        <f t="shared" si="14"/>
        <v>3.3629438608105341E-3</v>
      </c>
    </row>
    <row r="490" spans="1:4" x14ac:dyDescent="0.25">
      <c r="A490" s="25">
        <v>42079</v>
      </c>
      <c r="B490" s="27">
        <v>39.419286</v>
      </c>
      <c r="C490" s="2">
        <f t="shared" si="15"/>
        <v>1.0043499177727753</v>
      </c>
      <c r="D490" s="2">
        <f t="shared" si="14"/>
        <v>4.3404842273312766E-3</v>
      </c>
    </row>
    <row r="491" spans="1:4" x14ac:dyDescent="0.25">
      <c r="A491" s="25">
        <v>42076</v>
      </c>
      <c r="B491" s="27">
        <v>39.248558000000003</v>
      </c>
      <c r="C491" s="2">
        <f t="shared" si="15"/>
        <v>1.0087762387841808</v>
      </c>
      <c r="D491" s="2">
        <f t="shared" si="14"/>
        <v>8.7379514500370986E-3</v>
      </c>
    </row>
    <row r="492" spans="1:4" x14ac:dyDescent="0.25">
      <c r="A492" s="25">
        <v>42075</v>
      </c>
      <c r="B492" s="27">
        <v>38.9071</v>
      </c>
      <c r="C492" s="2">
        <f t="shared" si="15"/>
        <v>0.97713197596714085</v>
      </c>
      <c r="D492" s="2">
        <f t="shared" si="14"/>
        <v>-2.313355318899905E-2</v>
      </c>
    </row>
    <row r="493" spans="1:4" x14ac:dyDescent="0.25">
      <c r="A493" s="25">
        <v>42074</v>
      </c>
      <c r="B493" s="27">
        <v>39.817650999999998</v>
      </c>
      <c r="C493" s="2">
        <f t="shared" si="15"/>
        <v>0.99881038728761962</v>
      </c>
      <c r="D493" s="2">
        <f t="shared" si="14"/>
        <v>-1.1903208632556784E-3</v>
      </c>
    </row>
    <row r="494" spans="1:4" x14ac:dyDescent="0.25">
      <c r="A494" s="25">
        <v>42073</v>
      </c>
      <c r="B494" s="27">
        <v>39.865074999999997</v>
      </c>
      <c r="C494" s="2">
        <f t="shared" si="15"/>
        <v>0.98086349139455986</v>
      </c>
      <c r="D494" s="2">
        <f t="shared" si="14"/>
        <v>-1.9321981602378847E-2</v>
      </c>
    </row>
    <row r="495" spans="1:4" x14ac:dyDescent="0.25">
      <c r="A495" s="25">
        <v>42072</v>
      </c>
      <c r="B495" s="27">
        <v>40.642837</v>
      </c>
      <c r="C495" s="2">
        <f t="shared" si="15"/>
        <v>1.0115674771700129</v>
      </c>
      <c r="D495" s="2">
        <f t="shared" si="14"/>
        <v>1.1501085405605625E-2</v>
      </c>
    </row>
    <row r="496" spans="1:4" x14ac:dyDescent="0.25">
      <c r="A496" s="25">
        <v>42069</v>
      </c>
      <c r="B496" s="27">
        <v>40.178077999999999</v>
      </c>
      <c r="C496" s="2">
        <f t="shared" si="15"/>
        <v>0.98260262605165583</v>
      </c>
      <c r="D496" s="2">
        <f t="shared" si="14"/>
        <v>-1.7550486697063338E-2</v>
      </c>
    </row>
    <row r="497" spans="1:4" x14ac:dyDescent="0.25">
      <c r="A497" s="25">
        <v>42068</v>
      </c>
      <c r="B497" s="27">
        <v>40.889446999999997</v>
      </c>
      <c r="C497" s="2">
        <f t="shared" si="15"/>
        <v>1.0011611569779488</v>
      </c>
      <c r="D497" s="2">
        <f t="shared" si="14"/>
        <v>1.1604833565881127E-3</v>
      </c>
    </row>
    <row r="498" spans="1:4" x14ac:dyDescent="0.25">
      <c r="A498" s="25">
        <v>42067</v>
      </c>
      <c r="B498" s="27">
        <v>40.842022999999998</v>
      </c>
      <c r="C498" s="2">
        <f t="shared" si="15"/>
        <v>0.99491689396289773</v>
      </c>
      <c r="D498" s="2">
        <f t="shared" si="14"/>
        <v>-5.0960689672181897E-3</v>
      </c>
    </row>
    <row r="499" spans="1:4" x14ac:dyDescent="0.25">
      <c r="A499" s="25">
        <v>42066</v>
      </c>
      <c r="B499" s="27">
        <v>41.050688000000001</v>
      </c>
      <c r="C499" s="2">
        <f t="shared" si="15"/>
        <v>0.9863262868849515</v>
      </c>
      <c r="D499" s="2">
        <f t="shared" si="14"/>
        <v>-1.3768059359755409E-2</v>
      </c>
    </row>
    <row r="500" spans="1:4" x14ac:dyDescent="0.25">
      <c r="A500" s="25">
        <v>42065</v>
      </c>
      <c r="B500" s="27">
        <v>41.619785</v>
      </c>
      <c r="C500" s="2">
        <f t="shared" si="15"/>
        <v>1.0006842051304541</v>
      </c>
      <c r="D500" s="2">
        <f t="shared" si="14"/>
        <v>6.8397116883622572E-4</v>
      </c>
    </row>
    <row r="501" spans="1:4" x14ac:dyDescent="0.25">
      <c r="A501" s="25">
        <v>42062</v>
      </c>
      <c r="B501" s="27">
        <v>41.591327999999997</v>
      </c>
      <c r="C501" s="2">
        <f t="shared" si="15"/>
        <v>0.99523370303605252</v>
      </c>
      <c r="D501" s="2">
        <f t="shared" si="14"/>
        <v>-4.777691979759446E-3</v>
      </c>
    </row>
    <row r="502" spans="1:4" x14ac:dyDescent="0.25">
      <c r="A502" s="25">
        <v>42061</v>
      </c>
      <c r="B502" s="27">
        <v>41.790514000000002</v>
      </c>
      <c r="C502" s="2">
        <f>B502/B503</f>
        <v>1.0015912618408729</v>
      </c>
      <c r="D502" s="2">
        <f t="shared" si="14"/>
        <v>1.5899971252345021E-3</v>
      </c>
    </row>
    <row r="503" spans="1:4" x14ac:dyDescent="0.25">
      <c r="A503" s="25">
        <v>42060</v>
      </c>
      <c r="B503" s="27">
        <v>41.724119999999999</v>
      </c>
      <c r="C503" s="2">
        <f>B503/B504</f>
        <v>0.9977319621500933</v>
      </c>
      <c r="D503" s="2">
        <f t="shared" si="14"/>
        <v>-2.2706137433038446E-3</v>
      </c>
    </row>
    <row r="504" spans="1:4" x14ac:dyDescent="0.25">
      <c r="A504" s="25">
        <v>42059</v>
      </c>
      <c r="B504" s="27">
        <v>41.818967000000001</v>
      </c>
      <c r="C504" s="2">
        <f>B504/B505</f>
        <v>0.99864095983850176</v>
      </c>
      <c r="D504" s="2">
        <f t="shared" si="14"/>
        <v>-1.35996449414356E-3</v>
      </c>
    </row>
    <row r="505" spans="1:4" x14ac:dyDescent="0.25">
      <c r="A505" s="25">
        <v>42058</v>
      </c>
      <c r="B505" s="27">
        <v>41.875878</v>
      </c>
    </row>
    <row r="506" spans="1:4" x14ac:dyDescent="0.25">
      <c r="B506" s="27"/>
    </row>
    <row r="507" spans="1:4" x14ac:dyDescent="0.25">
      <c r="B507" s="27"/>
    </row>
    <row r="508" spans="1:4" x14ac:dyDescent="0.25">
      <c r="B508" s="27"/>
    </row>
    <row r="509" spans="1:4" x14ac:dyDescent="0.25">
      <c r="B509" s="27"/>
    </row>
    <row r="510" spans="1:4" x14ac:dyDescent="0.25">
      <c r="B510" s="27"/>
    </row>
    <row r="511" spans="1:4" x14ac:dyDescent="0.25">
      <c r="B511" s="27"/>
    </row>
    <row r="512" spans="1:4" x14ac:dyDescent="0.25">
      <c r="B512" s="27"/>
    </row>
    <row r="513" spans="2:2" x14ac:dyDescent="0.25">
      <c r="B513" s="27"/>
    </row>
    <row r="514" spans="2:2" x14ac:dyDescent="0.25">
      <c r="B514" s="27"/>
    </row>
    <row r="515" spans="2:2" x14ac:dyDescent="0.25">
      <c r="B515" s="27"/>
    </row>
    <row r="516" spans="2:2" x14ac:dyDescent="0.25">
      <c r="B516" s="27"/>
    </row>
    <row r="517" spans="2:2" x14ac:dyDescent="0.25">
      <c r="B517" s="27"/>
    </row>
    <row r="518" spans="2:2" x14ac:dyDescent="0.25">
      <c r="B518" s="27"/>
    </row>
    <row r="519" spans="2:2" x14ac:dyDescent="0.25">
      <c r="B519" s="27"/>
    </row>
    <row r="520" spans="2:2" x14ac:dyDescent="0.25">
      <c r="B520" s="27"/>
    </row>
    <row r="521" spans="2:2" x14ac:dyDescent="0.25">
      <c r="B521" s="27"/>
    </row>
    <row r="522" spans="2:2" x14ac:dyDescent="0.25">
      <c r="B522" s="27"/>
    </row>
    <row r="523" spans="2:2" x14ac:dyDescent="0.25">
      <c r="B523" s="27"/>
    </row>
    <row r="524" spans="2:2" x14ac:dyDescent="0.25">
      <c r="B524" s="27"/>
    </row>
    <row r="525" spans="2:2" x14ac:dyDescent="0.25">
      <c r="B525" s="27"/>
    </row>
    <row r="526" spans="2:2" x14ac:dyDescent="0.25">
      <c r="B526" s="27"/>
    </row>
    <row r="527" spans="2:2" x14ac:dyDescent="0.25">
      <c r="B527" s="27"/>
    </row>
    <row r="528" spans="2:2" x14ac:dyDescent="0.25">
      <c r="B528" s="27"/>
    </row>
    <row r="529" spans="2:2" x14ac:dyDescent="0.25">
      <c r="B529" s="27"/>
    </row>
    <row r="530" spans="2:2" x14ac:dyDescent="0.25">
      <c r="B530" s="27"/>
    </row>
    <row r="531" spans="2:2" x14ac:dyDescent="0.25">
      <c r="B531" s="27"/>
    </row>
    <row r="532" spans="2:2" x14ac:dyDescent="0.25">
      <c r="B532" s="27"/>
    </row>
    <row r="533" spans="2:2" x14ac:dyDescent="0.25">
      <c r="B533" s="27"/>
    </row>
    <row r="534" spans="2:2" x14ac:dyDescent="0.25">
      <c r="B534" s="27"/>
    </row>
    <row r="535" spans="2:2" x14ac:dyDescent="0.25">
      <c r="B535" s="27"/>
    </row>
    <row r="536" spans="2:2" x14ac:dyDescent="0.25">
      <c r="B536" s="27"/>
    </row>
    <row r="537" spans="2:2" x14ac:dyDescent="0.25">
      <c r="B537" s="27"/>
    </row>
    <row r="538" spans="2:2" x14ac:dyDescent="0.25">
      <c r="B538" s="27"/>
    </row>
    <row r="539" spans="2:2" x14ac:dyDescent="0.25">
      <c r="B539" s="27"/>
    </row>
    <row r="540" spans="2:2" x14ac:dyDescent="0.25">
      <c r="B540" s="27"/>
    </row>
    <row r="541" spans="2:2" x14ac:dyDescent="0.25">
      <c r="B541" s="27"/>
    </row>
    <row r="542" spans="2:2" x14ac:dyDescent="0.25">
      <c r="B542" s="27"/>
    </row>
    <row r="543" spans="2:2" x14ac:dyDescent="0.25">
      <c r="B543" s="27"/>
    </row>
    <row r="544" spans="2:2" x14ac:dyDescent="0.25">
      <c r="B544" s="27"/>
    </row>
    <row r="545" spans="2:2" x14ac:dyDescent="0.25">
      <c r="B545" s="27"/>
    </row>
    <row r="546" spans="2:2" x14ac:dyDescent="0.25">
      <c r="B546" s="27"/>
    </row>
    <row r="547" spans="2:2" x14ac:dyDescent="0.25">
      <c r="B547" s="27"/>
    </row>
    <row r="548" spans="2:2" x14ac:dyDescent="0.25">
      <c r="B548" s="27"/>
    </row>
    <row r="549" spans="2:2" x14ac:dyDescent="0.25">
      <c r="B549" s="27"/>
    </row>
    <row r="550" spans="2:2" x14ac:dyDescent="0.25">
      <c r="B550" s="27"/>
    </row>
    <row r="551" spans="2:2" x14ac:dyDescent="0.25">
      <c r="B551" s="27"/>
    </row>
    <row r="552" spans="2:2" x14ac:dyDescent="0.25">
      <c r="B552" s="27"/>
    </row>
    <row r="553" spans="2:2" x14ac:dyDescent="0.25">
      <c r="B553" s="27"/>
    </row>
    <row r="554" spans="2:2" x14ac:dyDescent="0.25">
      <c r="B554" s="27"/>
    </row>
    <row r="555" spans="2:2" x14ac:dyDescent="0.25">
      <c r="B555" s="27"/>
    </row>
    <row r="556" spans="2:2" x14ac:dyDescent="0.25">
      <c r="B556" s="27"/>
    </row>
    <row r="557" spans="2:2" x14ac:dyDescent="0.25">
      <c r="B557" s="27"/>
    </row>
    <row r="558" spans="2:2" x14ac:dyDescent="0.25">
      <c r="B558" s="27"/>
    </row>
    <row r="559" spans="2:2" x14ac:dyDescent="0.25">
      <c r="B559" s="27"/>
    </row>
    <row r="560" spans="2:2" x14ac:dyDescent="0.25">
      <c r="B560" s="27"/>
    </row>
    <row r="561" spans="2:2" x14ac:dyDescent="0.25">
      <c r="B561" s="27"/>
    </row>
    <row r="562" spans="2:2" x14ac:dyDescent="0.25">
      <c r="B562" s="27"/>
    </row>
    <row r="563" spans="2:2" x14ac:dyDescent="0.25">
      <c r="B563" s="27"/>
    </row>
    <row r="564" spans="2:2" x14ac:dyDescent="0.25">
      <c r="B564" s="27"/>
    </row>
    <row r="565" spans="2:2" x14ac:dyDescent="0.25">
      <c r="B565" s="27"/>
    </row>
    <row r="566" spans="2:2" x14ac:dyDescent="0.25">
      <c r="B566" s="27"/>
    </row>
    <row r="567" spans="2:2" x14ac:dyDescent="0.25">
      <c r="B567" s="27"/>
    </row>
    <row r="568" spans="2:2" x14ac:dyDescent="0.25">
      <c r="B568" s="27"/>
    </row>
    <row r="569" spans="2:2" x14ac:dyDescent="0.25">
      <c r="B569" s="27"/>
    </row>
    <row r="570" spans="2:2" x14ac:dyDescent="0.25">
      <c r="B570" s="27"/>
    </row>
    <row r="571" spans="2:2" x14ac:dyDescent="0.25">
      <c r="B571" s="27"/>
    </row>
    <row r="572" spans="2:2" x14ac:dyDescent="0.25">
      <c r="B572" s="27"/>
    </row>
    <row r="573" spans="2:2" x14ac:dyDescent="0.25">
      <c r="B573" s="27"/>
    </row>
    <row r="574" spans="2:2" x14ac:dyDescent="0.25">
      <c r="B574" s="27"/>
    </row>
    <row r="575" spans="2:2" x14ac:dyDescent="0.25">
      <c r="B575" s="27"/>
    </row>
    <row r="576" spans="2:2" x14ac:dyDescent="0.25">
      <c r="B576" s="27"/>
    </row>
    <row r="577" spans="2:2" x14ac:dyDescent="0.25">
      <c r="B577" s="27"/>
    </row>
    <row r="578" spans="2:2" x14ac:dyDescent="0.25">
      <c r="B578" s="27"/>
    </row>
    <row r="579" spans="2:2" x14ac:dyDescent="0.25">
      <c r="B579" s="27"/>
    </row>
    <row r="580" spans="2:2" x14ac:dyDescent="0.25">
      <c r="B580" s="27"/>
    </row>
    <row r="581" spans="2:2" x14ac:dyDescent="0.25">
      <c r="B581" s="27"/>
    </row>
    <row r="582" spans="2:2" x14ac:dyDescent="0.25">
      <c r="B582" s="27"/>
    </row>
    <row r="583" spans="2:2" x14ac:dyDescent="0.25">
      <c r="B583" s="27"/>
    </row>
    <row r="584" spans="2:2" x14ac:dyDescent="0.25">
      <c r="B584" s="27"/>
    </row>
    <row r="585" spans="2:2" x14ac:dyDescent="0.25">
      <c r="B585" s="27"/>
    </row>
    <row r="586" spans="2:2" x14ac:dyDescent="0.25">
      <c r="B586" s="27"/>
    </row>
    <row r="587" spans="2:2" x14ac:dyDescent="0.25">
      <c r="B587" s="27"/>
    </row>
    <row r="588" spans="2:2" x14ac:dyDescent="0.25">
      <c r="B588" s="27"/>
    </row>
    <row r="589" spans="2:2" x14ac:dyDescent="0.25">
      <c r="B589" s="27"/>
    </row>
    <row r="590" spans="2:2" x14ac:dyDescent="0.25">
      <c r="B590" s="27"/>
    </row>
    <row r="591" spans="2:2" x14ac:dyDescent="0.25">
      <c r="B591" s="27"/>
    </row>
    <row r="592" spans="2:2" x14ac:dyDescent="0.25">
      <c r="B592" s="27"/>
    </row>
    <row r="593" spans="2:2" x14ac:dyDescent="0.25">
      <c r="B593" s="27"/>
    </row>
    <row r="594" spans="2:2" x14ac:dyDescent="0.25">
      <c r="B594" s="27"/>
    </row>
    <row r="595" spans="2:2" x14ac:dyDescent="0.25">
      <c r="B595" s="27"/>
    </row>
    <row r="596" spans="2:2" x14ac:dyDescent="0.25">
      <c r="B596" s="27"/>
    </row>
    <row r="597" spans="2:2" x14ac:dyDescent="0.25">
      <c r="B597" s="27"/>
    </row>
    <row r="598" spans="2:2" x14ac:dyDescent="0.25">
      <c r="B598" s="27"/>
    </row>
    <row r="599" spans="2:2" x14ac:dyDescent="0.25">
      <c r="B599" s="27"/>
    </row>
    <row r="600" spans="2:2" x14ac:dyDescent="0.25">
      <c r="B600" s="27"/>
    </row>
    <row r="601" spans="2:2" x14ac:dyDescent="0.25">
      <c r="B601" s="27"/>
    </row>
    <row r="602" spans="2:2" x14ac:dyDescent="0.25">
      <c r="B602" s="27"/>
    </row>
    <row r="603" spans="2:2" x14ac:dyDescent="0.25">
      <c r="B603" s="27"/>
    </row>
    <row r="604" spans="2:2" x14ac:dyDescent="0.25">
      <c r="B604" s="27"/>
    </row>
    <row r="605" spans="2:2" x14ac:dyDescent="0.25">
      <c r="B605" s="27"/>
    </row>
    <row r="606" spans="2:2" x14ac:dyDescent="0.25">
      <c r="B606" s="27"/>
    </row>
    <row r="607" spans="2:2" x14ac:dyDescent="0.25">
      <c r="B607" s="27"/>
    </row>
    <row r="608" spans="2:2" x14ac:dyDescent="0.25">
      <c r="B608" s="27"/>
    </row>
    <row r="609" spans="2:2" x14ac:dyDescent="0.25">
      <c r="B609" s="27"/>
    </row>
    <row r="610" spans="2:2" x14ac:dyDescent="0.25">
      <c r="B610" s="27"/>
    </row>
    <row r="611" spans="2:2" x14ac:dyDescent="0.25">
      <c r="B611" s="27"/>
    </row>
    <row r="612" spans="2:2" x14ac:dyDescent="0.25">
      <c r="B612" s="27"/>
    </row>
    <row r="613" spans="2:2" x14ac:dyDescent="0.25">
      <c r="B613" s="27"/>
    </row>
    <row r="614" spans="2:2" x14ac:dyDescent="0.25">
      <c r="B614" s="27"/>
    </row>
    <row r="615" spans="2:2" x14ac:dyDescent="0.25">
      <c r="B615" s="27"/>
    </row>
    <row r="616" spans="2:2" x14ac:dyDescent="0.25">
      <c r="B616" s="27"/>
    </row>
    <row r="617" spans="2:2" x14ac:dyDescent="0.25">
      <c r="B617" s="27"/>
    </row>
    <row r="618" spans="2:2" x14ac:dyDescent="0.25">
      <c r="B618" s="27"/>
    </row>
    <row r="619" spans="2:2" x14ac:dyDescent="0.25">
      <c r="B619" s="27"/>
    </row>
    <row r="620" spans="2:2" x14ac:dyDescent="0.25">
      <c r="B620" s="27"/>
    </row>
    <row r="621" spans="2:2" x14ac:dyDescent="0.25">
      <c r="B621" s="27"/>
    </row>
    <row r="622" spans="2:2" x14ac:dyDescent="0.25">
      <c r="B622" s="27"/>
    </row>
    <row r="623" spans="2:2" x14ac:dyDescent="0.25">
      <c r="B623" s="27"/>
    </row>
    <row r="624" spans="2:2" x14ac:dyDescent="0.25">
      <c r="B624" s="27"/>
    </row>
    <row r="625" spans="1:2" x14ac:dyDescent="0.25">
      <c r="B625" s="27"/>
    </row>
    <row r="626" spans="1:2" x14ac:dyDescent="0.25">
      <c r="B626" s="27"/>
    </row>
    <row r="627" spans="1:2" x14ac:dyDescent="0.25">
      <c r="A627" s="25"/>
      <c r="B627" s="27"/>
    </row>
    <row r="628" spans="1:2" x14ac:dyDescent="0.25">
      <c r="A628" s="25"/>
      <c r="B628" s="27"/>
    </row>
    <row r="629" spans="1:2" x14ac:dyDescent="0.25">
      <c r="A629" s="25"/>
      <c r="B629" s="27"/>
    </row>
    <row r="630" spans="1:2" x14ac:dyDescent="0.25">
      <c r="A630" s="25"/>
      <c r="B630" s="27"/>
    </row>
    <row r="631" spans="1:2" x14ac:dyDescent="0.25">
      <c r="A631" s="25"/>
      <c r="B631" s="27"/>
    </row>
    <row r="632" spans="1:2" x14ac:dyDescent="0.25">
      <c r="A632" s="25"/>
      <c r="B632" s="27"/>
    </row>
    <row r="633" spans="1:2" x14ac:dyDescent="0.25">
      <c r="A633" s="25"/>
      <c r="B633" s="27"/>
    </row>
    <row r="634" spans="1:2" x14ac:dyDescent="0.25">
      <c r="A634" s="25"/>
      <c r="B634" s="27"/>
    </row>
    <row r="635" spans="1:2" x14ac:dyDescent="0.25">
      <c r="A635" s="25"/>
      <c r="B635" s="27"/>
    </row>
    <row r="636" spans="1:2" x14ac:dyDescent="0.25">
      <c r="A636" s="25"/>
      <c r="B636" s="27"/>
    </row>
    <row r="637" spans="1:2" x14ac:dyDescent="0.25">
      <c r="A637" s="25"/>
      <c r="B637" s="27"/>
    </row>
    <row r="638" spans="1:2" x14ac:dyDescent="0.25">
      <c r="A638" s="25"/>
      <c r="B638" s="27"/>
    </row>
    <row r="639" spans="1:2" x14ac:dyDescent="0.25">
      <c r="A639" s="25"/>
      <c r="B639" s="27"/>
    </row>
    <row r="640" spans="1:2" x14ac:dyDescent="0.25">
      <c r="A640" s="25"/>
      <c r="B640" s="27"/>
    </row>
    <row r="641" spans="1:2" x14ac:dyDescent="0.25">
      <c r="A641" s="25"/>
      <c r="B641" s="27"/>
    </row>
    <row r="642" spans="1:2" x14ac:dyDescent="0.25">
      <c r="A642" s="25"/>
      <c r="B642" s="27"/>
    </row>
    <row r="643" spans="1:2" x14ac:dyDescent="0.25">
      <c r="A643" s="25"/>
      <c r="B643" s="27"/>
    </row>
    <row r="644" spans="1:2" x14ac:dyDescent="0.25">
      <c r="A644" s="25"/>
      <c r="B644" s="27"/>
    </row>
    <row r="645" spans="1:2" x14ac:dyDescent="0.25">
      <c r="A645" s="25"/>
      <c r="B645" s="27"/>
    </row>
    <row r="646" spans="1:2" x14ac:dyDescent="0.25">
      <c r="A646" s="25"/>
      <c r="B646" s="27"/>
    </row>
    <row r="647" spans="1:2" x14ac:dyDescent="0.25">
      <c r="A647" s="25"/>
      <c r="B647" s="27"/>
    </row>
    <row r="648" spans="1:2" x14ac:dyDescent="0.25">
      <c r="A648" s="25"/>
      <c r="B648" s="27"/>
    </row>
    <row r="649" spans="1:2" x14ac:dyDescent="0.25">
      <c r="A649" s="25"/>
      <c r="B649" s="27"/>
    </row>
    <row r="650" spans="1:2" x14ac:dyDescent="0.25">
      <c r="A650" s="25"/>
      <c r="B650" s="27"/>
    </row>
    <row r="651" spans="1:2" x14ac:dyDescent="0.25">
      <c r="A651" s="25"/>
      <c r="B651" s="27"/>
    </row>
    <row r="652" spans="1:2" x14ac:dyDescent="0.25">
      <c r="A652" s="25"/>
      <c r="B652" s="27"/>
    </row>
    <row r="653" spans="1:2" x14ac:dyDescent="0.25">
      <c r="A653" s="25"/>
      <c r="B653" s="27"/>
    </row>
    <row r="654" spans="1:2" x14ac:dyDescent="0.25">
      <c r="A654" s="25"/>
      <c r="B654" s="27"/>
    </row>
    <row r="655" spans="1:2" x14ac:dyDescent="0.25">
      <c r="A655" s="25"/>
      <c r="B655" s="27"/>
    </row>
    <row r="656" spans="1:2" x14ac:dyDescent="0.25">
      <c r="A656" s="25"/>
      <c r="B656" s="27"/>
    </row>
    <row r="657" spans="1:2" x14ac:dyDescent="0.25">
      <c r="A657" s="25"/>
      <c r="B657" s="27"/>
    </row>
    <row r="658" spans="1:2" x14ac:dyDescent="0.25">
      <c r="A658" s="25"/>
      <c r="B658" s="27"/>
    </row>
    <row r="659" spans="1:2" x14ac:dyDescent="0.25">
      <c r="A659" s="25"/>
      <c r="B659" s="27"/>
    </row>
    <row r="660" spans="1:2" x14ac:dyDescent="0.25">
      <c r="A660" s="25"/>
      <c r="B660" s="27"/>
    </row>
    <row r="661" spans="1:2" x14ac:dyDescent="0.25">
      <c r="A661" s="25"/>
      <c r="B661" s="27"/>
    </row>
    <row r="662" spans="1:2" x14ac:dyDescent="0.25">
      <c r="A662" s="25"/>
      <c r="B662" s="27"/>
    </row>
    <row r="663" spans="1:2" x14ac:dyDescent="0.25">
      <c r="A663" s="25"/>
      <c r="B663" s="27"/>
    </row>
    <row r="664" spans="1:2" x14ac:dyDescent="0.25">
      <c r="A664" s="25"/>
      <c r="B664" s="27"/>
    </row>
    <row r="665" spans="1:2" x14ac:dyDescent="0.25">
      <c r="A665" s="25"/>
      <c r="B665" s="27"/>
    </row>
    <row r="666" spans="1:2" x14ac:dyDescent="0.25">
      <c r="A666" s="25"/>
      <c r="B666" s="27"/>
    </row>
    <row r="667" spans="1:2" x14ac:dyDescent="0.25">
      <c r="A667" s="25"/>
      <c r="B667" s="27"/>
    </row>
    <row r="668" spans="1:2" x14ac:dyDescent="0.25">
      <c r="A668" s="25"/>
      <c r="B668" s="27"/>
    </row>
    <row r="669" spans="1:2" x14ac:dyDescent="0.25">
      <c r="A669" s="25"/>
      <c r="B669" s="27"/>
    </row>
    <row r="670" spans="1:2" x14ac:dyDescent="0.25">
      <c r="A670" s="25"/>
      <c r="B670" s="27"/>
    </row>
    <row r="671" spans="1:2" x14ac:dyDescent="0.25">
      <c r="A671" s="25"/>
      <c r="B671" s="27"/>
    </row>
    <row r="672" spans="1:2" x14ac:dyDescent="0.25">
      <c r="A672" s="25"/>
      <c r="B672" s="27"/>
    </row>
    <row r="673" spans="1:2" x14ac:dyDescent="0.25">
      <c r="A673" s="25"/>
      <c r="B673" s="27"/>
    </row>
    <row r="674" spans="1:2" x14ac:dyDescent="0.25">
      <c r="A674" s="25"/>
      <c r="B674" s="27"/>
    </row>
    <row r="675" spans="1:2" x14ac:dyDescent="0.25">
      <c r="A675" s="25"/>
      <c r="B675" s="27"/>
    </row>
    <row r="676" spans="1:2" x14ac:dyDescent="0.25">
      <c r="A676" s="25"/>
      <c r="B676" s="27"/>
    </row>
    <row r="677" spans="1:2" x14ac:dyDescent="0.25">
      <c r="A677" s="25"/>
      <c r="B677" s="27"/>
    </row>
    <row r="678" spans="1:2" x14ac:dyDescent="0.25">
      <c r="A678" s="25"/>
      <c r="B678" s="27"/>
    </row>
    <row r="679" spans="1:2" x14ac:dyDescent="0.25">
      <c r="A679" s="25"/>
      <c r="B679" s="27"/>
    </row>
    <row r="680" spans="1:2" x14ac:dyDescent="0.25">
      <c r="A680" s="25"/>
      <c r="B680" s="27"/>
    </row>
    <row r="681" spans="1:2" x14ac:dyDescent="0.25">
      <c r="A681" s="25"/>
      <c r="B681" s="27"/>
    </row>
    <row r="682" spans="1:2" x14ac:dyDescent="0.25">
      <c r="A682" s="25"/>
      <c r="B682" s="27"/>
    </row>
    <row r="683" spans="1:2" x14ac:dyDescent="0.25">
      <c r="A683" s="25"/>
      <c r="B683" s="27"/>
    </row>
    <row r="684" spans="1:2" x14ac:dyDescent="0.25">
      <c r="A684" s="25"/>
      <c r="B684" s="27"/>
    </row>
    <row r="685" spans="1:2" x14ac:dyDescent="0.25">
      <c r="A685" s="25"/>
      <c r="B685" s="27"/>
    </row>
    <row r="686" spans="1:2" x14ac:dyDescent="0.25">
      <c r="A686" s="25"/>
      <c r="B686" s="27"/>
    </row>
    <row r="687" spans="1:2" x14ac:dyDescent="0.25">
      <c r="A687" s="25"/>
      <c r="B687" s="27"/>
    </row>
    <row r="688" spans="1:2" x14ac:dyDescent="0.25">
      <c r="A688" s="25"/>
      <c r="B688" s="27"/>
    </row>
    <row r="689" spans="1:2" x14ac:dyDescent="0.25">
      <c r="A689" s="25"/>
      <c r="B689" s="27"/>
    </row>
    <row r="690" spans="1:2" x14ac:dyDescent="0.25">
      <c r="A690" s="25"/>
      <c r="B690" s="27"/>
    </row>
    <row r="691" spans="1:2" x14ac:dyDescent="0.25">
      <c r="A691" s="25"/>
      <c r="B691" s="27"/>
    </row>
    <row r="692" spans="1:2" x14ac:dyDescent="0.25">
      <c r="A692" s="25"/>
      <c r="B692" s="27"/>
    </row>
    <row r="693" spans="1:2" x14ac:dyDescent="0.25">
      <c r="A693" s="25"/>
      <c r="B693" s="27"/>
    </row>
    <row r="694" spans="1:2" x14ac:dyDescent="0.25">
      <c r="A694" s="25"/>
      <c r="B694" s="27"/>
    </row>
    <row r="695" spans="1:2" x14ac:dyDescent="0.25">
      <c r="A695" s="25"/>
      <c r="B695" s="27"/>
    </row>
    <row r="696" spans="1:2" x14ac:dyDescent="0.25">
      <c r="A696" s="25"/>
      <c r="B696" s="27"/>
    </row>
    <row r="697" spans="1:2" x14ac:dyDescent="0.25">
      <c r="A697" s="25"/>
      <c r="B697" s="27"/>
    </row>
    <row r="698" spans="1:2" x14ac:dyDescent="0.25">
      <c r="A698" s="25"/>
      <c r="B698" s="27"/>
    </row>
    <row r="699" spans="1:2" x14ac:dyDescent="0.25">
      <c r="A699" s="25"/>
      <c r="B699" s="27"/>
    </row>
    <row r="700" spans="1:2" x14ac:dyDescent="0.25">
      <c r="A700" s="25"/>
      <c r="B700" s="27"/>
    </row>
    <row r="701" spans="1:2" x14ac:dyDescent="0.25">
      <c r="A701" s="25"/>
      <c r="B701" s="27"/>
    </row>
    <row r="702" spans="1:2" x14ac:dyDescent="0.25">
      <c r="A702" s="25"/>
      <c r="B702" s="27"/>
    </row>
    <row r="703" spans="1:2" x14ac:dyDescent="0.25">
      <c r="A703" s="25"/>
      <c r="B703" s="27"/>
    </row>
    <row r="704" spans="1:2" x14ac:dyDescent="0.25">
      <c r="A704" s="25"/>
      <c r="B704" s="27"/>
    </row>
    <row r="705" spans="1:2" x14ac:dyDescent="0.25">
      <c r="A705" s="25"/>
      <c r="B705" s="27"/>
    </row>
    <row r="706" spans="1:2" x14ac:dyDescent="0.25">
      <c r="A706" s="25"/>
      <c r="B706" s="27"/>
    </row>
    <row r="707" spans="1:2" x14ac:dyDescent="0.25">
      <c r="A707" s="25"/>
      <c r="B707" s="27"/>
    </row>
    <row r="708" spans="1:2" x14ac:dyDescent="0.25">
      <c r="A708" s="25"/>
      <c r="B708" s="27"/>
    </row>
    <row r="709" spans="1:2" x14ac:dyDescent="0.25">
      <c r="A709" s="25"/>
      <c r="B709" s="27"/>
    </row>
    <row r="710" spans="1:2" x14ac:dyDescent="0.25">
      <c r="A710" s="25"/>
      <c r="B710" s="27"/>
    </row>
    <row r="711" spans="1:2" x14ac:dyDescent="0.25">
      <c r="A711" s="25"/>
      <c r="B711" s="27"/>
    </row>
    <row r="712" spans="1:2" x14ac:dyDescent="0.25">
      <c r="A712" s="25"/>
      <c r="B712" s="27"/>
    </row>
    <row r="713" spans="1:2" x14ac:dyDescent="0.25">
      <c r="A713" s="25"/>
      <c r="B713" s="27"/>
    </row>
    <row r="714" spans="1:2" x14ac:dyDescent="0.25">
      <c r="A714" s="25"/>
      <c r="B714" s="27"/>
    </row>
    <row r="715" spans="1:2" x14ac:dyDescent="0.25">
      <c r="A715" s="25"/>
      <c r="B715" s="27"/>
    </row>
    <row r="716" spans="1:2" x14ac:dyDescent="0.25">
      <c r="A716" s="25"/>
      <c r="B716" s="27"/>
    </row>
    <row r="717" spans="1:2" x14ac:dyDescent="0.25">
      <c r="A717" s="25"/>
      <c r="B717" s="27"/>
    </row>
    <row r="718" spans="1:2" x14ac:dyDescent="0.25">
      <c r="A718" s="25"/>
      <c r="B718" s="27"/>
    </row>
    <row r="719" spans="1:2" x14ac:dyDescent="0.25">
      <c r="A719" s="25"/>
      <c r="B719" s="27"/>
    </row>
    <row r="720" spans="1:2" x14ac:dyDescent="0.25">
      <c r="A720" s="25"/>
      <c r="B720" s="27"/>
    </row>
    <row r="721" spans="1:2" x14ac:dyDescent="0.25">
      <c r="A721" s="25"/>
      <c r="B721" s="27"/>
    </row>
    <row r="722" spans="1:2" x14ac:dyDescent="0.25">
      <c r="A722" s="25"/>
      <c r="B722" s="27"/>
    </row>
    <row r="723" spans="1:2" x14ac:dyDescent="0.25">
      <c r="A723" s="25"/>
      <c r="B723" s="27"/>
    </row>
    <row r="724" spans="1:2" x14ac:dyDescent="0.25">
      <c r="A724" s="25"/>
      <c r="B724" s="27"/>
    </row>
    <row r="725" spans="1:2" x14ac:dyDescent="0.25">
      <c r="A725" s="25"/>
      <c r="B725" s="27"/>
    </row>
    <row r="726" spans="1:2" x14ac:dyDescent="0.25">
      <c r="A726" s="25"/>
      <c r="B726" s="27"/>
    </row>
    <row r="727" spans="1:2" x14ac:dyDescent="0.25">
      <c r="A727" s="25"/>
      <c r="B727" s="27"/>
    </row>
    <row r="728" spans="1:2" x14ac:dyDescent="0.25">
      <c r="A728" s="25"/>
      <c r="B728" s="27"/>
    </row>
    <row r="729" spans="1:2" x14ac:dyDescent="0.25">
      <c r="A729" s="25"/>
      <c r="B729" s="27"/>
    </row>
    <row r="730" spans="1:2" x14ac:dyDescent="0.25">
      <c r="A730" s="25"/>
      <c r="B730" s="27"/>
    </row>
    <row r="731" spans="1:2" x14ac:dyDescent="0.25">
      <c r="A731" s="25"/>
      <c r="B731" s="27"/>
    </row>
    <row r="732" spans="1:2" x14ac:dyDescent="0.25">
      <c r="A732" s="25"/>
      <c r="B732" s="27"/>
    </row>
    <row r="733" spans="1:2" x14ac:dyDescent="0.25">
      <c r="A733" s="25"/>
      <c r="B733" s="27"/>
    </row>
    <row r="734" spans="1:2" x14ac:dyDescent="0.25">
      <c r="A734" s="25"/>
      <c r="B734" s="27"/>
    </row>
    <row r="735" spans="1:2" x14ac:dyDescent="0.25">
      <c r="A735" s="25"/>
      <c r="B735" s="27"/>
    </row>
    <row r="736" spans="1:2" x14ac:dyDescent="0.25">
      <c r="A736" s="25"/>
      <c r="B736" s="27"/>
    </row>
    <row r="737" spans="1:2" x14ac:dyDescent="0.25">
      <c r="A737" s="25"/>
      <c r="B737" s="27"/>
    </row>
    <row r="738" spans="1:2" x14ac:dyDescent="0.25">
      <c r="A738" s="25"/>
      <c r="B738" s="27"/>
    </row>
    <row r="739" spans="1:2" x14ac:dyDescent="0.25">
      <c r="A739" s="25"/>
      <c r="B739" s="27"/>
    </row>
    <row r="740" spans="1:2" x14ac:dyDescent="0.25">
      <c r="A740" s="25"/>
      <c r="B740" s="27"/>
    </row>
    <row r="741" spans="1:2" x14ac:dyDescent="0.25">
      <c r="A741" s="25"/>
      <c r="B741" s="27"/>
    </row>
    <row r="742" spans="1:2" x14ac:dyDescent="0.25">
      <c r="A742" s="25"/>
      <c r="B742" s="27"/>
    </row>
    <row r="743" spans="1:2" x14ac:dyDescent="0.25">
      <c r="A743" s="25"/>
      <c r="B743" s="27"/>
    </row>
    <row r="744" spans="1:2" x14ac:dyDescent="0.25">
      <c r="A744" s="25"/>
      <c r="B744" s="27"/>
    </row>
    <row r="745" spans="1:2" x14ac:dyDescent="0.25">
      <c r="A745" s="25"/>
      <c r="B745" s="27"/>
    </row>
    <row r="746" spans="1:2" x14ac:dyDescent="0.25">
      <c r="A746" s="25"/>
      <c r="B746" s="27"/>
    </row>
    <row r="747" spans="1:2" x14ac:dyDescent="0.25">
      <c r="A747" s="25"/>
      <c r="B747" s="27"/>
    </row>
    <row r="748" spans="1:2" x14ac:dyDescent="0.25">
      <c r="A748" s="25"/>
      <c r="B748" s="27"/>
    </row>
    <row r="749" spans="1:2" x14ac:dyDescent="0.25">
      <c r="A749" s="25"/>
      <c r="B749" s="27"/>
    </row>
    <row r="750" spans="1:2" x14ac:dyDescent="0.25">
      <c r="A750" s="25"/>
      <c r="B750" s="27"/>
    </row>
    <row r="751" spans="1:2" x14ac:dyDescent="0.25">
      <c r="A751" s="25"/>
      <c r="B751" s="27"/>
    </row>
    <row r="752" spans="1:2" x14ac:dyDescent="0.25">
      <c r="A752" s="25"/>
      <c r="B752" s="27"/>
    </row>
    <row r="753" spans="1:2" x14ac:dyDescent="0.25">
      <c r="A753" s="25"/>
      <c r="B753" s="27"/>
    </row>
    <row r="754" spans="1:2" x14ac:dyDescent="0.25">
      <c r="A754" s="25"/>
      <c r="B754" s="27"/>
    </row>
    <row r="755" spans="1:2" x14ac:dyDescent="0.25">
      <c r="A755" s="25"/>
      <c r="B755" s="27"/>
    </row>
    <row r="756" spans="1:2" x14ac:dyDescent="0.25">
      <c r="A756" s="25"/>
      <c r="B756" s="27"/>
    </row>
    <row r="757" spans="1:2" x14ac:dyDescent="0.25">
      <c r="A757" s="25"/>
      <c r="B757" s="27"/>
    </row>
    <row r="758" spans="1:2" x14ac:dyDescent="0.25">
      <c r="A758" s="25"/>
      <c r="B758" s="27"/>
    </row>
    <row r="759" spans="1:2" x14ac:dyDescent="0.25">
      <c r="A759" s="21"/>
      <c r="B759" s="26"/>
    </row>
    <row r="760" spans="1:2" x14ac:dyDescent="0.25">
      <c r="A760" s="21"/>
      <c r="B760" s="26"/>
    </row>
    <row r="761" spans="1:2" x14ac:dyDescent="0.25">
      <c r="A761" s="21"/>
      <c r="B761" s="26"/>
    </row>
    <row r="762" spans="1:2" x14ac:dyDescent="0.25">
      <c r="A762" s="21"/>
      <c r="B762" s="26"/>
    </row>
    <row r="763" spans="1:2" x14ac:dyDescent="0.25">
      <c r="A763" s="21"/>
      <c r="B763" s="26"/>
    </row>
    <row r="764" spans="1:2" x14ac:dyDescent="0.25">
      <c r="A764" s="21"/>
      <c r="B764" s="26"/>
    </row>
    <row r="765" spans="1:2" x14ac:dyDescent="0.25">
      <c r="A765" s="21"/>
      <c r="B765" s="26"/>
    </row>
    <row r="766" spans="1:2" x14ac:dyDescent="0.25">
      <c r="A766" s="21"/>
      <c r="B766" s="26"/>
    </row>
    <row r="767" spans="1:2" x14ac:dyDescent="0.25">
      <c r="A767" s="21"/>
      <c r="B767" s="26"/>
    </row>
    <row r="768" spans="1:2" x14ac:dyDescent="0.25">
      <c r="A768" s="21"/>
      <c r="B768" s="26"/>
    </row>
    <row r="769" spans="1:2" x14ac:dyDescent="0.25">
      <c r="A769" s="21"/>
      <c r="B769" s="26"/>
    </row>
    <row r="770" spans="1:2" x14ac:dyDescent="0.25">
      <c r="A770" s="21"/>
      <c r="B770" s="26"/>
    </row>
    <row r="771" spans="1:2" x14ac:dyDescent="0.25">
      <c r="A771" s="21"/>
      <c r="B771" s="26"/>
    </row>
    <row r="772" spans="1:2" x14ac:dyDescent="0.25">
      <c r="A772" s="21"/>
      <c r="B772" s="26"/>
    </row>
    <row r="773" spans="1:2" x14ac:dyDescent="0.25">
      <c r="A773" s="21"/>
      <c r="B773" s="26"/>
    </row>
    <row r="774" spans="1:2" x14ac:dyDescent="0.25">
      <c r="A774" s="21"/>
      <c r="B774" s="26"/>
    </row>
    <row r="775" spans="1:2" x14ac:dyDescent="0.25">
      <c r="A775" s="21"/>
    </row>
    <row r="776" spans="1:2" x14ac:dyDescent="0.25">
      <c r="A776" s="21"/>
    </row>
    <row r="777" spans="1:2" x14ac:dyDescent="0.25">
      <c r="A777" s="21"/>
    </row>
    <row r="778" spans="1:2" x14ac:dyDescent="0.25">
      <c r="A778" s="21"/>
    </row>
    <row r="779" spans="1:2" x14ac:dyDescent="0.25">
      <c r="A779" s="21"/>
    </row>
    <row r="780" spans="1:2" x14ac:dyDescent="0.25">
      <c r="A780" s="21"/>
    </row>
    <row r="781" spans="1:2" x14ac:dyDescent="0.25">
      <c r="A781" s="21"/>
    </row>
    <row r="782" spans="1:2" x14ac:dyDescent="0.25">
      <c r="A782" s="21"/>
    </row>
    <row r="783" spans="1:2" x14ac:dyDescent="0.25">
      <c r="A783" s="21"/>
    </row>
    <row r="784" spans="1:2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0"/>
  <sheetViews>
    <sheetView topLeftCell="C1" zoomScale="237" workbookViewId="0">
      <selection activeCell="G7" sqref="G7"/>
    </sheetView>
  </sheetViews>
  <sheetFormatPr defaultColWidth="8.77734375" defaultRowHeight="13.2" x14ac:dyDescent="0.25"/>
  <cols>
    <col min="1" max="1" width="15.44140625" style="2" customWidth="1"/>
    <col min="2" max="2" width="19.109375" style="2" customWidth="1"/>
    <col min="3" max="3" width="22" style="2" customWidth="1"/>
    <col min="4" max="4" width="21.44140625" style="2" customWidth="1"/>
    <col min="5" max="5" width="32.44140625" customWidth="1"/>
    <col min="6" max="6" width="15.109375" customWidth="1"/>
    <col min="8" max="8" width="28.6640625" customWidth="1"/>
    <col min="9" max="9" width="13.109375" customWidth="1"/>
  </cols>
  <sheetData>
    <row r="1" spans="1:8" x14ac:dyDescent="0.25">
      <c r="A1" s="22" t="s">
        <v>0</v>
      </c>
      <c r="B1" s="19" t="s">
        <v>29</v>
      </c>
      <c r="C1" s="2" t="s">
        <v>1</v>
      </c>
      <c r="D1" s="2" t="s">
        <v>1</v>
      </c>
      <c r="E1" s="12" t="s">
        <v>11</v>
      </c>
      <c r="F1" s="5">
        <v>10000000</v>
      </c>
      <c r="H1" s="5"/>
    </row>
    <row r="2" spans="1:8" ht="14.4" x14ac:dyDescent="0.3">
      <c r="A2" s="24"/>
      <c r="B2" s="2" t="s">
        <v>2</v>
      </c>
      <c r="C2" s="2" t="s">
        <v>5</v>
      </c>
      <c r="D2" s="2" t="s">
        <v>4</v>
      </c>
    </row>
    <row r="3" spans="1:8" x14ac:dyDescent="0.25">
      <c r="A3" s="25">
        <v>42783</v>
      </c>
      <c r="B3" s="27">
        <v>81.760002</v>
      </c>
      <c r="C3" s="2">
        <f>B3/B4</f>
        <v>0.99343862721365872</v>
      </c>
      <c r="D3" s="2">
        <f>LN(C3)</f>
        <v>-6.5829932177948582E-3</v>
      </c>
    </row>
    <row r="4" spans="1:8" x14ac:dyDescent="0.25">
      <c r="A4" s="25">
        <v>42782</v>
      </c>
      <c r="B4" s="27">
        <v>82.300003000000004</v>
      </c>
      <c r="C4" s="2">
        <f>B4/B5</f>
        <v>0.98965847813090535</v>
      </c>
      <c r="D4" s="2">
        <f t="shared" ref="D4:D67" si="0">LN(C4)</f>
        <v>-1.0395366954830777E-2</v>
      </c>
      <c r="E4" s="7" t="s">
        <v>16</v>
      </c>
    </row>
    <row r="5" spans="1:8" x14ac:dyDescent="0.25">
      <c r="A5" s="25">
        <v>42781</v>
      </c>
      <c r="B5" s="27">
        <v>83.160004000000001</v>
      </c>
      <c r="C5" s="2">
        <f t="shared" ref="C5:C68" si="1">B5/B6</f>
        <v>1.0041053368751509</v>
      </c>
      <c r="D5" s="2">
        <f t="shared" si="0"/>
        <v>4.0969329724379029E-3</v>
      </c>
      <c r="E5" s="4" t="s">
        <v>6</v>
      </c>
      <c r="F5">
        <f>AVERAGE(D3:D504)</f>
        <v>-2.9714303144747288E-5</v>
      </c>
    </row>
    <row r="6" spans="1:8" x14ac:dyDescent="0.25">
      <c r="A6" s="25">
        <v>42780</v>
      </c>
      <c r="B6" s="27">
        <v>82.82</v>
      </c>
      <c r="C6" s="2">
        <f t="shared" si="1"/>
        <v>0.99783132530120477</v>
      </c>
      <c r="D6" s="2">
        <f t="shared" si="0"/>
        <v>-2.1710296791767722E-3</v>
      </c>
      <c r="E6" s="4" t="s">
        <v>7</v>
      </c>
      <c r="F6">
        <f>STDEV(D3:D504)</f>
        <v>1.2804885424628799E-2</v>
      </c>
    </row>
    <row r="7" spans="1:8" x14ac:dyDescent="0.25">
      <c r="A7" s="25">
        <v>42779</v>
      </c>
      <c r="B7" s="27">
        <v>83</v>
      </c>
      <c r="C7" s="2">
        <f t="shared" si="1"/>
        <v>1.0058168082580032</v>
      </c>
      <c r="D7" s="2">
        <f t="shared" si="0"/>
        <v>5.7999559483706111E-3</v>
      </c>
    </row>
    <row r="8" spans="1:8" x14ac:dyDescent="0.25">
      <c r="A8" s="25">
        <v>42776</v>
      </c>
      <c r="B8" s="27">
        <v>82.519997000000004</v>
      </c>
      <c r="C8" s="2">
        <f t="shared" si="1"/>
        <v>1.0083089080307384</v>
      </c>
      <c r="D8" s="2">
        <f t="shared" si="0"/>
        <v>8.2745790807127635E-3</v>
      </c>
      <c r="E8" t="s">
        <v>8</v>
      </c>
      <c r="F8">
        <f>NORMINV(0.05, F5,F6)</f>
        <v>-2.1091876536543479E-2</v>
      </c>
    </row>
    <row r="9" spans="1:8" x14ac:dyDescent="0.25">
      <c r="A9" s="25">
        <v>42775</v>
      </c>
      <c r="B9" s="27">
        <v>81.839995999999999</v>
      </c>
      <c r="C9" s="2">
        <f t="shared" si="1"/>
        <v>1.0044181760768958</v>
      </c>
      <c r="D9" s="2">
        <f t="shared" si="0"/>
        <v>4.4084445900588153E-3</v>
      </c>
      <c r="E9" t="s">
        <v>9</v>
      </c>
      <c r="F9">
        <f>EXP(F8)</f>
        <v>0.97912900145529025</v>
      </c>
    </row>
    <row r="10" spans="1:8" x14ac:dyDescent="0.25">
      <c r="A10" s="25">
        <v>42774</v>
      </c>
      <c r="B10" s="27">
        <v>81.480002999999996</v>
      </c>
      <c r="C10" s="2">
        <f t="shared" si="1"/>
        <v>0.9934163370773188</v>
      </c>
      <c r="D10" s="2">
        <f t="shared" si="0"/>
        <v>-6.6054308257143769E-3</v>
      </c>
    </row>
    <row r="11" spans="1:8" x14ac:dyDescent="0.25">
      <c r="A11" s="25">
        <v>42773</v>
      </c>
      <c r="B11" s="27">
        <v>82.019994999999994</v>
      </c>
      <c r="C11" s="2">
        <f t="shared" si="1"/>
        <v>0.99351817173554968</v>
      </c>
      <c r="D11" s="2">
        <f t="shared" si="0"/>
        <v>-6.502926532927303E-3</v>
      </c>
      <c r="E11" t="s">
        <v>10</v>
      </c>
      <c r="F11">
        <f>AVERAGE(C3:C504)</f>
        <v>1.0000521868395416</v>
      </c>
    </row>
    <row r="12" spans="1:8" x14ac:dyDescent="0.25">
      <c r="A12" s="25">
        <v>42772</v>
      </c>
      <c r="B12" s="27">
        <v>82.555103000000003</v>
      </c>
      <c r="C12" s="2">
        <f t="shared" si="1"/>
        <v>0.99724679053151744</v>
      </c>
      <c r="D12" s="2">
        <f t="shared" si="0"/>
        <v>-2.7570065206592733E-3</v>
      </c>
      <c r="E12" t="s">
        <v>18</v>
      </c>
      <c r="F12" s="6">
        <f>(F11-1)*F1</f>
        <v>521.86839541557003</v>
      </c>
    </row>
    <row r="13" spans="1:8" x14ac:dyDescent="0.25">
      <c r="A13" s="25">
        <v>42769</v>
      </c>
      <c r="B13" s="27">
        <v>82.783022000000003</v>
      </c>
      <c r="C13" s="2">
        <f t="shared" si="1"/>
        <v>1.0010785447567778</v>
      </c>
      <c r="D13" s="2">
        <f t="shared" si="0"/>
        <v>1.0779635452525245E-3</v>
      </c>
    </row>
    <row r="14" spans="1:8" x14ac:dyDescent="0.25">
      <c r="A14" s="25">
        <v>42768</v>
      </c>
      <c r="B14" s="27">
        <v>82.693832999999998</v>
      </c>
      <c r="C14" s="2">
        <f t="shared" si="1"/>
        <v>1.006148953271542</v>
      </c>
      <c r="D14" s="2">
        <f t="shared" si="0"/>
        <v>6.1301255992731625E-3</v>
      </c>
      <c r="E14" s="7" t="s">
        <v>14</v>
      </c>
    </row>
    <row r="15" spans="1:8" x14ac:dyDescent="0.25">
      <c r="A15" s="25">
        <v>42767</v>
      </c>
      <c r="B15" s="27">
        <v>82.188460000000006</v>
      </c>
      <c r="C15" s="2">
        <f t="shared" si="1"/>
        <v>0.98867568013987384</v>
      </c>
      <c r="D15" s="2">
        <f t="shared" si="0"/>
        <v>-1.1388928197021649E-2</v>
      </c>
      <c r="E15" s="3" t="s">
        <v>12</v>
      </c>
      <c r="F15" s="6">
        <f>EXP(F8)*F1-F1</f>
        <v>-208709.98544709757</v>
      </c>
    </row>
    <row r="16" spans="1:8" x14ac:dyDescent="0.25">
      <c r="A16" s="25">
        <v>42766</v>
      </c>
      <c r="B16" s="27">
        <v>83.129848999999993</v>
      </c>
      <c r="C16" s="2">
        <f t="shared" si="1"/>
        <v>0.98856939146005063</v>
      </c>
      <c r="D16" s="2">
        <f t="shared" si="0"/>
        <v>-1.1496440089656772E-2</v>
      </c>
      <c r="E16" s="3" t="s">
        <v>13</v>
      </c>
      <c r="F16" s="6">
        <f>F12-F15</f>
        <v>209231.85384251314</v>
      </c>
    </row>
    <row r="17" spans="1:6" x14ac:dyDescent="0.25">
      <c r="A17" s="25">
        <v>42765</v>
      </c>
      <c r="B17" s="27">
        <v>84.091060999999996</v>
      </c>
      <c r="C17" s="2">
        <f t="shared" si="1"/>
        <v>0.99239854024253338</v>
      </c>
      <c r="D17" s="2">
        <f t="shared" si="0"/>
        <v>-7.6304981021576047E-3</v>
      </c>
      <c r="E17" s="8"/>
    </row>
    <row r="18" spans="1:6" x14ac:dyDescent="0.25">
      <c r="A18" s="25">
        <v>42762</v>
      </c>
      <c r="B18" s="27">
        <v>84.735172000000006</v>
      </c>
      <c r="C18" s="2">
        <f t="shared" si="1"/>
        <v>0.99894863919563293</v>
      </c>
      <c r="D18" s="2">
        <f t="shared" si="0"/>
        <v>-1.051913871820498E-3</v>
      </c>
    </row>
    <row r="19" spans="1:6" x14ac:dyDescent="0.25">
      <c r="A19" s="25">
        <v>42761</v>
      </c>
      <c r="B19" s="27">
        <v>84.824353000000002</v>
      </c>
      <c r="C19" s="2">
        <f t="shared" si="1"/>
        <v>1.0030466599580377</v>
      </c>
      <c r="D19" s="2">
        <f t="shared" si="0"/>
        <v>3.0420282946054902E-3</v>
      </c>
      <c r="E19" s="7" t="s">
        <v>15</v>
      </c>
    </row>
    <row r="20" spans="1:6" x14ac:dyDescent="0.25">
      <c r="A20" s="25">
        <v>42760</v>
      </c>
      <c r="B20" s="27">
        <v>84.566706999999994</v>
      </c>
      <c r="C20" s="2">
        <f t="shared" si="1"/>
        <v>1.0029380695011318</v>
      </c>
      <c r="D20" s="2">
        <f t="shared" si="0"/>
        <v>2.9337618104023338E-3</v>
      </c>
      <c r="E20" t="s">
        <v>8</v>
      </c>
    </row>
    <row r="21" spans="1:6" x14ac:dyDescent="0.25">
      <c r="A21" s="25">
        <v>42759</v>
      </c>
      <c r="B21" s="27">
        <v>84.318972000000002</v>
      </c>
      <c r="C21" s="2">
        <f t="shared" si="1"/>
        <v>1.0014121960594686</v>
      </c>
      <c r="D21" s="2">
        <f t="shared" si="0"/>
        <v>1.411199848400045E-3</v>
      </c>
      <c r="E21" t="s">
        <v>9</v>
      </c>
      <c r="F21">
        <f>PERCENTILE(C3:C504, 0.05)</f>
        <v>0.9799779990831996</v>
      </c>
    </row>
    <row r="22" spans="1:6" x14ac:dyDescent="0.25">
      <c r="A22" s="25">
        <v>42758</v>
      </c>
      <c r="B22" s="27">
        <v>84.200064999999995</v>
      </c>
      <c r="C22" s="2">
        <f t="shared" si="1"/>
        <v>0.98928865571354985</v>
      </c>
      <c r="D22" s="2">
        <f t="shared" si="0"/>
        <v>-1.076912370187659E-2</v>
      </c>
    </row>
    <row r="23" spans="1:6" x14ac:dyDescent="0.25">
      <c r="A23" s="25">
        <v>42755</v>
      </c>
      <c r="B23" s="27">
        <v>85.111726000000004</v>
      </c>
      <c r="C23" s="2">
        <f t="shared" si="1"/>
        <v>1.013690499280504</v>
      </c>
      <c r="D23" s="2">
        <f t="shared" si="0"/>
        <v>1.3597631043567072E-2</v>
      </c>
    </row>
    <row r="24" spans="1:6" x14ac:dyDescent="0.25">
      <c r="A24" s="25">
        <v>42754</v>
      </c>
      <c r="B24" s="27">
        <v>83.962241000000006</v>
      </c>
      <c r="C24" s="2">
        <f t="shared" si="1"/>
        <v>0.98203528093319215</v>
      </c>
      <c r="D24" s="2">
        <f t="shared" si="0"/>
        <v>-1.8128043642511124E-2</v>
      </c>
      <c r="E24" s="7" t="s">
        <v>17</v>
      </c>
    </row>
    <row r="25" spans="1:6" x14ac:dyDescent="0.25">
      <c r="A25" s="25">
        <v>42753</v>
      </c>
      <c r="B25" s="27">
        <v>85.498192000000003</v>
      </c>
      <c r="C25" s="2">
        <f t="shared" si="1"/>
        <v>0.98763734903889366</v>
      </c>
      <c r="D25" s="2">
        <f t="shared" si="0"/>
        <v>-1.2439704244325625E-2</v>
      </c>
      <c r="E25" s="3" t="s">
        <v>12</v>
      </c>
      <c r="F25" s="6">
        <f>F21*F1-F1</f>
        <v>-200220.00916800462</v>
      </c>
    </row>
    <row r="26" spans="1:6" x14ac:dyDescent="0.25">
      <c r="A26" s="25">
        <v>42752</v>
      </c>
      <c r="B26" s="27">
        <v>86.568406999999993</v>
      </c>
      <c r="C26" s="2">
        <f t="shared" si="1"/>
        <v>1.0116966059928532</v>
      </c>
      <c r="D26" s="2">
        <f t="shared" si="0"/>
        <v>1.1628729467584606E-2</v>
      </c>
      <c r="E26" s="3" t="s">
        <v>13</v>
      </c>
      <c r="F26" s="6">
        <f>F12-F25</f>
        <v>200741.87756342019</v>
      </c>
    </row>
    <row r="27" spans="1:6" x14ac:dyDescent="0.25">
      <c r="A27" s="25">
        <v>42748</v>
      </c>
      <c r="B27" s="27">
        <v>85.567556999999994</v>
      </c>
      <c r="C27" s="2">
        <f t="shared" si="1"/>
        <v>1.0001158400267345</v>
      </c>
      <c r="D27" s="2">
        <f t="shared" si="0"/>
        <v>1.1583331779668879E-4</v>
      </c>
      <c r="F27" s="28">
        <f>(F16-F26)/F16</f>
        <v>4.0576882167680253E-2</v>
      </c>
    </row>
    <row r="28" spans="1:6" x14ac:dyDescent="0.25">
      <c r="A28" s="25">
        <v>42747</v>
      </c>
      <c r="B28" s="27">
        <v>85.557646000000005</v>
      </c>
      <c r="C28" s="2">
        <f t="shared" si="1"/>
        <v>0.99458586774099167</v>
      </c>
      <c r="D28" s="2">
        <f t="shared" si="0"/>
        <v>-5.428841789988554E-3</v>
      </c>
    </row>
    <row r="29" spans="1:6" x14ac:dyDescent="0.25">
      <c r="A29" s="25">
        <v>42746</v>
      </c>
      <c r="B29" s="27">
        <v>86.023387999999997</v>
      </c>
      <c r="C29" s="2">
        <f t="shared" si="1"/>
        <v>1.0102408575599464</v>
      </c>
      <c r="D29" s="2">
        <f t="shared" si="0"/>
        <v>1.0188775254672268E-2</v>
      </c>
    </row>
    <row r="30" spans="1:6" x14ac:dyDescent="0.25">
      <c r="A30" s="25">
        <v>42745</v>
      </c>
      <c r="B30" s="27">
        <v>85.151364999999998</v>
      </c>
      <c r="C30" s="2">
        <f t="shared" si="1"/>
        <v>0.98724724252584373</v>
      </c>
      <c r="D30" s="2">
        <f t="shared" si="0"/>
        <v>-1.2834771905281735E-2</v>
      </c>
    </row>
    <row r="31" spans="1:6" x14ac:dyDescent="0.25">
      <c r="A31" s="25">
        <v>42744</v>
      </c>
      <c r="B31" s="27">
        <v>86.251306999999997</v>
      </c>
      <c r="C31" s="2">
        <f t="shared" si="1"/>
        <v>0.98350283096857416</v>
      </c>
      <c r="D31" s="2">
        <f t="shared" si="0"/>
        <v>-1.6634762693948812E-2</v>
      </c>
    </row>
    <row r="32" spans="1:6" x14ac:dyDescent="0.25">
      <c r="A32" s="25">
        <v>42741</v>
      </c>
      <c r="B32" s="27">
        <v>87.698076999999998</v>
      </c>
      <c r="C32" s="2">
        <f t="shared" si="1"/>
        <v>0.99943531236462957</v>
      </c>
      <c r="D32" s="2">
        <f t="shared" si="0"/>
        <v>-5.6484713147968147E-4</v>
      </c>
    </row>
    <row r="33" spans="1:4" x14ac:dyDescent="0.25">
      <c r="A33" s="25">
        <v>42740</v>
      </c>
      <c r="B33" s="27">
        <v>87.747626999999994</v>
      </c>
      <c r="C33" s="2">
        <f t="shared" si="1"/>
        <v>0.98509293483354865</v>
      </c>
      <c r="D33" s="2">
        <f t="shared" si="0"/>
        <v>-1.5019292175916512E-2</v>
      </c>
    </row>
    <row r="34" spans="1:4" x14ac:dyDescent="0.25">
      <c r="A34" s="25">
        <v>42739</v>
      </c>
      <c r="B34" s="27">
        <v>89.075480999999996</v>
      </c>
      <c r="C34" s="2">
        <f t="shared" si="1"/>
        <v>0.98899768637412255</v>
      </c>
      <c r="D34" s="2">
        <f t="shared" si="0"/>
        <v>-1.1063286720985758E-2</v>
      </c>
    </row>
    <row r="35" spans="1:4" x14ac:dyDescent="0.25">
      <c r="A35" s="25">
        <v>42738</v>
      </c>
      <c r="B35" s="27">
        <v>90.066419999999994</v>
      </c>
      <c r="C35" s="2">
        <f t="shared" si="1"/>
        <v>1.0069798091013729</v>
      </c>
      <c r="D35" s="2">
        <f t="shared" si="0"/>
        <v>6.9555629905969337E-3</v>
      </c>
    </row>
    <row r="36" spans="1:4" x14ac:dyDescent="0.25">
      <c r="A36" s="25">
        <v>42734</v>
      </c>
      <c r="B36" s="27">
        <v>89.442131000000003</v>
      </c>
      <c r="C36" s="2">
        <f t="shared" si="1"/>
        <v>0.999003912731671</v>
      </c>
      <c r="D36" s="2">
        <f t="shared" si="0"/>
        <v>-9.9658369293426563E-4</v>
      </c>
    </row>
    <row r="37" spans="1:4" x14ac:dyDescent="0.25">
      <c r="A37" s="25">
        <v>42733</v>
      </c>
      <c r="B37" s="27">
        <v>89.531312</v>
      </c>
      <c r="C37" s="2">
        <f t="shared" si="1"/>
        <v>1.0005536546717839</v>
      </c>
      <c r="D37" s="2">
        <f t="shared" si="0"/>
        <v>5.5350146158388036E-4</v>
      </c>
    </row>
    <row r="38" spans="1:4" x14ac:dyDescent="0.25">
      <c r="A38" s="25">
        <v>42732</v>
      </c>
      <c r="B38" s="27">
        <v>89.481769999999997</v>
      </c>
      <c r="C38" s="2">
        <f t="shared" si="1"/>
        <v>0.99504136039790814</v>
      </c>
      <c r="D38" s="2">
        <f t="shared" si="0"/>
        <v>-4.9709744483759366E-3</v>
      </c>
    </row>
    <row r="39" spans="1:4" x14ac:dyDescent="0.25">
      <c r="A39" s="25">
        <v>42731</v>
      </c>
      <c r="B39" s="27">
        <v>89.927689000000001</v>
      </c>
      <c r="C39" s="2">
        <f t="shared" si="1"/>
        <v>1.0004409707359212</v>
      </c>
      <c r="D39" s="2">
        <f t="shared" si="0"/>
        <v>4.4087353689979458E-4</v>
      </c>
    </row>
    <row r="40" spans="1:4" x14ac:dyDescent="0.25">
      <c r="A40" s="25">
        <v>42727</v>
      </c>
      <c r="B40" s="27">
        <v>89.888051000000004</v>
      </c>
      <c r="C40" s="2">
        <f t="shared" si="1"/>
        <v>0.99823921177527142</v>
      </c>
      <c r="D40" s="2">
        <f t="shared" si="0"/>
        <v>-1.7623402344225905E-3</v>
      </c>
    </row>
    <row r="41" spans="1:4" x14ac:dyDescent="0.25">
      <c r="A41" s="25">
        <v>42726</v>
      </c>
      <c r="B41" s="27">
        <v>90.046604000000002</v>
      </c>
      <c r="C41" s="2">
        <f t="shared" si="1"/>
        <v>1.0065352590638341</v>
      </c>
      <c r="D41" s="2">
        <f t="shared" si="0"/>
        <v>6.5139968441195193E-3</v>
      </c>
    </row>
    <row r="42" spans="1:4" x14ac:dyDescent="0.25">
      <c r="A42" s="25">
        <v>42725</v>
      </c>
      <c r="B42" s="27">
        <v>89.461946999999995</v>
      </c>
      <c r="C42" s="2">
        <f t="shared" si="1"/>
        <v>0.99834124514012501</v>
      </c>
      <c r="D42" s="2">
        <f t="shared" si="0"/>
        <v>-1.6601321169495253E-3</v>
      </c>
    </row>
    <row r="43" spans="1:4" x14ac:dyDescent="0.25">
      <c r="A43" s="25">
        <v>42724</v>
      </c>
      <c r="B43" s="27">
        <v>89.610589000000004</v>
      </c>
      <c r="C43" s="2">
        <f t="shared" si="1"/>
        <v>1.0001106130022812</v>
      </c>
      <c r="D43" s="2">
        <f t="shared" si="0"/>
        <v>1.1060688511416355E-4</v>
      </c>
    </row>
    <row r="44" spans="1:4" x14ac:dyDescent="0.25">
      <c r="A44" s="25">
        <v>42723</v>
      </c>
      <c r="B44" s="27">
        <v>89.600678000000002</v>
      </c>
      <c r="C44" s="2">
        <f t="shared" si="1"/>
        <v>0.99166482142039136</v>
      </c>
      <c r="D44" s="2">
        <f t="shared" si="0"/>
        <v>-8.3701104247943369E-3</v>
      </c>
    </row>
    <row r="45" spans="1:4" x14ac:dyDescent="0.25">
      <c r="A45" s="25">
        <v>42720</v>
      </c>
      <c r="B45" s="27">
        <v>90.353792999999996</v>
      </c>
      <c r="C45" s="2">
        <f t="shared" si="1"/>
        <v>1.0031906786125173</v>
      </c>
      <c r="D45" s="2">
        <f t="shared" si="0"/>
        <v>3.1855991991622335E-3</v>
      </c>
    </row>
    <row r="46" spans="1:4" x14ac:dyDescent="0.25">
      <c r="A46" s="25">
        <v>42719</v>
      </c>
      <c r="B46" s="27">
        <v>90.066419999999994</v>
      </c>
      <c r="C46" s="2">
        <f t="shared" si="1"/>
        <v>1.003422366664438</v>
      </c>
      <c r="D46" s="2">
        <f t="shared" si="0"/>
        <v>3.4165236950390652E-3</v>
      </c>
    </row>
    <row r="47" spans="1:4" x14ac:dyDescent="0.25">
      <c r="A47" s="25">
        <v>42718</v>
      </c>
      <c r="B47" s="27">
        <v>89.759231</v>
      </c>
      <c r="C47" s="2">
        <f t="shared" si="1"/>
        <v>0.97839705643846098</v>
      </c>
      <c r="D47" s="2">
        <f t="shared" si="0"/>
        <v>-2.1839703159835688E-2</v>
      </c>
    </row>
    <row r="48" spans="1:4" x14ac:dyDescent="0.25">
      <c r="A48" s="25">
        <v>42717</v>
      </c>
      <c r="B48" s="27">
        <v>91.741108999999994</v>
      </c>
      <c r="C48" s="2">
        <f t="shared" si="1"/>
        <v>1.0175862715051514</v>
      </c>
      <c r="D48" s="2">
        <f t="shared" si="0"/>
        <v>1.7433422460387898E-2</v>
      </c>
    </row>
    <row r="49" spans="1:4" x14ac:dyDescent="0.25">
      <c r="A49" s="25">
        <v>42716</v>
      </c>
      <c r="B49" s="27">
        <v>90.155608000000001</v>
      </c>
      <c r="C49" s="2">
        <f t="shared" si="1"/>
        <v>1.0222472288391715</v>
      </c>
      <c r="D49" s="2">
        <f t="shared" si="0"/>
        <v>2.2003369414402767E-2</v>
      </c>
    </row>
    <row r="50" spans="1:4" x14ac:dyDescent="0.25">
      <c r="A50" s="25">
        <v>42713</v>
      </c>
      <c r="B50" s="27">
        <v>88.193545999999998</v>
      </c>
      <c r="C50" s="2">
        <f t="shared" si="1"/>
        <v>1.0076992715743522</v>
      </c>
      <c r="D50" s="2">
        <f t="shared" si="0"/>
        <v>7.6697834443298181E-3</v>
      </c>
    </row>
    <row r="51" spans="1:4" x14ac:dyDescent="0.25">
      <c r="A51" s="25">
        <v>42712</v>
      </c>
      <c r="B51" s="27">
        <v>87.519707999999994</v>
      </c>
      <c r="C51" s="2">
        <f t="shared" si="1"/>
        <v>1.0028386547419983</v>
      </c>
      <c r="D51" s="2">
        <f t="shared" si="0"/>
        <v>2.8346333700197432E-3</v>
      </c>
    </row>
    <row r="52" spans="1:4" x14ac:dyDescent="0.25">
      <c r="A52" s="25">
        <v>42711</v>
      </c>
      <c r="B52" s="27">
        <v>87.271973000000003</v>
      </c>
      <c r="C52" s="2">
        <f t="shared" si="1"/>
        <v>1.0058246035524825</v>
      </c>
      <c r="D52" s="2">
        <f t="shared" si="0"/>
        <v>5.8077061313142747E-3</v>
      </c>
    </row>
    <row r="53" spans="1:4" x14ac:dyDescent="0.25">
      <c r="A53" s="25">
        <v>42710</v>
      </c>
      <c r="B53" s="27">
        <v>86.766592000000003</v>
      </c>
      <c r="C53" s="2">
        <f t="shared" si="1"/>
        <v>1.0009144243616797</v>
      </c>
      <c r="D53" s="2">
        <f t="shared" si="0"/>
        <v>9.1400653042036006E-4</v>
      </c>
    </row>
    <row r="54" spans="1:4" x14ac:dyDescent="0.25">
      <c r="A54" s="25">
        <v>42709</v>
      </c>
      <c r="B54" s="27">
        <v>86.687323000000006</v>
      </c>
      <c r="C54" s="2">
        <f t="shared" si="1"/>
        <v>1.005055181366701</v>
      </c>
      <c r="D54" s="2">
        <f t="shared" si="0"/>
        <v>5.0424468362524491E-3</v>
      </c>
    </row>
    <row r="55" spans="1:4" x14ac:dyDescent="0.25">
      <c r="A55" s="25">
        <v>42706</v>
      </c>
      <c r="B55" s="27">
        <v>86.251306999999997</v>
      </c>
      <c r="C55" s="2">
        <f t="shared" si="1"/>
        <v>0.99770750532576857</v>
      </c>
      <c r="D55" s="2">
        <f t="shared" si="0"/>
        <v>-2.2951264631578695E-3</v>
      </c>
    </row>
    <row r="56" spans="1:4" x14ac:dyDescent="0.25">
      <c r="A56" s="25">
        <v>42705</v>
      </c>
      <c r="B56" s="27">
        <v>86.449492000000006</v>
      </c>
      <c r="C56" s="2">
        <f t="shared" si="1"/>
        <v>0.99931264918542428</v>
      </c>
      <c r="D56" s="2">
        <f t="shared" si="0"/>
        <v>-6.8758714844925704E-4</v>
      </c>
    </row>
    <row r="57" spans="1:4" x14ac:dyDescent="0.25">
      <c r="A57" s="25">
        <v>42704</v>
      </c>
      <c r="B57" s="27">
        <v>86.508954000000003</v>
      </c>
      <c r="C57" s="2">
        <f t="shared" si="1"/>
        <v>1.0162980416330805</v>
      </c>
      <c r="D57" s="2">
        <f t="shared" si="0"/>
        <v>1.6166654202215032E-2</v>
      </c>
    </row>
    <row r="58" spans="1:4" x14ac:dyDescent="0.25">
      <c r="A58" s="25">
        <v>42703</v>
      </c>
      <c r="B58" s="27">
        <v>85.121638000000004</v>
      </c>
      <c r="C58" s="2">
        <f t="shared" si="1"/>
        <v>0.99340811938892615</v>
      </c>
      <c r="D58" s="2">
        <f t="shared" si="0"/>
        <v>-6.6137030093649804E-3</v>
      </c>
    </row>
    <row r="59" spans="1:4" x14ac:dyDescent="0.25">
      <c r="A59" s="25">
        <v>42702</v>
      </c>
      <c r="B59" s="27">
        <v>85.686473000000007</v>
      </c>
      <c r="C59" s="2">
        <f t="shared" si="1"/>
        <v>0.99253901722708149</v>
      </c>
      <c r="D59" s="2">
        <f t="shared" si="0"/>
        <v>-7.4889551259022507E-3</v>
      </c>
    </row>
    <row r="60" spans="1:4" x14ac:dyDescent="0.25">
      <c r="A60" s="25">
        <v>42699</v>
      </c>
      <c r="B60" s="27">
        <v>86.330584000000002</v>
      </c>
      <c r="C60" s="2">
        <f t="shared" si="1"/>
        <v>1.0023010158593995</v>
      </c>
      <c r="D60" s="2">
        <f t="shared" si="0"/>
        <v>2.298372576454274E-3</v>
      </c>
    </row>
    <row r="61" spans="1:4" x14ac:dyDescent="0.25">
      <c r="A61" s="25">
        <v>42697</v>
      </c>
      <c r="B61" s="27">
        <v>86.132391999999996</v>
      </c>
      <c r="C61" s="2">
        <f t="shared" si="1"/>
        <v>1.002768778081883</v>
      </c>
      <c r="D61" s="2">
        <f t="shared" si="0"/>
        <v>2.7649520764625565E-3</v>
      </c>
    </row>
    <row r="62" spans="1:4" x14ac:dyDescent="0.25">
      <c r="A62" s="25">
        <v>42696</v>
      </c>
      <c r="B62" s="27">
        <v>85.894569000000004</v>
      </c>
      <c r="C62" s="2">
        <f t="shared" si="1"/>
        <v>1.0021968166443052</v>
      </c>
      <c r="D62" s="2">
        <f t="shared" si="0"/>
        <v>2.1944071707566196E-3</v>
      </c>
    </row>
    <row r="63" spans="1:4" x14ac:dyDescent="0.25">
      <c r="A63" s="25">
        <v>42695</v>
      </c>
      <c r="B63" s="27">
        <v>85.706288000000001</v>
      </c>
      <c r="C63" s="2">
        <f t="shared" si="1"/>
        <v>1.0141885454494657</v>
      </c>
      <c r="D63" s="2">
        <f t="shared" si="0"/>
        <v>1.4088830141728152E-2</v>
      </c>
    </row>
    <row r="64" spans="1:4" x14ac:dyDescent="0.25">
      <c r="A64" s="25">
        <v>42692</v>
      </c>
      <c r="B64" s="27">
        <v>84.507253000000006</v>
      </c>
      <c r="C64" s="2">
        <f t="shared" si="1"/>
        <v>1.0005865894234336</v>
      </c>
      <c r="D64" s="2">
        <f t="shared" si="0"/>
        <v>5.8641744710745966E-4</v>
      </c>
    </row>
    <row r="65" spans="1:4" x14ac:dyDescent="0.25">
      <c r="A65" s="25">
        <v>42691</v>
      </c>
      <c r="B65" s="27">
        <v>84.457711000000003</v>
      </c>
      <c r="C65" s="2">
        <f t="shared" si="1"/>
        <v>0.99393589699955986</v>
      </c>
      <c r="D65" s="2">
        <f t="shared" si="0"/>
        <v>-6.0825643452092288E-3</v>
      </c>
    </row>
    <row r="66" spans="1:4" x14ac:dyDescent="0.25">
      <c r="A66" s="25">
        <v>42690</v>
      </c>
      <c r="B66" s="27">
        <v>84.972995999999995</v>
      </c>
      <c r="C66" s="2">
        <f t="shared" si="1"/>
        <v>0.98767565582164119</v>
      </c>
      <c r="D66" s="2">
        <f t="shared" si="0"/>
        <v>-1.2400918712454913E-2</v>
      </c>
    </row>
    <row r="67" spans="1:4" x14ac:dyDescent="0.25">
      <c r="A67" s="25">
        <v>42689</v>
      </c>
      <c r="B67" s="27">
        <v>86.033299999999997</v>
      </c>
      <c r="C67" s="2">
        <f t="shared" si="1"/>
        <v>1.0180581777992475</v>
      </c>
      <c r="D67" s="2">
        <f t="shared" si="0"/>
        <v>1.7897065610556848E-2</v>
      </c>
    </row>
    <row r="68" spans="1:4" x14ac:dyDescent="0.25">
      <c r="A68" s="25">
        <v>42688</v>
      </c>
      <c r="B68" s="27">
        <v>84.507253000000006</v>
      </c>
      <c r="C68" s="2">
        <f t="shared" si="1"/>
        <v>0.99544764907754835</v>
      </c>
      <c r="D68" s="2">
        <f t="shared" ref="D68:D131" si="2">LN(C68)</f>
        <v>-4.5627444271615315E-3</v>
      </c>
    </row>
    <row r="69" spans="1:4" x14ac:dyDescent="0.25">
      <c r="A69" s="25">
        <v>42685</v>
      </c>
      <c r="B69" s="27">
        <v>84.893719000000004</v>
      </c>
      <c r="C69" s="2">
        <f t="shared" ref="C69:C132" si="3">B69/B70</f>
        <v>0.98414698962230074</v>
      </c>
      <c r="D69" s="2">
        <f t="shared" si="2"/>
        <v>-1.5980013388459557E-2</v>
      </c>
    </row>
    <row r="70" spans="1:4" x14ac:dyDescent="0.25">
      <c r="A70" s="25">
        <v>42684</v>
      </c>
      <c r="B70" s="27">
        <v>86.261218999999997</v>
      </c>
      <c r="C70" s="2">
        <f t="shared" si="3"/>
        <v>1.009275397656902</v>
      </c>
      <c r="D70" s="2">
        <f t="shared" si="2"/>
        <v>9.2326453160286662E-3</v>
      </c>
    </row>
    <row r="71" spans="1:4" x14ac:dyDescent="0.25">
      <c r="A71" s="25">
        <v>42683</v>
      </c>
      <c r="B71" s="27">
        <v>85.468464999999995</v>
      </c>
      <c r="C71" s="2">
        <f t="shared" si="3"/>
        <v>1.0110186689895948</v>
      </c>
      <c r="D71" s="2">
        <f t="shared" si="2"/>
        <v>1.0958405732921311E-2</v>
      </c>
    </row>
    <row r="72" spans="1:4" x14ac:dyDescent="0.25">
      <c r="A72" s="25">
        <v>42682</v>
      </c>
      <c r="B72" s="27">
        <v>84.53698</v>
      </c>
      <c r="C72" s="2">
        <f t="shared" si="3"/>
        <v>1.0072018697784908</v>
      </c>
      <c r="D72" s="2">
        <f t="shared" si="2"/>
        <v>7.1760601585993079E-3</v>
      </c>
    </row>
    <row r="73" spans="1:4" x14ac:dyDescent="0.25">
      <c r="A73" s="25">
        <v>42681</v>
      </c>
      <c r="B73" s="27">
        <v>83.932508999999996</v>
      </c>
      <c r="C73" s="2">
        <f t="shared" si="3"/>
        <v>1.0224960808737207</v>
      </c>
      <c r="D73" s="2">
        <f t="shared" si="2"/>
        <v>2.2246776041137489E-2</v>
      </c>
    </row>
    <row r="74" spans="1:4" x14ac:dyDescent="0.25">
      <c r="A74" s="25">
        <v>42678</v>
      </c>
      <c r="B74" s="27">
        <v>82.085898</v>
      </c>
      <c r="C74" s="2">
        <f t="shared" si="3"/>
        <v>0.99892416490683011</v>
      </c>
      <c r="D74" s="2">
        <f t="shared" si="2"/>
        <v>-1.0764142191436908E-3</v>
      </c>
    </row>
    <row r="75" spans="1:4" x14ac:dyDescent="0.25">
      <c r="A75" s="25">
        <v>42677</v>
      </c>
      <c r="B75" s="27">
        <v>82.174304000000006</v>
      </c>
      <c r="C75" s="2">
        <f t="shared" si="3"/>
        <v>1.0025165666427054</v>
      </c>
      <c r="D75" s="2">
        <f t="shared" si="2"/>
        <v>2.5134053914273795E-3</v>
      </c>
    </row>
    <row r="76" spans="1:4" x14ac:dyDescent="0.25">
      <c r="A76" s="25">
        <v>42676</v>
      </c>
      <c r="B76" s="27">
        <v>81.968025999999995</v>
      </c>
      <c r="C76" s="2">
        <f t="shared" si="3"/>
        <v>0.99760902761885695</v>
      </c>
      <c r="D76" s="2">
        <f t="shared" si="2"/>
        <v>-2.3938353199889763E-3</v>
      </c>
    </row>
    <row r="77" spans="1:4" x14ac:dyDescent="0.25">
      <c r="A77" s="25">
        <v>42675</v>
      </c>
      <c r="B77" s="27">
        <v>82.164479</v>
      </c>
      <c r="C77" s="2">
        <f t="shared" si="3"/>
        <v>1.0039606507978986</v>
      </c>
      <c r="D77" s="2">
        <f t="shared" si="2"/>
        <v>3.9528280691221414E-3</v>
      </c>
    </row>
    <row r="78" spans="1:4" x14ac:dyDescent="0.25">
      <c r="A78" s="25">
        <v>42674</v>
      </c>
      <c r="B78" s="27">
        <v>81.840338000000003</v>
      </c>
      <c r="C78" s="2">
        <f t="shared" si="3"/>
        <v>0.98277897114826718</v>
      </c>
      <c r="D78" s="2">
        <f t="shared" si="2"/>
        <v>-1.7371035442064486E-2</v>
      </c>
    </row>
    <row r="79" spans="1:4" x14ac:dyDescent="0.25">
      <c r="A79" s="25">
        <v>42671</v>
      </c>
      <c r="B79" s="27">
        <v>83.274409000000006</v>
      </c>
      <c r="C79" s="2">
        <f t="shared" si="3"/>
        <v>0.97537967281920201</v>
      </c>
      <c r="D79" s="2">
        <f t="shared" si="2"/>
        <v>-2.4928475764221053E-2</v>
      </c>
    </row>
    <row r="80" spans="1:4" x14ac:dyDescent="0.25">
      <c r="A80" s="25">
        <v>42670</v>
      </c>
      <c r="B80" s="27">
        <v>85.376403999999994</v>
      </c>
      <c r="C80" s="2">
        <f t="shared" si="3"/>
        <v>0.99804800801427251</v>
      </c>
      <c r="D80" s="2">
        <f t="shared" si="2"/>
        <v>-1.9538996049261459E-3</v>
      </c>
    </row>
    <row r="81" spans="1:4" x14ac:dyDescent="0.25">
      <c r="A81" s="25">
        <v>42669</v>
      </c>
      <c r="B81" s="27">
        <v>85.543384000000003</v>
      </c>
      <c r="C81" s="2">
        <f t="shared" si="3"/>
        <v>1.0042665552351346</v>
      </c>
      <c r="D81" s="2">
        <f t="shared" si="2"/>
        <v>4.257479294524311E-3</v>
      </c>
    </row>
    <row r="82" spans="1:4" x14ac:dyDescent="0.25">
      <c r="A82" s="25">
        <v>42668</v>
      </c>
      <c r="B82" s="27">
        <v>85.179958999999997</v>
      </c>
      <c r="C82" s="2">
        <f t="shared" si="3"/>
        <v>0.99781380506637807</v>
      </c>
      <c r="D82" s="2">
        <f t="shared" si="2"/>
        <v>-2.1885881464218278E-3</v>
      </c>
    </row>
    <row r="83" spans="1:4" x14ac:dyDescent="0.25">
      <c r="A83" s="25">
        <v>42667</v>
      </c>
      <c r="B83" s="27">
        <v>85.366586999999996</v>
      </c>
      <c r="C83" s="2">
        <f t="shared" si="3"/>
        <v>1.0033479570357149</v>
      </c>
      <c r="D83" s="2">
        <f t="shared" si="2"/>
        <v>3.3423651051113718E-3</v>
      </c>
    </row>
    <row r="84" spans="1:4" x14ac:dyDescent="0.25">
      <c r="A84" s="25">
        <v>42664</v>
      </c>
      <c r="B84" s="27">
        <v>85.081737000000004</v>
      </c>
      <c r="C84" s="2">
        <f t="shared" si="3"/>
        <v>0.9932347710759083</v>
      </c>
      <c r="D84" s="2">
        <f t="shared" si="2"/>
        <v>-6.7882168228840635E-3</v>
      </c>
    </row>
    <row r="85" spans="1:4" x14ac:dyDescent="0.25">
      <c r="A85" s="25">
        <v>42663</v>
      </c>
      <c r="B85" s="27">
        <v>85.661254999999997</v>
      </c>
      <c r="C85" s="2">
        <f t="shared" si="3"/>
        <v>1.0004588775789016</v>
      </c>
      <c r="D85" s="2">
        <f t="shared" si="2"/>
        <v>4.5877232678273556E-4</v>
      </c>
    </row>
    <row r="86" spans="1:4" x14ac:dyDescent="0.25">
      <c r="A86" s="25">
        <v>42662</v>
      </c>
      <c r="B86" s="27">
        <v>85.621965000000003</v>
      </c>
      <c r="C86" s="2">
        <f t="shared" si="3"/>
        <v>1.0046099061485678</v>
      </c>
      <c r="D86" s="2">
        <f t="shared" si="2"/>
        <v>4.5993130741287308E-3</v>
      </c>
    </row>
    <row r="87" spans="1:4" x14ac:dyDescent="0.25">
      <c r="A87" s="25">
        <v>42661</v>
      </c>
      <c r="B87" s="27">
        <v>85.229067000000001</v>
      </c>
      <c r="C87" s="2">
        <f t="shared" si="3"/>
        <v>1.0026576777925751</v>
      </c>
      <c r="D87" s="2">
        <f t="shared" si="2"/>
        <v>2.6541524117865887E-3</v>
      </c>
    </row>
    <row r="88" spans="1:4" x14ac:dyDescent="0.25">
      <c r="A88" s="25">
        <v>42660</v>
      </c>
      <c r="B88" s="27">
        <v>85.003156000000004</v>
      </c>
      <c r="C88" s="2">
        <f t="shared" si="3"/>
        <v>1</v>
      </c>
      <c r="D88" s="2">
        <f t="shared" si="2"/>
        <v>0</v>
      </c>
    </row>
    <row r="89" spans="1:4" x14ac:dyDescent="0.25">
      <c r="A89" s="25">
        <v>42657</v>
      </c>
      <c r="B89" s="27">
        <v>85.003156000000004</v>
      </c>
      <c r="C89" s="2">
        <f t="shared" si="3"/>
        <v>0.99976899136827979</v>
      </c>
      <c r="D89" s="2">
        <f t="shared" si="2"/>
        <v>-2.3103531832414302E-4</v>
      </c>
    </row>
    <row r="90" spans="1:4" x14ac:dyDescent="0.25">
      <c r="A90" s="25">
        <v>42656</v>
      </c>
      <c r="B90" s="27">
        <v>85.022796999999997</v>
      </c>
      <c r="C90" s="2">
        <f t="shared" si="3"/>
        <v>0.99345805670900167</v>
      </c>
      <c r="D90" s="2">
        <f t="shared" si="2"/>
        <v>-6.5634355875458517E-3</v>
      </c>
    </row>
    <row r="91" spans="1:4" x14ac:dyDescent="0.25">
      <c r="A91" s="25">
        <v>42655</v>
      </c>
      <c r="B91" s="27">
        <v>85.582673999999997</v>
      </c>
      <c r="C91" s="2">
        <f t="shared" si="3"/>
        <v>0.9930476306134185</v>
      </c>
      <c r="D91" s="2">
        <f t="shared" si="2"/>
        <v>-6.9766497092494349E-3</v>
      </c>
    </row>
    <row r="92" spans="1:4" x14ac:dyDescent="0.25">
      <c r="A92" s="25">
        <v>42654</v>
      </c>
      <c r="B92" s="27">
        <v>86.181842000000003</v>
      </c>
      <c r="C92" s="2">
        <f t="shared" si="3"/>
        <v>0.99208498180861471</v>
      </c>
      <c r="D92" s="2">
        <f t="shared" si="2"/>
        <v>-7.9465082207036842E-3</v>
      </c>
    </row>
    <row r="93" spans="1:4" x14ac:dyDescent="0.25">
      <c r="A93" s="25">
        <v>42653</v>
      </c>
      <c r="B93" s="27">
        <v>86.869415000000004</v>
      </c>
      <c r="C93" s="2">
        <f t="shared" si="3"/>
        <v>1.0195988476518805</v>
      </c>
      <c r="D93" s="2">
        <f t="shared" si="2"/>
        <v>1.9409263322912065E-2</v>
      </c>
    </row>
    <row r="94" spans="1:4" x14ac:dyDescent="0.25">
      <c r="A94" s="25">
        <v>42650</v>
      </c>
      <c r="B94" s="27">
        <v>85.199601000000001</v>
      </c>
      <c r="C94" s="2">
        <f t="shared" si="3"/>
        <v>0.99655327802296378</v>
      </c>
      <c r="D94" s="2">
        <f t="shared" si="2"/>
        <v>-3.4526756075056292E-3</v>
      </c>
    </row>
    <row r="95" spans="1:4" x14ac:dyDescent="0.25">
      <c r="A95" s="25">
        <v>42649</v>
      </c>
      <c r="B95" s="27">
        <v>85.494275999999999</v>
      </c>
      <c r="C95" s="2">
        <f t="shared" si="3"/>
        <v>1.0004597742254617</v>
      </c>
      <c r="D95" s="2">
        <f t="shared" si="2"/>
        <v>4.5966856167894461E-4</v>
      </c>
    </row>
    <row r="96" spans="1:4" x14ac:dyDescent="0.25">
      <c r="A96" s="25">
        <v>42648</v>
      </c>
      <c r="B96" s="27">
        <v>85.454986000000005</v>
      </c>
      <c r="C96" s="2">
        <f t="shared" si="3"/>
        <v>1.0086956532003326</v>
      </c>
      <c r="D96" s="2">
        <f t="shared" si="2"/>
        <v>8.6580637606857008E-3</v>
      </c>
    </row>
    <row r="97" spans="1:4" x14ac:dyDescent="0.25">
      <c r="A97" s="25">
        <v>42647</v>
      </c>
      <c r="B97" s="27">
        <v>84.718305000000001</v>
      </c>
      <c r="C97" s="2">
        <f t="shared" si="3"/>
        <v>0.99080984431378316</v>
      </c>
      <c r="D97" s="2">
        <f t="shared" si="2"/>
        <v>-9.2326456938620106E-3</v>
      </c>
    </row>
    <row r="98" spans="1:4" x14ac:dyDescent="0.25">
      <c r="A98" s="25">
        <v>42646</v>
      </c>
      <c r="B98" s="27">
        <v>85.504101000000006</v>
      </c>
      <c r="C98" s="2">
        <f t="shared" si="3"/>
        <v>0.99736485514547701</v>
      </c>
      <c r="D98" s="2">
        <f t="shared" si="2"/>
        <v>-2.6386229602771293E-3</v>
      </c>
    </row>
    <row r="99" spans="1:4" x14ac:dyDescent="0.25">
      <c r="A99" s="25">
        <v>42643</v>
      </c>
      <c r="B99" s="27">
        <v>85.730012000000002</v>
      </c>
      <c r="C99" s="2">
        <f t="shared" si="3"/>
        <v>1.0094841570827309</v>
      </c>
      <c r="D99" s="2">
        <f t="shared" si="2"/>
        <v>9.4394648216828986E-3</v>
      </c>
    </row>
    <row r="100" spans="1:4" x14ac:dyDescent="0.25">
      <c r="A100" s="25">
        <v>42642</v>
      </c>
      <c r="B100" s="27">
        <v>84.924574000000007</v>
      </c>
      <c r="C100" s="2">
        <f t="shared" si="3"/>
        <v>0.994936675375096</v>
      </c>
      <c r="D100" s="2">
        <f t="shared" si="2"/>
        <v>-5.0761866879351922E-3</v>
      </c>
    </row>
    <row r="101" spans="1:4" x14ac:dyDescent="0.25">
      <c r="A101" s="25">
        <v>42641</v>
      </c>
      <c r="B101" s="27">
        <v>85.356763000000001</v>
      </c>
      <c r="C101" s="2">
        <f t="shared" si="3"/>
        <v>1.0439692978218325</v>
      </c>
      <c r="D101" s="2">
        <f t="shared" si="2"/>
        <v>4.3030080811381315E-2</v>
      </c>
    </row>
    <row r="102" spans="1:4" x14ac:dyDescent="0.25">
      <c r="A102" s="25">
        <v>42640</v>
      </c>
      <c r="B102" s="27">
        <v>81.761756000000005</v>
      </c>
      <c r="C102" s="2">
        <f t="shared" si="3"/>
        <v>1.0021671030441117</v>
      </c>
      <c r="D102" s="2">
        <f t="shared" si="2"/>
        <v>2.1647582632865299E-3</v>
      </c>
    </row>
    <row r="103" spans="1:4" x14ac:dyDescent="0.25">
      <c r="A103" s="25">
        <v>42639</v>
      </c>
      <c r="B103" s="27">
        <v>81.584952999999999</v>
      </c>
      <c r="C103" s="2">
        <f t="shared" si="3"/>
        <v>0.99532655574748141</v>
      </c>
      <c r="D103" s="2">
        <f t="shared" si="2"/>
        <v>-4.6843989371735542E-3</v>
      </c>
    </row>
    <row r="104" spans="1:4" x14ac:dyDescent="0.25">
      <c r="A104" s="25">
        <v>42636</v>
      </c>
      <c r="B104" s="27">
        <v>81.968025999999995</v>
      </c>
      <c r="C104" s="2">
        <f t="shared" si="3"/>
        <v>0.99892261949678718</v>
      </c>
      <c r="D104" s="2">
        <f t="shared" si="2"/>
        <v>-1.0779612947803216E-3</v>
      </c>
    </row>
    <row r="105" spans="1:4" x14ac:dyDescent="0.25">
      <c r="A105" s="25">
        <v>42635</v>
      </c>
      <c r="B105" s="27">
        <v>82.056432000000001</v>
      </c>
      <c r="C105" s="2">
        <f t="shared" si="3"/>
        <v>1.0028811292438775</v>
      </c>
      <c r="D105" s="2">
        <f t="shared" si="2"/>
        <v>2.8769867458249727E-3</v>
      </c>
    </row>
    <row r="106" spans="1:4" x14ac:dyDescent="0.25">
      <c r="A106" s="25">
        <v>42634</v>
      </c>
      <c r="B106" s="27">
        <v>81.820695999999998</v>
      </c>
      <c r="C106" s="2">
        <f t="shared" si="3"/>
        <v>1.009207677446945</v>
      </c>
      <c r="D106" s="2">
        <f t="shared" si="2"/>
        <v>9.1655452141573938E-3</v>
      </c>
    </row>
    <row r="107" spans="1:4" x14ac:dyDescent="0.25">
      <c r="A107" s="25">
        <v>42633</v>
      </c>
      <c r="B107" s="27">
        <v>81.074190999999999</v>
      </c>
      <c r="C107" s="2">
        <f t="shared" si="3"/>
        <v>0.98461170443506441</v>
      </c>
      <c r="D107" s="2">
        <f t="shared" si="2"/>
        <v>-1.5507924226088123E-2</v>
      </c>
    </row>
    <row r="108" spans="1:4" x14ac:dyDescent="0.25">
      <c r="A108" s="25">
        <v>42632</v>
      </c>
      <c r="B108" s="27">
        <v>82.341283000000004</v>
      </c>
      <c r="C108" s="2">
        <f t="shared" si="3"/>
        <v>0.99761993690933681</v>
      </c>
      <c r="D108" s="2">
        <f t="shared" si="2"/>
        <v>-2.3828999429731817E-3</v>
      </c>
    </row>
    <row r="109" spans="1:4" x14ac:dyDescent="0.25">
      <c r="A109" s="25">
        <v>42629</v>
      </c>
      <c r="B109" s="27">
        <v>82.537728000000001</v>
      </c>
      <c r="C109" s="2">
        <f t="shared" si="3"/>
        <v>0.98765864180107554</v>
      </c>
      <c r="D109" s="2">
        <f t="shared" si="2"/>
        <v>-1.2418145184537679E-2</v>
      </c>
    </row>
    <row r="110" spans="1:4" x14ac:dyDescent="0.25">
      <c r="A110" s="25">
        <v>42628</v>
      </c>
      <c r="B110" s="27">
        <v>83.569084000000004</v>
      </c>
      <c r="C110" s="2">
        <f t="shared" si="3"/>
        <v>1.0056737976985017</v>
      </c>
      <c r="D110" s="2">
        <f t="shared" si="2"/>
        <v>5.6577623340241436E-3</v>
      </c>
    </row>
    <row r="111" spans="1:4" x14ac:dyDescent="0.25">
      <c r="A111" s="25">
        <v>42627</v>
      </c>
      <c r="B111" s="27">
        <v>83.097605000000001</v>
      </c>
      <c r="C111" s="2">
        <f t="shared" si="3"/>
        <v>0.99284120547873467</v>
      </c>
      <c r="D111" s="2">
        <f t="shared" si="2"/>
        <v>-7.184541643254657E-3</v>
      </c>
    </row>
    <row r="112" spans="1:4" x14ac:dyDescent="0.25">
      <c r="A112" s="25">
        <v>42626</v>
      </c>
      <c r="B112" s="27">
        <v>83.696772999999993</v>
      </c>
      <c r="C112" s="2">
        <f t="shared" si="3"/>
        <v>0.97617136799748483</v>
      </c>
      <c r="D112" s="2">
        <f t="shared" si="2"/>
        <v>-2.4117126017117522E-2</v>
      </c>
    </row>
    <row r="113" spans="1:4" x14ac:dyDescent="0.25">
      <c r="A113" s="25">
        <v>42625</v>
      </c>
      <c r="B113" s="27">
        <v>85.739835999999997</v>
      </c>
      <c r="C113" s="2">
        <f t="shared" si="3"/>
        <v>1.0051819962626714</v>
      </c>
      <c r="D113" s="2">
        <f t="shared" si="2"/>
        <v>5.1686159247060865E-3</v>
      </c>
    </row>
    <row r="114" spans="1:4" x14ac:dyDescent="0.25">
      <c r="A114" s="25">
        <v>42622</v>
      </c>
      <c r="B114" s="27">
        <v>85.297822999999994</v>
      </c>
      <c r="C114" s="2">
        <f t="shared" si="3"/>
        <v>0.9751824034922344</v>
      </c>
      <c r="D114" s="2">
        <f t="shared" si="2"/>
        <v>-2.5130744976809491E-2</v>
      </c>
    </row>
    <row r="115" spans="1:4" x14ac:dyDescent="0.25">
      <c r="A115" s="25">
        <v>42621</v>
      </c>
      <c r="B115" s="27">
        <v>87.468582999999995</v>
      </c>
      <c r="C115" s="2">
        <f t="shared" si="3"/>
        <v>1.0091795638739154</v>
      </c>
      <c r="D115" s="2">
        <f t="shared" si="2"/>
        <v>9.1376877520650511E-3</v>
      </c>
    </row>
    <row r="116" spans="1:4" x14ac:dyDescent="0.25">
      <c r="A116" s="25">
        <v>42620</v>
      </c>
      <c r="B116" s="27">
        <v>86.672962999999996</v>
      </c>
      <c r="C116" s="2">
        <f t="shared" si="3"/>
        <v>0.99627411735452709</v>
      </c>
      <c r="D116" s="2">
        <f t="shared" si="2"/>
        <v>-3.7328410356909647E-3</v>
      </c>
    </row>
    <row r="117" spans="1:4" x14ac:dyDescent="0.25">
      <c r="A117" s="25">
        <v>42619</v>
      </c>
      <c r="B117" s="27">
        <v>86.997103999999993</v>
      </c>
      <c r="C117" s="2">
        <f t="shared" si="3"/>
        <v>1.013154903439921</v>
      </c>
      <c r="D117" s="2">
        <f t="shared" si="2"/>
        <v>1.3069129114085126E-2</v>
      </c>
    </row>
    <row r="118" spans="1:4" x14ac:dyDescent="0.25">
      <c r="A118" s="25">
        <v>42615</v>
      </c>
      <c r="B118" s="27">
        <v>85.867525000000001</v>
      </c>
      <c r="C118" s="2">
        <f t="shared" si="3"/>
        <v>1.0066789746791076</v>
      </c>
      <c r="D118" s="2">
        <f t="shared" si="2"/>
        <v>6.6567691463502833E-3</v>
      </c>
    </row>
    <row r="119" spans="1:4" x14ac:dyDescent="0.25">
      <c r="A119" s="25">
        <v>42614</v>
      </c>
      <c r="B119" s="27">
        <v>85.297822999999994</v>
      </c>
      <c r="C119" s="2">
        <f t="shared" si="3"/>
        <v>0.99655722167896965</v>
      </c>
      <c r="D119" s="2">
        <f t="shared" si="2"/>
        <v>-3.4487183196317637E-3</v>
      </c>
    </row>
    <row r="120" spans="1:4" x14ac:dyDescent="0.25">
      <c r="A120" s="25">
        <v>42613</v>
      </c>
      <c r="B120" s="27">
        <v>85.592499000000004</v>
      </c>
      <c r="C120" s="2">
        <f t="shared" si="3"/>
        <v>0.99565816608726532</v>
      </c>
      <c r="D120" s="2">
        <f t="shared" si="2"/>
        <v>-4.3512870461443701E-3</v>
      </c>
    </row>
    <row r="121" spans="1:4" x14ac:dyDescent="0.25">
      <c r="A121" s="25">
        <v>42612</v>
      </c>
      <c r="B121" s="27">
        <v>85.965748000000005</v>
      </c>
      <c r="C121" s="2">
        <f t="shared" si="3"/>
        <v>0.996357014798262</v>
      </c>
      <c r="D121" s="2">
        <f t="shared" si="2"/>
        <v>-3.6496370322553939E-3</v>
      </c>
    </row>
    <row r="122" spans="1:4" x14ac:dyDescent="0.25">
      <c r="A122" s="25">
        <v>42611</v>
      </c>
      <c r="B122" s="27">
        <v>86.280064999999993</v>
      </c>
      <c r="C122" s="2">
        <f t="shared" si="3"/>
        <v>1.0065314603198428</v>
      </c>
      <c r="D122" s="2">
        <f t="shared" si="2"/>
        <v>6.5102227575929332E-3</v>
      </c>
    </row>
    <row r="123" spans="1:4" x14ac:dyDescent="0.25">
      <c r="A123" s="25">
        <v>42608</v>
      </c>
      <c r="B123" s="27">
        <v>85.720186999999996</v>
      </c>
      <c r="C123" s="2">
        <f t="shared" si="3"/>
        <v>0.99782754141417596</v>
      </c>
      <c r="D123" s="2">
        <f t="shared" si="2"/>
        <v>-2.1748217972505902E-3</v>
      </c>
    </row>
    <row r="124" spans="1:4" x14ac:dyDescent="0.25">
      <c r="A124" s="25">
        <v>42607</v>
      </c>
      <c r="B124" s="27">
        <v>85.906816000000006</v>
      </c>
      <c r="C124" s="2">
        <f t="shared" si="3"/>
        <v>0.99363784494252105</v>
      </c>
      <c r="D124" s="2">
        <f t="shared" si="2"/>
        <v>-6.3824798180124789E-3</v>
      </c>
    </row>
    <row r="125" spans="1:4" x14ac:dyDescent="0.25">
      <c r="A125" s="25">
        <v>42606</v>
      </c>
      <c r="B125" s="27">
        <v>86.456868</v>
      </c>
      <c r="C125" s="2">
        <f t="shared" si="3"/>
        <v>1.0034199219611384</v>
      </c>
      <c r="D125" s="2">
        <f t="shared" si="2"/>
        <v>3.4140873269064695E-3</v>
      </c>
    </row>
    <row r="126" spans="1:4" x14ac:dyDescent="0.25">
      <c r="A126" s="25">
        <v>42605</v>
      </c>
      <c r="B126" s="27">
        <v>86.162199999999999</v>
      </c>
      <c r="C126" s="2">
        <f t="shared" si="3"/>
        <v>0.9969315055889334</v>
      </c>
      <c r="D126" s="2">
        <f t="shared" si="2"/>
        <v>-3.0732118928914424E-3</v>
      </c>
    </row>
    <row r="127" spans="1:4" x14ac:dyDescent="0.25">
      <c r="A127" s="25">
        <v>42604</v>
      </c>
      <c r="B127" s="27">
        <v>86.427402000000001</v>
      </c>
      <c r="C127" s="2">
        <f t="shared" si="3"/>
        <v>1.0021639414169505</v>
      </c>
      <c r="D127" s="2">
        <f t="shared" si="2"/>
        <v>2.1616034679048735E-3</v>
      </c>
    </row>
    <row r="128" spans="1:4" x14ac:dyDescent="0.25">
      <c r="A128" s="25">
        <v>42601</v>
      </c>
      <c r="B128" s="27">
        <v>86.240781999999996</v>
      </c>
      <c r="C128" s="2">
        <f t="shared" si="3"/>
        <v>0.98751546270989232</v>
      </c>
      <c r="D128" s="2">
        <f t="shared" si="2"/>
        <v>-1.2563123889054928E-2</v>
      </c>
    </row>
    <row r="129" spans="1:4" x14ac:dyDescent="0.25">
      <c r="A129" s="25">
        <v>42600</v>
      </c>
      <c r="B129" s="27">
        <v>87.331069999999997</v>
      </c>
      <c r="C129" s="2">
        <f t="shared" si="3"/>
        <v>1.009079594571507</v>
      </c>
      <c r="D129" s="2">
        <f t="shared" si="2"/>
        <v>9.0386228702614996E-3</v>
      </c>
    </row>
    <row r="130" spans="1:4" x14ac:dyDescent="0.25">
      <c r="A130" s="25">
        <v>42599</v>
      </c>
      <c r="B130" s="27">
        <v>86.545274000000006</v>
      </c>
      <c r="C130" s="2">
        <f t="shared" si="3"/>
        <v>1.002161080663539</v>
      </c>
      <c r="D130" s="2">
        <f t="shared" si="2"/>
        <v>2.1587488875549001E-3</v>
      </c>
    </row>
    <row r="131" spans="1:4" x14ac:dyDescent="0.25">
      <c r="A131" s="25">
        <v>42598</v>
      </c>
      <c r="B131" s="27">
        <v>86.358645999999993</v>
      </c>
      <c r="C131" s="2">
        <f t="shared" si="3"/>
        <v>1.0012527101405986</v>
      </c>
      <c r="D131" s="2">
        <f t="shared" si="2"/>
        <v>1.2519261539208027E-3</v>
      </c>
    </row>
    <row r="132" spans="1:4" x14ac:dyDescent="0.25">
      <c r="A132" s="25">
        <v>42597</v>
      </c>
      <c r="B132" s="27">
        <v>86.250598999999994</v>
      </c>
      <c r="C132" s="2">
        <f t="shared" si="3"/>
        <v>0.99954467434765149</v>
      </c>
      <c r="D132" s="2">
        <f t="shared" ref="D132:D195" si="4">LN(C132)</f>
        <v>-4.5542934455036581E-4</v>
      </c>
    </row>
    <row r="133" spans="1:4" x14ac:dyDescent="0.25">
      <c r="A133" s="25">
        <v>42594</v>
      </c>
      <c r="B133" s="27">
        <v>86.289889000000002</v>
      </c>
      <c r="C133" s="2">
        <f t="shared" ref="C133:C196" si="5">B133/B134</f>
        <v>1.0130304124706142</v>
      </c>
      <c r="D133" s="2">
        <f t="shared" si="4"/>
        <v>1.2946246998134655E-2</v>
      </c>
    </row>
    <row r="134" spans="1:4" x14ac:dyDescent="0.25">
      <c r="A134" s="25">
        <v>42593</v>
      </c>
      <c r="B134" s="27">
        <v>85.179958999999997</v>
      </c>
      <c r="C134" s="2">
        <f t="shared" si="5"/>
        <v>1.0035875148704632</v>
      </c>
      <c r="D134" s="2">
        <f t="shared" si="4"/>
        <v>3.5810950884510762E-3</v>
      </c>
    </row>
    <row r="135" spans="1:4" x14ac:dyDescent="0.25">
      <c r="A135" s="25">
        <v>42592</v>
      </c>
      <c r="B135" s="27">
        <v>84.875467</v>
      </c>
      <c r="C135" s="2">
        <f t="shared" si="5"/>
        <v>0.98249012549319281</v>
      </c>
      <c r="D135" s="2">
        <f t="shared" si="4"/>
        <v>-1.7664985677834071E-2</v>
      </c>
    </row>
    <row r="136" spans="1:4" x14ac:dyDescent="0.25">
      <c r="A136" s="25">
        <v>42591</v>
      </c>
      <c r="B136" s="27">
        <v>86.388112000000007</v>
      </c>
      <c r="C136" s="2">
        <f t="shared" si="5"/>
        <v>1.0012416873624219</v>
      </c>
      <c r="D136" s="2">
        <f t="shared" si="4"/>
        <v>1.2409171062145845E-3</v>
      </c>
    </row>
    <row r="137" spans="1:4" x14ac:dyDescent="0.25">
      <c r="A137" s="25">
        <v>42590</v>
      </c>
      <c r="B137" s="27">
        <v>86.280978000000005</v>
      </c>
      <c r="C137" s="2">
        <f t="shared" si="5"/>
        <v>1.0117633511408153</v>
      </c>
      <c r="D137" s="2">
        <f t="shared" si="4"/>
        <v>1.169470077356575E-2</v>
      </c>
    </row>
    <row r="138" spans="1:4" x14ac:dyDescent="0.25">
      <c r="A138" s="25">
        <v>42587</v>
      </c>
      <c r="B138" s="27">
        <v>85.277825000000007</v>
      </c>
      <c r="C138" s="2">
        <f t="shared" si="5"/>
        <v>1.0009144257841758</v>
      </c>
      <c r="D138" s="2">
        <f t="shared" si="4"/>
        <v>9.1400795161690322E-4</v>
      </c>
    </row>
    <row r="139" spans="1:4" x14ac:dyDescent="0.25">
      <c r="A139" s="25">
        <v>42586</v>
      </c>
      <c r="B139" s="27">
        <v>85.199916000000002</v>
      </c>
      <c r="C139" s="2">
        <f t="shared" si="5"/>
        <v>0.99988576411239816</v>
      </c>
      <c r="D139" s="2">
        <f t="shared" si="4"/>
        <v>-1.1424241301781405E-4</v>
      </c>
    </row>
    <row r="140" spans="1:4" x14ac:dyDescent="0.25">
      <c r="A140" s="25">
        <v>42585</v>
      </c>
      <c r="B140" s="27">
        <v>85.209649999999996</v>
      </c>
      <c r="C140" s="2">
        <f t="shared" si="5"/>
        <v>1.0051699994698682</v>
      </c>
      <c r="D140" s="2">
        <f t="shared" si="4"/>
        <v>5.1566809075262307E-3</v>
      </c>
    </row>
    <row r="141" spans="1:4" x14ac:dyDescent="0.25">
      <c r="A141" s="25">
        <v>42584</v>
      </c>
      <c r="B141" s="27">
        <v>84.771382000000003</v>
      </c>
      <c r="C141" s="2">
        <f t="shared" si="5"/>
        <v>1.0137433105781548</v>
      </c>
      <c r="D141" s="2">
        <f t="shared" si="4"/>
        <v>1.3649727735854555E-2</v>
      </c>
    </row>
    <row r="142" spans="1:4" x14ac:dyDescent="0.25">
      <c r="A142" s="25">
        <v>42583</v>
      </c>
      <c r="B142" s="27">
        <v>83.622136999999995</v>
      </c>
      <c r="C142" s="2">
        <f t="shared" si="5"/>
        <v>0.96526141570795942</v>
      </c>
      <c r="D142" s="2">
        <f t="shared" si="4"/>
        <v>-3.535631722245336E-2</v>
      </c>
    </row>
    <row r="143" spans="1:4" x14ac:dyDescent="0.25">
      <c r="A143" s="25">
        <v>42580</v>
      </c>
      <c r="B143" s="27">
        <v>86.631596000000002</v>
      </c>
      <c r="C143" s="2">
        <f t="shared" si="5"/>
        <v>0.98614191633224357</v>
      </c>
      <c r="D143" s="2">
        <f t="shared" si="4"/>
        <v>-1.3955003365183894E-2</v>
      </c>
    </row>
    <row r="144" spans="1:4" x14ac:dyDescent="0.25">
      <c r="A144" s="25">
        <v>42579</v>
      </c>
      <c r="B144" s="27">
        <v>87.849014999999994</v>
      </c>
      <c r="C144" s="2">
        <f t="shared" si="5"/>
        <v>0.99219000485608189</v>
      </c>
      <c r="D144" s="2">
        <f t="shared" si="4"/>
        <v>-7.8406528848545161E-3</v>
      </c>
    </row>
    <row r="145" spans="1:4" x14ac:dyDescent="0.25">
      <c r="A145" s="25">
        <v>42578</v>
      </c>
      <c r="B145" s="27">
        <v>88.540515999999997</v>
      </c>
      <c r="C145" s="2">
        <f t="shared" si="5"/>
        <v>0.99322631230748082</v>
      </c>
      <c r="D145" s="2">
        <f t="shared" si="4"/>
        <v>-6.796733242861566E-3</v>
      </c>
    </row>
    <row r="146" spans="1:4" x14ac:dyDescent="0.25">
      <c r="A146" s="25">
        <v>42577</v>
      </c>
      <c r="B146" s="27">
        <v>89.144351999999998</v>
      </c>
      <c r="C146" s="2">
        <f t="shared" si="5"/>
        <v>0.99273321134172499</v>
      </c>
      <c r="D146" s="2">
        <f t="shared" si="4"/>
        <v>-7.2933203787191314E-3</v>
      </c>
    </row>
    <row r="147" spans="1:4" x14ac:dyDescent="0.25">
      <c r="A147" s="25">
        <v>42576</v>
      </c>
      <c r="B147" s="27">
        <v>89.796886999999998</v>
      </c>
      <c r="C147" s="2">
        <f t="shared" si="5"/>
        <v>0.98074667466203158</v>
      </c>
      <c r="D147" s="2">
        <f t="shared" si="4"/>
        <v>-1.9441084505379402E-2</v>
      </c>
    </row>
    <row r="148" spans="1:4" x14ac:dyDescent="0.25">
      <c r="A148" s="25">
        <v>42573</v>
      </c>
      <c r="B148" s="27">
        <v>91.559715999999995</v>
      </c>
      <c r="C148" s="2">
        <f t="shared" si="5"/>
        <v>1.0017048838067415</v>
      </c>
      <c r="D148" s="2">
        <f t="shared" si="4"/>
        <v>1.7034321420564612E-3</v>
      </c>
    </row>
    <row r="149" spans="1:4" x14ac:dyDescent="0.25">
      <c r="A149" s="25">
        <v>42572</v>
      </c>
      <c r="B149" s="27">
        <v>91.403882999999993</v>
      </c>
      <c r="C149" s="2">
        <f t="shared" si="5"/>
        <v>0.99914827867400935</v>
      </c>
      <c r="D149" s="2">
        <f t="shared" si="4"/>
        <v>-8.5208424668538763E-4</v>
      </c>
    </row>
    <row r="150" spans="1:4" x14ac:dyDescent="0.25">
      <c r="A150" s="25">
        <v>42571</v>
      </c>
      <c r="B150" s="27">
        <v>91.481800000000007</v>
      </c>
      <c r="C150" s="2">
        <f t="shared" si="5"/>
        <v>0.994283893072197</v>
      </c>
      <c r="D150" s="2">
        <f t="shared" si="4"/>
        <v>-5.7325063909241924E-3</v>
      </c>
    </row>
    <row r="151" spans="1:4" x14ac:dyDescent="0.25">
      <c r="A151" s="25">
        <v>42570</v>
      </c>
      <c r="B151" s="27">
        <v>92.007726000000005</v>
      </c>
      <c r="C151" s="2">
        <f t="shared" si="5"/>
        <v>0.99630881255787718</v>
      </c>
      <c r="D151" s="2">
        <f t="shared" si="4"/>
        <v>-3.6980166850125017E-3</v>
      </c>
    </row>
    <row r="152" spans="1:4" x14ac:dyDescent="0.25">
      <c r="A152" s="25">
        <v>42569</v>
      </c>
      <c r="B152" s="27">
        <v>92.348602</v>
      </c>
      <c r="C152" s="2">
        <f t="shared" si="5"/>
        <v>0.99684605439336404</v>
      </c>
      <c r="D152" s="2">
        <f t="shared" si="4"/>
        <v>-3.1589297757052431E-3</v>
      </c>
    </row>
    <row r="153" spans="1:4" x14ac:dyDescent="0.25">
      <c r="A153" s="25">
        <v>42566</v>
      </c>
      <c r="B153" s="27">
        <v>92.640786000000006</v>
      </c>
      <c r="C153" s="2">
        <f t="shared" si="5"/>
        <v>1.0017904798292376</v>
      </c>
      <c r="D153" s="2">
        <f t="shared" si="4"/>
        <v>1.7888788309800383E-3</v>
      </c>
    </row>
    <row r="154" spans="1:4" x14ac:dyDescent="0.25">
      <c r="A154" s="25">
        <v>42565</v>
      </c>
      <c r="B154" s="27">
        <v>92.475211000000002</v>
      </c>
      <c r="C154" s="2">
        <f t="shared" si="5"/>
        <v>1.0007377684963297</v>
      </c>
      <c r="D154" s="2">
        <f t="shared" si="4"/>
        <v>7.374964789349372E-4</v>
      </c>
    </row>
    <row r="155" spans="1:4" x14ac:dyDescent="0.25">
      <c r="A155" s="25">
        <v>42564</v>
      </c>
      <c r="B155" s="27">
        <v>92.407036000000005</v>
      </c>
      <c r="C155" s="2">
        <f t="shared" si="5"/>
        <v>0.9992627754047515</v>
      </c>
      <c r="D155" s="2">
        <f t="shared" si="4"/>
        <v>-7.374964789348573E-4</v>
      </c>
    </row>
    <row r="156" spans="1:4" x14ac:dyDescent="0.25">
      <c r="A156" s="25">
        <v>42563</v>
      </c>
      <c r="B156" s="27">
        <v>92.475211000000002</v>
      </c>
      <c r="C156" s="2">
        <f t="shared" si="5"/>
        <v>1.0112897848394715</v>
      </c>
      <c r="D156" s="2">
        <f t="shared" si="4"/>
        <v>1.1226530855958417E-2</v>
      </c>
    </row>
    <row r="157" spans="1:4" x14ac:dyDescent="0.25">
      <c r="A157" s="25">
        <v>42562</v>
      </c>
      <c r="B157" s="27">
        <v>91.442841000000001</v>
      </c>
      <c r="C157" s="2">
        <f t="shared" si="5"/>
        <v>1.0037416975583346</v>
      </c>
      <c r="D157" s="2">
        <f t="shared" si="4"/>
        <v>3.7347148207999541E-3</v>
      </c>
    </row>
    <row r="158" spans="1:4" x14ac:dyDescent="0.25">
      <c r="A158" s="25">
        <v>42559</v>
      </c>
      <c r="B158" s="27">
        <v>91.101965000000007</v>
      </c>
      <c r="C158" s="2">
        <f t="shared" si="5"/>
        <v>1.0062392557144626</v>
      </c>
      <c r="D158" s="2">
        <f t="shared" si="4"/>
        <v>6.2198721427860005E-3</v>
      </c>
    </row>
    <row r="159" spans="1:4" x14ac:dyDescent="0.25">
      <c r="A159" s="25">
        <v>42558</v>
      </c>
      <c r="B159" s="27">
        <v>90.537081000000001</v>
      </c>
      <c r="C159" s="2">
        <f t="shared" si="5"/>
        <v>0.98799026055072903</v>
      </c>
      <c r="D159" s="2">
        <f t="shared" si="4"/>
        <v>-1.2082439025034196E-2</v>
      </c>
    </row>
    <row r="160" spans="1:4" x14ac:dyDescent="0.25">
      <c r="A160" s="25">
        <v>42557</v>
      </c>
      <c r="B160" s="27">
        <v>91.637625</v>
      </c>
      <c r="C160" s="2">
        <f t="shared" si="5"/>
        <v>1.0115028984768495</v>
      </c>
      <c r="D160" s="2">
        <f t="shared" si="4"/>
        <v>1.1437243144888679E-2</v>
      </c>
    </row>
    <row r="161" spans="1:4" x14ac:dyDescent="0.25">
      <c r="A161" s="25">
        <v>42556</v>
      </c>
      <c r="B161" s="27">
        <v>90.595513999999994</v>
      </c>
      <c r="C161" s="2">
        <f t="shared" si="5"/>
        <v>0.99126172650389033</v>
      </c>
      <c r="D161" s="2">
        <f t="shared" si="4"/>
        <v>-8.7766760865183955E-3</v>
      </c>
    </row>
    <row r="162" spans="1:4" x14ac:dyDescent="0.25">
      <c r="A162" s="25">
        <v>42552</v>
      </c>
      <c r="B162" s="27">
        <v>91.394141000000005</v>
      </c>
      <c r="C162" s="2">
        <f t="shared" si="5"/>
        <v>1.0010667630673244</v>
      </c>
      <c r="D162" s="2">
        <f t="shared" si="4"/>
        <v>1.066194479932973E-3</v>
      </c>
    </row>
    <row r="163" spans="1:4" x14ac:dyDescent="0.25">
      <c r="A163" s="25">
        <v>42551</v>
      </c>
      <c r="B163" s="27">
        <v>91.296749000000005</v>
      </c>
      <c r="C163" s="2">
        <f t="shared" si="5"/>
        <v>1.0138438027279322</v>
      </c>
      <c r="D163" s="2">
        <f t="shared" si="4"/>
        <v>1.3748852601267406E-2</v>
      </c>
    </row>
    <row r="164" spans="1:4" x14ac:dyDescent="0.25">
      <c r="A164" s="25">
        <v>42550</v>
      </c>
      <c r="B164" s="27">
        <v>90.050112999999996</v>
      </c>
      <c r="C164" s="2">
        <f t="shared" si="5"/>
        <v>1.0170497876926763</v>
      </c>
      <c r="D164" s="2">
        <f t="shared" si="4"/>
        <v>1.6906071318169812E-2</v>
      </c>
    </row>
    <row r="165" spans="1:4" x14ac:dyDescent="0.25">
      <c r="A165" s="25">
        <v>42549</v>
      </c>
      <c r="B165" s="27">
        <v>88.540515999999997</v>
      </c>
      <c r="C165" s="2">
        <f t="shared" si="5"/>
        <v>1.0230700252917753</v>
      </c>
      <c r="D165" s="2">
        <f t="shared" si="4"/>
        <v>2.2807935547433499E-2</v>
      </c>
    </row>
    <row r="166" spans="1:4" x14ac:dyDescent="0.25">
      <c r="A166" s="25">
        <v>42548</v>
      </c>
      <c r="B166" s="27">
        <v>86.543944999999994</v>
      </c>
      <c r="C166" s="2">
        <f t="shared" si="5"/>
        <v>0.99407093694897986</v>
      </c>
      <c r="D166" s="2">
        <f t="shared" si="4"/>
        <v>-5.9467097321146915E-3</v>
      </c>
    </row>
    <row r="167" spans="1:4" x14ac:dyDescent="0.25">
      <c r="A167" s="25">
        <v>42545</v>
      </c>
      <c r="B167" s="27">
        <v>87.060130000000001</v>
      </c>
      <c r="C167" s="2">
        <f t="shared" si="5"/>
        <v>0.97374723874675184</v>
      </c>
      <c r="D167" s="2">
        <f t="shared" si="4"/>
        <v>-2.6603517491313251E-2</v>
      </c>
    </row>
    <row r="168" spans="1:4" x14ac:dyDescent="0.25">
      <c r="A168" s="25">
        <v>42544</v>
      </c>
      <c r="B168" s="27">
        <v>89.407319000000001</v>
      </c>
      <c r="C168" s="2">
        <f t="shared" si="5"/>
        <v>1.0069102285978873</v>
      </c>
      <c r="D168" s="2">
        <f t="shared" si="4"/>
        <v>6.886462392043124E-3</v>
      </c>
    </row>
    <row r="169" spans="1:4" x14ac:dyDescent="0.25">
      <c r="A169" s="25">
        <v>42543</v>
      </c>
      <c r="B169" s="27">
        <v>88.793734000000001</v>
      </c>
      <c r="C169" s="2">
        <f t="shared" si="5"/>
        <v>0.99606685121228999</v>
      </c>
      <c r="D169" s="2">
        <f t="shared" si="4"/>
        <v>-3.9409039589102836E-3</v>
      </c>
    </row>
    <row r="170" spans="1:4" x14ac:dyDescent="0.25">
      <c r="A170" s="25">
        <v>42542</v>
      </c>
      <c r="B170" s="27">
        <v>89.144351999999998</v>
      </c>
      <c r="C170" s="2">
        <f t="shared" si="5"/>
        <v>1.0044995189703105</v>
      </c>
      <c r="D170" s="2">
        <f t="shared" si="4"/>
        <v>4.4894263979843151E-3</v>
      </c>
    </row>
    <row r="171" spans="1:4" x14ac:dyDescent="0.25">
      <c r="A171" s="25">
        <v>42541</v>
      </c>
      <c r="B171" s="27">
        <v>88.745041999999998</v>
      </c>
      <c r="C171" s="2">
        <f t="shared" si="5"/>
        <v>1.0044091895797369</v>
      </c>
      <c r="D171" s="2">
        <f t="shared" si="4"/>
        <v>4.3994975821550469E-3</v>
      </c>
    </row>
    <row r="172" spans="1:4" x14ac:dyDescent="0.25">
      <c r="A172" s="25">
        <v>42538</v>
      </c>
      <c r="B172" s="27">
        <v>88.355466000000007</v>
      </c>
      <c r="C172" s="2">
        <f t="shared" si="5"/>
        <v>0.9945187454004244</v>
      </c>
      <c r="D172" s="2">
        <f t="shared" si="4"/>
        <v>-5.4963317954405469E-3</v>
      </c>
    </row>
    <row r="173" spans="1:4" x14ac:dyDescent="0.25">
      <c r="A173" s="25">
        <v>42537</v>
      </c>
      <c r="B173" s="27">
        <v>88.842433999999997</v>
      </c>
      <c r="C173" s="2">
        <f t="shared" si="5"/>
        <v>1.0117568413142617</v>
      </c>
      <c r="D173" s="2">
        <f t="shared" si="4"/>
        <v>1.1688266613355354E-2</v>
      </c>
    </row>
    <row r="174" spans="1:4" x14ac:dyDescent="0.25">
      <c r="A174" s="25">
        <v>42536</v>
      </c>
      <c r="B174" s="27">
        <v>87.810064999999994</v>
      </c>
      <c r="C174" s="2">
        <f t="shared" si="5"/>
        <v>0.99701430712768524</v>
      </c>
      <c r="D174" s="2">
        <f t="shared" si="4"/>
        <v>-2.9901589450416449E-3</v>
      </c>
    </row>
    <row r="175" spans="1:4" x14ac:dyDescent="0.25">
      <c r="A175" s="25">
        <v>42535</v>
      </c>
      <c r="B175" s="27">
        <v>88.073024000000004</v>
      </c>
      <c r="C175" s="2">
        <f t="shared" si="5"/>
        <v>0.99823384301166806</v>
      </c>
      <c r="D175" s="2">
        <f t="shared" si="4"/>
        <v>-1.7677184824189689E-3</v>
      </c>
    </row>
    <row r="176" spans="1:4" x14ac:dyDescent="0.25">
      <c r="A176" s="25">
        <v>42534</v>
      </c>
      <c r="B176" s="27">
        <v>88.228849999999994</v>
      </c>
      <c r="C176" s="2">
        <f t="shared" si="5"/>
        <v>1.0067792052733051</v>
      </c>
      <c r="D176" s="2">
        <f t="shared" si="4"/>
        <v>6.756329788114062E-3</v>
      </c>
    </row>
    <row r="177" spans="1:4" x14ac:dyDescent="0.25">
      <c r="A177" s="25">
        <v>42531</v>
      </c>
      <c r="B177" s="27">
        <v>87.634755999999996</v>
      </c>
      <c r="C177" s="2">
        <f t="shared" si="5"/>
        <v>0.99239005083710119</v>
      </c>
      <c r="D177" s="2">
        <f t="shared" si="4"/>
        <v>-7.6390525703467051E-3</v>
      </c>
    </row>
    <row r="178" spans="1:4" x14ac:dyDescent="0.25">
      <c r="A178" s="25">
        <v>42530</v>
      </c>
      <c r="B178" s="27">
        <v>88.306765999999996</v>
      </c>
      <c r="C178" s="2">
        <f t="shared" si="5"/>
        <v>0.9986782380969812</v>
      </c>
      <c r="D178" s="2">
        <f t="shared" si="4"/>
        <v>-1.3226362007768362E-3</v>
      </c>
    </row>
    <row r="179" spans="1:4" x14ac:dyDescent="0.25">
      <c r="A179" s="25">
        <v>42529</v>
      </c>
      <c r="B179" s="27">
        <v>88.423641000000003</v>
      </c>
      <c r="C179" s="2">
        <f t="shared" si="5"/>
        <v>1.000881944202733</v>
      </c>
      <c r="D179" s="2">
        <f t="shared" si="4"/>
        <v>8.815555184597594E-4</v>
      </c>
    </row>
    <row r="180" spans="1:4" x14ac:dyDescent="0.25">
      <c r="A180" s="25">
        <v>42528</v>
      </c>
      <c r="B180" s="27">
        <v>88.345725000000002</v>
      </c>
      <c r="C180" s="2">
        <f t="shared" si="5"/>
        <v>1.0153347094743759</v>
      </c>
      <c r="D180" s="2">
        <f t="shared" si="4"/>
        <v>1.521832116281503E-2</v>
      </c>
    </row>
    <row r="181" spans="1:4" x14ac:dyDescent="0.25">
      <c r="A181" s="25">
        <v>42527</v>
      </c>
      <c r="B181" s="27">
        <v>87.011430000000004</v>
      </c>
      <c r="C181" s="2">
        <f t="shared" si="5"/>
        <v>1.0109765077831829</v>
      </c>
      <c r="D181" s="2">
        <f t="shared" si="4"/>
        <v>1.0916703154297682E-2</v>
      </c>
    </row>
    <row r="182" spans="1:4" x14ac:dyDescent="0.25">
      <c r="A182" s="25">
        <v>42524</v>
      </c>
      <c r="B182" s="27">
        <v>86.066717999999995</v>
      </c>
      <c r="C182" s="2">
        <f t="shared" si="5"/>
        <v>0.99819274643531741</v>
      </c>
      <c r="D182" s="2">
        <f t="shared" si="4"/>
        <v>-1.8088886176733194E-3</v>
      </c>
    </row>
    <row r="183" spans="1:4" x14ac:dyDescent="0.25">
      <c r="A183" s="25">
        <v>42523</v>
      </c>
      <c r="B183" s="27">
        <v>86.222543999999999</v>
      </c>
      <c r="C183" s="2">
        <f t="shared" si="5"/>
        <v>0.99204393195952989</v>
      </c>
      <c r="D183" s="2">
        <f t="shared" si="4"/>
        <v>-7.9878864283451576E-3</v>
      </c>
    </row>
    <row r="184" spans="1:4" x14ac:dyDescent="0.25">
      <c r="A184" s="25">
        <v>42522</v>
      </c>
      <c r="B184" s="27">
        <v>86.914038000000005</v>
      </c>
      <c r="C184" s="2">
        <f t="shared" si="5"/>
        <v>1.0024713675425971</v>
      </c>
      <c r="D184" s="2">
        <f t="shared" si="4"/>
        <v>2.4683187359465591E-3</v>
      </c>
    </row>
    <row r="185" spans="1:4" x14ac:dyDescent="0.25">
      <c r="A185" s="25">
        <v>42521</v>
      </c>
      <c r="B185" s="27">
        <v>86.699770999999998</v>
      </c>
      <c r="C185" s="2">
        <f t="shared" si="5"/>
        <v>0.98900116014591311</v>
      </c>
      <c r="D185" s="2">
        <f t="shared" si="4"/>
        <v>-1.1059774310655825E-2</v>
      </c>
    </row>
    <row r="186" spans="1:4" x14ac:dyDescent="0.25">
      <c r="A186" s="25">
        <v>42517</v>
      </c>
      <c r="B186" s="27">
        <v>87.663972999999999</v>
      </c>
      <c r="C186" s="2">
        <f t="shared" si="5"/>
        <v>1.0023385238189306</v>
      </c>
      <c r="D186" s="2">
        <f t="shared" si="4"/>
        <v>2.3357937275322025E-3</v>
      </c>
    </row>
    <row r="187" spans="1:4" x14ac:dyDescent="0.25">
      <c r="A187" s="25">
        <v>42516</v>
      </c>
      <c r="B187" s="27">
        <v>87.459446999999997</v>
      </c>
      <c r="C187" s="2">
        <f t="shared" si="5"/>
        <v>0.99490361778978553</v>
      </c>
      <c r="D187" s="2">
        <f t="shared" si="4"/>
        <v>-5.1094130583399571E-3</v>
      </c>
    </row>
    <row r="188" spans="1:4" x14ac:dyDescent="0.25">
      <c r="A188" s="25">
        <v>42515</v>
      </c>
      <c r="B188" s="27">
        <v>87.907456999999994</v>
      </c>
      <c r="C188" s="2">
        <f t="shared" si="5"/>
        <v>1.0065797248688755</v>
      </c>
      <c r="D188" s="2">
        <f t="shared" si="4"/>
        <v>6.5581729646128706E-3</v>
      </c>
    </row>
    <row r="189" spans="1:4" x14ac:dyDescent="0.25">
      <c r="A189" s="25">
        <v>42514</v>
      </c>
      <c r="B189" s="27">
        <v>87.332830999999999</v>
      </c>
      <c r="C189" s="2">
        <f t="shared" si="5"/>
        <v>1.0007812555954068</v>
      </c>
      <c r="D189" s="2">
        <f t="shared" si="4"/>
        <v>7.8095057411014081E-4</v>
      </c>
    </row>
    <row r="190" spans="1:4" x14ac:dyDescent="0.25">
      <c r="A190" s="25">
        <v>42513</v>
      </c>
      <c r="B190" s="27">
        <v>87.264655000000005</v>
      </c>
      <c r="C190" s="2">
        <f t="shared" si="5"/>
        <v>0.99843993786524621</v>
      </c>
      <c r="D190" s="2">
        <f t="shared" si="4"/>
        <v>-1.5612802987918445E-3</v>
      </c>
    </row>
    <row r="191" spans="1:4" x14ac:dyDescent="0.25">
      <c r="A191" s="25">
        <v>42510</v>
      </c>
      <c r="B191" s="27">
        <v>87.401005999999995</v>
      </c>
      <c r="C191" s="2">
        <f t="shared" si="5"/>
        <v>0.99589387653667416</v>
      </c>
      <c r="D191" s="2">
        <f t="shared" si="4"/>
        <v>-4.1145767363310317E-3</v>
      </c>
    </row>
    <row r="192" spans="1:4" x14ac:dyDescent="0.25">
      <c r="A192" s="25">
        <v>42509</v>
      </c>
      <c r="B192" s="27">
        <v>87.761364999999998</v>
      </c>
      <c r="C192" s="2">
        <f t="shared" si="5"/>
        <v>1.0085059071429872</v>
      </c>
      <c r="D192" s="2">
        <f t="shared" si="4"/>
        <v>8.4699357504408705E-3</v>
      </c>
    </row>
    <row r="193" spans="1:4" x14ac:dyDescent="0.25">
      <c r="A193" s="25">
        <v>42508</v>
      </c>
      <c r="B193" s="27">
        <v>87.021170999999995</v>
      </c>
      <c r="C193" s="2">
        <f t="shared" si="5"/>
        <v>0.99798949453005448</v>
      </c>
      <c r="D193" s="2">
        <f t="shared" si="4"/>
        <v>-2.0125292490688149E-3</v>
      </c>
    </row>
    <row r="194" spans="1:4" x14ac:dyDescent="0.25">
      <c r="A194" s="25">
        <v>42507</v>
      </c>
      <c r="B194" s="27">
        <v>87.196479999999994</v>
      </c>
      <c r="C194" s="2">
        <f t="shared" si="5"/>
        <v>0.99955341543651088</v>
      </c>
      <c r="D194" s="2">
        <f t="shared" si="4"/>
        <v>-4.4668431207384732E-4</v>
      </c>
    </row>
    <row r="195" spans="1:4" x14ac:dyDescent="0.25">
      <c r="A195" s="25">
        <v>42506</v>
      </c>
      <c r="B195" s="27">
        <v>87.235438000000002</v>
      </c>
      <c r="C195" s="2">
        <f t="shared" si="5"/>
        <v>1.010263875059539</v>
      </c>
      <c r="D195" s="2">
        <f t="shared" si="4"/>
        <v>1.0211559165268412E-2</v>
      </c>
    </row>
    <row r="196" spans="1:4" x14ac:dyDescent="0.25">
      <c r="A196" s="25">
        <v>42503</v>
      </c>
      <c r="B196" s="27">
        <v>86.349160999999995</v>
      </c>
      <c r="C196" s="2">
        <f t="shared" si="5"/>
        <v>0.988736538267035</v>
      </c>
      <c r="D196" s="2">
        <f t="shared" ref="D196:D259" si="6">LN(C196)</f>
        <v>-1.1327374893553732E-2</v>
      </c>
    </row>
    <row r="197" spans="1:4" x14ac:dyDescent="0.25">
      <c r="A197" s="25">
        <v>42502</v>
      </c>
      <c r="B197" s="27">
        <v>87.332830999999999</v>
      </c>
      <c r="C197" s="2">
        <f t="shared" ref="C197:C260" si="7">B197/B198</f>
        <v>1.0096836074630462</v>
      </c>
      <c r="D197" s="2">
        <f t="shared" si="6"/>
        <v>9.6370218394464854E-3</v>
      </c>
    </row>
    <row r="198" spans="1:4" x14ac:dyDescent="0.25">
      <c r="A198" s="25">
        <v>42501</v>
      </c>
      <c r="B198" s="27">
        <v>86.495244999999997</v>
      </c>
      <c r="C198" s="2">
        <f t="shared" si="7"/>
        <v>0.99518151492188733</v>
      </c>
      <c r="D198" s="2">
        <f t="shared" si="6"/>
        <v>-4.830131404163252E-3</v>
      </c>
    </row>
    <row r="199" spans="1:4" x14ac:dyDescent="0.25">
      <c r="A199" s="25">
        <v>42500</v>
      </c>
      <c r="B199" s="27">
        <v>86.914039000000002</v>
      </c>
      <c r="C199" s="2">
        <f t="shared" si="7"/>
        <v>1.0160324955369009</v>
      </c>
      <c r="D199" s="2">
        <f t="shared" si="6"/>
        <v>1.5905332440981742E-2</v>
      </c>
    </row>
    <row r="200" spans="1:4" x14ac:dyDescent="0.25">
      <c r="A200" s="25">
        <v>42499</v>
      </c>
      <c r="B200" s="27">
        <v>85.542578000000006</v>
      </c>
      <c r="C200" s="2">
        <f t="shared" si="7"/>
        <v>1.0006778645391827</v>
      </c>
      <c r="D200" s="2">
        <f t="shared" si="6"/>
        <v>6.7763489278955657E-4</v>
      </c>
    </row>
    <row r="201" spans="1:4" x14ac:dyDescent="0.25">
      <c r="A201" s="25">
        <v>42496</v>
      </c>
      <c r="B201" s="27">
        <v>85.484630999999993</v>
      </c>
      <c r="C201" s="2">
        <f t="shared" si="7"/>
        <v>1.005338495704404</v>
      </c>
      <c r="D201" s="2">
        <f t="shared" si="6"/>
        <v>5.324296448902731E-3</v>
      </c>
    </row>
    <row r="202" spans="1:4" x14ac:dyDescent="0.25">
      <c r="A202" s="25">
        <v>42495</v>
      </c>
      <c r="B202" s="27">
        <v>85.030694999999994</v>
      </c>
      <c r="C202" s="2">
        <f t="shared" si="7"/>
        <v>1.0011371166933334</v>
      </c>
      <c r="D202" s="2">
        <f t="shared" si="6"/>
        <v>1.136470665838975E-3</v>
      </c>
    </row>
    <row r="203" spans="1:4" x14ac:dyDescent="0.25">
      <c r="A203" s="25">
        <v>42494</v>
      </c>
      <c r="B203" s="27">
        <v>84.934115000000006</v>
      </c>
      <c r="C203" s="2">
        <f t="shared" si="7"/>
        <v>0.99807061955243248</v>
      </c>
      <c r="D203" s="2">
        <f t="shared" si="6"/>
        <v>-1.9312440995381741E-3</v>
      </c>
    </row>
    <row r="204" spans="1:4" x14ac:dyDescent="0.25">
      <c r="A204" s="25">
        <v>42493</v>
      </c>
      <c r="B204" s="27">
        <v>85.098302000000004</v>
      </c>
      <c r="C204" s="2">
        <f t="shared" si="7"/>
        <v>0.98855607921031596</v>
      </c>
      <c r="D204" s="2">
        <f t="shared" si="6"/>
        <v>-1.1509906356651301E-2</v>
      </c>
    </row>
    <row r="205" spans="1:4" x14ac:dyDescent="0.25">
      <c r="A205" s="25">
        <v>42492</v>
      </c>
      <c r="B205" s="27">
        <v>86.083433999999997</v>
      </c>
      <c r="C205" s="2">
        <f t="shared" si="7"/>
        <v>1.0082578623436462</v>
      </c>
      <c r="D205" s="2">
        <f t="shared" si="6"/>
        <v>8.2239527509993578E-3</v>
      </c>
    </row>
    <row r="206" spans="1:4" x14ac:dyDescent="0.25">
      <c r="A206" s="25">
        <v>42489</v>
      </c>
      <c r="B206" s="27">
        <v>85.378390999999993</v>
      </c>
      <c r="C206" s="2">
        <f t="shared" si="7"/>
        <v>1.0042031480797664</v>
      </c>
      <c r="D206" s="2">
        <f t="shared" si="6"/>
        <v>4.1943395266854956E-3</v>
      </c>
    </row>
    <row r="207" spans="1:4" x14ac:dyDescent="0.25">
      <c r="A207" s="25">
        <v>42488</v>
      </c>
      <c r="B207" s="27">
        <v>85.021034999999998</v>
      </c>
      <c r="C207" s="2">
        <f t="shared" si="7"/>
        <v>0.99513904721828139</v>
      </c>
      <c r="D207" s="2">
        <f t="shared" si="6"/>
        <v>-4.8728056390781758E-3</v>
      </c>
    </row>
    <row r="208" spans="1:4" x14ac:dyDescent="0.25">
      <c r="A208" s="25">
        <v>42487</v>
      </c>
      <c r="B208" s="27">
        <v>85.436336999999995</v>
      </c>
      <c r="C208" s="2">
        <f t="shared" si="7"/>
        <v>1.0094716581162342</v>
      </c>
      <c r="D208" s="2">
        <f t="shared" si="6"/>
        <v>9.4270832069860786E-3</v>
      </c>
    </row>
    <row r="209" spans="1:4" x14ac:dyDescent="0.25">
      <c r="A209" s="25">
        <v>42486</v>
      </c>
      <c r="B209" s="27">
        <v>84.634705999999994</v>
      </c>
      <c r="C209" s="2">
        <f t="shared" si="7"/>
        <v>1.0034351902333469</v>
      </c>
      <c r="D209" s="2">
        <f t="shared" si="6"/>
        <v>3.4293034450169043E-3</v>
      </c>
    </row>
    <row r="210" spans="1:4" x14ac:dyDescent="0.25">
      <c r="A210" s="25">
        <v>42485</v>
      </c>
      <c r="B210" s="27">
        <v>84.344965000000002</v>
      </c>
      <c r="C210" s="2">
        <f t="shared" si="7"/>
        <v>0.99771510194110524</v>
      </c>
      <c r="D210" s="2">
        <f t="shared" si="6"/>
        <v>-2.287512421591897E-3</v>
      </c>
    </row>
    <row r="211" spans="1:4" x14ac:dyDescent="0.25">
      <c r="A211" s="25">
        <v>42482</v>
      </c>
      <c r="B211" s="27">
        <v>84.538126000000005</v>
      </c>
      <c r="C211" s="2">
        <f t="shared" si="7"/>
        <v>1.0085263042589696</v>
      </c>
      <c r="D211" s="2">
        <f t="shared" si="6"/>
        <v>8.4901606292185558E-3</v>
      </c>
    </row>
    <row r="212" spans="1:4" x14ac:dyDescent="0.25">
      <c r="A212" s="25">
        <v>42481</v>
      </c>
      <c r="B212" s="27">
        <v>83.823421999999994</v>
      </c>
      <c r="C212" s="2">
        <f t="shared" si="7"/>
        <v>0.99988477102631146</v>
      </c>
      <c r="D212" s="2">
        <f t="shared" si="6"/>
        <v>-1.1523561305676673E-4</v>
      </c>
    </row>
    <row r="213" spans="1:4" x14ac:dyDescent="0.25">
      <c r="A213" s="25">
        <v>42480</v>
      </c>
      <c r="B213" s="27">
        <v>83.833082000000005</v>
      </c>
      <c r="C213" s="2">
        <f t="shared" si="7"/>
        <v>1.0068438000464672</v>
      </c>
      <c r="D213" s="2">
        <f t="shared" si="6"/>
        <v>6.8204875505289966E-3</v>
      </c>
    </row>
    <row r="214" spans="1:4" x14ac:dyDescent="0.25">
      <c r="A214" s="25">
        <v>42479</v>
      </c>
      <c r="B214" s="27">
        <v>83.263244999999998</v>
      </c>
      <c r="C214" s="2">
        <f t="shared" si="7"/>
        <v>1.0050128221047081</v>
      </c>
      <c r="D214" s="2">
        <f t="shared" si="6"/>
        <v>5.00029974279488E-3</v>
      </c>
    </row>
    <row r="215" spans="1:4" x14ac:dyDescent="0.25">
      <c r="A215" s="25">
        <v>42478</v>
      </c>
      <c r="B215" s="27">
        <v>82.847943000000001</v>
      </c>
      <c r="C215" s="2">
        <f t="shared" si="7"/>
        <v>1.0095327481301797</v>
      </c>
      <c r="D215" s="2">
        <f t="shared" si="6"/>
        <v>9.4875981952398346E-3</v>
      </c>
    </row>
    <row r="216" spans="1:4" x14ac:dyDescent="0.25">
      <c r="A216" s="25">
        <v>42475</v>
      </c>
      <c r="B216" s="27">
        <v>82.065631999999994</v>
      </c>
      <c r="C216" s="2">
        <f t="shared" si="7"/>
        <v>0.99461549508230562</v>
      </c>
      <c r="D216" s="2">
        <f t="shared" si="6"/>
        <v>-5.3990536128136757E-3</v>
      </c>
    </row>
    <row r="217" spans="1:4" x14ac:dyDescent="0.25">
      <c r="A217" s="25">
        <v>42474</v>
      </c>
      <c r="B217" s="27">
        <v>82.509906999999998</v>
      </c>
      <c r="C217" s="2">
        <f t="shared" si="7"/>
        <v>1.0070729408459749</v>
      </c>
      <c r="D217" s="2">
        <f t="shared" si="6"/>
        <v>7.0480449225332536E-3</v>
      </c>
    </row>
    <row r="218" spans="1:4" x14ac:dyDescent="0.25">
      <c r="A218" s="25">
        <v>42473</v>
      </c>
      <c r="B218" s="27">
        <v>81.930418000000003</v>
      </c>
      <c r="C218" s="2">
        <f t="shared" si="7"/>
        <v>1.0056906234257013</v>
      </c>
      <c r="D218" s="2">
        <f t="shared" si="6"/>
        <v>5.6744929940907157E-3</v>
      </c>
    </row>
    <row r="219" spans="1:4" x14ac:dyDescent="0.25">
      <c r="A219" s="25">
        <v>42472</v>
      </c>
      <c r="B219" s="27">
        <v>81.466820999999996</v>
      </c>
      <c r="C219" s="2">
        <f t="shared" si="7"/>
        <v>1.0123619599550546</v>
      </c>
      <c r="D219" s="2">
        <f t="shared" si="6"/>
        <v>1.2286174857121154E-2</v>
      </c>
    </row>
    <row r="220" spans="1:4" x14ac:dyDescent="0.25">
      <c r="A220" s="25">
        <v>42471</v>
      </c>
      <c r="B220" s="27">
        <v>80.472029000000006</v>
      </c>
      <c r="C220" s="2">
        <f t="shared" si="7"/>
        <v>1.001321967999617</v>
      </c>
      <c r="D220" s="2">
        <f t="shared" si="6"/>
        <v>1.3210949692484676E-3</v>
      </c>
    </row>
    <row r="221" spans="1:4" x14ac:dyDescent="0.25">
      <c r="A221" s="25">
        <v>42468</v>
      </c>
      <c r="B221" s="27">
        <v>80.365787999999995</v>
      </c>
      <c r="C221" s="2">
        <f t="shared" si="7"/>
        <v>1.0101978387043931</v>
      </c>
      <c r="D221" s="2">
        <f t="shared" si="6"/>
        <v>1.0146191576543954E-2</v>
      </c>
    </row>
    <row r="222" spans="1:4" x14ac:dyDescent="0.25">
      <c r="A222" s="25">
        <v>42467</v>
      </c>
      <c r="B222" s="27">
        <v>79.554503999999994</v>
      </c>
      <c r="C222" s="2">
        <f t="shared" si="7"/>
        <v>0.98871689944898344</v>
      </c>
      <c r="D222" s="2">
        <f t="shared" si="6"/>
        <v>-1.1347237629816072E-2</v>
      </c>
    </row>
    <row r="223" spans="1:4" x14ac:dyDescent="0.25">
      <c r="A223" s="25">
        <v>42466</v>
      </c>
      <c r="B223" s="27">
        <v>80.462368999999995</v>
      </c>
      <c r="C223" s="2">
        <f t="shared" si="7"/>
        <v>1.0133803578689053</v>
      </c>
      <c r="D223" s="2">
        <f t="shared" si="6"/>
        <v>1.3291631464988105E-2</v>
      </c>
    </row>
    <row r="224" spans="1:4" x14ac:dyDescent="0.25">
      <c r="A224" s="25">
        <v>42465</v>
      </c>
      <c r="B224" s="27">
        <v>79.399968999999999</v>
      </c>
      <c r="C224" s="2">
        <f t="shared" si="7"/>
        <v>0.98857617608675119</v>
      </c>
      <c r="D224" s="2">
        <f t="shared" si="6"/>
        <v>-1.148957703737377E-2</v>
      </c>
    </row>
    <row r="225" spans="1:4" x14ac:dyDescent="0.25">
      <c r="A225" s="25">
        <v>42464</v>
      </c>
      <c r="B225" s="27">
        <v>80.317502000000005</v>
      </c>
      <c r="C225" s="2">
        <f t="shared" si="7"/>
        <v>1.0024108531123641</v>
      </c>
      <c r="D225" s="2">
        <f t="shared" si="6"/>
        <v>2.4079516683672619E-3</v>
      </c>
    </row>
    <row r="226" spans="1:4" x14ac:dyDescent="0.25">
      <c r="A226" s="25">
        <v>42461</v>
      </c>
      <c r="B226" s="27">
        <v>80.124334000000005</v>
      </c>
      <c r="C226" s="2">
        <f t="shared" si="7"/>
        <v>0.9924632488578341</v>
      </c>
      <c r="D226" s="2">
        <f t="shared" si="6"/>
        <v>-7.5652959649821225E-3</v>
      </c>
    </row>
    <row r="227" spans="1:4" x14ac:dyDescent="0.25">
      <c r="A227" s="25">
        <v>42460</v>
      </c>
      <c r="B227" s="27">
        <v>80.732797000000005</v>
      </c>
      <c r="C227" s="2">
        <f t="shared" si="7"/>
        <v>0.98899668139591412</v>
      </c>
      <c r="D227" s="2">
        <f t="shared" si="6"/>
        <v>-1.1064302879802796E-2</v>
      </c>
    </row>
    <row r="228" spans="1:4" x14ac:dyDescent="0.25">
      <c r="A228" s="25">
        <v>42459</v>
      </c>
      <c r="B228" s="27">
        <v>81.631009000000006</v>
      </c>
      <c r="C228" s="2">
        <f t="shared" si="7"/>
        <v>0.99988167661879401</v>
      </c>
      <c r="D228" s="2">
        <f t="shared" si="6"/>
        <v>-1.1833038196949842E-4</v>
      </c>
    </row>
    <row r="229" spans="1:4" x14ac:dyDescent="0.25">
      <c r="A229" s="25">
        <v>42458</v>
      </c>
      <c r="B229" s="27">
        <v>81.640669000000003</v>
      </c>
      <c r="C229" s="2">
        <f t="shared" si="7"/>
        <v>1.0036808130859334</v>
      </c>
      <c r="D229" s="2">
        <f t="shared" si="6"/>
        <v>3.6740554707158542E-3</v>
      </c>
    </row>
    <row r="230" spans="1:4" x14ac:dyDescent="0.25">
      <c r="A230" s="25">
        <v>42457</v>
      </c>
      <c r="B230" s="27">
        <v>81.341267000000002</v>
      </c>
      <c r="C230" s="2">
        <f t="shared" si="7"/>
        <v>1.0028577919622288</v>
      </c>
      <c r="D230" s="2">
        <f t="shared" si="6"/>
        <v>2.8537162379806752E-3</v>
      </c>
    </row>
    <row r="231" spans="1:4" x14ac:dyDescent="0.25">
      <c r="A231" s="25">
        <v>42453</v>
      </c>
      <c r="B231" s="27">
        <v>81.109472999999994</v>
      </c>
      <c r="C231" s="2">
        <f t="shared" si="7"/>
        <v>1.0027463138819599</v>
      </c>
      <c r="D231" s="2">
        <f t="shared" si="6"/>
        <v>2.7425496522533472E-3</v>
      </c>
    </row>
    <row r="232" spans="1:4" x14ac:dyDescent="0.25">
      <c r="A232" s="25">
        <v>42452</v>
      </c>
      <c r="B232" s="27">
        <v>80.887331000000003</v>
      </c>
      <c r="C232" s="2">
        <f t="shared" si="7"/>
        <v>0.99560148468539245</v>
      </c>
      <c r="D232" s="2">
        <f t="shared" si="6"/>
        <v>-4.4082172429333079E-3</v>
      </c>
    </row>
    <row r="233" spans="1:4" x14ac:dyDescent="0.25">
      <c r="A233" s="25">
        <v>42451</v>
      </c>
      <c r="B233" s="27">
        <v>81.244686999999999</v>
      </c>
      <c r="C233" s="2">
        <f t="shared" si="7"/>
        <v>1.0059794250691212</v>
      </c>
      <c r="D233" s="2">
        <f t="shared" si="6"/>
        <v>5.9616192508246419E-3</v>
      </c>
    </row>
    <row r="234" spans="1:4" x14ac:dyDescent="0.25">
      <c r="A234" s="25">
        <v>42450</v>
      </c>
      <c r="B234" s="27">
        <v>80.761778000000007</v>
      </c>
      <c r="C234" s="2">
        <f t="shared" si="7"/>
        <v>0.99311171189740466</v>
      </c>
      <c r="D234" s="2">
        <f t="shared" si="6"/>
        <v>-6.9121218713898728E-3</v>
      </c>
    </row>
    <row r="235" spans="1:4" x14ac:dyDescent="0.25">
      <c r="A235" s="25">
        <v>42447</v>
      </c>
      <c r="B235" s="27">
        <v>81.321946999999994</v>
      </c>
      <c r="C235" s="2">
        <f t="shared" si="7"/>
        <v>1.0011890374099508</v>
      </c>
      <c r="D235" s="2">
        <f t="shared" si="6"/>
        <v>1.1883310648280736E-3</v>
      </c>
    </row>
    <row r="236" spans="1:4" x14ac:dyDescent="0.25">
      <c r="A236" s="25">
        <v>42446</v>
      </c>
      <c r="B236" s="27">
        <v>81.225367000000006</v>
      </c>
      <c r="C236" s="2">
        <f t="shared" si="7"/>
        <v>1.0148424837269541</v>
      </c>
      <c r="D236" s="2">
        <f t="shared" si="6"/>
        <v>1.4733412004427075E-2</v>
      </c>
    </row>
    <row r="237" spans="1:4" x14ac:dyDescent="0.25">
      <c r="A237" s="25">
        <v>42445</v>
      </c>
      <c r="B237" s="27">
        <v>80.037413000000001</v>
      </c>
      <c r="C237" s="2">
        <f t="shared" si="7"/>
        <v>1.0006037446092668</v>
      </c>
      <c r="D237" s="2">
        <f t="shared" si="6"/>
        <v>6.0356242881350118E-4</v>
      </c>
    </row>
    <row r="238" spans="1:4" x14ac:dyDescent="0.25">
      <c r="A238" s="25">
        <v>42444</v>
      </c>
      <c r="B238" s="27">
        <v>79.98912</v>
      </c>
      <c r="C238" s="2">
        <f t="shared" si="7"/>
        <v>1.0049750771228545</v>
      </c>
      <c r="D238" s="2">
        <f t="shared" si="6"/>
        <v>4.9627423208098553E-3</v>
      </c>
    </row>
    <row r="239" spans="1:4" x14ac:dyDescent="0.25">
      <c r="A239" s="25">
        <v>42443</v>
      </c>
      <c r="B239" s="27">
        <v>79.593137999999996</v>
      </c>
      <c r="C239" s="2">
        <f t="shared" si="7"/>
        <v>1.0026767478464778</v>
      </c>
      <c r="D239" s="2">
        <f t="shared" si="6"/>
        <v>2.673171737101535E-3</v>
      </c>
    </row>
    <row r="240" spans="1:4" x14ac:dyDescent="0.25">
      <c r="A240" s="25">
        <v>42440</v>
      </c>
      <c r="B240" s="27">
        <v>79.380656000000002</v>
      </c>
      <c r="C240" s="2">
        <f t="shared" si="7"/>
        <v>1.0001217069267971</v>
      </c>
      <c r="D240" s="2">
        <f t="shared" si="6"/>
        <v>1.2169952110999923E-4</v>
      </c>
    </row>
    <row r="241" spans="1:4" x14ac:dyDescent="0.25">
      <c r="A241" s="25">
        <v>42439</v>
      </c>
      <c r="B241" s="27">
        <v>79.370996000000005</v>
      </c>
      <c r="C241" s="2">
        <f t="shared" si="7"/>
        <v>0.9973300864952156</v>
      </c>
      <c r="D241" s="2">
        <f t="shared" si="6"/>
        <v>-2.673484080681176E-3</v>
      </c>
    </row>
    <row r="242" spans="1:4" x14ac:dyDescent="0.25">
      <c r="A242" s="25">
        <v>42438</v>
      </c>
      <c r="B242" s="27">
        <v>79.583477000000002</v>
      </c>
      <c r="C242" s="2">
        <f t="shared" si="7"/>
        <v>0.99721654913190827</v>
      </c>
      <c r="D242" s="2">
        <f t="shared" si="6"/>
        <v>-2.7873318708525603E-3</v>
      </c>
    </row>
    <row r="243" spans="1:4" x14ac:dyDescent="0.25">
      <c r="A243" s="25">
        <v>42437</v>
      </c>
      <c r="B243" s="27">
        <v>79.805611999999996</v>
      </c>
      <c r="C243" s="2">
        <f t="shared" si="7"/>
        <v>0.97833292073797606</v>
      </c>
      <c r="D243" s="2">
        <f t="shared" si="6"/>
        <v>-2.1905257121042361E-2</v>
      </c>
    </row>
    <row r="244" spans="1:4" x14ac:dyDescent="0.25">
      <c r="A244" s="25">
        <v>42436</v>
      </c>
      <c r="B244" s="27">
        <v>81.573061999999993</v>
      </c>
      <c r="C244" s="2">
        <f t="shared" si="7"/>
        <v>1.0263701290974672</v>
      </c>
      <c r="D244" s="2">
        <f t="shared" si="6"/>
        <v>2.6028431301750997E-2</v>
      </c>
    </row>
    <row r="245" spans="1:4" x14ac:dyDescent="0.25">
      <c r="A245" s="25">
        <v>42433</v>
      </c>
      <c r="B245" s="27">
        <v>79.477237000000002</v>
      </c>
      <c r="C245" s="2">
        <f t="shared" si="7"/>
        <v>0.99866504953031898</v>
      </c>
      <c r="D245" s="2">
        <f t="shared" si="6"/>
        <v>-1.335842309855935E-3</v>
      </c>
    </row>
    <row r="246" spans="1:4" x14ac:dyDescent="0.25">
      <c r="A246" s="25">
        <v>42432</v>
      </c>
      <c r="B246" s="27">
        <v>79.583477000000002</v>
      </c>
      <c r="C246" s="2">
        <f t="shared" si="7"/>
        <v>0.99637247623637148</v>
      </c>
      <c r="D246" s="2">
        <f t="shared" si="6"/>
        <v>-3.6341191828138525E-3</v>
      </c>
    </row>
    <row r="247" spans="1:4" x14ac:dyDescent="0.25">
      <c r="A247" s="25">
        <v>42431</v>
      </c>
      <c r="B247" s="27">
        <v>79.873219000000006</v>
      </c>
      <c r="C247" s="2">
        <f t="shared" si="7"/>
        <v>1.0174704495152835</v>
      </c>
      <c r="D247" s="2">
        <f t="shared" si="6"/>
        <v>1.7319595667457242E-2</v>
      </c>
    </row>
    <row r="248" spans="1:4" x14ac:dyDescent="0.25">
      <c r="A248" s="25">
        <v>42430</v>
      </c>
      <c r="B248" s="27">
        <v>78.501757999999995</v>
      </c>
      <c r="C248" s="2">
        <f t="shared" si="7"/>
        <v>1.0140985347121061</v>
      </c>
      <c r="D248" s="2">
        <f t="shared" si="6"/>
        <v>1.4000074720171644E-2</v>
      </c>
    </row>
    <row r="249" spans="1:4" x14ac:dyDescent="0.25">
      <c r="A249" s="25">
        <v>42429</v>
      </c>
      <c r="B249" s="27">
        <v>77.410385000000005</v>
      </c>
      <c r="C249" s="2">
        <f t="shared" si="7"/>
        <v>0.98042814999511008</v>
      </c>
      <c r="D249" s="2">
        <f t="shared" si="6"/>
        <v>-1.9765914975072942E-2</v>
      </c>
    </row>
    <row r="250" spans="1:4" x14ac:dyDescent="0.25">
      <c r="A250" s="25">
        <v>42426</v>
      </c>
      <c r="B250" s="27">
        <v>78.955693999999994</v>
      </c>
      <c r="C250" s="2">
        <f t="shared" si="7"/>
        <v>0.99682962862447833</v>
      </c>
      <c r="D250" s="2">
        <f t="shared" si="6"/>
        <v>-3.1754076502422163E-3</v>
      </c>
    </row>
    <row r="251" spans="1:4" x14ac:dyDescent="0.25">
      <c r="A251" s="25">
        <v>42425</v>
      </c>
      <c r="B251" s="27">
        <v>79.206809000000007</v>
      </c>
      <c r="C251" s="2">
        <f t="shared" si="7"/>
        <v>1.0060108681493247</v>
      </c>
      <c r="D251" s="2">
        <f t="shared" si="6"/>
        <v>5.9928749485405513E-3</v>
      </c>
    </row>
    <row r="252" spans="1:4" x14ac:dyDescent="0.25">
      <c r="A252" s="25">
        <v>42424</v>
      </c>
      <c r="B252" s="27">
        <v>78.733552000000003</v>
      </c>
      <c r="C252" s="2">
        <f t="shared" si="7"/>
        <v>1.0035700268761851</v>
      </c>
      <c r="D252" s="2">
        <f t="shared" si="6"/>
        <v>3.5636694565166186E-3</v>
      </c>
    </row>
    <row r="253" spans="1:4" x14ac:dyDescent="0.25">
      <c r="A253" s="25">
        <v>42423</v>
      </c>
      <c r="B253" s="27">
        <v>78.453470999999993</v>
      </c>
      <c r="C253" s="2">
        <f t="shared" si="7"/>
        <v>0.9859206703632174</v>
      </c>
      <c r="D253" s="2">
        <f t="shared" si="6"/>
        <v>-1.4179383637338599E-2</v>
      </c>
    </row>
    <row r="254" spans="1:4" x14ac:dyDescent="0.25">
      <c r="A254" s="25">
        <v>42422</v>
      </c>
      <c r="B254" s="27">
        <v>79.573817000000005</v>
      </c>
      <c r="C254" s="2">
        <f t="shared" si="7"/>
        <v>0.99866665508702324</v>
      </c>
      <c r="D254" s="2">
        <f t="shared" si="6"/>
        <v>-1.334234608240282E-3</v>
      </c>
    </row>
    <row r="255" spans="1:4" x14ac:dyDescent="0.25">
      <c r="A255" s="25">
        <v>42419</v>
      </c>
      <c r="B255" s="27">
        <v>79.680058000000002</v>
      </c>
      <c r="C255" s="2">
        <f t="shared" si="7"/>
        <v>1.000606466535138</v>
      </c>
      <c r="D255" s="2">
        <f t="shared" si="6"/>
        <v>6.062827086281699E-4</v>
      </c>
    </row>
    <row r="256" spans="1:4" x14ac:dyDescent="0.25">
      <c r="A256" s="25">
        <v>42418</v>
      </c>
      <c r="B256" s="27">
        <v>79.631764000000004</v>
      </c>
      <c r="C256" s="2">
        <f t="shared" si="7"/>
        <v>1.0054877733728493</v>
      </c>
      <c r="D256" s="2">
        <f t="shared" si="6"/>
        <v>5.4727704081056153E-3</v>
      </c>
    </row>
    <row r="257" spans="1:4" x14ac:dyDescent="0.25">
      <c r="A257" s="25">
        <v>42417</v>
      </c>
      <c r="B257" s="27">
        <v>79.197147999999999</v>
      </c>
      <c r="C257" s="2">
        <f t="shared" si="7"/>
        <v>1.0096035237247716</v>
      </c>
      <c r="D257" s="2">
        <f t="shared" si="6"/>
        <v>9.5577030173931848E-3</v>
      </c>
    </row>
    <row r="258" spans="1:4" x14ac:dyDescent="0.25">
      <c r="A258" s="25">
        <v>42416</v>
      </c>
      <c r="B258" s="27">
        <v>78.443810999999997</v>
      </c>
      <c r="C258" s="2">
        <f t="shared" si="7"/>
        <v>1.0023448414197937</v>
      </c>
      <c r="D258" s="2">
        <f t="shared" si="6"/>
        <v>2.3420965691406913E-3</v>
      </c>
    </row>
    <row r="259" spans="1:4" x14ac:dyDescent="0.25">
      <c r="A259" s="25">
        <v>42412</v>
      </c>
      <c r="B259" s="27">
        <v>78.260302999999993</v>
      </c>
      <c r="C259" s="2">
        <f t="shared" si="7"/>
        <v>1.017964824339572</v>
      </c>
      <c r="D259" s="2">
        <f t="shared" si="6"/>
        <v>1.7805363837401261E-2</v>
      </c>
    </row>
    <row r="260" spans="1:4" x14ac:dyDescent="0.25">
      <c r="A260" s="25">
        <v>42411</v>
      </c>
      <c r="B260" s="27">
        <v>76.879182</v>
      </c>
      <c r="C260" s="2">
        <f t="shared" si="7"/>
        <v>1.003150602313662</v>
      </c>
      <c r="D260" s="2">
        <f t="shared" ref="D260:D323" si="8">LN(C260)</f>
        <v>3.1456495662243083E-3</v>
      </c>
    </row>
    <row r="261" spans="1:4" x14ac:dyDescent="0.25">
      <c r="A261" s="25">
        <v>42410</v>
      </c>
      <c r="B261" s="27">
        <v>76.637726999999998</v>
      </c>
      <c r="C261" s="2">
        <f t="shared" ref="C261:C324" si="9">B261/B262</f>
        <v>0.99088407452858751</v>
      </c>
      <c r="D261" s="2">
        <f t="shared" si="8"/>
        <v>-9.1577297705367471E-3</v>
      </c>
    </row>
    <row r="262" spans="1:4" x14ac:dyDescent="0.25">
      <c r="A262" s="25">
        <v>42409</v>
      </c>
      <c r="B262" s="27">
        <v>77.342777999999996</v>
      </c>
      <c r="C262" s="2">
        <f t="shared" si="9"/>
        <v>0.9956483721798185</v>
      </c>
      <c r="D262" s="2">
        <f t="shared" si="8"/>
        <v>-4.3611237109256965E-3</v>
      </c>
    </row>
    <row r="263" spans="1:4" x14ac:dyDescent="0.25">
      <c r="A263" s="25">
        <v>42408</v>
      </c>
      <c r="B263" s="27">
        <v>77.680815999999993</v>
      </c>
      <c r="C263" s="2">
        <f t="shared" si="9"/>
        <v>1.0134865355396558</v>
      </c>
      <c r="D263" s="2">
        <f t="shared" si="8"/>
        <v>1.3396401710328748E-2</v>
      </c>
    </row>
    <row r="264" spans="1:4" x14ac:dyDescent="0.25">
      <c r="A264" s="25">
        <v>42405</v>
      </c>
      <c r="B264" s="27">
        <v>76.647112000000007</v>
      </c>
      <c r="C264" s="2">
        <f t="shared" si="9"/>
        <v>1.0031316555270795</v>
      </c>
      <c r="D264" s="2">
        <f t="shared" si="8"/>
        <v>3.1267621075837721E-3</v>
      </c>
    </row>
    <row r="265" spans="1:4" x14ac:dyDescent="0.25">
      <c r="A265" s="25">
        <v>42404</v>
      </c>
      <c r="B265" s="27">
        <v>76.407829000000007</v>
      </c>
      <c r="C265" s="2">
        <f t="shared" si="9"/>
        <v>1.0172018228625488</v>
      </c>
      <c r="D265" s="2">
        <f t="shared" si="8"/>
        <v>1.7055546603691723E-2</v>
      </c>
    </row>
    <row r="266" spans="1:4" x14ac:dyDescent="0.25">
      <c r="A266" s="25">
        <v>42403</v>
      </c>
      <c r="B266" s="27">
        <v>75.115701999999999</v>
      </c>
      <c r="C266" s="2">
        <f t="shared" si="9"/>
        <v>1.0521518570037087</v>
      </c>
      <c r="D266" s="2">
        <f t="shared" si="8"/>
        <v>5.0837454661930771E-2</v>
      </c>
    </row>
    <row r="267" spans="1:4" x14ac:dyDescent="0.25">
      <c r="A267" s="25">
        <v>42402</v>
      </c>
      <c r="B267" s="27">
        <v>71.392453000000003</v>
      </c>
      <c r="C267" s="2">
        <f t="shared" si="9"/>
        <v>0.97771653910590728</v>
      </c>
      <c r="D267" s="2">
        <f t="shared" si="8"/>
        <v>-2.2535488273295295E-2</v>
      </c>
    </row>
    <row r="268" spans="1:4" x14ac:dyDescent="0.25">
      <c r="A268" s="25">
        <v>42401</v>
      </c>
      <c r="B268" s="27">
        <v>73.019582</v>
      </c>
      <c r="C268" s="2">
        <f t="shared" si="9"/>
        <v>0.97996149784120712</v>
      </c>
      <c r="D268" s="2">
        <f t="shared" si="8"/>
        <v>-2.0241996006445474E-2</v>
      </c>
    </row>
    <row r="269" spans="1:4" x14ac:dyDescent="0.25">
      <c r="A269" s="25">
        <v>42398</v>
      </c>
      <c r="B269" s="27">
        <v>74.512704999999997</v>
      </c>
      <c r="C269" s="2">
        <f t="shared" si="9"/>
        <v>1.0111702916549752</v>
      </c>
      <c r="D269" s="2">
        <f t="shared" si="8"/>
        <v>1.1108364681976388E-2</v>
      </c>
    </row>
    <row r="270" spans="1:4" x14ac:dyDescent="0.25">
      <c r="A270" s="25">
        <v>42397</v>
      </c>
      <c r="B270" s="27">
        <v>73.689571000000001</v>
      </c>
      <c r="C270" s="2">
        <f t="shared" si="9"/>
        <v>1.0225793183551213</v>
      </c>
      <c r="D270" s="2">
        <f t="shared" si="8"/>
        <v>2.2328178889636816E-2</v>
      </c>
    </row>
    <row r="271" spans="1:4" x14ac:dyDescent="0.25">
      <c r="A271" s="25">
        <v>42396</v>
      </c>
      <c r="B271" s="27">
        <v>72.062449999999998</v>
      </c>
      <c r="C271" s="2">
        <f t="shared" si="9"/>
        <v>0.98161673890871415</v>
      </c>
      <c r="D271" s="2">
        <f t="shared" si="8"/>
        <v>-1.8554333052841484E-2</v>
      </c>
    </row>
    <row r="272" spans="1:4" x14ac:dyDescent="0.25">
      <c r="A272" s="25">
        <v>42395</v>
      </c>
      <c r="B272" s="27">
        <v>73.412002000000001</v>
      </c>
      <c r="C272" s="2">
        <f t="shared" si="9"/>
        <v>1.036766602253596</v>
      </c>
      <c r="D272" s="2">
        <f t="shared" si="8"/>
        <v>3.6106833764479242E-2</v>
      </c>
    </row>
    <row r="273" spans="1:4" x14ac:dyDescent="0.25">
      <c r="A273" s="25">
        <v>42394</v>
      </c>
      <c r="B273" s="27">
        <v>70.808610000000002</v>
      </c>
      <c r="C273" s="2">
        <f t="shared" si="9"/>
        <v>0.96617479931148498</v>
      </c>
      <c r="D273" s="2">
        <f t="shared" si="8"/>
        <v>-3.4410509471193527E-2</v>
      </c>
    </row>
    <row r="274" spans="1:4" x14ac:dyDescent="0.25">
      <c r="A274" s="25">
        <v>42391</v>
      </c>
      <c r="B274" s="27">
        <v>73.287576999999999</v>
      </c>
      <c r="C274" s="2">
        <f t="shared" si="9"/>
        <v>1.0333333422631474</v>
      </c>
      <c r="D274" s="2">
        <f t="shared" si="8"/>
        <v>3.2789831464746413E-2</v>
      </c>
    </row>
    <row r="275" spans="1:4" x14ac:dyDescent="0.25">
      <c r="A275" s="25">
        <v>42390</v>
      </c>
      <c r="B275" s="27">
        <v>70.923461000000003</v>
      </c>
      <c r="C275" s="2">
        <f t="shared" si="9"/>
        <v>1.012571723721152</v>
      </c>
      <c r="D275" s="2">
        <f t="shared" si="8"/>
        <v>1.2493355732760386E-2</v>
      </c>
    </row>
    <row r="276" spans="1:4" x14ac:dyDescent="0.25">
      <c r="A276" s="25">
        <v>42389</v>
      </c>
      <c r="B276" s="27">
        <v>70.042901000000001</v>
      </c>
      <c r="C276" s="2">
        <f t="shared" si="9"/>
        <v>0.95785337975383944</v>
      </c>
      <c r="D276" s="2">
        <f t="shared" si="8"/>
        <v>-4.3060560998012698E-2</v>
      </c>
    </row>
    <row r="277" spans="1:4" x14ac:dyDescent="0.25">
      <c r="A277" s="25">
        <v>42388</v>
      </c>
      <c r="B277" s="27">
        <v>73.124866999999995</v>
      </c>
      <c r="C277" s="2">
        <f t="shared" si="9"/>
        <v>0.98478990073596018</v>
      </c>
      <c r="D277" s="2">
        <f t="shared" si="8"/>
        <v>-1.5326959306678909E-2</v>
      </c>
    </row>
    <row r="278" spans="1:4" x14ac:dyDescent="0.25">
      <c r="A278" s="25">
        <v>42384</v>
      </c>
      <c r="B278" s="27">
        <v>74.254282000000003</v>
      </c>
      <c r="C278" s="2">
        <f t="shared" si="9"/>
        <v>0.98053588075026044</v>
      </c>
      <c r="D278" s="2">
        <f t="shared" si="8"/>
        <v>-1.9656039675404347E-2</v>
      </c>
    </row>
    <row r="279" spans="1:4" x14ac:dyDescent="0.25">
      <c r="A279" s="25">
        <v>42383</v>
      </c>
      <c r="B279" s="27">
        <v>75.728266000000005</v>
      </c>
      <c r="C279" s="2">
        <f t="shared" si="9"/>
        <v>1.0458691448942148</v>
      </c>
      <c r="D279" s="2">
        <f t="shared" si="8"/>
        <v>4.4848257333470726E-2</v>
      </c>
    </row>
    <row r="280" spans="1:4" x14ac:dyDescent="0.25">
      <c r="A280" s="25">
        <v>42382</v>
      </c>
      <c r="B280" s="27">
        <v>72.407017999999994</v>
      </c>
      <c r="C280" s="2">
        <f t="shared" si="9"/>
        <v>1.0059841083254288</v>
      </c>
      <c r="D280" s="2">
        <f t="shared" si="8"/>
        <v>5.966274659563342E-3</v>
      </c>
    </row>
    <row r="281" spans="1:4" x14ac:dyDescent="0.25">
      <c r="A281" s="25">
        <v>42381</v>
      </c>
      <c r="B281" s="27">
        <v>71.976303999999999</v>
      </c>
      <c r="C281" s="2">
        <f t="shared" si="9"/>
        <v>1.0204911621820525</v>
      </c>
      <c r="D281" s="2">
        <f t="shared" si="8"/>
        <v>2.0284042948098806E-2</v>
      </c>
    </row>
    <row r="282" spans="1:4" x14ac:dyDescent="0.25">
      <c r="A282" s="25">
        <v>42380</v>
      </c>
      <c r="B282" s="27">
        <v>70.531041000000002</v>
      </c>
      <c r="C282" s="2">
        <f t="shared" si="9"/>
        <v>0.98661133760700992</v>
      </c>
      <c r="D282" s="2">
        <f t="shared" si="8"/>
        <v>-1.3479098654152503E-2</v>
      </c>
    </row>
    <row r="283" spans="1:4" x14ac:dyDescent="0.25">
      <c r="A283" s="25">
        <v>42377</v>
      </c>
      <c r="B283" s="27">
        <v>71.488172000000006</v>
      </c>
      <c r="C283" s="2">
        <f t="shared" si="9"/>
        <v>0.97979796540003572</v>
      </c>
      <c r="D283" s="2">
        <f t="shared" si="8"/>
        <v>-2.0408886326016118E-2</v>
      </c>
    </row>
    <row r="284" spans="1:4" x14ac:dyDescent="0.25">
      <c r="A284" s="25">
        <v>42376</v>
      </c>
      <c r="B284" s="27">
        <v>72.962155999999993</v>
      </c>
      <c r="C284" s="2">
        <f t="shared" si="9"/>
        <v>0.98399383608654878</v>
      </c>
      <c r="D284" s="2">
        <f t="shared" si="8"/>
        <v>-1.6135646089189635E-2</v>
      </c>
    </row>
    <row r="285" spans="1:4" x14ac:dyDescent="0.25">
      <c r="A285" s="25">
        <v>42375</v>
      </c>
      <c r="B285" s="27">
        <v>74.148996999999994</v>
      </c>
      <c r="C285" s="2">
        <f t="shared" si="9"/>
        <v>0.99167944945170938</v>
      </c>
      <c r="D285" s="2">
        <f t="shared" si="8"/>
        <v>-8.3553595501901466E-3</v>
      </c>
    </row>
    <row r="286" spans="1:4" x14ac:dyDescent="0.25">
      <c r="A286" s="25">
        <v>42374</v>
      </c>
      <c r="B286" s="27">
        <v>74.771134000000004</v>
      </c>
      <c r="C286" s="2">
        <f t="shared" si="9"/>
        <v>1.0085205679504605</v>
      </c>
      <c r="D286" s="2">
        <f t="shared" si="8"/>
        <v>8.4844728005536545E-3</v>
      </c>
    </row>
    <row r="287" spans="1:4" x14ac:dyDescent="0.25">
      <c r="A287" s="25">
        <v>42373</v>
      </c>
      <c r="B287" s="27">
        <v>74.139424000000005</v>
      </c>
      <c r="C287" s="2">
        <f t="shared" si="9"/>
        <v>0.99371395312829047</v>
      </c>
      <c r="D287" s="2">
        <f t="shared" si="8"/>
        <v>-6.3058872530921597E-3</v>
      </c>
    </row>
    <row r="288" spans="1:4" x14ac:dyDescent="0.25">
      <c r="A288" s="25">
        <v>42369</v>
      </c>
      <c r="B288" s="27">
        <v>74.608416000000005</v>
      </c>
      <c r="C288" s="2">
        <f t="shared" si="9"/>
        <v>0.99795155427533144</v>
      </c>
      <c r="D288" s="2">
        <f t="shared" si="8"/>
        <v>-2.0505466592025583E-3</v>
      </c>
    </row>
    <row r="289" spans="1:4" x14ac:dyDescent="0.25">
      <c r="A289" s="25">
        <v>42368</v>
      </c>
      <c r="B289" s="27">
        <v>74.761561</v>
      </c>
      <c r="C289" s="2">
        <f t="shared" si="9"/>
        <v>0.98673569044028819</v>
      </c>
      <c r="D289" s="2">
        <f t="shared" si="8"/>
        <v>-1.3353066251665314E-2</v>
      </c>
    </row>
    <row r="290" spans="1:4" x14ac:dyDescent="0.25">
      <c r="A290" s="25">
        <v>42367</v>
      </c>
      <c r="B290" s="27">
        <v>75.766552000000004</v>
      </c>
      <c r="C290" s="2">
        <f t="shared" si="9"/>
        <v>1.0053340860479618</v>
      </c>
      <c r="D290" s="2">
        <f t="shared" si="8"/>
        <v>5.3199101987670867E-3</v>
      </c>
    </row>
    <row r="291" spans="1:4" x14ac:dyDescent="0.25">
      <c r="A291" s="25">
        <v>42366</v>
      </c>
      <c r="B291" s="27">
        <v>75.364551000000006</v>
      </c>
      <c r="C291" s="2">
        <f t="shared" si="9"/>
        <v>0.99256265664003618</v>
      </c>
      <c r="D291" s="2">
        <f t="shared" si="8"/>
        <v>-7.4651382975080092E-3</v>
      </c>
    </row>
    <row r="292" spans="1:4" x14ac:dyDescent="0.25">
      <c r="A292" s="25">
        <v>42362</v>
      </c>
      <c r="B292" s="27">
        <v>75.929263000000006</v>
      </c>
      <c r="C292" s="2">
        <f t="shared" si="9"/>
        <v>0.98927546197677718</v>
      </c>
      <c r="D292" s="2">
        <f t="shared" si="8"/>
        <v>-1.0782460380384905E-2</v>
      </c>
    </row>
    <row r="293" spans="1:4" x14ac:dyDescent="0.25">
      <c r="A293" s="25">
        <v>42361</v>
      </c>
      <c r="B293" s="27">
        <v>76.752397000000002</v>
      </c>
      <c r="C293" s="2">
        <f t="shared" si="9"/>
        <v>1.0327109001256316</v>
      </c>
      <c r="D293" s="2">
        <f t="shared" si="8"/>
        <v>3.2187286617373585E-2</v>
      </c>
    </row>
    <row r="294" spans="1:4" x14ac:dyDescent="0.25">
      <c r="A294" s="25">
        <v>42360</v>
      </c>
      <c r="B294" s="27">
        <v>74.321280999999999</v>
      </c>
      <c r="C294" s="2">
        <f t="shared" si="9"/>
        <v>1.0050478714089917</v>
      </c>
      <c r="D294" s="2">
        <f t="shared" si="8"/>
        <v>5.0351736193899556E-3</v>
      </c>
    </row>
    <row r="295" spans="1:4" x14ac:dyDescent="0.25">
      <c r="A295" s="25">
        <v>42359</v>
      </c>
      <c r="B295" s="27">
        <v>73.948001000000005</v>
      </c>
      <c r="C295" s="2">
        <f t="shared" si="9"/>
        <v>0.99974124996586333</v>
      </c>
      <c r="D295" s="2">
        <f t="shared" si="8"/>
        <v>-2.5878351570244603E-4</v>
      </c>
    </row>
    <row r="296" spans="1:4" x14ac:dyDescent="0.25">
      <c r="A296" s="25">
        <v>42356</v>
      </c>
      <c r="B296" s="27">
        <v>73.967140000000001</v>
      </c>
      <c r="C296" s="2">
        <f t="shared" si="9"/>
        <v>0.99127757260682037</v>
      </c>
      <c r="D296" s="2">
        <f t="shared" si="8"/>
        <v>-8.7606904231446771E-3</v>
      </c>
    </row>
    <row r="297" spans="1:4" x14ac:dyDescent="0.25">
      <c r="A297" s="25">
        <v>42355</v>
      </c>
      <c r="B297" s="27">
        <v>74.617990000000006</v>
      </c>
      <c r="C297" s="2">
        <f t="shared" si="9"/>
        <v>0.9849652267680844</v>
      </c>
      <c r="D297" s="2">
        <f t="shared" si="8"/>
        <v>-1.5148941206724121E-2</v>
      </c>
    </row>
    <row r="298" spans="1:4" x14ac:dyDescent="0.25">
      <c r="A298" s="25">
        <v>42354</v>
      </c>
      <c r="B298" s="27">
        <v>75.756979000000001</v>
      </c>
      <c r="C298" s="2">
        <f t="shared" si="9"/>
        <v>0.99647489525646016</v>
      </c>
      <c r="D298" s="2">
        <f t="shared" si="8"/>
        <v>-3.5313325653900363E-3</v>
      </c>
    </row>
    <row r="299" spans="1:4" x14ac:dyDescent="0.25">
      <c r="A299" s="25">
        <v>42353</v>
      </c>
      <c r="B299" s="27">
        <v>76.024974999999998</v>
      </c>
      <c r="C299" s="2">
        <f t="shared" si="9"/>
        <v>1.0447192191640251</v>
      </c>
      <c r="D299" s="2">
        <f t="shared" si="8"/>
        <v>4.3748159518012766E-2</v>
      </c>
    </row>
    <row r="300" spans="1:4" x14ac:dyDescent="0.25">
      <c r="A300" s="25">
        <v>42352</v>
      </c>
      <c r="B300" s="27">
        <v>72.770724999999999</v>
      </c>
      <c r="C300" s="2">
        <f t="shared" si="9"/>
        <v>1.0227334214343506</v>
      </c>
      <c r="D300" s="2">
        <f t="shared" si="8"/>
        <v>2.2478867903129029E-2</v>
      </c>
    </row>
    <row r="301" spans="1:4" x14ac:dyDescent="0.25">
      <c r="A301" s="25">
        <v>42349</v>
      </c>
      <c r="B301" s="27">
        <v>71.153170000000003</v>
      </c>
      <c r="C301" s="2">
        <f t="shared" si="9"/>
        <v>0.98216400610314247</v>
      </c>
      <c r="D301" s="2">
        <f t="shared" si="8"/>
        <v>-1.7996972247684543E-2</v>
      </c>
    </row>
    <row r="302" spans="1:4" x14ac:dyDescent="0.25">
      <c r="A302" s="25">
        <v>42348</v>
      </c>
      <c r="B302" s="27">
        <v>72.445303999999993</v>
      </c>
      <c r="C302" s="2">
        <f t="shared" si="9"/>
        <v>1.0007934063981518</v>
      </c>
      <c r="D302" s="2">
        <f t="shared" si="8"/>
        <v>7.930918176779708E-4</v>
      </c>
    </row>
    <row r="303" spans="1:4" x14ac:dyDescent="0.25">
      <c r="A303" s="25">
        <v>42347</v>
      </c>
      <c r="B303" s="27">
        <v>72.387871000000004</v>
      </c>
      <c r="C303" s="2">
        <f t="shared" si="9"/>
        <v>1.0133994413805518</v>
      </c>
      <c r="D303" s="2">
        <f t="shared" si="8"/>
        <v>1.3310462826593455E-2</v>
      </c>
    </row>
    <row r="304" spans="1:4" x14ac:dyDescent="0.25">
      <c r="A304" s="25">
        <v>42346</v>
      </c>
      <c r="B304" s="27">
        <v>71.430739000000003</v>
      </c>
      <c r="C304" s="2">
        <f t="shared" si="9"/>
        <v>0.97174470964757564</v>
      </c>
      <c r="D304" s="2">
        <f t="shared" si="8"/>
        <v>-2.866215341427597E-2</v>
      </c>
    </row>
    <row r="305" spans="1:4" x14ac:dyDescent="0.25">
      <c r="A305" s="25">
        <v>42345</v>
      </c>
      <c r="B305" s="27">
        <v>73.507721000000004</v>
      </c>
      <c r="C305" s="2">
        <f t="shared" si="9"/>
        <v>0.97387778998272512</v>
      </c>
      <c r="D305" s="2">
        <f t="shared" si="8"/>
        <v>-2.646945550890592E-2</v>
      </c>
    </row>
    <row r="306" spans="1:4" x14ac:dyDescent="0.25">
      <c r="A306" s="25">
        <v>42342</v>
      </c>
      <c r="B306" s="27">
        <v>75.479410000000001</v>
      </c>
      <c r="C306" s="2">
        <f t="shared" si="9"/>
        <v>1.0057390198237135</v>
      </c>
      <c r="D306" s="2">
        <f t="shared" si="8"/>
        <v>5.7226143869358531E-3</v>
      </c>
    </row>
    <row r="307" spans="1:4" x14ac:dyDescent="0.25">
      <c r="A307" s="25">
        <v>42341</v>
      </c>
      <c r="B307" s="27">
        <v>75.048704000000001</v>
      </c>
      <c r="C307" s="2">
        <f t="shared" si="9"/>
        <v>0.98566940644590073</v>
      </c>
      <c r="D307" s="2">
        <f t="shared" si="8"/>
        <v>-1.4434268181171996E-2</v>
      </c>
    </row>
    <row r="308" spans="1:4" x14ac:dyDescent="0.25">
      <c r="A308" s="25">
        <v>42340</v>
      </c>
      <c r="B308" s="27">
        <v>76.139832999999996</v>
      </c>
      <c r="C308" s="2">
        <f t="shared" si="9"/>
        <v>0.9714251240993852</v>
      </c>
      <c r="D308" s="2">
        <f t="shared" si="8"/>
        <v>-2.8991085600770138E-2</v>
      </c>
    </row>
    <row r="309" spans="1:4" x14ac:dyDescent="0.25">
      <c r="A309" s="25">
        <v>42339</v>
      </c>
      <c r="B309" s="27">
        <v>78.379518000000004</v>
      </c>
      <c r="C309" s="2">
        <f t="shared" si="9"/>
        <v>1.0028165012870753</v>
      </c>
      <c r="D309" s="2">
        <f t="shared" si="8"/>
        <v>2.8125423790961398E-3</v>
      </c>
    </row>
    <row r="310" spans="1:4" x14ac:dyDescent="0.25">
      <c r="A310" s="25">
        <v>42338</v>
      </c>
      <c r="B310" s="27">
        <v>78.159381999999994</v>
      </c>
      <c r="C310" s="2">
        <f t="shared" si="9"/>
        <v>1.0052936150038427</v>
      </c>
      <c r="D310" s="2">
        <f t="shared" si="8"/>
        <v>5.2796530749809395E-3</v>
      </c>
    </row>
    <row r="311" spans="1:4" x14ac:dyDescent="0.25">
      <c r="A311" s="25">
        <v>42335</v>
      </c>
      <c r="B311" s="27">
        <v>77.747815000000003</v>
      </c>
      <c r="C311" s="2">
        <f t="shared" si="9"/>
        <v>0.99975389289388916</v>
      </c>
      <c r="D311" s="2">
        <f t="shared" si="8"/>
        <v>-2.4613739543439064E-4</v>
      </c>
    </row>
    <row r="312" spans="1:4" x14ac:dyDescent="0.25">
      <c r="A312" s="25">
        <v>42333</v>
      </c>
      <c r="B312" s="27">
        <v>77.766953999999998</v>
      </c>
      <c r="C312" s="2">
        <f t="shared" si="9"/>
        <v>0.99230583867323119</v>
      </c>
      <c r="D312" s="2">
        <f t="shared" si="8"/>
        <v>-7.723914099375534E-3</v>
      </c>
    </row>
    <row r="313" spans="1:4" x14ac:dyDescent="0.25">
      <c r="A313" s="25">
        <v>42332</v>
      </c>
      <c r="B313" s="27">
        <v>78.369945000000001</v>
      </c>
      <c r="C313" s="2">
        <f t="shared" si="9"/>
        <v>1.0199302342242731</v>
      </c>
      <c r="D313" s="2">
        <f t="shared" si="8"/>
        <v>1.9734227137602096E-2</v>
      </c>
    </row>
    <row r="314" spans="1:4" x14ac:dyDescent="0.25">
      <c r="A314" s="25">
        <v>42331</v>
      </c>
      <c r="B314" s="27">
        <v>76.838534999999993</v>
      </c>
      <c r="C314" s="2">
        <f t="shared" si="9"/>
        <v>1.0061410868990011</v>
      </c>
      <c r="D314" s="2">
        <f t="shared" si="8"/>
        <v>6.1223072705194372E-3</v>
      </c>
    </row>
    <row r="315" spans="1:4" x14ac:dyDescent="0.25">
      <c r="A315" s="25">
        <v>42328</v>
      </c>
      <c r="B315" s="27">
        <v>76.369542999999993</v>
      </c>
      <c r="C315" s="2">
        <f t="shared" si="9"/>
        <v>0.99364879362351832</v>
      </c>
      <c r="D315" s="2">
        <f t="shared" si="8"/>
        <v>-6.3714610945078713E-3</v>
      </c>
    </row>
    <row r="316" spans="1:4" x14ac:dyDescent="0.25">
      <c r="A316" s="25">
        <v>42327</v>
      </c>
      <c r="B316" s="27">
        <v>76.857681999999997</v>
      </c>
      <c r="C316" s="2">
        <f t="shared" si="9"/>
        <v>0.99455047285598264</v>
      </c>
      <c r="D316" s="2">
        <f t="shared" si="8"/>
        <v>-5.4644299840106341E-3</v>
      </c>
    </row>
    <row r="317" spans="1:4" x14ac:dyDescent="0.25">
      <c r="A317" s="25">
        <v>42326</v>
      </c>
      <c r="B317" s="27">
        <v>77.278814999999994</v>
      </c>
      <c r="C317" s="2">
        <f t="shared" si="9"/>
        <v>1.0097548676634411</v>
      </c>
      <c r="D317" s="2">
        <f t="shared" si="8"/>
        <v>9.7075961117526061E-3</v>
      </c>
    </row>
    <row r="318" spans="1:4" x14ac:dyDescent="0.25">
      <c r="A318" s="25">
        <v>42325</v>
      </c>
      <c r="B318" s="27">
        <v>76.532252999999997</v>
      </c>
      <c r="C318" s="2">
        <f t="shared" si="9"/>
        <v>0.98838067640287031</v>
      </c>
      <c r="D318" s="2">
        <f t="shared" si="8"/>
        <v>-1.1687355440348985E-2</v>
      </c>
    </row>
    <row r="319" spans="1:4" x14ac:dyDescent="0.25">
      <c r="A319" s="25">
        <v>42324</v>
      </c>
      <c r="B319" s="27">
        <v>77.431960000000004</v>
      </c>
      <c r="C319" s="2">
        <f t="shared" si="9"/>
        <v>1.0358515147449991</v>
      </c>
      <c r="D319" s="2">
        <f t="shared" si="8"/>
        <v>3.52238080294901E-2</v>
      </c>
    </row>
    <row r="320" spans="1:4" x14ac:dyDescent="0.25">
      <c r="A320" s="25">
        <v>42321</v>
      </c>
      <c r="B320" s="27">
        <v>74.751987999999997</v>
      </c>
      <c r="C320" s="2">
        <f t="shared" si="9"/>
        <v>0.98350327971530072</v>
      </c>
      <c r="D320" s="2">
        <f t="shared" si="8"/>
        <v>-1.6634306420097788E-2</v>
      </c>
    </row>
    <row r="321" spans="1:4" x14ac:dyDescent="0.25">
      <c r="A321" s="25">
        <v>42320</v>
      </c>
      <c r="B321" s="27">
        <v>76.005835000000005</v>
      </c>
      <c r="C321" s="2">
        <f t="shared" si="9"/>
        <v>0.97292330614511613</v>
      </c>
      <c r="D321" s="2">
        <f t="shared" si="8"/>
        <v>-2.7450021952993401E-2</v>
      </c>
    </row>
    <row r="322" spans="1:4" x14ac:dyDescent="0.25">
      <c r="A322" s="25">
        <v>42319</v>
      </c>
      <c r="B322" s="27">
        <v>78.121095999999994</v>
      </c>
      <c r="C322" s="2">
        <f t="shared" si="9"/>
        <v>0.99113545051206542</v>
      </c>
      <c r="D322" s="2">
        <f t="shared" si="8"/>
        <v>-8.9040733542907168E-3</v>
      </c>
    </row>
    <row r="323" spans="1:4" x14ac:dyDescent="0.25">
      <c r="A323" s="25">
        <v>42318</v>
      </c>
      <c r="B323" s="27">
        <v>78.819798000000006</v>
      </c>
      <c r="C323" s="2">
        <f t="shared" si="9"/>
        <v>1.0048810545816402</v>
      </c>
      <c r="D323" s="2">
        <f t="shared" si="8"/>
        <v>4.8691808565839391E-3</v>
      </c>
    </row>
    <row r="324" spans="1:4" x14ac:dyDescent="0.25">
      <c r="A324" s="25">
        <v>42317</v>
      </c>
      <c r="B324" s="27">
        <v>78.436942999999999</v>
      </c>
      <c r="C324" s="2">
        <f t="shared" si="9"/>
        <v>0.9786242370029824</v>
      </c>
      <c r="D324" s="2">
        <f t="shared" ref="D324:D387" si="10">LN(C324)</f>
        <v>-2.1607533416661974E-2</v>
      </c>
    </row>
    <row r="325" spans="1:4" x14ac:dyDescent="0.25">
      <c r="A325" s="25">
        <v>42314</v>
      </c>
      <c r="B325" s="27">
        <v>80.150215000000003</v>
      </c>
      <c r="C325" s="2">
        <f t="shared" ref="C325:C388" si="11">B325/B326</f>
        <v>0.99599108141153336</v>
      </c>
      <c r="D325" s="2">
        <f t="shared" si="10"/>
        <v>-4.0169758437207529E-3</v>
      </c>
    </row>
    <row r="326" spans="1:4" x14ac:dyDescent="0.25">
      <c r="A326" s="25">
        <v>42313</v>
      </c>
      <c r="B326" s="27">
        <v>80.472824000000003</v>
      </c>
      <c r="C326" s="2">
        <f t="shared" si="11"/>
        <v>0.98639212742802596</v>
      </c>
      <c r="D326" s="2">
        <f t="shared" si="10"/>
        <v>-1.3701308278991726E-2</v>
      </c>
    </row>
    <row r="327" spans="1:4" x14ac:dyDescent="0.25">
      <c r="A327" s="25">
        <v>42312</v>
      </c>
      <c r="B327" s="27">
        <v>81.582994999999997</v>
      </c>
      <c r="C327" s="2">
        <f t="shared" si="11"/>
        <v>0.98998278078089963</v>
      </c>
      <c r="D327" s="2">
        <f t="shared" si="10"/>
        <v>-1.0067729155370474E-2</v>
      </c>
    </row>
    <row r="328" spans="1:4" x14ac:dyDescent="0.25">
      <c r="A328" s="25">
        <v>42311</v>
      </c>
      <c r="B328" s="27">
        <v>82.408499000000006</v>
      </c>
      <c r="C328" s="2">
        <f t="shared" si="11"/>
        <v>1.0184099393776147</v>
      </c>
      <c r="D328" s="2">
        <f t="shared" si="10"/>
        <v>1.824252801077678E-2</v>
      </c>
    </row>
    <row r="329" spans="1:4" x14ac:dyDescent="0.25">
      <c r="A329" s="25">
        <v>42310</v>
      </c>
      <c r="B329" s="27">
        <v>80.918789000000004</v>
      </c>
      <c r="C329" s="2">
        <f t="shared" si="11"/>
        <v>1.0306985916449523</v>
      </c>
      <c r="D329" s="2">
        <f t="shared" si="10"/>
        <v>3.0236816653304341E-2</v>
      </c>
    </row>
    <row r="330" spans="1:4" x14ac:dyDescent="0.25">
      <c r="A330" s="25">
        <v>42307</v>
      </c>
      <c r="B330" s="27">
        <v>78.508683000000005</v>
      </c>
      <c r="C330" s="2">
        <f t="shared" si="11"/>
        <v>1.0062020432742065</v>
      </c>
      <c r="D330" s="2">
        <f t="shared" si="10"/>
        <v>6.1828897569851729E-3</v>
      </c>
    </row>
    <row r="331" spans="1:4" x14ac:dyDescent="0.25">
      <c r="A331" s="25">
        <v>42306</v>
      </c>
      <c r="B331" s="27">
        <v>78.024770000000004</v>
      </c>
      <c r="C331" s="2">
        <f t="shared" si="11"/>
        <v>0.99939237020948135</v>
      </c>
      <c r="D331" s="2">
        <f t="shared" si="10"/>
        <v>-6.0781447231570904E-4</v>
      </c>
    </row>
    <row r="332" spans="1:4" x14ac:dyDescent="0.25">
      <c r="A332" s="25">
        <v>42305</v>
      </c>
      <c r="B332" s="27">
        <v>78.072209000000001</v>
      </c>
      <c r="C332" s="2">
        <f t="shared" si="11"/>
        <v>1.0146750851340556</v>
      </c>
      <c r="D332" s="2">
        <f t="shared" si="10"/>
        <v>1.4568448078175322E-2</v>
      </c>
    </row>
    <row r="333" spans="1:4" x14ac:dyDescent="0.25">
      <c r="A333" s="25">
        <v>42304</v>
      </c>
      <c r="B333" s="27">
        <v>76.943062999999995</v>
      </c>
      <c r="C333" s="2">
        <f t="shared" si="11"/>
        <v>0.9983993547176494</v>
      </c>
      <c r="D333" s="2">
        <f t="shared" si="10"/>
        <v>-1.601927683639626E-3</v>
      </c>
    </row>
    <row r="334" spans="1:4" x14ac:dyDescent="0.25">
      <c r="A334" s="25">
        <v>42303</v>
      </c>
      <c r="B334" s="27">
        <v>77.066418999999996</v>
      </c>
      <c r="C334" s="2">
        <f t="shared" si="11"/>
        <v>0.97879004270133463</v>
      </c>
      <c r="D334" s="2">
        <f t="shared" si="10"/>
        <v>-2.1438120430900126E-2</v>
      </c>
    </row>
    <row r="335" spans="1:4" x14ac:dyDescent="0.25">
      <c r="A335" s="25">
        <v>42300</v>
      </c>
      <c r="B335" s="27">
        <v>78.736414999999994</v>
      </c>
      <c r="C335" s="2">
        <f t="shared" si="11"/>
        <v>1.0010858219831722</v>
      </c>
      <c r="D335" s="2">
        <f t="shared" si="10"/>
        <v>1.085232904866847E-3</v>
      </c>
    </row>
    <row r="336" spans="1:4" x14ac:dyDescent="0.25">
      <c r="A336" s="25">
        <v>42299</v>
      </c>
      <c r="B336" s="27">
        <v>78.651014000000004</v>
      </c>
      <c r="C336" s="2">
        <f t="shared" si="11"/>
        <v>1.0334123052499506</v>
      </c>
      <c r="D336" s="2">
        <f t="shared" si="10"/>
        <v>3.2866244338228594E-2</v>
      </c>
    </row>
    <row r="337" spans="1:4" x14ac:dyDescent="0.25">
      <c r="A337" s="25">
        <v>42298</v>
      </c>
      <c r="B337" s="27">
        <v>76.108068000000003</v>
      </c>
      <c r="C337" s="2">
        <f t="shared" si="11"/>
        <v>0.99232954511376836</v>
      </c>
      <c r="D337" s="2">
        <f t="shared" si="10"/>
        <v>-7.7000241287220163E-3</v>
      </c>
    </row>
    <row r="338" spans="1:4" x14ac:dyDescent="0.25">
      <c r="A338" s="25">
        <v>42297</v>
      </c>
      <c r="B338" s="27">
        <v>76.696364000000003</v>
      </c>
      <c r="C338" s="2">
        <f t="shared" si="11"/>
        <v>0.99802449447793018</v>
      </c>
      <c r="D338" s="2">
        <f t="shared" si="10"/>
        <v>-1.9774594068011418E-3</v>
      </c>
    </row>
    <row r="339" spans="1:4" x14ac:dyDescent="0.25">
      <c r="A339" s="25">
        <v>42296</v>
      </c>
      <c r="B339" s="27">
        <v>76.848178000000004</v>
      </c>
      <c r="C339" s="2">
        <f t="shared" si="11"/>
        <v>0.98193494581053631</v>
      </c>
      <c r="D339" s="2">
        <f t="shared" si="10"/>
        <v>-1.8230219450857756E-2</v>
      </c>
    </row>
    <row r="340" spans="1:4" x14ac:dyDescent="0.25">
      <c r="A340" s="25">
        <v>42293</v>
      </c>
      <c r="B340" s="27">
        <v>78.261984999999996</v>
      </c>
      <c r="C340" s="2">
        <f t="shared" si="11"/>
        <v>1.0122729484806106</v>
      </c>
      <c r="D340" s="2">
        <f t="shared" si="10"/>
        <v>1.2198246436910134E-2</v>
      </c>
    </row>
    <row r="341" spans="1:4" x14ac:dyDescent="0.25">
      <c r="A341" s="25">
        <v>42292</v>
      </c>
      <c r="B341" s="27">
        <v>77.313124999999999</v>
      </c>
      <c r="C341" s="2">
        <f t="shared" si="11"/>
        <v>1.0164670605541921</v>
      </c>
      <c r="D341" s="2">
        <f t="shared" si="10"/>
        <v>1.633294879406855E-2</v>
      </c>
    </row>
    <row r="342" spans="1:4" x14ac:dyDescent="0.25">
      <c r="A342" s="25">
        <v>42291</v>
      </c>
      <c r="B342" s="27">
        <v>76.060630000000003</v>
      </c>
      <c r="C342" s="2">
        <f t="shared" si="11"/>
        <v>1.0126326406633741</v>
      </c>
      <c r="D342" s="2">
        <f t="shared" si="10"/>
        <v>1.255351454271731E-2</v>
      </c>
    </row>
    <row r="343" spans="1:4" x14ac:dyDescent="0.25">
      <c r="A343" s="25">
        <v>42290</v>
      </c>
      <c r="B343" s="27">
        <v>75.111770000000007</v>
      </c>
      <c r="C343" s="2">
        <f t="shared" si="11"/>
        <v>0.9982345579304619</v>
      </c>
      <c r="D343" s="2">
        <f t="shared" si="10"/>
        <v>-1.7670022989887736E-3</v>
      </c>
    </row>
    <row r="344" spans="1:4" x14ac:dyDescent="0.25">
      <c r="A344" s="25">
        <v>42289</v>
      </c>
      <c r="B344" s="27">
        <v>75.244609999999994</v>
      </c>
      <c r="C344" s="2">
        <f t="shared" si="11"/>
        <v>1.000504689385596</v>
      </c>
      <c r="D344" s="2">
        <f t="shared" si="10"/>
        <v>5.0456207274186522E-4</v>
      </c>
    </row>
    <row r="345" spans="1:4" x14ac:dyDescent="0.25">
      <c r="A345" s="25">
        <v>42286</v>
      </c>
      <c r="B345" s="27">
        <v>75.206654</v>
      </c>
      <c r="C345" s="2">
        <f t="shared" si="11"/>
        <v>0.99037865107428857</v>
      </c>
      <c r="D345" s="2">
        <f t="shared" si="10"/>
        <v>-9.667933146122824E-3</v>
      </c>
    </row>
    <row r="346" spans="1:4" x14ac:dyDescent="0.25">
      <c r="A346" s="25">
        <v>42285</v>
      </c>
      <c r="B346" s="27">
        <v>75.937273000000005</v>
      </c>
      <c r="C346" s="2">
        <f t="shared" si="11"/>
        <v>1.0104798131112083</v>
      </c>
      <c r="D346" s="2">
        <f t="shared" si="10"/>
        <v>1.0425280533055269E-2</v>
      </c>
    </row>
    <row r="347" spans="1:4" x14ac:dyDescent="0.25">
      <c r="A347" s="25">
        <v>42284</v>
      </c>
      <c r="B347" s="27">
        <v>75.149717999999993</v>
      </c>
      <c r="C347" s="2">
        <f t="shared" si="11"/>
        <v>1.0168185669412737</v>
      </c>
      <c r="D347" s="2">
        <f t="shared" si="10"/>
        <v>1.6678700896803164E-2</v>
      </c>
    </row>
    <row r="348" spans="1:4" x14ac:dyDescent="0.25">
      <c r="A348" s="25">
        <v>42283</v>
      </c>
      <c r="B348" s="27">
        <v>73.906712999999996</v>
      </c>
      <c r="C348" s="2">
        <f t="shared" si="11"/>
        <v>1.0140606844139706</v>
      </c>
      <c r="D348" s="2">
        <f t="shared" si="10"/>
        <v>1.3962749940358524E-2</v>
      </c>
    </row>
    <row r="349" spans="1:4" x14ac:dyDescent="0.25">
      <c r="A349" s="25">
        <v>42282</v>
      </c>
      <c r="B349" s="27">
        <v>72.881943000000007</v>
      </c>
      <c r="C349" s="2">
        <f t="shared" si="11"/>
        <v>1.0122562097721175</v>
      </c>
      <c r="D349" s="2">
        <f t="shared" si="10"/>
        <v>1.2181710534302651E-2</v>
      </c>
    </row>
    <row r="350" spans="1:4" x14ac:dyDescent="0.25">
      <c r="A350" s="25">
        <v>42279</v>
      </c>
      <c r="B350" s="27">
        <v>71.999502000000007</v>
      </c>
      <c r="C350" s="2">
        <f t="shared" si="11"/>
        <v>1.0245746644526785</v>
      </c>
      <c r="D350" s="2">
        <f t="shared" si="10"/>
        <v>2.4277564960437117E-2</v>
      </c>
    </row>
    <row r="351" spans="1:4" x14ac:dyDescent="0.25">
      <c r="A351" s="25">
        <v>42278</v>
      </c>
      <c r="B351" s="27">
        <v>70.272576999999998</v>
      </c>
      <c r="C351" s="2">
        <f t="shared" si="11"/>
        <v>0.99609950696087424</v>
      </c>
      <c r="D351" s="2">
        <f t="shared" si="10"/>
        <v>-3.9081198006463988E-3</v>
      </c>
    </row>
    <row r="352" spans="1:4" x14ac:dyDescent="0.25">
      <c r="A352" s="25">
        <v>42277</v>
      </c>
      <c r="B352" s="27">
        <v>70.547747999999999</v>
      </c>
      <c r="C352" s="2">
        <f t="shared" si="11"/>
        <v>1.0189118531943646</v>
      </c>
      <c r="D352" s="2">
        <f t="shared" si="10"/>
        <v>1.8735247254966975E-2</v>
      </c>
    </row>
    <row r="353" spans="1:4" x14ac:dyDescent="0.25">
      <c r="A353" s="25">
        <v>42276</v>
      </c>
      <c r="B353" s="27">
        <v>69.238322999999994</v>
      </c>
      <c r="C353" s="2">
        <f t="shared" si="11"/>
        <v>1.0050964589350231</v>
      </c>
      <c r="D353" s="2">
        <f t="shared" si="10"/>
        <v>5.0835159451696936E-3</v>
      </c>
    </row>
    <row r="354" spans="1:4" x14ac:dyDescent="0.25">
      <c r="A354" s="25">
        <v>42275</v>
      </c>
      <c r="B354" s="27">
        <v>68.887242000000001</v>
      </c>
      <c r="C354" s="2">
        <f t="shared" si="11"/>
        <v>0.99139689500597317</v>
      </c>
      <c r="D354" s="2">
        <f t="shared" si="10"/>
        <v>-8.6403253291809385E-3</v>
      </c>
    </row>
    <row r="355" spans="1:4" x14ac:dyDescent="0.25">
      <c r="A355" s="25">
        <v>42272</v>
      </c>
      <c r="B355" s="27">
        <v>69.485028999999997</v>
      </c>
      <c r="C355" s="2">
        <f t="shared" si="11"/>
        <v>1.0068747410814387</v>
      </c>
      <c r="D355" s="2">
        <f t="shared" si="10"/>
        <v>6.8512177984181395E-3</v>
      </c>
    </row>
    <row r="356" spans="1:4" x14ac:dyDescent="0.25">
      <c r="A356" s="25">
        <v>42271</v>
      </c>
      <c r="B356" s="27">
        <v>69.010598999999999</v>
      </c>
      <c r="C356" s="2">
        <f t="shared" si="11"/>
        <v>1.0059474431788573</v>
      </c>
      <c r="D356" s="2">
        <f t="shared" si="10"/>
        <v>5.9298269518387242E-3</v>
      </c>
    </row>
    <row r="357" spans="1:4" x14ac:dyDescent="0.25">
      <c r="A357" s="25">
        <v>42270</v>
      </c>
      <c r="B357" s="27">
        <v>68.602588999999995</v>
      </c>
      <c r="C357" s="2">
        <f t="shared" si="11"/>
        <v>0.99395113729363571</v>
      </c>
      <c r="D357" s="2">
        <f t="shared" si="10"/>
        <v>-6.0672311861179589E-3</v>
      </c>
    </row>
    <row r="358" spans="1:4" x14ac:dyDescent="0.25">
      <c r="A358" s="25">
        <v>42269</v>
      </c>
      <c r="B358" s="27">
        <v>69.020082000000002</v>
      </c>
      <c r="C358" s="2">
        <f t="shared" si="11"/>
        <v>0.9911431797676411</v>
      </c>
      <c r="D358" s="2">
        <f t="shared" si="10"/>
        <v>-8.8962749999547969E-3</v>
      </c>
    </row>
    <row r="359" spans="1:4" x14ac:dyDescent="0.25">
      <c r="A359" s="25">
        <v>42268</v>
      </c>
      <c r="B359" s="27">
        <v>69.636842999999999</v>
      </c>
      <c r="C359" s="2">
        <f t="shared" si="11"/>
        <v>1.0097688398904847</v>
      </c>
      <c r="D359" s="2">
        <f t="shared" si="10"/>
        <v>9.7214332625536002E-3</v>
      </c>
    </row>
    <row r="360" spans="1:4" x14ac:dyDescent="0.25">
      <c r="A360" s="25">
        <v>42265</v>
      </c>
      <c r="B360" s="27">
        <v>68.963153000000005</v>
      </c>
      <c r="C360" s="2">
        <f t="shared" si="11"/>
        <v>0.97609456123491156</v>
      </c>
      <c r="D360" s="2">
        <f t="shared" si="10"/>
        <v>-2.4195810751059574E-2</v>
      </c>
    </row>
    <row r="361" spans="1:4" x14ac:dyDescent="0.25">
      <c r="A361" s="25">
        <v>42264</v>
      </c>
      <c r="B361" s="27">
        <v>70.652123000000003</v>
      </c>
      <c r="C361" s="2">
        <f t="shared" si="11"/>
        <v>1.0021533806327005</v>
      </c>
      <c r="D361" s="2">
        <f t="shared" si="10"/>
        <v>2.1510654317028121E-3</v>
      </c>
    </row>
    <row r="362" spans="1:4" x14ac:dyDescent="0.25">
      <c r="A362" s="25">
        <v>42263</v>
      </c>
      <c r="B362" s="27">
        <v>70.500309000000001</v>
      </c>
      <c r="C362" s="2">
        <f t="shared" si="11"/>
        <v>1.0197639660330118</v>
      </c>
      <c r="D362" s="2">
        <f t="shared" si="10"/>
        <v>1.957119466772635E-2</v>
      </c>
    </row>
    <row r="363" spans="1:4" x14ac:dyDescent="0.25">
      <c r="A363" s="25">
        <v>42262</v>
      </c>
      <c r="B363" s="27">
        <v>69.133948000000004</v>
      </c>
      <c r="C363" s="2">
        <f t="shared" si="11"/>
        <v>1.0051041925891226</v>
      </c>
      <c r="D363" s="2">
        <f t="shared" si="10"/>
        <v>5.0912103552712288E-3</v>
      </c>
    </row>
    <row r="364" spans="1:4" x14ac:dyDescent="0.25">
      <c r="A364" s="25">
        <v>42261</v>
      </c>
      <c r="B364" s="27">
        <v>68.782866999999996</v>
      </c>
      <c r="C364" s="2">
        <f t="shared" si="11"/>
        <v>0.99724851783266411</v>
      </c>
      <c r="D364" s="2">
        <f t="shared" si="10"/>
        <v>-2.7552744522613914E-3</v>
      </c>
    </row>
    <row r="365" spans="1:4" x14ac:dyDescent="0.25">
      <c r="A365" s="25">
        <v>42258</v>
      </c>
      <c r="B365" s="27">
        <v>68.972644000000003</v>
      </c>
      <c r="C365" s="2">
        <f t="shared" si="11"/>
        <v>1.0023442650405316</v>
      </c>
      <c r="D365" s="2">
        <f t="shared" si="10"/>
        <v>2.3415215380695503E-3</v>
      </c>
    </row>
    <row r="366" spans="1:4" x14ac:dyDescent="0.25">
      <c r="A366" s="25">
        <v>42257</v>
      </c>
      <c r="B366" s="27">
        <v>68.811331999999993</v>
      </c>
      <c r="C366" s="2">
        <f t="shared" si="11"/>
        <v>1.007222174536675</v>
      </c>
      <c r="D366" s="2">
        <f t="shared" si="10"/>
        <v>7.1962195269727565E-3</v>
      </c>
    </row>
    <row r="367" spans="1:4" x14ac:dyDescent="0.25">
      <c r="A367" s="25">
        <v>42256</v>
      </c>
      <c r="B367" s="27">
        <v>68.317927999999995</v>
      </c>
      <c r="C367" s="2">
        <f t="shared" si="11"/>
        <v>0.97959183907570979</v>
      </c>
      <c r="D367" s="2">
        <f t="shared" si="10"/>
        <v>-2.0619284812948606E-2</v>
      </c>
    </row>
    <row r="368" spans="1:4" x14ac:dyDescent="0.25">
      <c r="A368" s="25">
        <v>42255</v>
      </c>
      <c r="B368" s="27">
        <v>69.741218000000003</v>
      </c>
      <c r="C368" s="2">
        <f t="shared" si="11"/>
        <v>1.0143527535247452</v>
      </c>
      <c r="D368" s="2">
        <f t="shared" si="10"/>
        <v>1.4250727832173214E-2</v>
      </c>
    </row>
    <row r="369" spans="1:4" x14ac:dyDescent="0.25">
      <c r="A369" s="25">
        <v>42251</v>
      </c>
      <c r="B369" s="27">
        <v>68.754402999999996</v>
      </c>
      <c r="C369" s="2">
        <f t="shared" si="11"/>
        <v>0.98197586256520386</v>
      </c>
      <c r="D369" s="2">
        <f t="shared" si="10"/>
        <v>-1.8188550802262341E-2</v>
      </c>
    </row>
    <row r="370" spans="1:4" x14ac:dyDescent="0.25">
      <c r="A370" s="25">
        <v>42250</v>
      </c>
      <c r="B370" s="27">
        <v>70.016388000000006</v>
      </c>
      <c r="C370" s="2">
        <f t="shared" si="11"/>
        <v>1.007647100499879</v>
      </c>
      <c r="D370" s="2">
        <f t="shared" si="10"/>
        <v>7.6180096398783736E-3</v>
      </c>
    </row>
    <row r="371" spans="1:4" x14ac:dyDescent="0.25">
      <c r="A371" s="25">
        <v>42249</v>
      </c>
      <c r="B371" s="27">
        <v>69.485028999999997</v>
      </c>
      <c r="C371" s="2">
        <f t="shared" si="11"/>
        <v>1.0159545221018302</v>
      </c>
      <c r="D371" s="2">
        <f t="shared" si="10"/>
        <v>1.5828586443657866E-2</v>
      </c>
    </row>
    <row r="372" spans="1:4" x14ac:dyDescent="0.25">
      <c r="A372" s="25">
        <v>42248</v>
      </c>
      <c r="B372" s="27">
        <v>68.393838000000002</v>
      </c>
      <c r="C372" s="2">
        <f t="shared" si="11"/>
        <v>0.95800110356542567</v>
      </c>
      <c r="D372" s="2">
        <f t="shared" si="10"/>
        <v>-4.2906349064731571E-2</v>
      </c>
    </row>
    <row r="373" spans="1:4" x14ac:dyDescent="0.25">
      <c r="A373" s="25">
        <v>42247</v>
      </c>
      <c r="B373" s="27">
        <v>71.392233000000004</v>
      </c>
      <c r="C373" s="2">
        <f t="shared" si="11"/>
        <v>1.0022645359891984</v>
      </c>
      <c r="D373" s="2">
        <f t="shared" si="10"/>
        <v>2.2619757919525732E-3</v>
      </c>
    </row>
    <row r="374" spans="1:4" x14ac:dyDescent="0.25">
      <c r="A374" s="25">
        <v>42244</v>
      </c>
      <c r="B374" s="27">
        <v>71.230928000000006</v>
      </c>
      <c r="C374" s="2">
        <f t="shared" si="11"/>
        <v>1.0029392227312433</v>
      </c>
      <c r="D374" s="2">
        <f t="shared" si="10"/>
        <v>2.9349116615082532E-3</v>
      </c>
    </row>
    <row r="375" spans="1:4" x14ac:dyDescent="0.25">
      <c r="A375" s="25">
        <v>42243</v>
      </c>
      <c r="B375" s="27">
        <v>71.022177999999997</v>
      </c>
      <c r="C375" s="2">
        <f t="shared" si="11"/>
        <v>1.0324137747974855</v>
      </c>
      <c r="D375" s="2">
        <f t="shared" si="10"/>
        <v>3.1899531273781673E-2</v>
      </c>
    </row>
    <row r="376" spans="1:4" x14ac:dyDescent="0.25">
      <c r="A376" s="25">
        <v>42242</v>
      </c>
      <c r="B376" s="27">
        <v>68.792357999999993</v>
      </c>
      <c r="C376" s="2">
        <f t="shared" si="11"/>
        <v>1.0551593845755709</v>
      </c>
      <c r="D376" s="2">
        <f t="shared" si="10"/>
        <v>5.3691830944368149E-2</v>
      </c>
    </row>
    <row r="377" spans="1:4" x14ac:dyDescent="0.25">
      <c r="A377" s="25">
        <v>42241</v>
      </c>
      <c r="B377" s="27">
        <v>65.196177000000006</v>
      </c>
      <c r="C377" s="2">
        <f t="shared" si="11"/>
        <v>0.99985444516878508</v>
      </c>
      <c r="D377" s="2">
        <f t="shared" si="10"/>
        <v>-1.4556542534739799E-4</v>
      </c>
    </row>
    <row r="378" spans="1:4" x14ac:dyDescent="0.25">
      <c r="A378" s="25">
        <v>42240</v>
      </c>
      <c r="B378" s="27">
        <v>65.205668000000003</v>
      </c>
      <c r="C378" s="2">
        <f t="shared" si="11"/>
        <v>0.95272430407749409</v>
      </c>
      <c r="D378" s="2">
        <f t="shared" si="10"/>
        <v>-4.8429709859524155E-2</v>
      </c>
    </row>
    <row r="379" spans="1:4" x14ac:dyDescent="0.25">
      <c r="A379" s="25">
        <v>42237</v>
      </c>
      <c r="B379" s="27">
        <v>68.441276999999999</v>
      </c>
      <c r="C379" s="2">
        <f t="shared" si="11"/>
        <v>0.96727903351010969</v>
      </c>
      <c r="D379" s="2">
        <f t="shared" si="10"/>
        <v>-3.3268269299808355E-2</v>
      </c>
    </row>
    <row r="380" spans="1:4" x14ac:dyDescent="0.25">
      <c r="A380" s="25">
        <v>42236</v>
      </c>
      <c r="B380" s="27">
        <v>70.756497999999993</v>
      </c>
      <c r="C380" s="2">
        <f t="shared" si="11"/>
        <v>0.97822375277176532</v>
      </c>
      <c r="D380" s="2">
        <f t="shared" si="10"/>
        <v>-2.2016849049660715E-2</v>
      </c>
    </row>
    <row r="381" spans="1:4" x14ac:dyDescent="0.25">
      <c r="A381" s="25">
        <v>42235</v>
      </c>
      <c r="B381" s="27">
        <v>72.331609</v>
      </c>
      <c r="C381" s="2">
        <f t="shared" si="11"/>
        <v>0.97856227844167976</v>
      </c>
      <c r="D381" s="2">
        <f t="shared" si="10"/>
        <v>-2.1670847322449092E-2</v>
      </c>
    </row>
    <row r="382" spans="1:4" x14ac:dyDescent="0.25">
      <c r="A382" s="25">
        <v>42234</v>
      </c>
      <c r="B382" s="27">
        <v>73.916203999999993</v>
      </c>
      <c r="C382" s="2">
        <f t="shared" si="11"/>
        <v>0.98895524303512028</v>
      </c>
      <c r="D382" s="2">
        <f t="shared" si="10"/>
        <v>-1.1106203150773059E-2</v>
      </c>
    </row>
    <row r="383" spans="1:4" x14ac:dyDescent="0.25">
      <c r="A383" s="25">
        <v>42233</v>
      </c>
      <c r="B383" s="27">
        <v>74.741708000000003</v>
      </c>
      <c r="C383" s="2">
        <f t="shared" si="11"/>
        <v>1.0052322122784574</v>
      </c>
      <c r="D383" s="2">
        <f t="shared" si="10"/>
        <v>5.2185718149730127E-3</v>
      </c>
    </row>
    <row r="384" spans="1:4" x14ac:dyDescent="0.25">
      <c r="A384" s="25">
        <v>42230</v>
      </c>
      <c r="B384" s="27">
        <v>74.352678999999995</v>
      </c>
      <c r="C384" s="2">
        <f t="shared" si="11"/>
        <v>0.99631277058514711</v>
      </c>
      <c r="D384" s="2">
        <f t="shared" si="10"/>
        <v>-3.6940440016857488E-3</v>
      </c>
    </row>
    <row r="385" spans="1:4" x14ac:dyDescent="0.25">
      <c r="A385" s="25">
        <v>42229</v>
      </c>
      <c r="B385" s="27">
        <v>74.627848999999998</v>
      </c>
      <c r="C385" s="2">
        <f t="shared" si="11"/>
        <v>0.99822313034059917</v>
      </c>
      <c r="D385" s="2">
        <f t="shared" si="10"/>
        <v>-1.7784501648062995E-3</v>
      </c>
    </row>
    <row r="386" spans="1:4" x14ac:dyDescent="0.25">
      <c r="A386" s="25">
        <v>42228</v>
      </c>
      <c r="B386" s="27">
        <v>74.760688999999999</v>
      </c>
      <c r="C386" s="2">
        <f t="shared" si="11"/>
        <v>1.0167763975351261</v>
      </c>
      <c r="D386" s="2">
        <f t="shared" si="10"/>
        <v>1.6637228128734471E-2</v>
      </c>
    </row>
    <row r="387" spans="1:4" x14ac:dyDescent="0.25">
      <c r="A387" s="25">
        <v>42227</v>
      </c>
      <c r="B387" s="27">
        <v>73.527168000000003</v>
      </c>
      <c r="C387" s="2">
        <f t="shared" si="11"/>
        <v>0.99320686795569979</v>
      </c>
      <c r="D387" s="2">
        <f t="shared" si="10"/>
        <v>-6.8163103944867444E-3</v>
      </c>
    </row>
    <row r="388" spans="1:4" x14ac:dyDescent="0.25">
      <c r="A388" s="25">
        <v>42226</v>
      </c>
      <c r="B388" s="27">
        <v>74.030063999999996</v>
      </c>
      <c r="C388" s="2">
        <f t="shared" si="11"/>
        <v>1.0249902032038898</v>
      </c>
      <c r="D388" s="2">
        <f t="shared" ref="D388:D451" si="12">LN(C388)</f>
        <v>2.4683054694831338E-2</v>
      </c>
    </row>
    <row r="389" spans="1:4" x14ac:dyDescent="0.25">
      <c r="A389" s="25">
        <v>42223</v>
      </c>
      <c r="B389" s="27">
        <v>72.225143000000003</v>
      </c>
      <c r="C389" s="2">
        <f t="shared" ref="C389:C452" si="13">B389/B390</f>
        <v>0.98386483929306312</v>
      </c>
      <c r="D389" s="2">
        <f t="shared" si="12"/>
        <v>-1.6266749806427401E-2</v>
      </c>
    </row>
    <row r="390" spans="1:4" x14ac:dyDescent="0.25">
      <c r="A390" s="25">
        <v>42222</v>
      </c>
      <c r="B390" s="27">
        <v>73.409619000000006</v>
      </c>
      <c r="C390" s="2">
        <f t="shared" si="13"/>
        <v>1.0119217154771523</v>
      </c>
      <c r="D390" s="2">
        <f t="shared" si="12"/>
        <v>1.1851211625251691E-2</v>
      </c>
    </row>
    <row r="391" spans="1:4" x14ac:dyDescent="0.25">
      <c r="A391" s="25">
        <v>42221</v>
      </c>
      <c r="B391" s="27">
        <v>72.544760999999994</v>
      </c>
      <c r="C391" s="2">
        <f t="shared" si="13"/>
        <v>1</v>
      </c>
      <c r="D391" s="2">
        <f t="shared" si="12"/>
        <v>0</v>
      </c>
    </row>
    <row r="392" spans="1:4" x14ac:dyDescent="0.25">
      <c r="A392" s="25">
        <v>42220</v>
      </c>
      <c r="B392" s="27">
        <v>72.544760999999994</v>
      </c>
      <c r="C392" s="2">
        <f t="shared" si="13"/>
        <v>0.98859851686158473</v>
      </c>
      <c r="D392" s="2">
        <f t="shared" si="12"/>
        <v>-1.146697835156804E-2</v>
      </c>
    </row>
    <row r="393" spans="1:4" x14ac:dyDescent="0.25">
      <c r="A393" s="25">
        <v>42219</v>
      </c>
      <c r="B393" s="27">
        <v>73.381417999999996</v>
      </c>
      <c r="C393" s="2">
        <f t="shared" si="13"/>
        <v>0.98548161689939662</v>
      </c>
      <c r="D393" s="2">
        <f t="shared" si="12"/>
        <v>-1.4624806140819095E-2</v>
      </c>
    </row>
    <row r="394" spans="1:4" x14ac:dyDescent="0.25">
      <c r="A394" s="25">
        <v>42216</v>
      </c>
      <c r="B394" s="27">
        <v>74.462492999999995</v>
      </c>
      <c r="C394" s="2">
        <f t="shared" si="13"/>
        <v>0.95422235019941115</v>
      </c>
      <c r="D394" s="2">
        <f t="shared" si="12"/>
        <v>-4.6858563202937797E-2</v>
      </c>
    </row>
    <row r="395" spans="1:4" x14ac:dyDescent="0.25">
      <c r="A395" s="25">
        <v>42215</v>
      </c>
      <c r="B395" s="27">
        <v>78.034739999999999</v>
      </c>
      <c r="C395" s="2">
        <f t="shared" si="13"/>
        <v>0.99843640256874922</v>
      </c>
      <c r="D395" s="2">
        <f t="shared" si="12"/>
        <v>-1.5648211254573835E-3</v>
      </c>
    </row>
    <row r="396" spans="1:4" x14ac:dyDescent="0.25">
      <c r="A396" s="25">
        <v>42214</v>
      </c>
      <c r="B396" s="27">
        <v>78.156946000000005</v>
      </c>
      <c r="C396" s="2">
        <f t="shared" si="13"/>
        <v>1.008001882158531</v>
      </c>
      <c r="D396" s="2">
        <f t="shared" si="12"/>
        <v>7.9700368681985372E-3</v>
      </c>
    </row>
    <row r="397" spans="1:4" x14ac:dyDescent="0.25">
      <c r="A397" s="25">
        <v>42213</v>
      </c>
      <c r="B397" s="27">
        <v>77.536507999999998</v>
      </c>
      <c r="C397" s="2">
        <f t="shared" si="13"/>
        <v>1.0406258133610586</v>
      </c>
      <c r="D397" s="2">
        <f t="shared" si="12"/>
        <v>3.9822275794590654E-2</v>
      </c>
    </row>
    <row r="398" spans="1:4" x14ac:dyDescent="0.25">
      <c r="A398" s="25">
        <v>42212</v>
      </c>
      <c r="B398" s="27">
        <v>74.509499000000005</v>
      </c>
      <c r="C398" s="2">
        <f t="shared" si="13"/>
        <v>0.99149361686595361</v>
      </c>
      <c r="D398" s="2">
        <f t="shared" si="12"/>
        <v>-8.5427688988303357E-3</v>
      </c>
    </row>
    <row r="399" spans="1:4" x14ac:dyDescent="0.25">
      <c r="A399" s="25">
        <v>42209</v>
      </c>
      <c r="B399" s="27">
        <v>75.148742999999996</v>
      </c>
      <c r="C399" s="2">
        <f t="shared" si="13"/>
        <v>0.98521077531052736</v>
      </c>
      <c r="D399" s="2">
        <f t="shared" si="12"/>
        <v>-1.4899675614761477E-2</v>
      </c>
    </row>
    <row r="400" spans="1:4" x14ac:dyDescent="0.25">
      <c r="A400" s="25">
        <v>42208</v>
      </c>
      <c r="B400" s="27">
        <v>76.276818000000006</v>
      </c>
      <c r="C400" s="2">
        <f t="shared" si="13"/>
        <v>0.99205280271745377</v>
      </c>
      <c r="D400" s="2">
        <f t="shared" si="12"/>
        <v>-7.978944568032699E-3</v>
      </c>
    </row>
    <row r="401" spans="1:4" x14ac:dyDescent="0.25">
      <c r="A401" s="25">
        <v>42207</v>
      </c>
      <c r="B401" s="27">
        <v>76.887861000000001</v>
      </c>
      <c r="C401" s="2">
        <f t="shared" si="13"/>
        <v>1.0015919358728849</v>
      </c>
      <c r="D401" s="2">
        <f t="shared" si="12"/>
        <v>1.5906700861626406E-3</v>
      </c>
    </row>
    <row r="402" spans="1:4" x14ac:dyDescent="0.25">
      <c r="A402" s="25">
        <v>42206</v>
      </c>
      <c r="B402" s="27">
        <v>76.765654999999995</v>
      </c>
      <c r="C402" s="2">
        <f t="shared" si="13"/>
        <v>0.9987769266738884</v>
      </c>
      <c r="D402" s="2">
        <f t="shared" si="12"/>
        <v>-1.2238218907206456E-3</v>
      </c>
    </row>
    <row r="403" spans="1:4" x14ac:dyDescent="0.25">
      <c r="A403" s="25">
        <v>42205</v>
      </c>
      <c r="B403" s="27">
        <v>76.859660000000005</v>
      </c>
      <c r="C403" s="2">
        <f t="shared" si="13"/>
        <v>0.98971071024573898</v>
      </c>
      <c r="D403" s="2">
        <f t="shared" si="12"/>
        <v>-1.0342590428700662E-2</v>
      </c>
    </row>
    <row r="404" spans="1:4" x14ac:dyDescent="0.25">
      <c r="A404" s="25">
        <v>42202</v>
      </c>
      <c r="B404" s="27">
        <v>77.658713000000006</v>
      </c>
      <c r="C404" s="2">
        <f t="shared" si="13"/>
        <v>0.99638158403304766</v>
      </c>
      <c r="D404" s="2">
        <f t="shared" si="12"/>
        <v>-3.6249782688818947E-3</v>
      </c>
    </row>
    <row r="405" spans="1:4" x14ac:dyDescent="0.25">
      <c r="A405" s="25">
        <v>42201</v>
      </c>
      <c r="B405" s="27">
        <v>77.940735000000004</v>
      </c>
      <c r="C405" s="2">
        <f t="shared" si="13"/>
        <v>1.0018124871496974</v>
      </c>
      <c r="D405" s="2">
        <f t="shared" si="12"/>
        <v>1.8108465769090917E-3</v>
      </c>
    </row>
    <row r="406" spans="1:4" x14ac:dyDescent="0.25">
      <c r="A406" s="25">
        <v>42200</v>
      </c>
      <c r="B406" s="27">
        <v>77.799723999999998</v>
      </c>
      <c r="C406" s="2">
        <f t="shared" si="13"/>
        <v>0.99578873307129157</v>
      </c>
      <c r="D406" s="2">
        <f t="shared" si="12"/>
        <v>-4.2201592874594636E-3</v>
      </c>
    </row>
    <row r="407" spans="1:4" x14ac:dyDescent="0.25">
      <c r="A407" s="25">
        <v>42199</v>
      </c>
      <c r="B407" s="27">
        <v>78.128744999999995</v>
      </c>
      <c r="C407" s="2">
        <f t="shared" si="13"/>
        <v>1.0083717755703951</v>
      </c>
      <c r="D407" s="2">
        <f t="shared" si="12"/>
        <v>8.3369266205968549E-3</v>
      </c>
    </row>
    <row r="408" spans="1:4" x14ac:dyDescent="0.25">
      <c r="A408" s="25">
        <v>42198</v>
      </c>
      <c r="B408" s="27">
        <v>77.480098999999996</v>
      </c>
      <c r="C408" s="2">
        <f t="shared" si="13"/>
        <v>1.0024324611021962</v>
      </c>
      <c r="D408" s="2">
        <f t="shared" si="12"/>
        <v>2.4295074574702986E-3</v>
      </c>
    </row>
    <row r="409" spans="1:4" x14ac:dyDescent="0.25">
      <c r="A409" s="25">
        <v>42195</v>
      </c>
      <c r="B409" s="27">
        <v>77.292089000000004</v>
      </c>
      <c r="C409" s="2">
        <f t="shared" si="13"/>
        <v>1.0075980801584208</v>
      </c>
      <c r="D409" s="2">
        <f t="shared" si="12"/>
        <v>7.5693601336660164E-3</v>
      </c>
    </row>
    <row r="410" spans="1:4" x14ac:dyDescent="0.25">
      <c r="A410" s="25">
        <v>42194</v>
      </c>
      <c r="B410" s="27">
        <v>76.709245999999993</v>
      </c>
      <c r="C410" s="2">
        <f t="shared" si="13"/>
        <v>0.9954861119627525</v>
      </c>
      <c r="D410" s="2">
        <f t="shared" si="12"/>
        <v>-4.5241063911187485E-3</v>
      </c>
    </row>
    <row r="411" spans="1:4" x14ac:dyDescent="0.25">
      <c r="A411" s="25">
        <v>42193</v>
      </c>
      <c r="B411" s="27">
        <v>77.057073000000003</v>
      </c>
      <c r="C411" s="2">
        <f t="shared" si="13"/>
        <v>0.98913960224346309</v>
      </c>
      <c r="D411" s="2">
        <f t="shared" si="12"/>
        <v>-1.0919802372957324E-2</v>
      </c>
    </row>
    <row r="412" spans="1:4" x14ac:dyDescent="0.25">
      <c r="A412" s="25">
        <v>42192</v>
      </c>
      <c r="B412" s="27">
        <v>77.903131999999999</v>
      </c>
      <c r="C412" s="2">
        <f t="shared" si="13"/>
        <v>1.0041197674155122</v>
      </c>
      <c r="D412" s="2">
        <f t="shared" si="12"/>
        <v>4.111304409515089E-3</v>
      </c>
    </row>
    <row r="413" spans="1:4" x14ac:dyDescent="0.25">
      <c r="A413" s="25">
        <v>42191</v>
      </c>
      <c r="B413" s="27">
        <v>77.583506</v>
      </c>
      <c r="C413" s="2">
        <f t="shared" si="13"/>
        <v>0.99266296817687827</v>
      </c>
      <c r="D413" s="2">
        <f t="shared" si="12"/>
        <v>-7.3640802256460637E-3</v>
      </c>
    </row>
    <row r="414" spans="1:4" x14ac:dyDescent="0.25">
      <c r="A414" s="25">
        <v>42187</v>
      </c>
      <c r="B414" s="27">
        <v>78.156946000000005</v>
      </c>
      <c r="C414" s="2">
        <f t="shared" si="13"/>
        <v>1.0093480178373333</v>
      </c>
      <c r="D414" s="2">
        <f t="shared" si="12"/>
        <v>9.3045955172452247E-3</v>
      </c>
    </row>
    <row r="415" spans="1:4" x14ac:dyDescent="0.25">
      <c r="A415" s="25">
        <v>42186</v>
      </c>
      <c r="B415" s="27">
        <v>77.433099999999996</v>
      </c>
      <c r="C415" s="2">
        <f t="shared" si="13"/>
        <v>0.99002410688262565</v>
      </c>
      <c r="D415" s="2">
        <f t="shared" si="12"/>
        <v>-1.0025985763476729E-2</v>
      </c>
    </row>
    <row r="416" spans="1:4" x14ac:dyDescent="0.25">
      <c r="A416" s="25">
        <v>42185</v>
      </c>
      <c r="B416" s="27">
        <v>78.213347999999996</v>
      </c>
      <c r="C416" s="2">
        <f t="shared" si="13"/>
        <v>1.0045882324019049</v>
      </c>
      <c r="D416" s="2">
        <f t="shared" si="12"/>
        <v>4.577738550195087E-3</v>
      </c>
    </row>
    <row r="417" spans="1:4" x14ac:dyDescent="0.25">
      <c r="A417" s="25">
        <v>42184</v>
      </c>
      <c r="B417" s="27">
        <v>77.856126000000003</v>
      </c>
      <c r="C417" s="2">
        <f t="shared" si="13"/>
        <v>0.98759836422435798</v>
      </c>
      <c r="D417" s="2">
        <f t="shared" si="12"/>
        <v>-1.2479177826419111E-2</v>
      </c>
    </row>
    <row r="418" spans="1:4" x14ac:dyDescent="0.25">
      <c r="A418" s="25">
        <v>42181</v>
      </c>
      <c r="B418" s="27">
        <v>78.833793999999997</v>
      </c>
      <c r="C418" s="2">
        <f t="shared" si="13"/>
        <v>0.99916597800663065</v>
      </c>
      <c r="D418" s="2">
        <f t="shared" si="12"/>
        <v>-8.343699832129703E-4</v>
      </c>
    </row>
    <row r="419" spans="1:4" x14ac:dyDescent="0.25">
      <c r="A419" s="25">
        <v>42180</v>
      </c>
      <c r="B419" s="27">
        <v>78.899597999999997</v>
      </c>
      <c r="C419" s="2">
        <f t="shared" si="13"/>
        <v>0.99114313001278842</v>
      </c>
      <c r="D419" s="2">
        <f t="shared" si="12"/>
        <v>-8.8963251994163342E-3</v>
      </c>
    </row>
    <row r="420" spans="1:4" x14ac:dyDescent="0.25">
      <c r="A420" s="25">
        <v>42179</v>
      </c>
      <c r="B420" s="27">
        <v>79.604646000000002</v>
      </c>
      <c r="C420" s="2">
        <f t="shared" si="13"/>
        <v>0.99541554116352615</v>
      </c>
      <c r="D420" s="2">
        <f t="shared" si="12"/>
        <v>-4.5949996963155016E-3</v>
      </c>
    </row>
    <row r="421" spans="1:4" x14ac:dyDescent="0.25">
      <c r="A421" s="25">
        <v>42178</v>
      </c>
      <c r="B421" s="27">
        <v>79.971271000000002</v>
      </c>
      <c r="C421" s="2">
        <f t="shared" si="13"/>
        <v>0.99882589551055823</v>
      </c>
      <c r="D421" s="2">
        <f t="shared" si="12"/>
        <v>-1.174794290102734E-3</v>
      </c>
    </row>
    <row r="422" spans="1:4" x14ac:dyDescent="0.25">
      <c r="A422" s="25">
        <v>42177</v>
      </c>
      <c r="B422" s="27">
        <v>80.065275999999997</v>
      </c>
      <c r="C422" s="2">
        <f t="shared" si="13"/>
        <v>0.99953056618601677</v>
      </c>
      <c r="D422" s="2">
        <f t="shared" si="12"/>
        <v>-4.6954403253098053E-4</v>
      </c>
    </row>
    <row r="423" spans="1:4" x14ac:dyDescent="0.25">
      <c r="A423" s="25">
        <v>42174</v>
      </c>
      <c r="B423" s="27">
        <v>80.102879000000001</v>
      </c>
      <c r="C423" s="2">
        <f t="shared" si="13"/>
        <v>0.99684132125883718</v>
      </c>
      <c r="D423" s="2">
        <f t="shared" si="12"/>
        <v>-3.1636778967844862E-3</v>
      </c>
    </row>
    <row r="424" spans="1:4" x14ac:dyDescent="0.25">
      <c r="A424" s="25">
        <v>42173</v>
      </c>
      <c r="B424" s="27">
        <v>80.356700000000004</v>
      </c>
      <c r="C424" s="2">
        <f t="shared" si="13"/>
        <v>1.0088516431523606</v>
      </c>
      <c r="D424" s="2">
        <f t="shared" si="12"/>
        <v>8.812697015252632E-3</v>
      </c>
    </row>
    <row r="425" spans="1:4" x14ac:dyDescent="0.25">
      <c r="A425" s="25">
        <v>42172</v>
      </c>
      <c r="B425" s="27">
        <v>79.651651999999999</v>
      </c>
      <c r="C425" s="2">
        <f t="shared" si="13"/>
        <v>1.0005904931729739</v>
      </c>
      <c r="D425" s="2">
        <f t="shared" si="12"/>
        <v>5.9031890048132161E-4</v>
      </c>
    </row>
    <row r="426" spans="1:4" x14ac:dyDescent="0.25">
      <c r="A426" s="25">
        <v>42171</v>
      </c>
      <c r="B426" s="27">
        <v>79.604646000000002</v>
      </c>
      <c r="C426" s="2">
        <f t="shared" si="13"/>
        <v>1.0114667845625886</v>
      </c>
      <c r="D426" s="2">
        <f t="shared" si="12"/>
        <v>1.1401539283810134E-2</v>
      </c>
    </row>
    <row r="427" spans="1:4" x14ac:dyDescent="0.25">
      <c r="A427" s="25">
        <v>42170</v>
      </c>
      <c r="B427" s="27">
        <v>78.702185</v>
      </c>
      <c r="C427" s="2">
        <f t="shared" si="13"/>
        <v>0.99642947576857144</v>
      </c>
      <c r="D427" s="2">
        <f t="shared" si="12"/>
        <v>-3.5769137669338148E-3</v>
      </c>
    </row>
    <row r="428" spans="1:4" x14ac:dyDescent="0.25">
      <c r="A428" s="25">
        <v>42167</v>
      </c>
      <c r="B428" s="27">
        <v>78.984200000000001</v>
      </c>
      <c r="C428" s="2">
        <f t="shared" si="13"/>
        <v>0.98742507648043154</v>
      </c>
      <c r="D428" s="2">
        <f t="shared" si="12"/>
        <v>-1.2654657003830064E-2</v>
      </c>
    </row>
    <row r="429" spans="1:4" x14ac:dyDescent="0.25">
      <c r="A429" s="25">
        <v>42166</v>
      </c>
      <c r="B429" s="27">
        <v>79.990069000000005</v>
      </c>
      <c r="C429" s="2">
        <f t="shared" si="13"/>
        <v>0.99859168607410487</v>
      </c>
      <c r="D429" s="2">
        <f t="shared" si="12"/>
        <v>-1.4093065319955174E-3</v>
      </c>
    </row>
    <row r="430" spans="1:4" x14ac:dyDescent="0.25">
      <c r="A430" s="25">
        <v>42165</v>
      </c>
      <c r="B430" s="27">
        <v>80.102879000000001</v>
      </c>
      <c r="C430" s="2">
        <f t="shared" si="13"/>
        <v>1.0074485376114626</v>
      </c>
      <c r="D430" s="2">
        <f t="shared" si="12"/>
        <v>7.4209342402757729E-3</v>
      </c>
    </row>
    <row r="431" spans="1:4" x14ac:dyDescent="0.25">
      <c r="A431" s="25">
        <v>42164</v>
      </c>
      <c r="B431" s="27">
        <v>79.510641000000007</v>
      </c>
      <c r="C431" s="2">
        <f t="shared" si="13"/>
        <v>0.99681795606827639</v>
      </c>
      <c r="D431" s="2">
        <f t="shared" si="12"/>
        <v>-3.1871173990380328E-3</v>
      </c>
    </row>
    <row r="432" spans="1:4" x14ac:dyDescent="0.25">
      <c r="A432" s="25">
        <v>42163</v>
      </c>
      <c r="B432" s="27">
        <v>79.764454999999998</v>
      </c>
      <c r="C432" s="2">
        <f t="shared" si="13"/>
        <v>1.006763162185119</v>
      </c>
      <c r="D432" s="2">
        <f t="shared" si="12"/>
        <v>6.7403946000139624E-3</v>
      </c>
    </row>
    <row r="433" spans="1:4" x14ac:dyDescent="0.25">
      <c r="A433" s="25">
        <v>42160</v>
      </c>
      <c r="B433" s="27">
        <v>79.228618999999995</v>
      </c>
      <c r="C433" s="2">
        <f t="shared" si="13"/>
        <v>1.0007123963700548</v>
      </c>
      <c r="D433" s="2">
        <f t="shared" si="12"/>
        <v>7.1214273621219453E-4</v>
      </c>
    </row>
    <row r="434" spans="1:4" x14ac:dyDescent="0.25">
      <c r="A434" s="25">
        <v>42159</v>
      </c>
      <c r="B434" s="27">
        <v>79.172217000000003</v>
      </c>
      <c r="C434" s="2">
        <f t="shared" si="13"/>
        <v>0.9914067589081984</v>
      </c>
      <c r="D434" s="2">
        <f t="shared" si="12"/>
        <v>-8.6303758798687517E-3</v>
      </c>
    </row>
    <row r="435" spans="1:4" x14ac:dyDescent="0.25">
      <c r="A435" s="25">
        <v>42158</v>
      </c>
      <c r="B435" s="27">
        <v>79.858459999999994</v>
      </c>
      <c r="C435" s="2">
        <f t="shared" si="13"/>
        <v>0.99776834673181136</v>
      </c>
      <c r="D435" s="2">
        <f t="shared" si="12"/>
        <v>-2.234147117305193E-3</v>
      </c>
    </row>
    <row r="436" spans="1:4" x14ac:dyDescent="0.25">
      <c r="A436" s="25">
        <v>42157</v>
      </c>
      <c r="B436" s="27">
        <v>80.037075000000002</v>
      </c>
      <c r="C436" s="2">
        <f t="shared" si="13"/>
        <v>1.000117496857837</v>
      </c>
      <c r="D436" s="2">
        <f t="shared" si="12"/>
        <v>1.1748995562187133E-4</v>
      </c>
    </row>
    <row r="437" spans="1:4" x14ac:dyDescent="0.25">
      <c r="A437" s="25">
        <v>42156</v>
      </c>
      <c r="B437" s="27">
        <v>80.027671999999995</v>
      </c>
      <c r="C437" s="2">
        <f t="shared" si="13"/>
        <v>0.99917840998685081</v>
      </c>
      <c r="D437" s="2">
        <f t="shared" si="12"/>
        <v>-8.2192770319855751E-4</v>
      </c>
    </row>
    <row r="438" spans="1:4" x14ac:dyDescent="0.25">
      <c r="A438" s="25">
        <v>42153</v>
      </c>
      <c r="B438" s="27">
        <v>80.093475999999995</v>
      </c>
      <c r="C438" s="2">
        <f t="shared" si="13"/>
        <v>1.00105740770705</v>
      </c>
      <c r="D438" s="2">
        <f t="shared" si="12"/>
        <v>1.0568490453079914E-3</v>
      </c>
    </row>
    <row r="439" spans="1:4" x14ac:dyDescent="0.25">
      <c r="A439" s="25">
        <v>42152</v>
      </c>
      <c r="B439" s="27">
        <v>80.008874000000006</v>
      </c>
      <c r="C439" s="2">
        <f t="shared" si="13"/>
        <v>1</v>
      </c>
      <c r="D439" s="2">
        <f t="shared" si="12"/>
        <v>0</v>
      </c>
    </row>
    <row r="440" spans="1:4" x14ac:dyDescent="0.25">
      <c r="A440" s="25">
        <v>42151</v>
      </c>
      <c r="B440" s="27">
        <v>80.008874000000006</v>
      </c>
      <c r="C440" s="2">
        <f t="shared" si="13"/>
        <v>0.99718806705665031</v>
      </c>
      <c r="D440" s="2">
        <f t="shared" si="12"/>
        <v>-2.8158938537407971E-3</v>
      </c>
    </row>
    <row r="441" spans="1:4" x14ac:dyDescent="0.25">
      <c r="A441" s="25">
        <v>42150</v>
      </c>
      <c r="B441" s="27">
        <v>80.234487999999999</v>
      </c>
      <c r="C441" s="2">
        <f t="shared" si="13"/>
        <v>0.98647714217610927</v>
      </c>
      <c r="D441" s="2">
        <f t="shared" si="12"/>
        <v>-1.3615124415270243E-2</v>
      </c>
    </row>
    <row r="442" spans="1:4" x14ac:dyDescent="0.25">
      <c r="A442" s="25">
        <v>42146</v>
      </c>
      <c r="B442" s="27">
        <v>81.334361000000001</v>
      </c>
      <c r="C442" s="2">
        <f t="shared" si="13"/>
        <v>0.99208803121739575</v>
      </c>
      <c r="D442" s="2">
        <f t="shared" si="12"/>
        <v>-7.9434344879585807E-3</v>
      </c>
    </row>
    <row r="443" spans="1:4" x14ac:dyDescent="0.25">
      <c r="A443" s="25">
        <v>42145</v>
      </c>
      <c r="B443" s="27">
        <v>81.983007999999998</v>
      </c>
      <c r="C443" s="2">
        <f t="shared" si="13"/>
        <v>1.000918190930312</v>
      </c>
      <c r="D443" s="2">
        <f t="shared" si="12"/>
        <v>9.1776965087664167E-4</v>
      </c>
    </row>
    <row r="444" spans="1:4" x14ac:dyDescent="0.25">
      <c r="A444" s="25">
        <v>42144</v>
      </c>
      <c r="B444" s="27">
        <v>81.907801000000006</v>
      </c>
      <c r="C444" s="2">
        <f t="shared" si="13"/>
        <v>1.0016093803927677</v>
      </c>
      <c r="D444" s="2">
        <f t="shared" si="12"/>
        <v>1.6080867279565842E-3</v>
      </c>
    </row>
    <row r="445" spans="1:4" x14ac:dyDescent="0.25">
      <c r="A445" s="25">
        <v>42143</v>
      </c>
      <c r="B445" s="27">
        <v>81.776191999999995</v>
      </c>
      <c r="C445" s="2">
        <f t="shared" si="13"/>
        <v>1.0016119624052466</v>
      </c>
      <c r="D445" s="2">
        <f t="shared" si="12"/>
        <v>1.6106645883495157E-3</v>
      </c>
    </row>
    <row r="446" spans="1:4" x14ac:dyDescent="0.25">
      <c r="A446" s="25">
        <v>42142</v>
      </c>
      <c r="B446" s="27">
        <v>81.644583999999995</v>
      </c>
      <c r="C446" s="2">
        <f t="shared" si="13"/>
        <v>0.99427590333004778</v>
      </c>
      <c r="D446" s="2">
        <f t="shared" si="12"/>
        <v>-5.7405420981367344E-3</v>
      </c>
    </row>
    <row r="447" spans="1:4" x14ac:dyDescent="0.25">
      <c r="A447" s="25">
        <v>42139</v>
      </c>
      <c r="B447" s="27">
        <v>82.114615999999998</v>
      </c>
      <c r="C447" s="2">
        <f t="shared" si="13"/>
        <v>1.0043692928862189</v>
      </c>
      <c r="D447" s="2">
        <f t="shared" si="12"/>
        <v>4.3597752395757167E-3</v>
      </c>
    </row>
    <row r="448" spans="1:4" x14ac:dyDescent="0.25">
      <c r="A448" s="25">
        <v>42138</v>
      </c>
      <c r="B448" s="27">
        <v>81.757394000000005</v>
      </c>
      <c r="C448" s="2">
        <f t="shared" si="13"/>
        <v>1.004736643692169</v>
      </c>
      <c r="D448" s="2">
        <f t="shared" si="12"/>
        <v>4.7254610935226629E-3</v>
      </c>
    </row>
    <row r="449" spans="1:4" x14ac:dyDescent="0.25">
      <c r="A449" s="25">
        <v>42137</v>
      </c>
      <c r="B449" s="27">
        <v>81.371964000000006</v>
      </c>
      <c r="C449" s="2">
        <f t="shared" si="13"/>
        <v>0.99471386579446897</v>
      </c>
      <c r="D449" s="2">
        <f t="shared" si="12"/>
        <v>-5.3001552461800425E-3</v>
      </c>
    </row>
    <row r="450" spans="1:4" x14ac:dyDescent="0.25">
      <c r="A450" s="25">
        <v>42136</v>
      </c>
      <c r="B450" s="27">
        <v>81.804393000000005</v>
      </c>
      <c r="C450" s="2">
        <f t="shared" si="13"/>
        <v>1.0027655843835861</v>
      </c>
      <c r="D450" s="2">
        <f t="shared" si="12"/>
        <v>2.7617671913200159E-3</v>
      </c>
    </row>
    <row r="451" spans="1:4" x14ac:dyDescent="0.25">
      <c r="A451" s="25">
        <v>42135</v>
      </c>
      <c r="B451" s="27">
        <v>81.578779999999995</v>
      </c>
      <c r="C451" s="2">
        <f t="shared" si="13"/>
        <v>0.98323139938940862</v>
      </c>
      <c r="D451" s="2">
        <f t="shared" si="12"/>
        <v>-1.6910785327509691E-2</v>
      </c>
    </row>
    <row r="452" spans="1:4" x14ac:dyDescent="0.25">
      <c r="A452" s="25">
        <v>42132</v>
      </c>
      <c r="B452" s="27">
        <v>82.970072000000002</v>
      </c>
      <c r="C452" s="2">
        <f t="shared" si="13"/>
        <v>1.0158675757463485</v>
      </c>
      <c r="D452" s="2">
        <f t="shared" ref="D452:D504" si="14">LN(C452)</f>
        <v>1.5743001829112192E-2</v>
      </c>
    </row>
    <row r="453" spans="1:4" x14ac:dyDescent="0.25">
      <c r="A453" s="25">
        <v>42131</v>
      </c>
      <c r="B453" s="27">
        <v>81.674102000000005</v>
      </c>
      <c r="C453" s="2">
        <f t="shared" ref="C453:C501" si="15">B453/B454</f>
        <v>0.99330985232886571</v>
      </c>
      <c r="D453" s="2">
        <f t="shared" si="14"/>
        <v>-6.7126270252942403E-3</v>
      </c>
    </row>
    <row r="454" spans="1:4" x14ac:dyDescent="0.25">
      <c r="A454" s="25">
        <v>42130</v>
      </c>
      <c r="B454" s="27">
        <v>82.224193999999997</v>
      </c>
      <c r="C454" s="2">
        <f t="shared" si="15"/>
        <v>0.99526014285333697</v>
      </c>
      <c r="D454" s="2">
        <f t="shared" si="14"/>
        <v>-4.7511258918103592E-3</v>
      </c>
    </row>
    <row r="455" spans="1:4" x14ac:dyDescent="0.25">
      <c r="A455" s="25">
        <v>42129</v>
      </c>
      <c r="B455" s="27">
        <v>82.615780999999998</v>
      </c>
      <c r="C455" s="2">
        <f t="shared" si="15"/>
        <v>0.99438896221474415</v>
      </c>
      <c r="D455" s="2">
        <f t="shared" si="14"/>
        <v>-5.6268387921880924E-3</v>
      </c>
    </row>
    <row r="456" spans="1:4" x14ac:dyDescent="0.25">
      <c r="A456" s="25">
        <v>42128</v>
      </c>
      <c r="B456" s="27">
        <v>83.081957000000003</v>
      </c>
      <c r="C456" s="2">
        <f t="shared" si="15"/>
        <v>1.0029263077899886</v>
      </c>
      <c r="D456" s="2">
        <f t="shared" si="14"/>
        <v>2.9220344859864399E-3</v>
      </c>
    </row>
    <row r="457" spans="1:4" x14ac:dyDescent="0.25">
      <c r="A457" s="25">
        <v>42125</v>
      </c>
      <c r="B457" s="27">
        <v>82.839543000000006</v>
      </c>
      <c r="C457" s="2">
        <f t="shared" si="15"/>
        <v>1.0169394018499831</v>
      </c>
      <c r="D457" s="2">
        <f t="shared" si="14"/>
        <v>1.6797530089564389E-2</v>
      </c>
    </row>
    <row r="458" spans="1:4" x14ac:dyDescent="0.25">
      <c r="A458" s="25">
        <v>42124</v>
      </c>
      <c r="B458" s="27">
        <v>81.459665000000001</v>
      </c>
      <c r="C458" s="2">
        <f t="shared" si="15"/>
        <v>0.99430978071985854</v>
      </c>
      <c r="D458" s="2">
        <f t="shared" si="14"/>
        <v>-5.7064702549310259E-3</v>
      </c>
    </row>
    <row r="459" spans="1:4" x14ac:dyDescent="0.25">
      <c r="A459" s="25">
        <v>42123</v>
      </c>
      <c r="B459" s="27">
        <v>81.925841000000005</v>
      </c>
      <c r="C459" s="2">
        <f t="shared" si="15"/>
        <v>1.0007972580012476</v>
      </c>
      <c r="D459" s="2">
        <f t="shared" si="14"/>
        <v>7.969403599042158E-4</v>
      </c>
    </row>
    <row r="460" spans="1:4" x14ac:dyDescent="0.25">
      <c r="A460" s="25">
        <v>42122</v>
      </c>
      <c r="B460" s="27">
        <v>81.860577000000006</v>
      </c>
      <c r="C460" s="2">
        <f t="shared" si="15"/>
        <v>1.009079432050314</v>
      </c>
      <c r="D460" s="2">
        <f t="shared" si="14"/>
        <v>9.0384618114045853E-3</v>
      </c>
    </row>
    <row r="461" spans="1:4" x14ac:dyDescent="0.25">
      <c r="A461" s="25">
        <v>42121</v>
      </c>
      <c r="B461" s="27">
        <v>81.124016999999995</v>
      </c>
      <c r="C461" s="2">
        <f t="shared" si="15"/>
        <v>1.0004599273299031</v>
      </c>
      <c r="D461" s="2">
        <f t="shared" si="14"/>
        <v>4.5982159574745637E-4</v>
      </c>
    </row>
    <row r="462" spans="1:4" x14ac:dyDescent="0.25">
      <c r="A462" s="25">
        <v>42118</v>
      </c>
      <c r="B462" s="27">
        <v>81.086723000000006</v>
      </c>
      <c r="C462" s="2">
        <f t="shared" si="15"/>
        <v>0.99348870422383817</v>
      </c>
      <c r="D462" s="2">
        <f t="shared" si="14"/>
        <v>-6.5325867339766268E-3</v>
      </c>
    </row>
    <row r="463" spans="1:4" x14ac:dyDescent="0.25">
      <c r="A463" s="25">
        <v>42117</v>
      </c>
      <c r="B463" s="27">
        <v>81.618162999999996</v>
      </c>
      <c r="C463" s="2">
        <f t="shared" si="15"/>
        <v>1.0009147256767863</v>
      </c>
      <c r="D463" s="2">
        <f t="shared" si="14"/>
        <v>9.1430757020353798E-4</v>
      </c>
    </row>
    <row r="464" spans="1:4" x14ac:dyDescent="0.25">
      <c r="A464" s="25">
        <v>42116</v>
      </c>
      <c r="B464" s="27">
        <v>81.543572999999995</v>
      </c>
      <c r="C464" s="2">
        <f t="shared" si="15"/>
        <v>1.0066758921082819</v>
      </c>
      <c r="D464" s="2">
        <f t="shared" si="14"/>
        <v>6.6537070226516141E-3</v>
      </c>
    </row>
    <row r="465" spans="1:4" x14ac:dyDescent="0.25">
      <c r="A465" s="25">
        <v>42115</v>
      </c>
      <c r="B465" s="27">
        <v>81.002807000000004</v>
      </c>
      <c r="C465" s="2">
        <f t="shared" si="15"/>
        <v>0.99587344018275248</v>
      </c>
      <c r="D465" s="2">
        <f t="shared" si="14"/>
        <v>-4.1350975609784199E-3</v>
      </c>
    </row>
    <row r="466" spans="1:4" x14ac:dyDescent="0.25">
      <c r="A466" s="25">
        <v>42114</v>
      </c>
      <c r="B466" s="27">
        <v>81.338454999999996</v>
      </c>
      <c r="C466" s="2">
        <f t="shared" si="15"/>
        <v>1.003566058479771</v>
      </c>
      <c r="D466" s="2">
        <f t="shared" si="14"/>
        <v>3.559715169168488E-3</v>
      </c>
    </row>
    <row r="467" spans="1:4" x14ac:dyDescent="0.25">
      <c r="A467" s="25">
        <v>42111</v>
      </c>
      <c r="B467" s="27">
        <v>81.049428000000006</v>
      </c>
      <c r="C467" s="2">
        <f t="shared" si="15"/>
        <v>0.9908810789684247</v>
      </c>
      <c r="D467" s="2">
        <f t="shared" si="14"/>
        <v>-9.160752893793837E-3</v>
      </c>
    </row>
    <row r="468" spans="1:4" x14ac:dyDescent="0.25">
      <c r="A468" s="25">
        <v>42110</v>
      </c>
      <c r="B468" s="27">
        <v>81.795312999999993</v>
      </c>
      <c r="C468" s="2">
        <f t="shared" si="15"/>
        <v>0.99602635773143089</v>
      </c>
      <c r="D468" s="2">
        <f t="shared" si="14"/>
        <v>-3.9815581619193421E-3</v>
      </c>
    </row>
    <row r="469" spans="1:4" x14ac:dyDescent="0.25">
      <c r="A469" s="25">
        <v>42109</v>
      </c>
      <c r="B469" s="27">
        <v>82.121634999999998</v>
      </c>
      <c r="C469" s="2">
        <f t="shared" si="15"/>
        <v>1.0167379064423885</v>
      </c>
      <c r="D469" s="2">
        <f t="shared" si="14"/>
        <v>1.659937140683497E-2</v>
      </c>
    </row>
    <row r="470" spans="1:4" x14ac:dyDescent="0.25">
      <c r="A470" s="25">
        <v>42108</v>
      </c>
      <c r="B470" s="27">
        <v>80.769718999999995</v>
      </c>
      <c r="C470" s="2">
        <f t="shared" si="15"/>
        <v>1.0151160186631685</v>
      </c>
      <c r="D470" s="2">
        <f t="shared" si="14"/>
        <v>1.5002910063178413E-2</v>
      </c>
    </row>
    <row r="471" spans="1:4" x14ac:dyDescent="0.25">
      <c r="A471" s="25">
        <v>42107</v>
      </c>
      <c r="B471" s="27">
        <v>79.566982999999993</v>
      </c>
      <c r="C471" s="2">
        <f t="shared" si="15"/>
        <v>0.99742868753790626</v>
      </c>
      <c r="D471" s="2">
        <f t="shared" si="14"/>
        <v>-2.5746239638043795E-3</v>
      </c>
    </row>
    <row r="472" spans="1:4" x14ac:dyDescent="0.25">
      <c r="A472" s="25">
        <v>42104</v>
      </c>
      <c r="B472" s="27">
        <v>79.772102000000004</v>
      </c>
      <c r="C472" s="2">
        <f t="shared" si="15"/>
        <v>1.0107501091180968</v>
      </c>
      <c r="D472" s="2">
        <f t="shared" si="14"/>
        <v>1.0692737496290494E-2</v>
      </c>
    </row>
    <row r="473" spans="1:4" x14ac:dyDescent="0.25">
      <c r="A473" s="25">
        <v>42103</v>
      </c>
      <c r="B473" s="27">
        <v>78.923664000000002</v>
      </c>
      <c r="C473" s="2">
        <f t="shared" si="15"/>
        <v>1.0070188327384284</v>
      </c>
      <c r="D473" s="2">
        <f t="shared" si="14"/>
        <v>6.9943153871971434E-3</v>
      </c>
    </row>
    <row r="474" spans="1:4" x14ac:dyDescent="0.25">
      <c r="A474" s="25">
        <v>42102</v>
      </c>
      <c r="B474" s="27">
        <v>78.373572999999993</v>
      </c>
      <c r="C474" s="2">
        <f t="shared" si="15"/>
        <v>0.98029152268105668</v>
      </c>
      <c r="D474" s="2">
        <f t="shared" si="14"/>
        <v>-1.9905279430051916E-2</v>
      </c>
    </row>
    <row r="475" spans="1:4" x14ac:dyDescent="0.25">
      <c r="A475" s="25">
        <v>42101</v>
      </c>
      <c r="B475" s="27">
        <v>79.949251000000004</v>
      </c>
      <c r="C475" s="2">
        <f t="shared" si="15"/>
        <v>1.0072830078520936</v>
      </c>
      <c r="D475" s="2">
        <f t="shared" si="14"/>
        <v>7.25661482003919E-3</v>
      </c>
    </row>
    <row r="476" spans="1:4" x14ac:dyDescent="0.25">
      <c r="A476" s="25">
        <v>42100</v>
      </c>
      <c r="B476" s="27">
        <v>79.371189999999999</v>
      </c>
      <c r="C476" s="2">
        <f t="shared" si="15"/>
        <v>1.0098457273529682</v>
      </c>
      <c r="D476" s="2">
        <f t="shared" si="14"/>
        <v>9.7975739913517233E-3</v>
      </c>
    </row>
    <row r="477" spans="1:4" x14ac:dyDescent="0.25">
      <c r="A477" s="25">
        <v>42096</v>
      </c>
      <c r="B477" s="27">
        <v>78.597341999999998</v>
      </c>
      <c r="C477" s="2">
        <f t="shared" si="15"/>
        <v>0.99810565585029376</v>
      </c>
      <c r="D477" s="2">
        <f t="shared" si="14"/>
        <v>-1.8961406887857257E-3</v>
      </c>
    </row>
    <row r="478" spans="1:4" x14ac:dyDescent="0.25">
      <c r="A478" s="25">
        <v>42095</v>
      </c>
      <c r="B478" s="27">
        <v>78.746515000000002</v>
      </c>
      <c r="C478" s="2">
        <f t="shared" si="15"/>
        <v>0.99364705250547292</v>
      </c>
      <c r="D478" s="2">
        <f t="shared" si="14"/>
        <v>-6.3732133429703222E-3</v>
      </c>
    </row>
    <row r="479" spans="1:4" x14ac:dyDescent="0.25">
      <c r="A479" s="25">
        <v>42094</v>
      </c>
      <c r="B479" s="27">
        <v>79.249986000000007</v>
      </c>
      <c r="C479" s="2">
        <f t="shared" si="15"/>
        <v>0.99264279335067251</v>
      </c>
      <c r="D479" s="2">
        <f t="shared" si="14"/>
        <v>-7.3844043758071205E-3</v>
      </c>
    </row>
    <row r="480" spans="1:4" x14ac:dyDescent="0.25">
      <c r="A480" s="25">
        <v>42093</v>
      </c>
      <c r="B480" s="27">
        <v>79.837366000000003</v>
      </c>
      <c r="C480" s="2">
        <f t="shared" si="15"/>
        <v>1.0245273444962504</v>
      </c>
      <c r="D480" s="2">
        <f t="shared" si="14"/>
        <v>2.4231378917741436E-2</v>
      </c>
    </row>
    <row r="481" spans="1:4" x14ac:dyDescent="0.25">
      <c r="A481" s="25">
        <v>42090</v>
      </c>
      <c r="B481" s="27">
        <v>77.926046999999997</v>
      </c>
      <c r="C481" s="2">
        <f t="shared" si="15"/>
        <v>0.99122393504038719</v>
      </c>
      <c r="D481" s="2">
        <f t="shared" si="14"/>
        <v>-8.8148014200234801E-3</v>
      </c>
    </row>
    <row r="482" spans="1:4" x14ac:dyDescent="0.25">
      <c r="A482" s="25">
        <v>42089</v>
      </c>
      <c r="B482" s="27">
        <v>78.615986000000007</v>
      </c>
      <c r="C482" s="2">
        <f t="shared" si="15"/>
        <v>0.99363655903709569</v>
      </c>
      <c r="D482" s="2">
        <f t="shared" si="14"/>
        <v>-6.3837739577878297E-3</v>
      </c>
    </row>
    <row r="483" spans="1:4" x14ac:dyDescent="0.25">
      <c r="A483" s="25">
        <v>42088</v>
      </c>
      <c r="B483" s="27">
        <v>79.119457999999995</v>
      </c>
      <c r="C483" s="2">
        <f t="shared" si="15"/>
        <v>1.0040227681234393</v>
      </c>
      <c r="D483" s="2">
        <f t="shared" si="14"/>
        <v>4.0146984261929244E-3</v>
      </c>
    </row>
    <row r="484" spans="1:4" x14ac:dyDescent="0.25">
      <c r="A484" s="25">
        <v>42087</v>
      </c>
      <c r="B484" s="27">
        <v>78.802453999999997</v>
      </c>
      <c r="C484" s="2">
        <f t="shared" si="15"/>
        <v>0.98934796692436533</v>
      </c>
      <c r="D484" s="2">
        <f t="shared" si="14"/>
        <v>-1.0709172106768467E-2</v>
      </c>
    </row>
    <row r="485" spans="1:4" x14ac:dyDescent="0.25">
      <c r="A485" s="25">
        <v>42086</v>
      </c>
      <c r="B485" s="27">
        <v>79.650897999999998</v>
      </c>
      <c r="C485" s="2">
        <f t="shared" si="15"/>
        <v>1.0105275484275436</v>
      </c>
      <c r="D485" s="2">
        <f t="shared" si="14"/>
        <v>1.0472519664641427E-2</v>
      </c>
    </row>
    <row r="486" spans="1:4" x14ac:dyDescent="0.25">
      <c r="A486" s="25">
        <v>42083</v>
      </c>
      <c r="B486" s="27">
        <v>78.821105000000003</v>
      </c>
      <c r="C486" s="2">
        <f t="shared" si="15"/>
        <v>1.0015400654501452</v>
      </c>
      <c r="D486" s="2">
        <f t="shared" si="14"/>
        <v>1.5388807655217442E-3</v>
      </c>
    </row>
    <row r="487" spans="1:4" x14ac:dyDescent="0.25">
      <c r="A487" s="25">
        <v>42082</v>
      </c>
      <c r="B487" s="27">
        <v>78.699901999999994</v>
      </c>
      <c r="C487" s="2">
        <f t="shared" si="15"/>
        <v>0.98071341793581779</v>
      </c>
      <c r="D487" s="2">
        <f t="shared" si="14"/>
        <v>-1.9474994679073463E-2</v>
      </c>
    </row>
    <row r="488" spans="1:4" x14ac:dyDescent="0.25">
      <c r="A488" s="25">
        <v>42081</v>
      </c>
      <c r="B488" s="27">
        <v>80.247603999999995</v>
      </c>
      <c r="C488" s="2">
        <f t="shared" si="15"/>
        <v>1.0236679086946174</v>
      </c>
      <c r="D488" s="2">
        <f t="shared" si="14"/>
        <v>2.3392166102718853E-2</v>
      </c>
    </row>
    <row r="489" spans="1:4" x14ac:dyDescent="0.25">
      <c r="A489" s="25">
        <v>42080</v>
      </c>
      <c r="B489" s="27">
        <v>78.392223999999999</v>
      </c>
      <c r="C489" s="2">
        <f t="shared" si="15"/>
        <v>0.99197734665900272</v>
      </c>
      <c r="D489" s="2">
        <f t="shared" si="14"/>
        <v>-8.0550079872414703E-3</v>
      </c>
    </row>
    <row r="490" spans="1:4" x14ac:dyDescent="0.25">
      <c r="A490" s="25">
        <v>42079</v>
      </c>
      <c r="B490" s="27">
        <v>79.026223999999999</v>
      </c>
      <c r="C490" s="2">
        <f t="shared" si="15"/>
        <v>1.0106116609159779</v>
      </c>
      <c r="D490" s="2">
        <f t="shared" si="14"/>
        <v>1.0555752415848304E-2</v>
      </c>
    </row>
    <row r="491" spans="1:4" x14ac:dyDescent="0.25">
      <c r="A491" s="25">
        <v>42076</v>
      </c>
      <c r="B491" s="27">
        <v>78.196430000000007</v>
      </c>
      <c r="C491" s="2">
        <f t="shared" si="15"/>
        <v>0.99584423633038244</v>
      </c>
      <c r="D491" s="2">
        <f t="shared" si="14"/>
        <v>-4.1644228541326796E-3</v>
      </c>
    </row>
    <row r="492" spans="1:4" x14ac:dyDescent="0.25">
      <c r="A492" s="25">
        <v>42075</v>
      </c>
      <c r="B492" s="27">
        <v>78.522751999999997</v>
      </c>
      <c r="C492" s="2">
        <f t="shared" si="15"/>
        <v>1.0023804296650398</v>
      </c>
      <c r="D492" s="2">
        <f t="shared" si="14"/>
        <v>2.3776009305243903E-3</v>
      </c>
    </row>
    <row r="493" spans="1:4" x14ac:dyDescent="0.25">
      <c r="A493" s="25">
        <v>42074</v>
      </c>
      <c r="B493" s="27">
        <v>78.336277999999993</v>
      </c>
      <c r="C493" s="2">
        <f t="shared" si="15"/>
        <v>0.99715161830287591</v>
      </c>
      <c r="D493" s="2">
        <f t="shared" si="14"/>
        <v>-2.8524460560020544E-3</v>
      </c>
    </row>
    <row r="494" spans="1:4" x14ac:dyDescent="0.25">
      <c r="A494" s="25">
        <v>42073</v>
      </c>
      <c r="B494" s="27">
        <v>78.560046999999997</v>
      </c>
      <c r="C494" s="2">
        <f t="shared" si="15"/>
        <v>0.9894316396220082</v>
      </c>
      <c r="D494" s="2">
        <f t="shared" si="14"/>
        <v>-1.0624602104716774E-2</v>
      </c>
    </row>
    <row r="495" spans="1:4" x14ac:dyDescent="0.25">
      <c r="A495" s="25">
        <v>42072</v>
      </c>
      <c r="B495" s="27">
        <v>79.399165999999994</v>
      </c>
      <c r="C495" s="2">
        <f t="shared" si="15"/>
        <v>0.99451134196987401</v>
      </c>
      <c r="D495" s="2">
        <f t="shared" si="14"/>
        <v>-5.5037760574428501E-3</v>
      </c>
    </row>
    <row r="496" spans="1:4" x14ac:dyDescent="0.25">
      <c r="A496" s="25">
        <v>42069</v>
      </c>
      <c r="B496" s="27">
        <v>79.837366000000003</v>
      </c>
      <c r="C496" s="2">
        <f t="shared" si="15"/>
        <v>0.98720313034832541</v>
      </c>
      <c r="D496" s="2">
        <f t="shared" si="14"/>
        <v>-1.2879454899730913E-2</v>
      </c>
    </row>
    <row r="497" spans="1:4" x14ac:dyDescent="0.25">
      <c r="A497" s="25">
        <v>42068</v>
      </c>
      <c r="B497" s="27">
        <v>80.872277999999994</v>
      </c>
      <c r="C497" s="2">
        <f t="shared" si="15"/>
        <v>0.99495293674226315</v>
      </c>
      <c r="D497" s="2">
        <f t="shared" si="14"/>
        <v>-5.0598426987324878E-3</v>
      </c>
    </row>
    <row r="498" spans="1:4" x14ac:dyDescent="0.25">
      <c r="A498" s="25">
        <v>42067</v>
      </c>
      <c r="B498" s="27">
        <v>81.282516000000001</v>
      </c>
      <c r="C498" s="2">
        <f t="shared" si="15"/>
        <v>0.99497829385184267</v>
      </c>
      <c r="D498" s="2">
        <f t="shared" si="14"/>
        <v>-5.0343572857784761E-3</v>
      </c>
    </row>
    <row r="499" spans="1:4" x14ac:dyDescent="0.25">
      <c r="A499" s="25">
        <v>42066</v>
      </c>
      <c r="B499" s="27">
        <v>81.692752999999996</v>
      </c>
      <c r="C499" s="2">
        <f t="shared" si="15"/>
        <v>0.99522945546007924</v>
      </c>
      <c r="D499" s="2">
        <f t="shared" si="14"/>
        <v>-4.7819599070055823E-3</v>
      </c>
    </row>
    <row r="500" spans="1:4" x14ac:dyDescent="0.25">
      <c r="A500" s="25">
        <v>42065</v>
      </c>
      <c r="B500" s="27">
        <v>82.084339999999997</v>
      </c>
      <c r="C500" s="2">
        <f t="shared" si="15"/>
        <v>0.99435283966002097</v>
      </c>
      <c r="D500" s="2">
        <f t="shared" si="14"/>
        <v>-5.6631658354403674E-3</v>
      </c>
    </row>
    <row r="501" spans="1:4" x14ac:dyDescent="0.25">
      <c r="A501" s="25">
        <v>42062</v>
      </c>
      <c r="B501" s="27">
        <v>82.550516000000002</v>
      </c>
      <c r="C501" s="2">
        <f t="shared" si="15"/>
        <v>0.9987591629228556</v>
      </c>
      <c r="D501" s="2">
        <f t="shared" si="14"/>
        <v>-1.241607552892937E-3</v>
      </c>
    </row>
    <row r="502" spans="1:4" x14ac:dyDescent="0.25">
      <c r="A502" s="25">
        <v>42061</v>
      </c>
      <c r="B502" s="27">
        <v>82.653075000000001</v>
      </c>
      <c r="C502" s="2">
        <f>B502/B503</f>
        <v>0.98939734691929049</v>
      </c>
      <c r="D502" s="2">
        <f t="shared" si="14"/>
        <v>-1.065926169678297E-2</v>
      </c>
    </row>
    <row r="503" spans="1:4" x14ac:dyDescent="0.25">
      <c r="A503" s="25">
        <v>42060</v>
      </c>
      <c r="B503" s="27">
        <v>83.538808000000003</v>
      </c>
      <c r="C503" s="2">
        <f>B503/B504</f>
        <v>1.0020129785202008</v>
      </c>
      <c r="D503" s="2">
        <f t="shared" si="14"/>
        <v>2.0109551937594916E-3</v>
      </c>
    </row>
    <row r="504" spans="1:4" x14ac:dyDescent="0.25">
      <c r="A504" s="25">
        <v>42059</v>
      </c>
      <c r="B504" s="27">
        <v>83.370984000000007</v>
      </c>
      <c r="C504" s="2">
        <f>B504/B505</f>
        <v>1.0046061800468964</v>
      </c>
      <c r="D504" s="2">
        <f t="shared" si="14"/>
        <v>4.5956040637370301E-3</v>
      </c>
    </row>
    <row r="505" spans="1:4" x14ac:dyDescent="0.25">
      <c r="A505" s="25">
        <v>42058</v>
      </c>
      <c r="B505" s="27">
        <v>82.988722999999993</v>
      </c>
    </row>
    <row r="506" spans="1:4" x14ac:dyDescent="0.25">
      <c r="B506" s="27"/>
    </row>
    <row r="507" spans="1:4" x14ac:dyDescent="0.25">
      <c r="B507" s="27"/>
    </row>
    <row r="508" spans="1:4" x14ac:dyDescent="0.25">
      <c r="B508" s="27"/>
    </row>
    <row r="509" spans="1:4" x14ac:dyDescent="0.25">
      <c r="B509" s="27"/>
    </row>
    <row r="510" spans="1:4" x14ac:dyDescent="0.25">
      <c r="B510" s="26"/>
    </row>
    <row r="511" spans="1:4" x14ac:dyDescent="0.25">
      <c r="B511" s="26"/>
    </row>
    <row r="512" spans="1:4" x14ac:dyDescent="0.25">
      <c r="B512" s="26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0"/>
  <sheetViews>
    <sheetView tabSelected="1" zoomScale="95" zoomScaleNormal="95" workbookViewId="0">
      <selection activeCell="I6" sqref="I6"/>
    </sheetView>
  </sheetViews>
  <sheetFormatPr defaultColWidth="8.77734375" defaultRowHeight="13.2" x14ac:dyDescent="0.25"/>
  <cols>
    <col min="1" max="1" width="15.44140625" style="2" customWidth="1"/>
    <col min="2" max="2" width="23" style="2" customWidth="1"/>
    <col min="3" max="3" width="19.109375" style="2" customWidth="1"/>
    <col min="4" max="4" width="23" style="2" customWidth="1"/>
    <col min="5" max="5" width="18.6640625" style="9" customWidth="1"/>
    <col min="6" max="6" width="20.44140625" customWidth="1"/>
    <col min="7" max="7" width="16.77734375" bestFit="1" customWidth="1"/>
    <col min="8" max="8" width="37.6640625" style="10" customWidth="1"/>
    <col min="9" max="9" width="17.33203125" style="15" customWidth="1"/>
    <col min="10" max="10" width="16.44140625" customWidth="1"/>
  </cols>
  <sheetData>
    <row r="1" spans="1:10" x14ac:dyDescent="0.25">
      <c r="A1" s="22" t="s">
        <v>0</v>
      </c>
      <c r="B1" s="22" t="s">
        <v>1</v>
      </c>
      <c r="C1" s="19" t="s">
        <v>29</v>
      </c>
      <c r="D1" s="2" t="s">
        <v>1</v>
      </c>
      <c r="E1" s="9" t="s">
        <v>29</v>
      </c>
      <c r="F1" s="2" t="s">
        <v>1</v>
      </c>
      <c r="G1" s="2" t="s">
        <v>29</v>
      </c>
      <c r="H1" s="10" t="s">
        <v>11</v>
      </c>
      <c r="I1" s="14">
        <v>7000000</v>
      </c>
      <c r="J1" t="s">
        <v>26</v>
      </c>
    </row>
    <row r="2" spans="1:10" ht="14.4" x14ac:dyDescent="0.3">
      <c r="A2" s="24"/>
      <c r="B2" s="23" t="s">
        <v>2</v>
      </c>
      <c r="C2" s="2" t="s">
        <v>2</v>
      </c>
      <c r="D2" s="2" t="s">
        <v>5</v>
      </c>
      <c r="E2" s="9" t="s">
        <v>5</v>
      </c>
      <c r="F2" s="2" t="s">
        <v>4</v>
      </c>
      <c r="G2" s="2" t="s">
        <v>4</v>
      </c>
      <c r="H2" s="10" t="s">
        <v>30</v>
      </c>
      <c r="I2" s="14">
        <v>3000000</v>
      </c>
    </row>
    <row r="3" spans="1:10" x14ac:dyDescent="0.25">
      <c r="A3" s="25">
        <v>42783</v>
      </c>
      <c r="B3" s="27">
        <v>64.620002999999997</v>
      </c>
      <c r="C3" s="27">
        <v>81.760002</v>
      </c>
      <c r="D3" s="2">
        <f>B3/B4</f>
        <v>1.0015500000720705</v>
      </c>
      <c r="E3" s="9">
        <f>C3/C4</f>
        <v>0.99343862721365872</v>
      </c>
      <c r="F3">
        <f>LN(D3)</f>
        <v>1.5488000618094277E-3</v>
      </c>
      <c r="G3">
        <f>LN(E3)</f>
        <v>-6.5829932177948582E-3</v>
      </c>
      <c r="J3" s="16">
        <f>$I$1/($I$1+$I$2)*D3+($I$2/($I$1+$I$2))*E3</f>
        <v>0.99911658821454685</v>
      </c>
    </row>
    <row r="4" spans="1:10" x14ac:dyDescent="0.25">
      <c r="A4" s="25">
        <v>42782</v>
      </c>
      <c r="B4" s="27">
        <v>64.519997000000004</v>
      </c>
      <c r="C4" s="27">
        <v>82.300003000000004</v>
      </c>
      <c r="D4" s="2">
        <f>B4/B5</f>
        <v>0.99984500232209828</v>
      </c>
      <c r="E4" s="9">
        <f t="shared" ref="E4:E67" si="0">C4/C5</f>
        <v>0.98965847813090535</v>
      </c>
      <c r="F4">
        <f>LN(D4)</f>
        <v>-1.5500969128318245E-4</v>
      </c>
      <c r="G4">
        <f t="shared" ref="G4:G67" si="1">LN(E4)</f>
        <v>-1.0395366954830777E-2</v>
      </c>
      <c r="H4" s="11" t="s">
        <v>16</v>
      </c>
      <c r="J4" s="16">
        <f t="shared" ref="J4:J67" si="2">$I$1/($I$1+$I$2)*D4+($I$2/($I$1+$I$2))*E4</f>
        <v>0.99678904506474031</v>
      </c>
    </row>
    <row r="5" spans="1:10" x14ac:dyDescent="0.25">
      <c r="A5" s="25">
        <v>42781</v>
      </c>
      <c r="B5" s="27">
        <v>64.529999000000004</v>
      </c>
      <c r="C5" s="27">
        <v>83.160004000000001</v>
      </c>
      <c r="D5" s="2">
        <f>B5/B6</f>
        <v>0.99938050178101301</v>
      </c>
      <c r="E5" s="9">
        <f t="shared" si="0"/>
        <v>1.0041053368751509</v>
      </c>
      <c r="F5">
        <f>LN(D5)</f>
        <v>-6.1969018729543307E-4</v>
      </c>
      <c r="G5">
        <f t="shared" si="1"/>
        <v>4.0969329724379029E-3</v>
      </c>
      <c r="H5" s="12" t="s">
        <v>19</v>
      </c>
      <c r="I5" s="15">
        <f>AVERAGE(F3:F504)</f>
        <v>8.6417141380877235E-4</v>
      </c>
      <c r="J5" s="16">
        <f t="shared" si="2"/>
        <v>1.0007979523092543</v>
      </c>
    </row>
    <row r="6" spans="1:10" x14ac:dyDescent="0.25">
      <c r="A6" s="25">
        <v>42780</v>
      </c>
      <c r="B6" s="27">
        <v>64.569999999999993</v>
      </c>
      <c r="C6" s="27">
        <v>82.82</v>
      </c>
      <c r="D6" s="2">
        <f>B6/B7</f>
        <v>1.0037307632519819</v>
      </c>
      <c r="E6" s="9">
        <f t="shared" si="0"/>
        <v>0.99783132530120477</v>
      </c>
      <c r="F6">
        <f>LN(D6)</f>
        <v>3.72382121546652E-3</v>
      </c>
      <c r="G6">
        <f t="shared" si="1"/>
        <v>-2.1710296791767722E-3</v>
      </c>
      <c r="H6" s="12" t="s">
        <v>20</v>
      </c>
      <c r="I6" s="15">
        <f>STDEV(F3:F504)</f>
        <v>1.5115679389671191E-2</v>
      </c>
      <c r="J6" s="16">
        <f>$I$1/($I$1+$I$2)*D6+($I$2/($I$1+$I$2))*E6</f>
        <v>1.0019609318667486</v>
      </c>
    </row>
    <row r="7" spans="1:10" x14ac:dyDescent="0.25">
      <c r="A7" s="25">
        <v>42779</v>
      </c>
      <c r="B7" s="27">
        <v>64.33</v>
      </c>
      <c r="C7" s="27">
        <v>83</v>
      </c>
      <c r="D7" s="2">
        <f t="shared" ref="D7:D67" si="3">B7/B8</f>
        <v>1.0112500109645093</v>
      </c>
      <c r="E7" s="9">
        <f t="shared" si="0"/>
        <v>1.0058168082580032</v>
      </c>
      <c r="F7">
        <f t="shared" ref="F7:F67" si="4">LN(D7)</f>
        <v>1.1187200233095145E-2</v>
      </c>
      <c r="G7">
        <f t="shared" si="1"/>
        <v>5.7999559483706111E-3</v>
      </c>
      <c r="J7" s="16">
        <f t="shared" si="2"/>
        <v>1.0096200501525574</v>
      </c>
    </row>
    <row r="8" spans="1:10" x14ac:dyDescent="0.25">
      <c r="A8" s="25">
        <v>42776</v>
      </c>
      <c r="B8" s="27">
        <v>63.614337999999996</v>
      </c>
      <c r="C8" s="27">
        <v>82.519997000000004</v>
      </c>
      <c r="D8" s="2">
        <f t="shared" si="3"/>
        <v>0.99906341639678398</v>
      </c>
      <c r="E8" s="9">
        <f t="shared" si="0"/>
        <v>1.0083089080307384</v>
      </c>
      <c r="F8">
        <f>LN(D8)</f>
        <v>-9.3702247168500272E-4</v>
      </c>
      <c r="G8">
        <f t="shared" si="1"/>
        <v>8.2745790807127635E-3</v>
      </c>
      <c r="H8" s="12" t="s">
        <v>31</v>
      </c>
      <c r="I8" s="15">
        <f>AVERAGE(G3:G504)</f>
        <v>-2.9714303144747288E-5</v>
      </c>
      <c r="J8" s="16">
        <f t="shared" si="2"/>
        <v>1.0018370638869702</v>
      </c>
    </row>
    <row r="9" spans="1:10" x14ac:dyDescent="0.25">
      <c r="A9" s="25">
        <v>42775</v>
      </c>
      <c r="B9" s="27">
        <v>63.673974000000001</v>
      </c>
      <c r="C9" s="27">
        <v>81.839995999999999</v>
      </c>
      <c r="D9" s="2">
        <f t="shared" si="3"/>
        <v>1.0113671879560309</v>
      </c>
      <c r="E9" s="9">
        <f t="shared" si="0"/>
        <v>1.0044181760768958</v>
      </c>
      <c r="F9">
        <f t="shared" si="4"/>
        <v>1.1303066934629388E-2</v>
      </c>
      <c r="G9">
        <f t="shared" si="1"/>
        <v>4.4084445900588153E-3</v>
      </c>
      <c r="H9" s="12" t="s">
        <v>32</v>
      </c>
      <c r="I9" s="15">
        <f>STDEV(G3:G504)</f>
        <v>1.2804885424628799E-2</v>
      </c>
      <c r="J9" s="16">
        <f t="shared" si="2"/>
        <v>1.0092824843922903</v>
      </c>
    </row>
    <row r="10" spans="1:10" x14ac:dyDescent="0.25">
      <c r="A10" s="25">
        <v>42774</v>
      </c>
      <c r="B10" s="27">
        <v>62.958314999999999</v>
      </c>
      <c r="C10" s="27">
        <v>81.480002999999996</v>
      </c>
      <c r="D10" s="2">
        <f t="shared" si="3"/>
        <v>0.99858110769431929</v>
      </c>
      <c r="E10" s="9">
        <f t="shared" si="0"/>
        <v>0.9934163370773188</v>
      </c>
      <c r="F10">
        <f t="shared" si="4"/>
        <v>-1.4198998865802392E-3</v>
      </c>
      <c r="G10">
        <f t="shared" si="1"/>
        <v>-6.6054308257143769E-3</v>
      </c>
      <c r="J10" s="16">
        <f t="shared" si="2"/>
        <v>0.99703167650921909</v>
      </c>
    </row>
    <row r="11" spans="1:10" x14ac:dyDescent="0.25">
      <c r="A11" s="25">
        <v>42773</v>
      </c>
      <c r="B11" s="27">
        <v>63.047772999999999</v>
      </c>
      <c r="C11" s="27">
        <v>82.019994999999994</v>
      </c>
      <c r="D11" s="2">
        <f t="shared" si="3"/>
        <v>0.99670019718287639</v>
      </c>
      <c r="E11" s="9">
        <f t="shared" si="0"/>
        <v>0.99351817173554968</v>
      </c>
      <c r="F11">
        <f t="shared" si="4"/>
        <v>-3.3052591730117673E-3</v>
      </c>
      <c r="G11">
        <f t="shared" si="1"/>
        <v>-6.502926532927303E-3</v>
      </c>
      <c r="H11" s="12" t="s">
        <v>33</v>
      </c>
      <c r="I11" s="15">
        <f>CORREL(F3:F504,G3:G504)</f>
        <v>0.36440356652429789</v>
      </c>
      <c r="J11" s="16">
        <f t="shared" si="2"/>
        <v>0.9957455895486782</v>
      </c>
    </row>
    <row r="12" spans="1:10" x14ac:dyDescent="0.25">
      <c r="A12" s="25">
        <v>42772</v>
      </c>
      <c r="B12" s="27">
        <v>63.256506999999999</v>
      </c>
      <c r="C12" s="27">
        <v>82.555103000000003</v>
      </c>
      <c r="D12" s="2">
        <f t="shared" si="3"/>
        <v>0.99937184289240943</v>
      </c>
      <c r="E12" s="9">
        <f t="shared" si="0"/>
        <v>0.99724679053151744</v>
      </c>
      <c r="F12">
        <f t="shared" si="4"/>
        <v>-6.2835448092511063E-4</v>
      </c>
      <c r="G12">
        <f t="shared" si="1"/>
        <v>-2.7570065206592733E-3</v>
      </c>
      <c r="J12" s="16">
        <f t="shared" si="2"/>
        <v>0.99873432718414179</v>
      </c>
    </row>
    <row r="13" spans="1:10" x14ac:dyDescent="0.25">
      <c r="A13" s="25">
        <v>42769</v>
      </c>
      <c r="B13" s="27">
        <v>63.296267</v>
      </c>
      <c r="C13" s="27">
        <v>82.783022000000003</v>
      </c>
      <c r="D13" s="2">
        <f t="shared" si="3"/>
        <v>1.0080734885276224</v>
      </c>
      <c r="E13" s="9">
        <f t="shared" si="0"/>
        <v>1.0010785447567778</v>
      </c>
      <c r="F13">
        <f t="shared" si="4"/>
        <v>8.0410722770553542E-3</v>
      </c>
      <c r="G13">
        <f t="shared" si="1"/>
        <v>1.0779635452525245E-3</v>
      </c>
      <c r="J13" s="16">
        <f t="shared" si="2"/>
        <v>1.005975005396369</v>
      </c>
    </row>
    <row r="14" spans="1:10" x14ac:dyDescent="0.25">
      <c r="A14" s="25">
        <v>42768</v>
      </c>
      <c r="B14" s="27">
        <v>62.789338000000001</v>
      </c>
      <c r="C14" s="27">
        <v>82.693832999999998</v>
      </c>
      <c r="D14" s="2">
        <f t="shared" si="3"/>
        <v>0.99355137376975511</v>
      </c>
      <c r="E14" s="9">
        <f t="shared" si="0"/>
        <v>1.006148953271542</v>
      </c>
      <c r="F14">
        <f t="shared" si="4"/>
        <v>-6.4695084431743615E-3</v>
      </c>
      <c r="G14">
        <f t="shared" si="1"/>
        <v>6.1301255992731625E-3</v>
      </c>
      <c r="H14" s="10" t="s">
        <v>22</v>
      </c>
      <c r="I14" s="18">
        <f>I1/(I1+I2)*I5+I2/(I1+I2)*I8</f>
        <v>5.9600569872271644E-4</v>
      </c>
      <c r="J14" s="16">
        <f t="shared" si="2"/>
        <v>0.99733064762029122</v>
      </c>
    </row>
    <row r="15" spans="1:10" x14ac:dyDescent="0.25">
      <c r="A15" s="25">
        <v>42767</v>
      </c>
      <c r="B15" s="27">
        <v>63.196871000000002</v>
      </c>
      <c r="C15" s="27">
        <v>82.188460000000006</v>
      </c>
      <c r="D15" s="2">
        <f t="shared" si="3"/>
        <v>0.98344934641964621</v>
      </c>
      <c r="E15" s="9">
        <f t="shared" si="0"/>
        <v>0.98867568013987384</v>
      </c>
      <c r="F15">
        <f t="shared" si="4"/>
        <v>-1.6689145865594758E-2</v>
      </c>
      <c r="G15">
        <f t="shared" si="1"/>
        <v>-1.1388928197021649E-2</v>
      </c>
      <c r="H15" s="10" t="s">
        <v>21</v>
      </c>
      <c r="I15" s="15">
        <f>SQRT((I1/(I1+I2))^2*I6^2+(I2/(I1+I2))^2*I9^2+2*(I2/(I1+I2))*(I1/(I1+I2))*I6*I9*I11)</f>
        <v>1.2503492624953485E-2</v>
      </c>
      <c r="J15" s="16">
        <f t="shared" si="2"/>
        <v>0.98501724653571454</v>
      </c>
    </row>
    <row r="16" spans="1:10" x14ac:dyDescent="0.25">
      <c r="A16" s="25">
        <v>42766</v>
      </c>
      <c r="B16" s="27">
        <v>64.260423000000003</v>
      </c>
      <c r="C16" s="27">
        <v>83.129848999999993</v>
      </c>
      <c r="D16" s="2">
        <f t="shared" si="3"/>
        <v>0.99263019411646969</v>
      </c>
      <c r="E16" s="9">
        <f t="shared" si="0"/>
        <v>0.98856939146005063</v>
      </c>
      <c r="F16">
        <f t="shared" si="4"/>
        <v>-7.3970970727636936E-3</v>
      </c>
      <c r="G16">
        <f t="shared" si="1"/>
        <v>-1.1496440089656772E-2</v>
      </c>
      <c r="J16" s="16">
        <f t="shared" si="2"/>
        <v>0.9914119533195439</v>
      </c>
    </row>
    <row r="17" spans="1:10" x14ac:dyDescent="0.25">
      <c r="A17" s="25">
        <v>42765</v>
      </c>
      <c r="B17" s="27">
        <v>64.737526000000003</v>
      </c>
      <c r="C17" s="27">
        <v>84.091060999999996</v>
      </c>
      <c r="D17" s="2">
        <f t="shared" si="3"/>
        <v>0.99011856335249759</v>
      </c>
      <c r="E17" s="9">
        <f t="shared" si="0"/>
        <v>0.99239854024253338</v>
      </c>
      <c r="F17">
        <f t="shared" si="4"/>
        <v>-9.930582062154171E-3</v>
      </c>
      <c r="G17">
        <f t="shared" si="1"/>
        <v>-7.6304981021576047E-3</v>
      </c>
      <c r="J17" s="16">
        <f t="shared" si="2"/>
        <v>0.99080255641950821</v>
      </c>
    </row>
    <row r="18" spans="1:10" x14ac:dyDescent="0.25">
      <c r="A18" s="25">
        <v>42762</v>
      </c>
      <c r="B18" s="27">
        <v>65.383610000000004</v>
      </c>
      <c r="C18" s="27">
        <v>84.735172000000006</v>
      </c>
      <c r="D18" s="2">
        <f t="shared" si="3"/>
        <v>1.0234946521052302</v>
      </c>
      <c r="E18" s="9">
        <f t="shared" si="0"/>
        <v>0.99894863919563293</v>
      </c>
      <c r="F18">
        <f t="shared" si="4"/>
        <v>2.3222901000749384E-2</v>
      </c>
      <c r="G18">
        <f t="shared" si="1"/>
        <v>-1.051913871820498E-3</v>
      </c>
      <c r="H18" s="10" t="s">
        <v>24</v>
      </c>
      <c r="I18" s="15">
        <f>NORMINV(0.01, I14,I15)</f>
        <v>-2.8491467787423154E-2</v>
      </c>
      <c r="J18" s="16">
        <f t="shared" si="2"/>
        <v>1.016130848232351</v>
      </c>
    </row>
    <row r="19" spans="1:10" x14ac:dyDescent="0.25">
      <c r="A19" s="25">
        <v>42761</v>
      </c>
      <c r="B19" s="27">
        <v>63.882708000000001</v>
      </c>
      <c r="C19" s="27">
        <v>84.824353000000002</v>
      </c>
      <c r="D19" s="2">
        <f t="shared" si="3"/>
        <v>1.0092650171612807</v>
      </c>
      <c r="E19" s="9">
        <f t="shared" si="0"/>
        <v>1.0030466599580377</v>
      </c>
      <c r="F19">
        <f t="shared" si="4"/>
        <v>9.2223601658823675E-3</v>
      </c>
      <c r="G19">
        <f t="shared" si="1"/>
        <v>3.0420282946054902E-3</v>
      </c>
      <c r="H19" s="10" t="s">
        <v>23</v>
      </c>
      <c r="I19" s="15">
        <f>EXP(I18)</f>
        <v>0.97191058665849084</v>
      </c>
      <c r="J19" s="16">
        <f t="shared" si="2"/>
        <v>1.0073995100003077</v>
      </c>
    </row>
    <row r="20" spans="1:10" x14ac:dyDescent="0.25">
      <c r="A20" s="25">
        <v>42760</v>
      </c>
      <c r="B20" s="27">
        <v>63.296267</v>
      </c>
      <c r="C20" s="27">
        <v>84.566706999999994</v>
      </c>
      <c r="D20" s="2">
        <f t="shared" si="3"/>
        <v>1.0025188941212833</v>
      </c>
      <c r="E20" s="9">
        <f t="shared" si="0"/>
        <v>1.0029380695011318</v>
      </c>
      <c r="F20">
        <f t="shared" si="4"/>
        <v>2.5157270247584754E-3</v>
      </c>
      <c r="G20">
        <f t="shared" si="1"/>
        <v>2.9337618104023338E-3</v>
      </c>
      <c r="J20" s="16">
        <f t="shared" si="2"/>
        <v>1.0026446467352379</v>
      </c>
    </row>
    <row r="21" spans="1:10" x14ac:dyDescent="0.25">
      <c r="A21" s="25">
        <v>42759</v>
      </c>
      <c r="B21" s="27">
        <v>63.137231</v>
      </c>
      <c r="C21" s="27">
        <v>84.318972000000002</v>
      </c>
      <c r="D21" s="2">
        <f t="shared" si="3"/>
        <v>1.0088945610048763</v>
      </c>
      <c r="E21" s="9">
        <f t="shared" si="0"/>
        <v>1.0014121960594686</v>
      </c>
      <c r="F21">
        <f t="shared" si="4"/>
        <v>8.8552374025755685E-3</v>
      </c>
      <c r="G21">
        <f t="shared" si="1"/>
        <v>1.411199848400045E-3</v>
      </c>
      <c r="H21" s="10" t="s">
        <v>25</v>
      </c>
      <c r="I21" s="17">
        <f>AVERAGE(J3:J504)</f>
        <v>1.0007010627786674</v>
      </c>
      <c r="J21" s="16">
        <f t="shared" si="2"/>
        <v>1.0066498515212539</v>
      </c>
    </row>
    <row r="22" spans="1:10" x14ac:dyDescent="0.25">
      <c r="A22" s="25">
        <v>42758</v>
      </c>
      <c r="B22" s="27">
        <v>62.580604000000001</v>
      </c>
      <c r="C22" s="27">
        <v>84.200064999999995</v>
      </c>
      <c r="D22" s="2">
        <f t="shared" si="3"/>
        <v>1.003506498163014</v>
      </c>
      <c r="E22" s="9">
        <f t="shared" si="0"/>
        <v>0.98928865571354985</v>
      </c>
      <c r="F22">
        <f t="shared" si="4"/>
        <v>3.5003647320580996E-3</v>
      </c>
      <c r="G22">
        <f t="shared" si="1"/>
        <v>-1.076912370187659E-2</v>
      </c>
      <c r="H22" s="10" t="s">
        <v>18</v>
      </c>
      <c r="I22" s="14">
        <f>(I21-1)*(I1+I2)</f>
        <v>7010.627786674384</v>
      </c>
      <c r="J22" s="16">
        <f t="shared" si="2"/>
        <v>0.99924114542817466</v>
      </c>
    </row>
    <row r="23" spans="1:10" x14ac:dyDescent="0.25">
      <c r="A23" s="25">
        <v>42755</v>
      </c>
      <c r="B23" s="27">
        <v>62.361932000000003</v>
      </c>
      <c r="C23" s="27">
        <v>85.111726000000004</v>
      </c>
      <c r="D23" s="2">
        <f t="shared" si="3"/>
        <v>1.0070626396325557</v>
      </c>
      <c r="E23" s="9">
        <f t="shared" si="0"/>
        <v>1.013690499280504</v>
      </c>
      <c r="F23">
        <f t="shared" si="4"/>
        <v>7.0378160049578004E-3</v>
      </c>
      <c r="G23">
        <f t="shared" si="1"/>
        <v>1.3597631043567072E-2</v>
      </c>
      <c r="J23" s="16">
        <f t="shared" si="2"/>
        <v>1.0090509975269402</v>
      </c>
    </row>
    <row r="24" spans="1:10" x14ac:dyDescent="0.25">
      <c r="A24" s="25">
        <v>42754</v>
      </c>
      <c r="B24" s="27">
        <v>61.924581000000003</v>
      </c>
      <c r="C24" s="27">
        <v>83.962241000000006</v>
      </c>
      <c r="D24" s="2">
        <f t="shared" si="3"/>
        <v>0.99679998078662091</v>
      </c>
      <c r="E24" s="9">
        <f t="shared" si="0"/>
        <v>0.98203528093319215</v>
      </c>
      <c r="F24">
        <f t="shared" si="4"/>
        <v>-3.2051502240078209E-3</v>
      </c>
      <c r="G24">
        <f t="shared" si="1"/>
        <v>-1.8128043642511124E-2</v>
      </c>
      <c r="H24" s="11" t="s">
        <v>14</v>
      </c>
      <c r="J24" s="16">
        <f t="shared" si="2"/>
        <v>0.99237057083059232</v>
      </c>
    </row>
    <row r="25" spans="1:10" x14ac:dyDescent="0.25">
      <c r="A25" s="25">
        <v>42753</v>
      </c>
      <c r="B25" s="27">
        <v>62.123376999999998</v>
      </c>
      <c r="C25" s="27">
        <v>85.498192000000003</v>
      </c>
      <c r="D25" s="2">
        <f t="shared" si="3"/>
        <v>0.99952024992440047</v>
      </c>
      <c r="E25" s="9">
        <f t="shared" si="0"/>
        <v>0.98763734903889366</v>
      </c>
      <c r="F25">
        <f t="shared" si="4"/>
        <v>-4.7986519248674242E-4</v>
      </c>
      <c r="G25">
        <f t="shared" si="1"/>
        <v>-1.2439704244325625E-2</v>
      </c>
      <c r="H25" s="12" t="s">
        <v>12</v>
      </c>
      <c r="I25" s="14">
        <f>(I1+I2)*I19-(I1+I2)</f>
        <v>-280894.13341509178</v>
      </c>
      <c r="J25" s="16">
        <f t="shared" si="2"/>
        <v>0.99595537965874836</v>
      </c>
    </row>
    <row r="26" spans="1:10" x14ac:dyDescent="0.25">
      <c r="A26" s="25">
        <v>42752</v>
      </c>
      <c r="B26" s="27">
        <v>62.153194999999997</v>
      </c>
      <c r="C26" s="27">
        <v>86.568406999999993</v>
      </c>
      <c r="D26" s="2">
        <f t="shared" si="3"/>
        <v>0.99728865354692697</v>
      </c>
      <c r="E26" s="9">
        <f t="shared" si="0"/>
        <v>1.0116966059928532</v>
      </c>
      <c r="F26">
        <f t="shared" si="4"/>
        <v>-2.7150288104711971E-3</v>
      </c>
      <c r="G26">
        <f t="shared" si="1"/>
        <v>1.1628729467584606E-2</v>
      </c>
      <c r="H26" s="12" t="s">
        <v>13</v>
      </c>
      <c r="I26" s="14">
        <f>I22-I25</f>
        <v>287904.76120176614</v>
      </c>
      <c r="J26" s="16">
        <f t="shared" si="2"/>
        <v>1.0016110392807047</v>
      </c>
    </row>
    <row r="27" spans="1:10" x14ac:dyDescent="0.25">
      <c r="A27" s="25">
        <v>42748</v>
      </c>
      <c r="B27" s="27">
        <v>62.322172000000002</v>
      </c>
      <c r="C27" s="27">
        <v>85.567556999999994</v>
      </c>
      <c r="D27" s="2">
        <f t="shared" si="3"/>
        <v>1.0014374593812918</v>
      </c>
      <c r="E27" s="9">
        <f t="shared" si="0"/>
        <v>1.0001158400267345</v>
      </c>
      <c r="F27">
        <f t="shared" si="4"/>
        <v>1.4364272255582742E-3</v>
      </c>
      <c r="G27">
        <f t="shared" si="1"/>
        <v>1.1583331779668879E-4</v>
      </c>
      <c r="H27" s="13"/>
      <c r="J27" s="16">
        <f t="shared" si="2"/>
        <v>1.0010409735749244</v>
      </c>
    </row>
    <row r="28" spans="1:10" x14ac:dyDescent="0.25">
      <c r="A28" s="25">
        <v>42747</v>
      </c>
      <c r="B28" s="27">
        <v>62.232714999999999</v>
      </c>
      <c r="C28" s="27">
        <v>85.557646000000005</v>
      </c>
      <c r="D28" s="2">
        <f t="shared" si="3"/>
        <v>0.99082136319544689</v>
      </c>
      <c r="E28" s="9">
        <f t="shared" si="0"/>
        <v>0.99458586774099167</v>
      </c>
      <c r="F28">
        <f t="shared" si="4"/>
        <v>-9.2210200375640976E-3</v>
      </c>
      <c r="G28">
        <f t="shared" si="1"/>
        <v>-5.428841789988554E-3</v>
      </c>
      <c r="J28" s="16">
        <f t="shared" si="2"/>
        <v>0.99195071455911032</v>
      </c>
    </row>
    <row r="29" spans="1:10" x14ac:dyDescent="0.25">
      <c r="A29" s="25">
        <v>42746</v>
      </c>
      <c r="B29" s="27">
        <v>62.809218000000001</v>
      </c>
      <c r="C29" s="27">
        <v>86.023387999999997</v>
      </c>
      <c r="D29" s="2">
        <f t="shared" si="3"/>
        <v>1.0091025200998422</v>
      </c>
      <c r="E29" s="9">
        <f t="shared" si="0"/>
        <v>1.0102408575599464</v>
      </c>
      <c r="F29">
        <f t="shared" si="4"/>
        <v>9.0613418589688098E-3</v>
      </c>
      <c r="G29">
        <f t="shared" si="1"/>
        <v>1.0188775254672268E-2</v>
      </c>
      <c r="H29" s="11" t="s">
        <v>15</v>
      </c>
      <c r="J29" s="16">
        <f t="shared" si="2"/>
        <v>1.0094440213378735</v>
      </c>
    </row>
    <row r="30" spans="1:10" x14ac:dyDescent="0.25">
      <c r="A30" s="25">
        <v>42745</v>
      </c>
      <c r="B30" s="27">
        <v>62.242652999999997</v>
      </c>
      <c r="C30" s="27">
        <v>85.151364999999998</v>
      </c>
      <c r="D30" s="2">
        <f t="shared" si="3"/>
        <v>0.99968070685463439</v>
      </c>
      <c r="E30" s="9">
        <f t="shared" si="0"/>
        <v>0.98724724252584373</v>
      </c>
      <c r="F30">
        <f t="shared" si="4"/>
        <v>-3.1934413027498898E-4</v>
      </c>
      <c r="G30">
        <f t="shared" si="1"/>
        <v>-1.2834771905281735E-2</v>
      </c>
      <c r="H30" s="10" t="s">
        <v>27</v>
      </c>
      <c r="I30" s="15">
        <f>PERCENTILE(J3:J504,0.01)</f>
        <v>0.96626509361908208</v>
      </c>
      <c r="J30" s="16">
        <f t="shared" si="2"/>
        <v>0.99595066755599704</v>
      </c>
    </row>
    <row r="31" spans="1:10" x14ac:dyDescent="0.25">
      <c r="A31" s="25">
        <v>42744</v>
      </c>
      <c r="B31" s="27">
        <v>62.262532999999998</v>
      </c>
      <c r="C31" s="27">
        <v>86.251306999999997</v>
      </c>
      <c r="D31" s="2">
        <f t="shared" si="3"/>
        <v>0.99681731070463309</v>
      </c>
      <c r="E31" s="9">
        <f t="shared" si="0"/>
        <v>0.98350283096857416</v>
      </c>
      <c r="F31">
        <f t="shared" si="4"/>
        <v>-3.187764823021807E-3</v>
      </c>
      <c r="G31">
        <f t="shared" si="1"/>
        <v>-1.6634762693948812E-2</v>
      </c>
      <c r="H31" s="10" t="s">
        <v>25</v>
      </c>
      <c r="I31" s="17">
        <f>AVERAGE(J3:J504)</f>
        <v>1.0007010627786674</v>
      </c>
      <c r="J31" s="16">
        <f t="shared" si="2"/>
        <v>0.99282296678381532</v>
      </c>
    </row>
    <row r="32" spans="1:10" x14ac:dyDescent="0.25">
      <c r="A32" s="25">
        <v>42741</v>
      </c>
      <c r="B32" s="27">
        <v>62.461328000000002</v>
      </c>
      <c r="C32" s="27">
        <v>87.698076999999998</v>
      </c>
      <c r="D32" s="2">
        <f t="shared" si="3"/>
        <v>1.0086677534402695</v>
      </c>
      <c r="E32" s="9">
        <f t="shared" si="0"/>
        <v>0.99943531236462957</v>
      </c>
      <c r="F32">
        <f t="shared" si="4"/>
        <v>8.6304041332997163E-3</v>
      </c>
      <c r="G32">
        <f t="shared" si="1"/>
        <v>-5.6484713147968147E-4</v>
      </c>
      <c r="J32" s="16">
        <f t="shared" si="2"/>
        <v>1.0058980211175774</v>
      </c>
    </row>
    <row r="33" spans="1:10" x14ac:dyDescent="0.25">
      <c r="A33" s="25">
        <v>42740</v>
      </c>
      <c r="B33" s="27">
        <v>61.924581000000003</v>
      </c>
      <c r="C33" s="27">
        <v>87.747626999999994</v>
      </c>
      <c r="D33" s="2">
        <f t="shared" si="3"/>
        <v>1</v>
      </c>
      <c r="E33" s="9">
        <f t="shared" si="0"/>
        <v>0.98509293483354865</v>
      </c>
      <c r="F33">
        <f t="shared" si="4"/>
        <v>0</v>
      </c>
      <c r="G33">
        <f t="shared" si="1"/>
        <v>-1.5019292175916512E-2</v>
      </c>
      <c r="H33" s="11" t="s">
        <v>17</v>
      </c>
      <c r="J33" s="16">
        <f t="shared" si="2"/>
        <v>0.99552788045006446</v>
      </c>
    </row>
    <row r="34" spans="1:10" x14ac:dyDescent="0.25">
      <c r="A34" s="25">
        <v>42739</v>
      </c>
      <c r="B34" s="27">
        <v>61.924581000000003</v>
      </c>
      <c r="C34" s="27">
        <v>89.075480999999996</v>
      </c>
      <c r="D34" s="2">
        <f t="shared" si="3"/>
        <v>0.9955256746321639</v>
      </c>
      <c r="E34" s="9">
        <f t="shared" si="0"/>
        <v>0.98899768637412255</v>
      </c>
      <c r="F34">
        <f t="shared" si="4"/>
        <v>-4.484365120190085E-3</v>
      </c>
      <c r="G34">
        <f t="shared" si="1"/>
        <v>-1.1063286720985758E-2</v>
      </c>
      <c r="H34" s="12" t="s">
        <v>12</v>
      </c>
      <c r="I34" s="14">
        <f>(I30-1)*(I1+I2)</f>
        <v>-337349.06380917918</v>
      </c>
      <c r="J34" s="16">
        <f t="shared" si="2"/>
        <v>0.99356727815475154</v>
      </c>
    </row>
    <row r="35" spans="1:10" x14ac:dyDescent="0.25">
      <c r="A35" s="25">
        <v>42738</v>
      </c>
      <c r="B35" s="27">
        <v>62.202897</v>
      </c>
      <c r="C35" s="27">
        <v>90.066419999999994</v>
      </c>
      <c r="D35" s="2">
        <f t="shared" si="3"/>
        <v>1.0070808246396785</v>
      </c>
      <c r="E35" s="9">
        <f t="shared" si="0"/>
        <v>1.0069798091013729</v>
      </c>
      <c r="F35">
        <f t="shared" si="4"/>
        <v>7.0558733156170202E-3</v>
      </c>
      <c r="G35">
        <f t="shared" si="1"/>
        <v>6.9555629905969337E-3</v>
      </c>
      <c r="H35" s="12" t="s">
        <v>13</v>
      </c>
      <c r="I35" s="14">
        <f>(I1+I2)*(I31-1)-I34</f>
        <v>344359.69159585354</v>
      </c>
      <c r="J35" s="16">
        <f>$I$1/($I$1+$I$2)*D35+($I$2/($I$1+$I$2))*E35</f>
        <v>1.0070505199781867</v>
      </c>
    </row>
    <row r="36" spans="1:10" x14ac:dyDescent="0.25">
      <c r="A36" s="25">
        <v>42734</v>
      </c>
      <c r="B36" s="27">
        <v>61.765546000000001</v>
      </c>
      <c r="C36" s="27">
        <v>89.442131000000003</v>
      </c>
      <c r="D36" s="2">
        <f t="shared" si="3"/>
        <v>0.98791730160032065</v>
      </c>
      <c r="E36" s="9">
        <f t="shared" si="0"/>
        <v>0.999003912731671</v>
      </c>
      <c r="F36">
        <f t="shared" si="4"/>
        <v>-1.2156287571230462E-2</v>
      </c>
      <c r="G36">
        <f t="shared" si="1"/>
        <v>-9.9658369293426563E-4</v>
      </c>
      <c r="I36" s="29">
        <f>(I26-I35)/I26</f>
        <v>-0.19608890856279829</v>
      </c>
      <c r="J36" s="16">
        <f t="shared" si="2"/>
        <v>0.99124328493972569</v>
      </c>
    </row>
    <row r="37" spans="1:10" x14ac:dyDescent="0.25">
      <c r="A37" s="25">
        <v>42733</v>
      </c>
      <c r="B37" s="27">
        <v>62.520968000000003</v>
      </c>
      <c r="C37" s="27">
        <v>89.531312</v>
      </c>
      <c r="D37" s="2">
        <f t="shared" si="3"/>
        <v>0.99857119643300318</v>
      </c>
      <c r="E37" s="9">
        <f t="shared" si="0"/>
        <v>1.0005536546717839</v>
      </c>
      <c r="F37">
        <f t="shared" si="4"/>
        <v>-1.4298252801475777E-3</v>
      </c>
      <c r="G37">
        <f t="shared" si="1"/>
        <v>5.5350146158388036E-4</v>
      </c>
      <c r="J37" s="16">
        <f t="shared" si="2"/>
        <v>0.99916593390463748</v>
      </c>
    </row>
    <row r="38" spans="1:10" x14ac:dyDescent="0.25">
      <c r="A38" s="25">
        <v>42732</v>
      </c>
      <c r="B38" s="27">
        <v>62.610425999999997</v>
      </c>
      <c r="C38" s="27">
        <v>89.481769999999997</v>
      </c>
      <c r="D38" s="2">
        <f t="shared" si="3"/>
        <v>0.99541724845555168</v>
      </c>
      <c r="E38" s="9">
        <f t="shared" si="0"/>
        <v>0.99504136039790814</v>
      </c>
      <c r="F38">
        <f t="shared" si="4"/>
        <v>-4.5932845427029672E-3</v>
      </c>
      <c r="G38">
        <f t="shared" si="1"/>
        <v>-4.9709744483759366E-3</v>
      </c>
      <c r="J38" s="16">
        <f t="shared" si="2"/>
        <v>0.9953044820382585</v>
      </c>
    </row>
    <row r="39" spans="1:10" x14ac:dyDescent="0.25">
      <c r="A39" s="25">
        <v>42731</v>
      </c>
      <c r="B39" s="27">
        <v>62.898674999999997</v>
      </c>
      <c r="C39" s="27">
        <v>89.927689000000001</v>
      </c>
      <c r="D39" s="2">
        <f t="shared" si="3"/>
        <v>1.000632463946763</v>
      </c>
      <c r="E39" s="9">
        <f t="shared" si="0"/>
        <v>1.0004409707359212</v>
      </c>
      <c r="F39">
        <f t="shared" si="4"/>
        <v>6.3226402573178411E-4</v>
      </c>
      <c r="G39">
        <f t="shared" si="1"/>
        <v>4.4087353689979458E-4</v>
      </c>
      <c r="J39" s="16">
        <f t="shared" si="2"/>
        <v>1.0005750159835105</v>
      </c>
    </row>
    <row r="40" spans="1:10" x14ac:dyDescent="0.25">
      <c r="A40" s="25">
        <v>42727</v>
      </c>
      <c r="B40" s="27">
        <v>62.858919</v>
      </c>
      <c r="C40" s="27">
        <v>89.888051000000004</v>
      </c>
      <c r="D40" s="2">
        <f t="shared" si="3"/>
        <v>0.99512198203211932</v>
      </c>
      <c r="E40" s="9">
        <f t="shared" si="0"/>
        <v>0.99823921177527142</v>
      </c>
      <c r="F40">
        <f t="shared" si="4"/>
        <v>-4.8899543305429474E-3</v>
      </c>
      <c r="G40">
        <f t="shared" si="1"/>
        <v>-1.7623402344225905E-3</v>
      </c>
      <c r="J40" s="16">
        <f t="shared" si="2"/>
        <v>0.99605715095506486</v>
      </c>
    </row>
    <row r="41" spans="1:10" x14ac:dyDescent="0.25">
      <c r="A41" s="25">
        <v>42726</v>
      </c>
      <c r="B41" s="27">
        <v>63.167048999999999</v>
      </c>
      <c r="C41" s="27">
        <v>90.046604000000002</v>
      </c>
      <c r="D41" s="2">
        <f t="shared" si="3"/>
        <v>1.000157353619294</v>
      </c>
      <c r="E41" s="9">
        <f t="shared" si="0"/>
        <v>1.0065352590638341</v>
      </c>
      <c r="F41">
        <f t="shared" si="4"/>
        <v>1.5734124051182633E-4</v>
      </c>
      <c r="G41">
        <f t="shared" si="1"/>
        <v>6.5139968441195193E-3</v>
      </c>
      <c r="J41" s="16">
        <f t="shared" si="2"/>
        <v>1.0020707252526559</v>
      </c>
    </row>
    <row r="42" spans="1:10" x14ac:dyDescent="0.25">
      <c r="A42" s="25">
        <v>42725</v>
      </c>
      <c r="B42" s="27">
        <v>63.157111</v>
      </c>
      <c r="C42" s="27">
        <v>89.461946999999995</v>
      </c>
      <c r="D42" s="2">
        <f t="shared" si="3"/>
        <v>1</v>
      </c>
      <c r="E42" s="9">
        <f t="shared" si="0"/>
        <v>0.99834124514012501</v>
      </c>
      <c r="F42">
        <f t="shared" si="4"/>
        <v>0</v>
      </c>
      <c r="G42">
        <f t="shared" si="1"/>
        <v>-1.6601321169495253E-3</v>
      </c>
      <c r="J42" s="16">
        <f t="shared" si="2"/>
        <v>0.99950237354203741</v>
      </c>
    </row>
    <row r="43" spans="1:10" x14ac:dyDescent="0.25">
      <c r="A43" s="25">
        <v>42724</v>
      </c>
      <c r="B43" s="27">
        <v>63.157111</v>
      </c>
      <c r="C43" s="27">
        <v>89.610589000000004</v>
      </c>
      <c r="D43" s="2">
        <f t="shared" si="3"/>
        <v>0.99874256417882634</v>
      </c>
      <c r="E43" s="9">
        <f t="shared" si="0"/>
        <v>1.0001106130022812</v>
      </c>
      <c r="F43">
        <f t="shared" si="4"/>
        <v>-1.2582270569508661E-3</v>
      </c>
      <c r="G43">
        <f t="shared" si="1"/>
        <v>1.1060688511416355E-4</v>
      </c>
      <c r="J43" s="16">
        <f t="shared" si="2"/>
        <v>0.99915297882586274</v>
      </c>
    </row>
    <row r="44" spans="1:10" x14ac:dyDescent="0.25">
      <c r="A44" s="25">
        <v>42723</v>
      </c>
      <c r="B44" s="27">
        <v>63.236626999999999</v>
      </c>
      <c r="C44" s="27">
        <v>89.600678000000002</v>
      </c>
      <c r="D44" s="2">
        <f t="shared" si="3"/>
        <v>1.0211878058569341</v>
      </c>
      <c r="E44" s="9">
        <f t="shared" si="0"/>
        <v>0.99166482142039136</v>
      </c>
      <c r="F44">
        <f t="shared" si="4"/>
        <v>2.0966465319904266E-2</v>
      </c>
      <c r="G44">
        <f t="shared" si="1"/>
        <v>-8.3701104247943369E-3</v>
      </c>
      <c r="J44" s="16">
        <f t="shared" si="2"/>
        <v>1.0123309105259712</v>
      </c>
    </row>
    <row r="45" spans="1:10" x14ac:dyDescent="0.25">
      <c r="A45" s="25">
        <v>42720</v>
      </c>
      <c r="B45" s="27">
        <v>61.924581000000003</v>
      </c>
      <c r="C45" s="27">
        <v>90.353792999999996</v>
      </c>
      <c r="D45" s="2">
        <f t="shared" si="3"/>
        <v>0.9955256746321639</v>
      </c>
      <c r="E45" s="9">
        <f t="shared" si="0"/>
        <v>1.0031906786125173</v>
      </c>
      <c r="F45">
        <f t="shared" si="4"/>
        <v>-4.484365120190085E-3</v>
      </c>
      <c r="G45">
        <f t="shared" si="1"/>
        <v>3.1855991991622335E-3</v>
      </c>
      <c r="J45" s="16">
        <f t="shared" si="2"/>
        <v>0.99782517582626995</v>
      </c>
    </row>
    <row r="46" spans="1:10" x14ac:dyDescent="0.25">
      <c r="A46" s="25">
        <v>42719</v>
      </c>
      <c r="B46" s="27">
        <v>62.202897</v>
      </c>
      <c r="C46" s="27">
        <v>90.066419999999994</v>
      </c>
      <c r="D46" s="2">
        <f t="shared" si="3"/>
        <v>0.99840461730678198</v>
      </c>
      <c r="E46" s="9">
        <f t="shared" si="0"/>
        <v>1.003422366664438</v>
      </c>
      <c r="F46">
        <f t="shared" si="4"/>
        <v>-1.5966566713556723E-3</v>
      </c>
      <c r="G46">
        <f t="shared" si="1"/>
        <v>3.4165236950390652E-3</v>
      </c>
      <c r="J46" s="16">
        <f t="shared" si="2"/>
        <v>0.99990994211407869</v>
      </c>
    </row>
    <row r="47" spans="1:10" x14ac:dyDescent="0.25">
      <c r="A47" s="25">
        <v>42718</v>
      </c>
      <c r="B47" s="27">
        <v>62.302292999999999</v>
      </c>
      <c r="C47" s="27">
        <v>89.759231</v>
      </c>
      <c r="D47" s="2">
        <f t="shared" si="3"/>
        <v>0.9952366023240331</v>
      </c>
      <c r="E47" s="9">
        <f t="shared" si="0"/>
        <v>0.97839705643846098</v>
      </c>
      <c r="F47">
        <f t="shared" si="4"/>
        <v>-4.7747788109743818E-3</v>
      </c>
      <c r="G47">
        <f t="shared" si="1"/>
        <v>-2.1839703159835688E-2</v>
      </c>
      <c r="J47" s="16">
        <f t="shared" si="2"/>
        <v>0.99018473855836131</v>
      </c>
    </row>
    <row r="48" spans="1:10" x14ac:dyDescent="0.25">
      <c r="A48" s="25">
        <v>42717</v>
      </c>
      <c r="B48" s="27">
        <v>62.600484000000002</v>
      </c>
      <c r="C48" s="27">
        <v>91.741108999999994</v>
      </c>
      <c r="D48" s="2">
        <f t="shared" si="3"/>
        <v>1.0130288090867141</v>
      </c>
      <c r="E48" s="9">
        <f t="shared" si="0"/>
        <v>1.0175862715051514</v>
      </c>
      <c r="F48">
        <f t="shared" si="4"/>
        <v>1.294466423699615E-2</v>
      </c>
      <c r="G48">
        <f t="shared" si="1"/>
        <v>1.7433422460387898E-2</v>
      </c>
      <c r="J48" s="16">
        <f t="shared" si="2"/>
        <v>1.0143960478122453</v>
      </c>
    </row>
    <row r="49" spans="1:10" x14ac:dyDescent="0.25">
      <c r="A49" s="25">
        <v>42716</v>
      </c>
      <c r="B49" s="27">
        <v>61.795363999999999</v>
      </c>
      <c r="C49" s="27">
        <v>90.155608000000001</v>
      </c>
      <c r="D49" s="2">
        <f t="shared" si="3"/>
        <v>1.0032273224555417</v>
      </c>
      <c r="E49" s="9">
        <f t="shared" si="0"/>
        <v>1.0222472288391715</v>
      </c>
      <c r="F49">
        <f t="shared" si="4"/>
        <v>3.2221258282185351E-3</v>
      </c>
      <c r="G49">
        <f t="shared" si="1"/>
        <v>2.2003369414402767E-2</v>
      </c>
      <c r="J49" s="16">
        <f t="shared" si="2"/>
        <v>1.0089332943706306</v>
      </c>
    </row>
    <row r="50" spans="1:10" x14ac:dyDescent="0.25">
      <c r="A50" s="25">
        <v>42713</v>
      </c>
      <c r="B50" s="27">
        <v>61.596572000000002</v>
      </c>
      <c r="C50" s="27">
        <v>88.193545999999998</v>
      </c>
      <c r="D50" s="2">
        <f t="shared" si="3"/>
        <v>1.0157351741325873</v>
      </c>
      <c r="E50" s="9">
        <f t="shared" si="0"/>
        <v>1.0076992715743522</v>
      </c>
      <c r="F50">
        <f t="shared" si="4"/>
        <v>1.561265979846029E-2</v>
      </c>
      <c r="G50">
        <f t="shared" si="1"/>
        <v>7.6697834443298181E-3</v>
      </c>
      <c r="J50" s="16">
        <f t="shared" si="2"/>
        <v>1.0133244033651168</v>
      </c>
    </row>
    <row r="51" spans="1:10" x14ac:dyDescent="0.25">
      <c r="A51" s="25">
        <v>42712</v>
      </c>
      <c r="B51" s="27">
        <v>60.642353999999997</v>
      </c>
      <c r="C51" s="27">
        <v>87.519707999999994</v>
      </c>
      <c r="D51" s="2">
        <f t="shared" si="3"/>
        <v>0.99413393582330933</v>
      </c>
      <c r="E51" s="9">
        <f t="shared" si="0"/>
        <v>1.0028386547419983</v>
      </c>
      <c r="F51">
        <f t="shared" si="4"/>
        <v>-5.8833371137157449E-3</v>
      </c>
      <c r="G51">
        <f t="shared" si="1"/>
        <v>2.8346333700197432E-3</v>
      </c>
      <c r="J51" s="16">
        <f t="shared" si="2"/>
        <v>0.99674535149891597</v>
      </c>
    </row>
    <row r="52" spans="1:10" x14ac:dyDescent="0.25">
      <c r="A52" s="25">
        <v>42711</v>
      </c>
      <c r="B52" s="27">
        <v>61.000185000000002</v>
      </c>
      <c r="C52" s="27">
        <v>87.271973000000003</v>
      </c>
      <c r="D52" s="2">
        <f t="shared" si="3"/>
        <v>1.0236863693586158</v>
      </c>
      <c r="E52" s="9">
        <f t="shared" si="0"/>
        <v>1.0058246035524825</v>
      </c>
      <c r="F52">
        <f t="shared" si="4"/>
        <v>2.3410199780814281E-2</v>
      </c>
      <c r="G52">
        <f t="shared" si="1"/>
        <v>5.8077061313142747E-3</v>
      </c>
      <c r="J52" s="16">
        <f t="shared" si="2"/>
        <v>1.0183278396167759</v>
      </c>
    </row>
    <row r="53" spans="1:10" x14ac:dyDescent="0.25">
      <c r="A53" s="25">
        <v>42710</v>
      </c>
      <c r="B53" s="27">
        <v>59.588743999999998</v>
      </c>
      <c r="C53" s="27">
        <v>86.766592000000003</v>
      </c>
      <c r="D53" s="2">
        <f t="shared" si="3"/>
        <v>0.99551643959063374</v>
      </c>
      <c r="E53" s="9">
        <f t="shared" si="0"/>
        <v>1.0009144243616797</v>
      </c>
      <c r="F53">
        <f t="shared" si="4"/>
        <v>-4.4936417110409375E-3</v>
      </c>
      <c r="G53">
        <f t="shared" si="1"/>
        <v>9.1400653042036006E-4</v>
      </c>
      <c r="J53" s="16">
        <f t="shared" si="2"/>
        <v>0.99713583502194747</v>
      </c>
    </row>
    <row r="54" spans="1:10" x14ac:dyDescent="0.25">
      <c r="A54" s="25">
        <v>42709</v>
      </c>
      <c r="B54" s="27">
        <v>59.857117000000002</v>
      </c>
      <c r="C54" s="27">
        <v>86.687323000000006</v>
      </c>
      <c r="D54" s="2">
        <f t="shared" si="3"/>
        <v>1.0163713283154501</v>
      </c>
      <c r="E54" s="9">
        <f t="shared" si="0"/>
        <v>1.005055181366701</v>
      </c>
      <c r="F54">
        <f t="shared" si="4"/>
        <v>1.6238763009958045E-2</v>
      </c>
      <c r="G54">
        <f t="shared" si="1"/>
        <v>5.0424468362524491E-3</v>
      </c>
      <c r="J54" s="16">
        <f t="shared" si="2"/>
        <v>1.0129764842308253</v>
      </c>
    </row>
    <row r="55" spans="1:10" x14ac:dyDescent="0.25">
      <c r="A55" s="25">
        <v>42706</v>
      </c>
      <c r="B55" s="27">
        <v>58.892961</v>
      </c>
      <c r="C55" s="27">
        <v>86.251306999999997</v>
      </c>
      <c r="D55" s="2">
        <f t="shared" si="3"/>
        <v>1.000844582667008</v>
      </c>
      <c r="E55" s="9">
        <f t="shared" si="0"/>
        <v>0.99770750532576857</v>
      </c>
      <c r="F55">
        <f t="shared" si="4"/>
        <v>8.4422620775941948E-4</v>
      </c>
      <c r="G55">
        <f t="shared" si="1"/>
        <v>-2.2951264631578695E-3</v>
      </c>
      <c r="J55" s="16">
        <f t="shared" si="2"/>
        <v>0.9999034594646361</v>
      </c>
    </row>
    <row r="56" spans="1:10" x14ac:dyDescent="0.25">
      <c r="A56" s="25">
        <v>42705</v>
      </c>
      <c r="B56" s="27">
        <v>58.843263</v>
      </c>
      <c r="C56" s="27">
        <v>86.449492000000006</v>
      </c>
      <c r="D56" s="2">
        <f t="shared" si="3"/>
        <v>0.98240959924569016</v>
      </c>
      <c r="E56" s="9">
        <f t="shared" si="0"/>
        <v>0.99931264918542428</v>
      </c>
      <c r="F56">
        <f t="shared" si="4"/>
        <v>-1.774695041784994E-2</v>
      </c>
      <c r="G56">
        <f t="shared" si="1"/>
        <v>-6.8758714844925704E-4</v>
      </c>
      <c r="J56" s="16">
        <f t="shared" si="2"/>
        <v>0.98748051422761041</v>
      </c>
    </row>
    <row r="57" spans="1:10" x14ac:dyDescent="0.25">
      <c r="A57" s="25">
        <v>42704</v>
      </c>
      <c r="B57" s="27">
        <v>59.896872999999999</v>
      </c>
      <c r="C57" s="27">
        <v>86.508954000000003</v>
      </c>
      <c r="D57" s="2">
        <f t="shared" si="3"/>
        <v>0.98641344633072425</v>
      </c>
      <c r="E57" s="9">
        <f t="shared" si="0"/>
        <v>1.0162980416330805</v>
      </c>
      <c r="F57">
        <f t="shared" si="4"/>
        <v>-1.3679695502768159E-2</v>
      </c>
      <c r="G57">
        <f t="shared" si="1"/>
        <v>1.6166654202215032E-2</v>
      </c>
      <c r="J57" s="16">
        <f t="shared" si="2"/>
        <v>0.99537882492143104</v>
      </c>
    </row>
    <row r="58" spans="1:10" x14ac:dyDescent="0.25">
      <c r="A58" s="25">
        <v>42703</v>
      </c>
      <c r="B58" s="27">
        <v>60.721874</v>
      </c>
      <c r="C58" s="27">
        <v>85.121638000000004</v>
      </c>
      <c r="D58" s="2">
        <f t="shared" si="3"/>
        <v>1.0079194762260431</v>
      </c>
      <c r="E58" s="9">
        <f t="shared" si="0"/>
        <v>0.99340811938892615</v>
      </c>
      <c r="F58">
        <f t="shared" si="4"/>
        <v>7.8882817618387158E-3</v>
      </c>
      <c r="G58">
        <f t="shared" si="1"/>
        <v>-6.6137030093649804E-3</v>
      </c>
      <c r="J58" s="16">
        <f t="shared" si="2"/>
        <v>1.003566069174908</v>
      </c>
    </row>
    <row r="59" spans="1:10" x14ac:dyDescent="0.25">
      <c r="A59" s="25">
        <v>42702</v>
      </c>
      <c r="B59" s="27">
        <v>60.244767000000003</v>
      </c>
      <c r="C59" s="27">
        <v>85.686473000000007</v>
      </c>
      <c r="D59" s="2">
        <f t="shared" si="3"/>
        <v>1.0013216932359639</v>
      </c>
      <c r="E59" s="9">
        <f t="shared" si="0"/>
        <v>0.99253901722708149</v>
      </c>
      <c r="F59">
        <f t="shared" si="4"/>
        <v>1.3208205683068709E-3</v>
      </c>
      <c r="G59">
        <f t="shared" si="1"/>
        <v>-7.4889551259022507E-3</v>
      </c>
      <c r="J59" s="16">
        <f t="shared" si="2"/>
        <v>0.99868689043329906</v>
      </c>
    </row>
    <row r="60" spans="1:10" x14ac:dyDescent="0.25">
      <c r="A60" s="25">
        <v>42699</v>
      </c>
      <c r="B60" s="27">
        <v>60.165247000000001</v>
      </c>
      <c r="C60" s="27">
        <v>86.330584000000002</v>
      </c>
      <c r="D60" s="2">
        <f t="shared" si="3"/>
        <v>1.0021522741184448</v>
      </c>
      <c r="E60" s="9">
        <f t="shared" si="0"/>
        <v>1.0023010158593995</v>
      </c>
      <c r="F60">
        <f t="shared" si="4"/>
        <v>2.1499612944639087E-3</v>
      </c>
      <c r="G60">
        <f t="shared" si="1"/>
        <v>2.298372576454274E-3</v>
      </c>
      <c r="J60" s="16">
        <f t="shared" si="2"/>
        <v>1.0021968966407311</v>
      </c>
    </row>
    <row r="61" spans="1:10" x14ac:dyDescent="0.25">
      <c r="A61" s="25">
        <v>42697</v>
      </c>
      <c r="B61" s="27">
        <v>60.036033000000003</v>
      </c>
      <c r="C61" s="27">
        <v>86.132391999999996</v>
      </c>
      <c r="D61" s="2">
        <f t="shared" si="3"/>
        <v>0.98821993303495159</v>
      </c>
      <c r="E61" s="9">
        <f t="shared" si="0"/>
        <v>1.002768778081883</v>
      </c>
      <c r="F61">
        <f t="shared" si="4"/>
        <v>-1.1850001720538881E-2</v>
      </c>
      <c r="G61">
        <f t="shared" si="1"/>
        <v>2.7649520764625565E-3</v>
      </c>
      <c r="J61" s="16">
        <f t="shared" si="2"/>
        <v>0.99258458654903103</v>
      </c>
    </row>
    <row r="62" spans="1:10" x14ac:dyDescent="0.25">
      <c r="A62" s="25">
        <v>42696</v>
      </c>
      <c r="B62" s="27">
        <v>60.751691999999998</v>
      </c>
      <c r="C62" s="27">
        <v>85.894569000000004</v>
      </c>
      <c r="D62" s="2">
        <f t="shared" si="3"/>
        <v>1.004272079236596</v>
      </c>
      <c r="E62" s="9">
        <f t="shared" si="0"/>
        <v>1.0021968166443052</v>
      </c>
      <c r="F62">
        <f t="shared" si="4"/>
        <v>4.262979812529365E-3</v>
      </c>
      <c r="G62">
        <f t="shared" si="1"/>
        <v>2.1944071707566196E-3</v>
      </c>
      <c r="J62" s="16">
        <f t="shared" si="2"/>
        <v>1.0036495004589088</v>
      </c>
    </row>
    <row r="63" spans="1:10" x14ac:dyDescent="0.25">
      <c r="A63" s="25">
        <v>42695</v>
      </c>
      <c r="B63" s="27">
        <v>60.493259999999999</v>
      </c>
      <c r="C63" s="27">
        <v>85.706288000000001</v>
      </c>
      <c r="D63" s="2">
        <f t="shared" si="3"/>
        <v>1.0084507418865141</v>
      </c>
      <c r="E63" s="9">
        <f t="shared" si="0"/>
        <v>1.0141885454494657</v>
      </c>
      <c r="F63">
        <f t="shared" si="4"/>
        <v>8.415234270849439E-3</v>
      </c>
      <c r="G63">
        <f t="shared" si="1"/>
        <v>1.4088830141728152E-2</v>
      </c>
      <c r="J63" s="16">
        <f t="shared" si="2"/>
        <v>1.0101720829553995</v>
      </c>
    </row>
    <row r="64" spans="1:10" x14ac:dyDescent="0.25">
      <c r="A64" s="25">
        <v>42692</v>
      </c>
      <c r="B64" s="27">
        <v>59.986331</v>
      </c>
      <c r="C64" s="27">
        <v>84.507253000000006</v>
      </c>
      <c r="D64" s="2">
        <f t="shared" si="3"/>
        <v>0.99521765268064477</v>
      </c>
      <c r="E64" s="9">
        <f t="shared" si="0"/>
        <v>1.0005865894234336</v>
      </c>
      <c r="F64">
        <f t="shared" si="4"/>
        <v>-4.7938193323440736E-3</v>
      </c>
      <c r="G64">
        <f t="shared" si="1"/>
        <v>5.8641744710745966E-4</v>
      </c>
      <c r="J64" s="16">
        <f t="shared" si="2"/>
        <v>0.99682833370348134</v>
      </c>
    </row>
    <row r="65" spans="1:10" x14ac:dyDescent="0.25">
      <c r="A65" s="25">
        <v>42691</v>
      </c>
      <c r="B65" s="27">
        <v>60.274585000000002</v>
      </c>
      <c r="C65" s="27">
        <v>84.457711000000003</v>
      </c>
      <c r="D65" s="2">
        <f t="shared" si="3"/>
        <v>1.0165967926896684</v>
      </c>
      <c r="E65" s="9">
        <f t="shared" si="0"/>
        <v>0.99393589699955986</v>
      </c>
      <c r="F65">
        <f t="shared" si="4"/>
        <v>1.6460571087333349E-2</v>
      </c>
      <c r="G65">
        <f t="shared" si="1"/>
        <v>-6.0825643452092288E-3</v>
      </c>
      <c r="J65" s="16">
        <f t="shared" si="2"/>
        <v>1.0097985239826357</v>
      </c>
    </row>
    <row r="66" spans="1:10" x14ac:dyDescent="0.25">
      <c r="A66" s="25">
        <v>42690</v>
      </c>
      <c r="B66" s="27">
        <v>59.290551999999998</v>
      </c>
      <c r="C66" s="27">
        <v>84.972995999999995</v>
      </c>
      <c r="D66" s="2">
        <f t="shared" si="3"/>
        <v>1.0132495716928491</v>
      </c>
      <c r="E66" s="9">
        <f t="shared" si="0"/>
        <v>0.98767565582164119</v>
      </c>
      <c r="F66">
        <f t="shared" si="4"/>
        <v>1.316256381989904E-2</v>
      </c>
      <c r="G66">
        <f t="shared" si="1"/>
        <v>-1.2400918712454913E-2</v>
      </c>
      <c r="J66" s="16">
        <f t="shared" si="2"/>
        <v>1.0055773969314867</v>
      </c>
    </row>
    <row r="67" spans="1:10" x14ac:dyDescent="0.25">
      <c r="A67" s="25">
        <v>42689</v>
      </c>
      <c r="B67" s="27">
        <v>58.515250000000002</v>
      </c>
      <c r="C67" s="27">
        <v>86.033299999999997</v>
      </c>
      <c r="D67" s="2">
        <f t="shared" si="3"/>
        <v>1.0197470919512908</v>
      </c>
      <c r="E67" s="9">
        <f t="shared" si="0"/>
        <v>1.0180581777992475</v>
      </c>
      <c r="F67">
        <f t="shared" si="4"/>
        <v>1.955464748436557E-2</v>
      </c>
      <c r="G67">
        <f t="shared" si="1"/>
        <v>1.7897065610556848E-2</v>
      </c>
      <c r="J67" s="16">
        <f t="shared" si="2"/>
        <v>1.0192404177056777</v>
      </c>
    </row>
    <row r="68" spans="1:10" x14ac:dyDescent="0.25">
      <c r="A68" s="25">
        <v>42688</v>
      </c>
      <c r="B68" s="27">
        <v>57.38212</v>
      </c>
      <c r="C68" s="27">
        <v>84.507253000000006</v>
      </c>
      <c r="D68" s="2">
        <f t="shared" ref="D68:D131" si="5">B68/B69</f>
        <v>0.98475091124277814</v>
      </c>
      <c r="E68" s="9">
        <f t="shared" ref="E68:E131" si="6">C68/C69</f>
        <v>0.99544764907754835</v>
      </c>
      <c r="F68">
        <f t="shared" ref="F68:F131" si="7">LN(D68)</f>
        <v>-1.5366551777116688E-2</v>
      </c>
      <c r="G68">
        <f t="shared" ref="G68:G131" si="8">LN(E68)</f>
        <v>-4.5627444271615315E-3</v>
      </c>
      <c r="J68" s="16">
        <f t="shared" ref="J68:J131" si="9">$I$1/($I$1+$I$2)*D68+($I$2/($I$1+$I$2))*E68</f>
        <v>0.98795993259320913</v>
      </c>
    </row>
    <row r="69" spans="1:10" x14ac:dyDescent="0.25">
      <c r="A69" s="25">
        <v>42685</v>
      </c>
      <c r="B69" s="27">
        <v>58.270695000000003</v>
      </c>
      <c r="C69" s="27">
        <v>84.893719000000004</v>
      </c>
      <c r="D69" s="2">
        <f t="shared" si="5"/>
        <v>1.0054514419678882</v>
      </c>
      <c r="E69" s="9">
        <f t="shared" si="6"/>
        <v>0.98414698962230074</v>
      </c>
      <c r="F69">
        <f t="shared" si="7"/>
        <v>5.4366366406720006E-3</v>
      </c>
      <c r="G69">
        <f t="shared" si="8"/>
        <v>-1.5980013388459557E-2</v>
      </c>
      <c r="J69" s="16">
        <f t="shared" si="9"/>
        <v>0.99906010626421193</v>
      </c>
    </row>
    <row r="70" spans="1:10" x14ac:dyDescent="0.25">
      <c r="A70" s="25">
        <v>42684</v>
      </c>
      <c r="B70" s="27">
        <v>57.954757999999998</v>
      </c>
      <c r="C70" s="27">
        <v>86.261218999999997</v>
      </c>
      <c r="D70" s="2">
        <f t="shared" si="5"/>
        <v>0.97556925684373819</v>
      </c>
      <c r="E70" s="9">
        <f t="shared" si="6"/>
        <v>1.009275397656902</v>
      </c>
      <c r="F70">
        <f t="shared" si="7"/>
        <v>-2.4734125187175784E-2</v>
      </c>
      <c r="G70">
        <f t="shared" si="8"/>
        <v>9.2326453160286662E-3</v>
      </c>
      <c r="J70" s="16">
        <f t="shared" si="9"/>
        <v>0.9856810990876872</v>
      </c>
    </row>
    <row r="71" spans="1:10" x14ac:dyDescent="0.25">
      <c r="A71" s="25">
        <v>42683</v>
      </c>
      <c r="B71" s="27">
        <v>59.406092999999998</v>
      </c>
      <c r="C71" s="27">
        <v>85.468464999999995</v>
      </c>
      <c r="D71" s="2">
        <f t="shared" si="5"/>
        <v>0.99503881651970882</v>
      </c>
      <c r="E71" s="9">
        <f t="shared" si="6"/>
        <v>1.0110186689895948</v>
      </c>
      <c r="F71">
        <f t="shared" si="7"/>
        <v>-4.9735310068792773E-3</v>
      </c>
      <c r="G71">
        <f t="shared" si="8"/>
        <v>1.0958405732921311E-2</v>
      </c>
      <c r="J71" s="16">
        <f t="shared" si="9"/>
        <v>0.99983277226067457</v>
      </c>
    </row>
    <row r="72" spans="1:10" x14ac:dyDescent="0.25">
      <c r="A72" s="25">
        <v>42682</v>
      </c>
      <c r="B72" s="27">
        <v>59.702286999999998</v>
      </c>
      <c r="C72" s="27">
        <v>84.53698</v>
      </c>
      <c r="D72" s="2">
        <f t="shared" si="5"/>
        <v>1.0008275873306385</v>
      </c>
      <c r="E72" s="9">
        <f t="shared" si="6"/>
        <v>1.0072018697784908</v>
      </c>
      <c r="F72">
        <f t="shared" si="7"/>
        <v>8.2724506906477365E-4</v>
      </c>
      <c r="G72">
        <f t="shared" si="8"/>
        <v>7.1760601585993079E-3</v>
      </c>
      <c r="J72" s="16">
        <f t="shared" si="9"/>
        <v>1.002739872064994</v>
      </c>
    </row>
    <row r="73" spans="1:10" x14ac:dyDescent="0.25">
      <c r="A73" s="25">
        <v>42681</v>
      </c>
      <c r="B73" s="27">
        <v>59.652918999999997</v>
      </c>
      <c r="C73" s="27">
        <v>83.932508999999996</v>
      </c>
      <c r="D73" s="2">
        <f t="shared" si="5"/>
        <v>1.0291262107448318</v>
      </c>
      <c r="E73" s="9">
        <f t="shared" si="6"/>
        <v>1.0224960808737207</v>
      </c>
      <c r="F73">
        <f t="shared" si="7"/>
        <v>2.8710103115616979E-2</v>
      </c>
      <c r="G73">
        <f t="shared" si="8"/>
        <v>2.2246776041137489E-2</v>
      </c>
      <c r="J73" s="16">
        <f t="shared" si="9"/>
        <v>1.0271371717834985</v>
      </c>
    </row>
    <row r="74" spans="1:10" x14ac:dyDescent="0.25">
      <c r="A74" s="25">
        <v>42678</v>
      </c>
      <c r="B74" s="27">
        <v>57.964629000000002</v>
      </c>
      <c r="C74" s="27">
        <v>82.085898</v>
      </c>
      <c r="D74" s="2">
        <f t="shared" si="5"/>
        <v>0.99155548210526412</v>
      </c>
      <c r="E74" s="9">
        <f t="shared" si="6"/>
        <v>0.99892416490683011</v>
      </c>
      <c r="F74">
        <f t="shared" si="7"/>
        <v>-8.4803748417566355E-3</v>
      </c>
      <c r="G74">
        <f t="shared" si="8"/>
        <v>-1.0764142191436908E-3</v>
      </c>
      <c r="J74" s="16">
        <f t="shared" si="9"/>
        <v>0.99376608694573387</v>
      </c>
    </row>
    <row r="75" spans="1:10" x14ac:dyDescent="0.25">
      <c r="A75" s="25">
        <v>42677</v>
      </c>
      <c r="B75" s="27">
        <v>58.458280999999999</v>
      </c>
      <c r="C75" s="27">
        <v>82.174304000000006</v>
      </c>
      <c r="D75" s="2">
        <f t="shared" si="5"/>
        <v>0.99629813061637829</v>
      </c>
      <c r="E75" s="9">
        <f t="shared" si="6"/>
        <v>1.0025165666427054</v>
      </c>
      <c r="F75">
        <f t="shared" si="7"/>
        <v>-3.7087382591147952E-3</v>
      </c>
      <c r="G75">
        <f t="shared" si="8"/>
        <v>2.5134053914273795E-3</v>
      </c>
      <c r="J75" s="16">
        <f t="shared" si="9"/>
        <v>0.99816366142427637</v>
      </c>
    </row>
    <row r="76" spans="1:10" x14ac:dyDescent="0.25">
      <c r="A76" s="25">
        <v>42676</v>
      </c>
      <c r="B76" s="27">
        <v>58.675490000000003</v>
      </c>
      <c r="C76" s="27">
        <v>81.968025999999995</v>
      </c>
      <c r="D76" s="2">
        <f t="shared" si="5"/>
        <v>0.99381273533411851</v>
      </c>
      <c r="E76" s="9">
        <f t="shared" si="6"/>
        <v>0.99760902761885695</v>
      </c>
      <c r="F76">
        <f t="shared" si="7"/>
        <v>-6.2064851102351017E-3</v>
      </c>
      <c r="G76">
        <f t="shared" si="8"/>
        <v>-2.3938353199889763E-3</v>
      </c>
      <c r="J76" s="16">
        <f t="shared" si="9"/>
        <v>0.99495162301953999</v>
      </c>
    </row>
    <row r="77" spans="1:10" x14ac:dyDescent="0.25">
      <c r="A77" s="25">
        <v>42675</v>
      </c>
      <c r="B77" s="27">
        <v>59.040790999999999</v>
      </c>
      <c r="C77" s="27">
        <v>82.164479</v>
      </c>
      <c r="D77" s="2">
        <f t="shared" si="5"/>
        <v>0.99799735513959886</v>
      </c>
      <c r="E77" s="9">
        <f t="shared" si="6"/>
        <v>1.0039606507978986</v>
      </c>
      <c r="F77">
        <f t="shared" si="7"/>
        <v>-2.0046528349073416E-3</v>
      </c>
      <c r="G77">
        <f t="shared" si="8"/>
        <v>3.9528280691221414E-3</v>
      </c>
      <c r="J77" s="16">
        <f t="shared" si="9"/>
        <v>0.99978634383708875</v>
      </c>
    </row>
    <row r="78" spans="1:10" x14ac:dyDescent="0.25">
      <c r="A78" s="25">
        <v>42674</v>
      </c>
      <c r="B78" s="27">
        <v>59.159266000000002</v>
      </c>
      <c r="C78" s="27">
        <v>81.840338000000003</v>
      </c>
      <c r="D78" s="2">
        <f t="shared" si="5"/>
        <v>1.0008351223454914</v>
      </c>
      <c r="E78" s="9">
        <f t="shared" si="6"/>
        <v>0.98277897114826718</v>
      </c>
      <c r="F78">
        <f t="shared" si="7"/>
        <v>8.3477382485021756E-4</v>
      </c>
      <c r="G78">
        <f t="shared" si="8"/>
        <v>-1.7371035442064486E-2</v>
      </c>
      <c r="J78" s="16">
        <f t="shared" si="9"/>
        <v>0.99541827698632412</v>
      </c>
    </row>
    <row r="79" spans="1:10" x14ac:dyDescent="0.25">
      <c r="A79" s="25">
        <v>42671</v>
      </c>
      <c r="B79" s="27">
        <v>59.109901999999998</v>
      </c>
      <c r="C79" s="27">
        <v>83.274409000000006</v>
      </c>
      <c r="D79" s="2">
        <f t="shared" si="5"/>
        <v>0.99617304432503828</v>
      </c>
      <c r="E79" s="9">
        <f t="shared" si="6"/>
        <v>0.97537967281920201</v>
      </c>
      <c r="F79">
        <f t="shared" si="7"/>
        <v>-3.8342972062930542E-3</v>
      </c>
      <c r="G79">
        <f t="shared" si="8"/>
        <v>-2.4928475764221053E-2</v>
      </c>
      <c r="J79" s="16">
        <f t="shared" si="9"/>
        <v>0.98993503287328743</v>
      </c>
    </row>
    <row r="80" spans="1:10" x14ac:dyDescent="0.25">
      <c r="A80" s="25">
        <v>42670</v>
      </c>
      <c r="B80" s="27">
        <v>59.336981999999999</v>
      </c>
      <c r="C80" s="27">
        <v>85.376403999999994</v>
      </c>
      <c r="D80" s="2">
        <f t="shared" si="5"/>
        <v>0.99125842347313753</v>
      </c>
      <c r="E80" s="9">
        <f t="shared" si="6"/>
        <v>0.99804800801427251</v>
      </c>
      <c r="F80">
        <f t="shared" si="7"/>
        <v>-8.7800082400431318E-3</v>
      </c>
      <c r="G80">
        <f t="shared" si="8"/>
        <v>-1.9538996049261459E-3</v>
      </c>
      <c r="J80" s="16">
        <f t="shared" si="9"/>
        <v>0.99329529883547796</v>
      </c>
    </row>
    <row r="81" spans="1:10" x14ac:dyDescent="0.25">
      <c r="A81" s="25">
        <v>42669</v>
      </c>
      <c r="B81" s="27">
        <v>59.860255000000002</v>
      </c>
      <c r="C81" s="27">
        <v>85.543384000000003</v>
      </c>
      <c r="D81" s="2">
        <f t="shared" si="5"/>
        <v>0.99409738509160861</v>
      </c>
      <c r="E81" s="9">
        <f t="shared" si="6"/>
        <v>1.0042665552351346</v>
      </c>
      <c r="F81">
        <f t="shared" si="7"/>
        <v>-5.9201041954132826E-3</v>
      </c>
      <c r="G81">
        <f t="shared" si="8"/>
        <v>4.257479294524311E-3</v>
      </c>
      <c r="J81" s="16">
        <f t="shared" si="9"/>
        <v>0.99714813613466635</v>
      </c>
    </row>
    <row r="82" spans="1:10" x14ac:dyDescent="0.25">
      <c r="A82" s="25">
        <v>42668</v>
      </c>
      <c r="B82" s="27">
        <v>60.215685000000001</v>
      </c>
      <c r="C82" s="27">
        <v>85.179958999999997</v>
      </c>
      <c r="D82" s="2">
        <f t="shared" si="5"/>
        <v>0.99983608287757308</v>
      </c>
      <c r="E82" s="9">
        <f t="shared" si="6"/>
        <v>0.99781380506637807</v>
      </c>
      <c r="F82">
        <f t="shared" si="7"/>
        <v>-1.6393055830669494E-4</v>
      </c>
      <c r="G82">
        <f t="shared" si="8"/>
        <v>-2.1885881464218278E-3</v>
      </c>
      <c r="J82" s="16">
        <f t="shared" si="9"/>
        <v>0.99922939953421452</v>
      </c>
    </row>
    <row r="83" spans="1:10" x14ac:dyDescent="0.25">
      <c r="A83" s="25">
        <v>42667</v>
      </c>
      <c r="B83" s="27">
        <v>60.225557000000002</v>
      </c>
      <c r="C83" s="27">
        <v>85.366586999999996</v>
      </c>
      <c r="D83" s="2">
        <f t="shared" si="5"/>
        <v>1.0224606162763461</v>
      </c>
      <c r="E83" s="9">
        <f t="shared" si="6"/>
        <v>1.0033479570357149</v>
      </c>
      <c r="F83">
        <f t="shared" si="7"/>
        <v>2.2212091103869566E-2</v>
      </c>
      <c r="G83">
        <f t="shared" si="8"/>
        <v>3.3423651051113718E-3</v>
      </c>
      <c r="J83" s="16">
        <f t="shared" si="9"/>
        <v>1.0167268185041567</v>
      </c>
    </row>
    <row r="84" spans="1:10" x14ac:dyDescent="0.25">
      <c r="A84" s="25">
        <v>42664</v>
      </c>
      <c r="B84" s="27">
        <v>58.902569</v>
      </c>
      <c r="C84" s="27">
        <v>85.081737000000004</v>
      </c>
      <c r="D84" s="2">
        <f t="shared" si="5"/>
        <v>1.0420960673009718</v>
      </c>
      <c r="E84" s="9">
        <f t="shared" si="6"/>
        <v>0.9932347710759083</v>
      </c>
      <c r="F84">
        <f t="shared" si="7"/>
        <v>4.1234134187966412E-2</v>
      </c>
      <c r="G84">
        <f t="shared" si="8"/>
        <v>-6.7882168228840635E-3</v>
      </c>
      <c r="J84" s="16">
        <f t="shared" si="9"/>
        <v>1.0274376784334527</v>
      </c>
    </row>
    <row r="85" spans="1:10" x14ac:dyDescent="0.25">
      <c r="A85" s="25">
        <v>42663</v>
      </c>
      <c r="B85" s="27">
        <v>56.523166000000003</v>
      </c>
      <c r="C85" s="27">
        <v>85.661254999999997</v>
      </c>
      <c r="D85" s="2">
        <f t="shared" si="5"/>
        <v>0.99513299475119643</v>
      </c>
      <c r="E85" s="9">
        <f t="shared" si="6"/>
        <v>1.0004588775789016</v>
      </c>
      <c r="F85">
        <f t="shared" si="7"/>
        <v>-4.8788876891269622E-3</v>
      </c>
      <c r="G85">
        <f t="shared" si="8"/>
        <v>4.5877232678273556E-4</v>
      </c>
      <c r="J85" s="16">
        <f t="shared" si="9"/>
        <v>0.99673075959950785</v>
      </c>
    </row>
    <row r="86" spans="1:10" x14ac:dyDescent="0.25">
      <c r="A86" s="25">
        <v>42662</v>
      </c>
      <c r="B86" s="27">
        <v>56.799610000000001</v>
      </c>
      <c r="C86" s="27">
        <v>85.621965000000003</v>
      </c>
      <c r="D86" s="2">
        <f t="shared" si="5"/>
        <v>0.99774537858469936</v>
      </c>
      <c r="E86" s="9">
        <f t="shared" si="6"/>
        <v>1.0046099061485678</v>
      </c>
      <c r="F86">
        <f t="shared" si="7"/>
        <v>-2.2571669009545112E-3</v>
      </c>
      <c r="G86">
        <f t="shared" si="8"/>
        <v>4.5993130741287308E-3</v>
      </c>
      <c r="J86" s="16">
        <f t="shared" si="9"/>
        <v>0.99980473685385984</v>
      </c>
    </row>
    <row r="87" spans="1:10" x14ac:dyDescent="0.25">
      <c r="A87" s="25">
        <v>42661</v>
      </c>
      <c r="B87" s="27">
        <v>56.927961000000003</v>
      </c>
      <c r="C87" s="27">
        <v>85.229067000000001</v>
      </c>
      <c r="D87" s="2">
        <f t="shared" si="5"/>
        <v>1.0076896037756384</v>
      </c>
      <c r="E87" s="9">
        <f t="shared" si="6"/>
        <v>1.0026576777925751</v>
      </c>
      <c r="F87">
        <f t="shared" si="7"/>
        <v>7.660189465885133E-3</v>
      </c>
      <c r="G87">
        <f t="shared" si="8"/>
        <v>2.6541524117865887E-3</v>
      </c>
      <c r="J87" s="16">
        <f t="shared" si="9"/>
        <v>1.0061800259807194</v>
      </c>
    </row>
    <row r="88" spans="1:10" x14ac:dyDescent="0.25">
      <c r="A88" s="25">
        <v>42660</v>
      </c>
      <c r="B88" s="27">
        <v>56.493547999999997</v>
      </c>
      <c r="C88" s="27">
        <v>85.003156000000004</v>
      </c>
      <c r="D88" s="2">
        <f t="shared" si="5"/>
        <v>0.99651694309323058</v>
      </c>
      <c r="E88" s="9">
        <f t="shared" si="6"/>
        <v>1</v>
      </c>
      <c r="F88">
        <f t="shared" si="7"/>
        <v>-3.4891368714914835E-3</v>
      </c>
      <c r="G88">
        <f t="shared" si="8"/>
        <v>0</v>
      </c>
      <c r="J88" s="16">
        <f t="shared" si="9"/>
        <v>0.99756186016526138</v>
      </c>
    </row>
    <row r="89" spans="1:10" x14ac:dyDescent="0.25">
      <c r="A89" s="25">
        <v>42657</v>
      </c>
      <c r="B89" s="27">
        <v>56.691006000000002</v>
      </c>
      <c r="C89" s="27">
        <v>85.003156000000004</v>
      </c>
      <c r="D89" s="2">
        <f t="shared" si="5"/>
        <v>1.0087842569954451</v>
      </c>
      <c r="E89" s="9">
        <f t="shared" si="6"/>
        <v>0.99976899136827979</v>
      </c>
      <c r="F89">
        <f t="shared" si="7"/>
        <v>8.745899872184635E-3</v>
      </c>
      <c r="G89">
        <f t="shared" si="8"/>
        <v>-2.3103531832414302E-4</v>
      </c>
      <c r="J89" s="16">
        <f t="shared" si="9"/>
        <v>1.0060796773072953</v>
      </c>
    </row>
    <row r="90" spans="1:10" x14ac:dyDescent="0.25">
      <c r="A90" s="25">
        <v>42656</v>
      </c>
      <c r="B90" s="27">
        <v>56.197353999999997</v>
      </c>
      <c r="C90" s="27">
        <v>85.022796999999997</v>
      </c>
      <c r="D90" s="2">
        <f t="shared" si="5"/>
        <v>0.99667304803920709</v>
      </c>
      <c r="E90" s="9">
        <f t="shared" si="6"/>
        <v>0.99345805670900167</v>
      </c>
      <c r="F90">
        <f t="shared" si="7"/>
        <v>-3.3324985710884245E-3</v>
      </c>
      <c r="G90">
        <f t="shared" si="8"/>
        <v>-6.5634355875458517E-3</v>
      </c>
      <c r="J90" s="16">
        <f t="shared" si="9"/>
        <v>0.99570855064014541</v>
      </c>
    </row>
    <row r="91" spans="1:10" x14ac:dyDescent="0.25">
      <c r="A91" s="25">
        <v>42655</v>
      </c>
      <c r="B91" s="27">
        <v>56.384943999999997</v>
      </c>
      <c r="C91" s="27">
        <v>85.582673999999997</v>
      </c>
      <c r="D91" s="2">
        <f t="shared" si="5"/>
        <v>0.99860119538977854</v>
      </c>
      <c r="E91" s="9">
        <f t="shared" si="6"/>
        <v>0.9930476306134185</v>
      </c>
      <c r="F91">
        <f t="shared" si="7"/>
        <v>-1.3997838506741476E-3</v>
      </c>
      <c r="G91">
        <f t="shared" si="8"/>
        <v>-6.9766497092494349E-3</v>
      </c>
      <c r="J91" s="16">
        <f t="shared" si="9"/>
        <v>0.9969351259568705</v>
      </c>
    </row>
    <row r="92" spans="1:10" x14ac:dyDescent="0.25">
      <c r="A92" s="25">
        <v>42654</v>
      </c>
      <c r="B92" s="27">
        <v>56.463926000000001</v>
      </c>
      <c r="C92" s="27">
        <v>86.181842000000003</v>
      </c>
      <c r="D92" s="2">
        <f t="shared" si="5"/>
        <v>0.98535488554492223</v>
      </c>
      <c r="E92" s="9">
        <f t="shared" si="6"/>
        <v>0.99208498180861471</v>
      </c>
      <c r="F92">
        <f t="shared" si="7"/>
        <v>-1.4753412805544333E-2</v>
      </c>
      <c r="G92">
        <f t="shared" si="8"/>
        <v>-7.9465082207036842E-3</v>
      </c>
      <c r="J92" s="16">
        <f t="shared" si="9"/>
        <v>0.98737391442402989</v>
      </c>
    </row>
    <row r="93" spans="1:10" x14ac:dyDescent="0.25">
      <c r="A93" s="25">
        <v>42653</v>
      </c>
      <c r="B93" s="27">
        <v>57.303137</v>
      </c>
      <c r="C93" s="27">
        <v>86.869415000000004</v>
      </c>
      <c r="D93" s="2">
        <f t="shared" si="5"/>
        <v>1.00415226650081</v>
      </c>
      <c r="E93" s="9">
        <f t="shared" si="6"/>
        <v>1.0195988476518805</v>
      </c>
      <c r="F93">
        <f t="shared" si="7"/>
        <v>4.14366963170787E-3</v>
      </c>
      <c r="G93">
        <f t="shared" si="8"/>
        <v>1.9409263322912065E-2</v>
      </c>
      <c r="J93" s="16">
        <f t="shared" si="9"/>
        <v>1.008786240846131</v>
      </c>
    </row>
    <row r="94" spans="1:10" x14ac:dyDescent="0.25">
      <c r="A94" s="25">
        <v>42650</v>
      </c>
      <c r="B94" s="27">
        <v>57.066183000000002</v>
      </c>
      <c r="C94" s="27">
        <v>85.199601000000001</v>
      </c>
      <c r="D94" s="2">
        <f t="shared" si="5"/>
        <v>1.0010391014274103</v>
      </c>
      <c r="E94" s="9">
        <f t="shared" si="6"/>
        <v>0.99655327802296378</v>
      </c>
      <c r="F94">
        <f t="shared" si="7"/>
        <v>1.0385619352144345E-3</v>
      </c>
      <c r="G94">
        <f t="shared" si="8"/>
        <v>-3.4526756075056292E-3</v>
      </c>
      <c r="J94" s="16">
        <f t="shared" si="9"/>
        <v>0.99969335440607621</v>
      </c>
    </row>
    <row r="95" spans="1:10" x14ac:dyDescent="0.25">
      <c r="A95" s="25">
        <v>42649</v>
      </c>
      <c r="B95" s="27">
        <v>57.006946999999997</v>
      </c>
      <c r="C95" s="27">
        <v>85.494275999999999</v>
      </c>
      <c r="D95" s="2">
        <f t="shared" si="5"/>
        <v>1.0017349516539036</v>
      </c>
      <c r="E95" s="9">
        <f t="shared" si="6"/>
        <v>1.0004597742254617</v>
      </c>
      <c r="F95">
        <f t="shared" si="7"/>
        <v>1.7334483637888492E-3</v>
      </c>
      <c r="G95">
        <f t="shared" si="8"/>
        <v>4.5966856167894461E-4</v>
      </c>
      <c r="J95" s="16">
        <f t="shared" si="9"/>
        <v>1.0013523984253709</v>
      </c>
    </row>
    <row r="96" spans="1:10" x14ac:dyDescent="0.25">
      <c r="A96" s="25">
        <v>42648</v>
      </c>
      <c r="B96" s="27">
        <v>56.908214000000001</v>
      </c>
      <c r="C96" s="27">
        <v>85.454986000000005</v>
      </c>
      <c r="D96" s="2">
        <f t="shared" si="5"/>
        <v>1.0069880724526856</v>
      </c>
      <c r="E96" s="9">
        <f t="shared" si="6"/>
        <v>1.0086956532003326</v>
      </c>
      <c r="F96">
        <f t="shared" si="7"/>
        <v>6.9637690314067156E-3</v>
      </c>
      <c r="G96">
        <f t="shared" si="8"/>
        <v>8.6580637606857008E-3</v>
      </c>
      <c r="J96" s="16">
        <f t="shared" si="9"/>
        <v>1.0075003466769796</v>
      </c>
    </row>
    <row r="97" spans="1:10" x14ac:dyDescent="0.25">
      <c r="A97" s="25">
        <v>42647</v>
      </c>
      <c r="B97" s="27">
        <v>56.513294999999999</v>
      </c>
      <c r="C97" s="27">
        <v>84.718305000000001</v>
      </c>
      <c r="D97" s="2">
        <f t="shared" si="5"/>
        <v>0.99686526995128644</v>
      </c>
      <c r="E97" s="9">
        <f t="shared" si="6"/>
        <v>0.99080984431378316</v>
      </c>
      <c r="F97">
        <f t="shared" si="7"/>
        <v>-3.1396536069958104E-3</v>
      </c>
      <c r="G97">
        <f t="shared" si="8"/>
        <v>-9.2326456938620106E-3</v>
      </c>
      <c r="J97" s="16">
        <f t="shared" si="9"/>
        <v>0.99504864226003531</v>
      </c>
    </row>
    <row r="98" spans="1:10" x14ac:dyDescent="0.25">
      <c r="A98" s="25">
        <v>42646</v>
      </c>
      <c r="B98" s="27">
        <v>56.691006000000002</v>
      </c>
      <c r="C98" s="27">
        <v>85.504101000000006</v>
      </c>
      <c r="D98" s="2">
        <f t="shared" si="5"/>
        <v>0.9968749956588614</v>
      </c>
      <c r="E98" s="9">
        <f t="shared" si="6"/>
        <v>0.99736485514547701</v>
      </c>
      <c r="F98">
        <f t="shared" si="7"/>
        <v>-3.1298973636748584E-3</v>
      </c>
      <c r="G98">
        <f t="shared" si="8"/>
        <v>-2.6386229602771293E-3</v>
      </c>
      <c r="J98" s="16">
        <f t="shared" si="9"/>
        <v>0.99702195350484613</v>
      </c>
    </row>
    <row r="99" spans="1:10" x14ac:dyDescent="0.25">
      <c r="A99" s="25">
        <v>42643</v>
      </c>
      <c r="B99" s="27">
        <v>56.868721000000001</v>
      </c>
      <c r="C99" s="27">
        <v>85.730012000000002</v>
      </c>
      <c r="D99" s="2">
        <f t="shared" si="5"/>
        <v>1.0034842703258615</v>
      </c>
      <c r="E99" s="9">
        <f t="shared" si="6"/>
        <v>1.0094841570827309</v>
      </c>
      <c r="F99">
        <f t="shared" si="7"/>
        <v>3.478214319109176E-3</v>
      </c>
      <c r="G99">
        <f t="shared" si="8"/>
        <v>9.4394648216828986E-3</v>
      </c>
      <c r="J99" s="16">
        <f t="shared" si="9"/>
        <v>1.0052842363529222</v>
      </c>
    </row>
    <row r="100" spans="1:10" x14ac:dyDescent="0.25">
      <c r="A100" s="25">
        <v>42642</v>
      </c>
      <c r="B100" s="27">
        <v>56.671263000000003</v>
      </c>
      <c r="C100" s="27">
        <v>84.924574000000007</v>
      </c>
      <c r="D100" s="2">
        <f t="shared" si="5"/>
        <v>0.98914359248736794</v>
      </c>
      <c r="E100" s="9">
        <f t="shared" si="6"/>
        <v>0.994936675375096</v>
      </c>
      <c r="F100">
        <f t="shared" si="7"/>
        <v>-1.0915768325743576E-2</v>
      </c>
      <c r="G100">
        <f t="shared" si="8"/>
        <v>-5.0761866879351922E-3</v>
      </c>
      <c r="J100" s="16">
        <f t="shared" si="9"/>
        <v>0.99088151735368624</v>
      </c>
    </row>
    <row r="101" spans="1:10" x14ac:dyDescent="0.25">
      <c r="A101" s="25">
        <v>42641</v>
      </c>
      <c r="B101" s="27">
        <v>57.293261999999999</v>
      </c>
      <c r="C101" s="27">
        <v>85.356763000000001</v>
      </c>
      <c r="D101" s="2">
        <f t="shared" si="5"/>
        <v>1.0013804595635913</v>
      </c>
      <c r="E101" s="9">
        <f t="shared" si="6"/>
        <v>1.0439692978218325</v>
      </c>
      <c r="F101">
        <f t="shared" si="7"/>
        <v>1.3795076052805781E-3</v>
      </c>
      <c r="G101">
        <f t="shared" si="8"/>
        <v>4.3030080811381315E-2</v>
      </c>
      <c r="J101" s="16">
        <f t="shared" si="9"/>
        <v>1.0141571110410637</v>
      </c>
    </row>
    <row r="102" spans="1:10" x14ac:dyDescent="0.25">
      <c r="A102" s="25">
        <v>42640</v>
      </c>
      <c r="B102" s="27">
        <v>57.214280000000002</v>
      </c>
      <c r="C102" s="27">
        <v>81.761756000000005</v>
      </c>
      <c r="D102" s="2">
        <f t="shared" si="5"/>
        <v>1.0184534191032082</v>
      </c>
      <c r="E102" s="9">
        <f t="shared" si="6"/>
        <v>1.0021671030441117</v>
      </c>
      <c r="F102">
        <f t="shared" si="7"/>
        <v>1.8285220835918003E-2</v>
      </c>
      <c r="G102">
        <f t="shared" si="8"/>
        <v>2.1647582632865299E-3</v>
      </c>
      <c r="J102" s="16">
        <f t="shared" si="9"/>
        <v>1.0135675242854791</v>
      </c>
    </row>
    <row r="103" spans="1:10" x14ac:dyDescent="0.25">
      <c r="A103" s="25">
        <v>42639</v>
      </c>
      <c r="B103" s="27">
        <v>56.177610999999999</v>
      </c>
      <c r="C103" s="27">
        <v>81.584952999999999</v>
      </c>
      <c r="D103" s="2">
        <f t="shared" si="5"/>
        <v>0.99077139559789196</v>
      </c>
      <c r="E103" s="9">
        <f t="shared" si="6"/>
        <v>0.99532655574748141</v>
      </c>
      <c r="F103">
        <f t="shared" si="7"/>
        <v>-9.2714517898439663E-3</v>
      </c>
      <c r="G103">
        <f t="shared" si="8"/>
        <v>-4.6843989371735542E-3</v>
      </c>
      <c r="J103" s="16">
        <f t="shared" si="9"/>
        <v>0.99213794364276875</v>
      </c>
    </row>
    <row r="104" spans="1:10" x14ac:dyDescent="0.25">
      <c r="A104" s="25">
        <v>42636</v>
      </c>
      <c r="B104" s="27">
        <v>56.700881000000003</v>
      </c>
      <c r="C104" s="27">
        <v>81.968025999999995</v>
      </c>
      <c r="D104" s="2">
        <f t="shared" si="5"/>
        <v>0.99325494028484673</v>
      </c>
      <c r="E104" s="9">
        <f t="shared" si="6"/>
        <v>0.99892261949678718</v>
      </c>
      <c r="F104">
        <f t="shared" si="7"/>
        <v>-6.7679104414074499E-3</v>
      </c>
      <c r="G104">
        <f t="shared" si="8"/>
        <v>-1.0779612947803216E-3</v>
      </c>
      <c r="J104" s="16">
        <f t="shared" si="9"/>
        <v>0.99495524404842883</v>
      </c>
    </row>
    <row r="105" spans="1:10" x14ac:dyDescent="0.25">
      <c r="A105" s="25">
        <v>42635</v>
      </c>
      <c r="B105" s="27">
        <v>57.085929</v>
      </c>
      <c r="C105" s="27">
        <v>82.056432000000001</v>
      </c>
      <c r="D105" s="2">
        <f t="shared" si="5"/>
        <v>1.0010387942908838</v>
      </c>
      <c r="E105" s="9">
        <f t="shared" si="6"/>
        <v>1.0028811292438775</v>
      </c>
      <c r="F105">
        <f t="shared" si="7"/>
        <v>1.0382551174556542E-3</v>
      </c>
      <c r="G105">
        <f t="shared" si="8"/>
        <v>2.8769867458249727E-3</v>
      </c>
      <c r="J105" s="16">
        <f t="shared" si="9"/>
        <v>1.0015914947767819</v>
      </c>
    </row>
    <row r="106" spans="1:10" x14ac:dyDescent="0.25">
      <c r="A106" s="25">
        <v>42634</v>
      </c>
      <c r="B106" s="27">
        <v>57.026690000000002</v>
      </c>
      <c r="C106" s="27">
        <v>81.820695999999998</v>
      </c>
      <c r="D106" s="2">
        <f t="shared" si="5"/>
        <v>1.0167223540034425</v>
      </c>
      <c r="E106" s="9">
        <f t="shared" si="6"/>
        <v>1.009207677446945</v>
      </c>
      <c r="F106">
        <f t="shared" si="7"/>
        <v>1.6584074880761808E-2</v>
      </c>
      <c r="G106">
        <f t="shared" si="8"/>
        <v>9.1655452141573938E-3</v>
      </c>
      <c r="J106" s="16">
        <f t="shared" si="9"/>
        <v>1.0144679510364931</v>
      </c>
    </row>
    <row r="107" spans="1:10" x14ac:dyDescent="0.25">
      <c r="A107" s="25">
        <v>42633</v>
      </c>
      <c r="B107" s="27">
        <v>56.088754000000002</v>
      </c>
      <c r="C107" s="27">
        <v>81.074190999999999</v>
      </c>
      <c r="D107" s="2">
        <f t="shared" si="5"/>
        <v>0.99789217504388983</v>
      </c>
      <c r="E107" s="9">
        <f t="shared" si="6"/>
        <v>0.98461170443506441</v>
      </c>
      <c r="F107">
        <f t="shared" si="7"/>
        <v>-2.1100495457130049E-3</v>
      </c>
      <c r="G107">
        <f t="shared" si="8"/>
        <v>-1.5507924226088123E-2</v>
      </c>
      <c r="J107" s="16">
        <f t="shared" si="9"/>
        <v>0.99390803386124216</v>
      </c>
    </row>
    <row r="108" spans="1:10" x14ac:dyDescent="0.25">
      <c r="A108" s="25">
        <v>42632</v>
      </c>
      <c r="B108" s="27">
        <v>56.207228999999998</v>
      </c>
      <c r="C108" s="27">
        <v>82.341283000000004</v>
      </c>
      <c r="D108" s="2">
        <f t="shared" si="5"/>
        <v>0.99441048648973407</v>
      </c>
      <c r="E108" s="9">
        <f t="shared" si="6"/>
        <v>0.99761993690933681</v>
      </c>
      <c r="F108">
        <f t="shared" si="7"/>
        <v>-5.6051932964546972E-3</v>
      </c>
      <c r="G108">
        <f t="shared" si="8"/>
        <v>-2.3828999429731817E-3</v>
      </c>
      <c r="J108" s="16">
        <f t="shared" si="9"/>
        <v>0.99537332161561487</v>
      </c>
    </row>
    <row r="109" spans="1:10" x14ac:dyDescent="0.25">
      <c r="A109" s="25">
        <v>42629</v>
      </c>
      <c r="B109" s="27">
        <v>56.523166000000003</v>
      </c>
      <c r="C109" s="27">
        <v>82.537728000000001</v>
      </c>
      <c r="D109" s="2">
        <f t="shared" si="5"/>
        <v>1.0010491654441458</v>
      </c>
      <c r="E109" s="9">
        <f t="shared" si="6"/>
        <v>0.98765864180107554</v>
      </c>
      <c r="F109">
        <f t="shared" si="7"/>
        <v>1.0486154547341751E-3</v>
      </c>
      <c r="G109">
        <f t="shared" si="8"/>
        <v>-1.2418145184537679E-2</v>
      </c>
      <c r="J109" s="16">
        <f t="shared" si="9"/>
        <v>0.99703200835122474</v>
      </c>
    </row>
    <row r="110" spans="1:10" x14ac:dyDescent="0.25">
      <c r="A110" s="25">
        <v>42628</v>
      </c>
      <c r="B110" s="27">
        <v>56.463926000000001</v>
      </c>
      <c r="C110" s="27">
        <v>83.569084000000004</v>
      </c>
      <c r="D110" s="2">
        <f t="shared" si="5"/>
        <v>1.0165303966733144</v>
      </c>
      <c r="E110" s="9">
        <f t="shared" si="6"/>
        <v>1.0056737976985017</v>
      </c>
      <c r="F110">
        <f t="shared" si="7"/>
        <v>1.6395256908540178E-2</v>
      </c>
      <c r="G110">
        <f t="shared" si="8"/>
        <v>5.6577623340241436E-3</v>
      </c>
      <c r="J110" s="16">
        <f t="shared" si="9"/>
        <v>1.0132734169808706</v>
      </c>
    </row>
    <row r="111" spans="1:10" x14ac:dyDescent="0.25">
      <c r="A111" s="25">
        <v>42627</v>
      </c>
      <c r="B111" s="27">
        <v>55.545732999999998</v>
      </c>
      <c r="C111" s="27">
        <v>83.097605000000001</v>
      </c>
      <c r="D111" s="2">
        <f t="shared" si="5"/>
        <v>0.99522375943398578</v>
      </c>
      <c r="E111" s="9">
        <f t="shared" si="6"/>
        <v>0.99284120547873467</v>
      </c>
      <c r="F111">
        <f t="shared" si="7"/>
        <v>-4.7876832528756129E-3</v>
      </c>
      <c r="G111">
        <f t="shared" si="8"/>
        <v>-7.184541643254657E-3</v>
      </c>
      <c r="J111" s="16">
        <f t="shared" si="9"/>
        <v>0.99450899324741038</v>
      </c>
    </row>
    <row r="112" spans="1:10" x14ac:dyDescent="0.25">
      <c r="A112" s="25">
        <v>42626</v>
      </c>
      <c r="B112" s="27">
        <v>55.812306</v>
      </c>
      <c r="C112" s="27">
        <v>83.696772999999993</v>
      </c>
      <c r="D112" s="2">
        <f t="shared" si="5"/>
        <v>0.99088519159920307</v>
      </c>
      <c r="E112" s="9">
        <f t="shared" si="6"/>
        <v>0.97617136799748483</v>
      </c>
      <c r="F112">
        <f t="shared" si="7"/>
        <v>-9.1566024237414809E-3</v>
      </c>
      <c r="G112">
        <f t="shared" si="8"/>
        <v>-2.4117126017117522E-2</v>
      </c>
      <c r="J112" s="16">
        <f t="shared" si="9"/>
        <v>0.98647104451868761</v>
      </c>
    </row>
    <row r="113" spans="1:10" x14ac:dyDescent="0.25">
      <c r="A113" s="25">
        <v>42625</v>
      </c>
      <c r="B113" s="27">
        <v>56.325704000000002</v>
      </c>
      <c r="C113" s="27">
        <v>85.739835999999997</v>
      </c>
      <c r="D113" s="2">
        <f t="shared" si="5"/>
        <v>1.0149439506573845</v>
      </c>
      <c r="E113" s="9">
        <f t="shared" si="6"/>
        <v>1.0051819962626714</v>
      </c>
      <c r="F113">
        <f t="shared" si="7"/>
        <v>1.4833389941806229E-2</v>
      </c>
      <c r="G113">
        <f t="shared" si="8"/>
        <v>5.1686159247060865E-3</v>
      </c>
      <c r="J113" s="16">
        <f t="shared" si="9"/>
        <v>1.0120153643389704</v>
      </c>
    </row>
    <row r="114" spans="1:10" x14ac:dyDescent="0.25">
      <c r="A114" s="25">
        <v>42622</v>
      </c>
      <c r="B114" s="27">
        <v>55.496369000000001</v>
      </c>
      <c r="C114" s="27">
        <v>85.297822999999994</v>
      </c>
      <c r="D114" s="2">
        <f t="shared" si="5"/>
        <v>0.97875673219257386</v>
      </c>
      <c r="E114" s="9">
        <f t="shared" si="6"/>
        <v>0.9751824034922344</v>
      </c>
      <c r="F114">
        <f t="shared" si="7"/>
        <v>-2.1472153343105541E-2</v>
      </c>
      <c r="G114">
        <f t="shared" si="8"/>
        <v>-2.5130744976809491E-2</v>
      </c>
      <c r="J114" s="16">
        <f t="shared" si="9"/>
        <v>0.97768443358247203</v>
      </c>
    </row>
    <row r="115" spans="1:10" x14ac:dyDescent="0.25">
      <c r="A115" s="25">
        <v>42621</v>
      </c>
      <c r="B115" s="27">
        <v>56.700881000000003</v>
      </c>
      <c r="C115" s="27">
        <v>87.468582999999995</v>
      </c>
      <c r="D115" s="2">
        <f t="shared" si="5"/>
        <v>0.99601109900985207</v>
      </c>
      <c r="E115" s="9">
        <f t="shared" si="6"/>
        <v>1.0091795638739154</v>
      </c>
      <c r="F115">
        <f t="shared" si="7"/>
        <v>-3.9968778754392613E-3</v>
      </c>
      <c r="G115">
        <f t="shared" si="8"/>
        <v>9.1376877520650511E-3</v>
      </c>
      <c r="J115" s="16">
        <f t="shared" si="9"/>
        <v>0.99996163846907105</v>
      </c>
    </row>
    <row r="116" spans="1:10" x14ac:dyDescent="0.25">
      <c r="A116" s="25">
        <v>42620</v>
      </c>
      <c r="B116" s="27">
        <v>56.927961000000003</v>
      </c>
      <c r="C116" s="27">
        <v>86.672962999999996</v>
      </c>
      <c r="D116" s="2">
        <f t="shared" si="5"/>
        <v>1.0008679011697124</v>
      </c>
      <c r="E116" s="9">
        <f t="shared" si="6"/>
        <v>0.99627411735452709</v>
      </c>
      <c r="F116">
        <f t="shared" si="7"/>
        <v>8.6752476126664125E-4</v>
      </c>
      <c r="G116">
        <f t="shared" si="8"/>
        <v>-3.7328410356909647E-3</v>
      </c>
      <c r="J116" s="16">
        <f t="shared" si="9"/>
        <v>0.99948976602515671</v>
      </c>
    </row>
    <row r="117" spans="1:10" x14ac:dyDescent="0.25">
      <c r="A117" s="25">
        <v>42619</v>
      </c>
      <c r="B117" s="27">
        <v>56.878596000000002</v>
      </c>
      <c r="C117" s="27">
        <v>86.997103999999993</v>
      </c>
      <c r="D117" s="2">
        <f t="shared" si="5"/>
        <v>0.99895963724084191</v>
      </c>
      <c r="E117" s="9">
        <f t="shared" si="6"/>
        <v>1.013154903439921</v>
      </c>
      <c r="F117">
        <f t="shared" si="7"/>
        <v>-1.040904312133689E-3</v>
      </c>
      <c r="G117">
        <f t="shared" si="8"/>
        <v>1.3069129114085126E-2</v>
      </c>
      <c r="J117" s="16">
        <f t="shared" si="9"/>
        <v>1.0032182171005657</v>
      </c>
    </row>
    <row r="118" spans="1:10" x14ac:dyDescent="0.25">
      <c r="A118" s="25">
        <v>42615</v>
      </c>
      <c r="B118" s="27">
        <v>56.937832</v>
      </c>
      <c r="C118" s="27">
        <v>85.867525000000001</v>
      </c>
      <c r="D118" s="2">
        <f t="shared" si="5"/>
        <v>1.0013890889456962</v>
      </c>
      <c r="E118" s="9">
        <f t="shared" si="6"/>
        <v>1.0066789746791076</v>
      </c>
      <c r="F118">
        <f t="shared" si="7"/>
        <v>1.3881250541641623E-3</v>
      </c>
      <c r="G118">
        <f t="shared" si="8"/>
        <v>6.6567691463502833E-3</v>
      </c>
      <c r="J118" s="16">
        <f t="shared" si="9"/>
        <v>1.0029760546657196</v>
      </c>
    </row>
    <row r="119" spans="1:10" x14ac:dyDescent="0.25">
      <c r="A119" s="25">
        <v>42614</v>
      </c>
      <c r="B119" s="27">
        <v>56.858849999999997</v>
      </c>
      <c r="C119" s="27">
        <v>85.297822999999994</v>
      </c>
      <c r="D119" s="2">
        <f t="shared" si="5"/>
        <v>1.0022624690821069</v>
      </c>
      <c r="E119" s="9">
        <f t="shared" si="6"/>
        <v>0.99655722167896965</v>
      </c>
      <c r="F119">
        <f t="shared" si="7"/>
        <v>2.259913552744768E-3</v>
      </c>
      <c r="G119">
        <f t="shared" si="8"/>
        <v>-3.4487183196317637E-3</v>
      </c>
      <c r="J119" s="16">
        <f t="shared" si="9"/>
        <v>1.0005508948611657</v>
      </c>
    </row>
    <row r="120" spans="1:10" x14ac:dyDescent="0.25">
      <c r="A120" s="25">
        <v>42613</v>
      </c>
      <c r="B120" s="27">
        <v>56.730499000000002</v>
      </c>
      <c r="C120" s="27">
        <v>85.592499000000004</v>
      </c>
      <c r="D120" s="2">
        <f t="shared" si="5"/>
        <v>0.9925721161248422</v>
      </c>
      <c r="E120" s="9">
        <f t="shared" si="6"/>
        <v>0.99565816608726532</v>
      </c>
      <c r="F120">
        <f t="shared" si="7"/>
        <v>-7.4556079775157649E-3</v>
      </c>
      <c r="G120">
        <f t="shared" si="8"/>
        <v>-4.3512870461443701E-3</v>
      </c>
      <c r="J120" s="16">
        <f t="shared" si="9"/>
        <v>0.99349793111356899</v>
      </c>
    </row>
    <row r="121" spans="1:10" x14ac:dyDescent="0.25">
      <c r="A121" s="25">
        <v>42612</v>
      </c>
      <c r="B121" s="27">
        <v>57.15504</v>
      </c>
      <c r="C121" s="27">
        <v>85.965748000000005</v>
      </c>
      <c r="D121" s="2">
        <f t="shared" si="5"/>
        <v>0.99638555748033653</v>
      </c>
      <c r="E121" s="9">
        <f t="shared" si="6"/>
        <v>0.996357014798262</v>
      </c>
      <c r="F121">
        <f t="shared" si="7"/>
        <v>-3.6209903997464665E-3</v>
      </c>
      <c r="G121">
        <f t="shared" si="8"/>
        <v>-3.6496370322553939E-3</v>
      </c>
      <c r="J121" s="16">
        <f t="shared" si="9"/>
        <v>0.99637699467571417</v>
      </c>
    </row>
    <row r="122" spans="1:10" x14ac:dyDescent="0.25">
      <c r="A122" s="25">
        <v>42611</v>
      </c>
      <c r="B122" s="27">
        <v>57.362372999999998</v>
      </c>
      <c r="C122" s="27">
        <v>86.280064999999993</v>
      </c>
      <c r="D122" s="2">
        <f t="shared" si="5"/>
        <v>1.0012062675014035</v>
      </c>
      <c r="E122" s="9">
        <f t="shared" si="6"/>
        <v>1.0065314603198428</v>
      </c>
      <c r="F122">
        <f t="shared" si="7"/>
        <v>1.2055405453046586E-3</v>
      </c>
      <c r="G122">
        <f t="shared" si="8"/>
        <v>6.5102227575929332E-3</v>
      </c>
      <c r="J122" s="16">
        <f t="shared" si="9"/>
        <v>1.0028038253469354</v>
      </c>
    </row>
    <row r="123" spans="1:10" x14ac:dyDescent="0.25">
      <c r="A123" s="25">
        <v>42608</v>
      </c>
      <c r="B123" s="27">
        <v>57.293261999999999</v>
      </c>
      <c r="C123" s="27">
        <v>85.720186999999996</v>
      </c>
      <c r="D123" s="2">
        <f t="shared" si="5"/>
        <v>0.99759327131438913</v>
      </c>
      <c r="E123" s="9">
        <f t="shared" si="6"/>
        <v>0.99782754141417596</v>
      </c>
      <c r="F123">
        <f t="shared" si="7"/>
        <v>-2.4096295123639242E-3</v>
      </c>
      <c r="G123">
        <f t="shared" si="8"/>
        <v>-2.1748217972505902E-3</v>
      </c>
      <c r="J123" s="16">
        <f t="shared" si="9"/>
        <v>0.99766355234432513</v>
      </c>
    </row>
    <row r="124" spans="1:10" x14ac:dyDescent="0.25">
      <c r="A124" s="25">
        <v>42607</v>
      </c>
      <c r="B124" s="27">
        <v>57.431483999999998</v>
      </c>
      <c r="C124" s="27">
        <v>85.906816000000006</v>
      </c>
      <c r="D124" s="2">
        <f t="shared" si="5"/>
        <v>1.0037963249734156</v>
      </c>
      <c r="E124" s="9">
        <f t="shared" si="6"/>
        <v>0.99363784494252105</v>
      </c>
      <c r="F124">
        <f t="shared" si="7"/>
        <v>3.7891371176445141E-3</v>
      </c>
      <c r="G124">
        <f t="shared" si="8"/>
        <v>-6.3824798180124789E-3</v>
      </c>
      <c r="J124" s="16">
        <f t="shared" si="9"/>
        <v>1.0007487809641473</v>
      </c>
    </row>
    <row r="125" spans="1:10" x14ac:dyDescent="0.25">
      <c r="A125" s="25">
        <v>42606</v>
      </c>
      <c r="B125" s="27">
        <v>57.214280000000002</v>
      </c>
      <c r="C125" s="27">
        <v>86.456868</v>
      </c>
      <c r="D125" s="2">
        <f t="shared" si="5"/>
        <v>1.0010364790226725</v>
      </c>
      <c r="E125" s="9">
        <f t="shared" si="6"/>
        <v>1.0034199219611384</v>
      </c>
      <c r="F125">
        <f t="shared" si="7"/>
        <v>1.0359422491612051E-3</v>
      </c>
      <c r="G125">
        <f t="shared" si="8"/>
        <v>3.4140873269064695E-3</v>
      </c>
      <c r="J125" s="16">
        <f t="shared" si="9"/>
        <v>1.0017515119042122</v>
      </c>
    </row>
    <row r="126" spans="1:10" x14ac:dyDescent="0.25">
      <c r="A126" s="25">
        <v>42605</v>
      </c>
      <c r="B126" s="27">
        <v>57.15504</v>
      </c>
      <c r="C126" s="27">
        <v>86.162199999999999</v>
      </c>
      <c r="D126" s="2">
        <f t="shared" si="5"/>
        <v>1.00381482737172</v>
      </c>
      <c r="E126" s="9">
        <f t="shared" si="6"/>
        <v>0.9969315055889334</v>
      </c>
      <c r="F126">
        <f t="shared" si="7"/>
        <v>3.8075693706067235E-3</v>
      </c>
      <c r="G126">
        <f t="shared" si="8"/>
        <v>-3.0732118928914424E-3</v>
      </c>
      <c r="J126" s="16">
        <f t="shared" si="9"/>
        <v>1.001749830836884</v>
      </c>
    </row>
    <row r="127" spans="1:10" x14ac:dyDescent="0.25">
      <c r="A127" s="25">
        <v>42604</v>
      </c>
      <c r="B127" s="27">
        <v>56.937832</v>
      </c>
      <c r="C127" s="27">
        <v>86.427402000000001</v>
      </c>
      <c r="D127" s="2">
        <f t="shared" si="5"/>
        <v>1.0008677329823681</v>
      </c>
      <c r="E127" s="9">
        <f t="shared" si="6"/>
        <v>1.0021639414169505</v>
      </c>
      <c r="F127">
        <f t="shared" si="7"/>
        <v>8.6735671975166366E-4</v>
      </c>
      <c r="G127">
        <f t="shared" si="8"/>
        <v>2.1616034679048735E-3</v>
      </c>
      <c r="J127" s="16">
        <f t="shared" si="9"/>
        <v>1.0012565955127428</v>
      </c>
    </row>
    <row r="128" spans="1:10" x14ac:dyDescent="0.25">
      <c r="A128" s="25">
        <v>42601</v>
      </c>
      <c r="B128" s="27">
        <v>56.888468000000003</v>
      </c>
      <c r="C128" s="27">
        <v>86.240781999999996</v>
      </c>
      <c r="D128" s="2">
        <f t="shared" si="5"/>
        <v>1.0003472383351122</v>
      </c>
      <c r="E128" s="9">
        <f t="shared" si="6"/>
        <v>0.98751546270989232</v>
      </c>
      <c r="F128">
        <f t="shared" si="7"/>
        <v>3.4717806183389349E-4</v>
      </c>
      <c r="G128">
        <f t="shared" si="8"/>
        <v>-1.2563123889054928E-2</v>
      </c>
      <c r="J128" s="16">
        <f t="shared" si="9"/>
        <v>0.99649770564754614</v>
      </c>
    </row>
    <row r="129" spans="1:10" x14ac:dyDescent="0.25">
      <c r="A129" s="25">
        <v>42600</v>
      </c>
      <c r="B129" s="27">
        <v>56.868721000000001</v>
      </c>
      <c r="C129" s="27">
        <v>87.331069999999997</v>
      </c>
      <c r="D129" s="2">
        <f t="shared" si="5"/>
        <v>1.0006948712592141</v>
      </c>
      <c r="E129" s="9">
        <f t="shared" si="6"/>
        <v>1.009079594571507</v>
      </c>
      <c r="F129">
        <f t="shared" si="7"/>
        <v>6.9462994796100504E-4</v>
      </c>
      <c r="G129">
        <f t="shared" si="8"/>
        <v>9.0386228702614996E-3</v>
      </c>
      <c r="J129" s="16">
        <f t="shared" si="9"/>
        <v>1.0032102882529019</v>
      </c>
    </row>
    <row r="130" spans="1:10" x14ac:dyDescent="0.25">
      <c r="A130" s="25">
        <v>42599</v>
      </c>
      <c r="B130" s="27">
        <v>56.829231999999998</v>
      </c>
      <c r="C130" s="27">
        <v>86.545274000000006</v>
      </c>
      <c r="D130" s="2">
        <f t="shared" si="5"/>
        <v>1.0020891805122039</v>
      </c>
      <c r="E130" s="9">
        <f t="shared" si="6"/>
        <v>1.002161080663539</v>
      </c>
      <c r="F130">
        <f t="shared" si="7"/>
        <v>2.0870012093743865E-3</v>
      </c>
      <c r="G130">
        <f t="shared" si="8"/>
        <v>2.1587488875549001E-3</v>
      </c>
      <c r="J130" s="16">
        <f t="shared" si="9"/>
        <v>1.0021107505576043</v>
      </c>
    </row>
    <row r="131" spans="1:10" x14ac:dyDescent="0.25">
      <c r="A131" s="25">
        <v>42598</v>
      </c>
      <c r="B131" s="27">
        <v>56.710752999999997</v>
      </c>
      <c r="C131" s="27">
        <v>86.358645999999993</v>
      </c>
      <c r="D131" s="2">
        <f t="shared" si="5"/>
        <v>0.99445982233126584</v>
      </c>
      <c r="E131" s="9">
        <f t="shared" si="6"/>
        <v>1.0012527101405986</v>
      </c>
      <c r="F131">
        <f t="shared" si="7"/>
        <v>-5.5555813722150136E-3</v>
      </c>
      <c r="G131">
        <f t="shared" si="8"/>
        <v>1.2519261539208027E-3</v>
      </c>
      <c r="J131" s="16">
        <f t="shared" si="9"/>
        <v>0.99649768867406574</v>
      </c>
    </row>
    <row r="132" spans="1:10" x14ac:dyDescent="0.25">
      <c r="A132" s="25">
        <v>42597</v>
      </c>
      <c r="B132" s="27">
        <v>57.026691</v>
      </c>
      <c r="C132" s="27">
        <v>86.250598999999994</v>
      </c>
      <c r="D132" s="2">
        <f t="shared" ref="D132:D195" si="10">B132/B133</f>
        <v>1.0031066801036466</v>
      </c>
      <c r="E132" s="9">
        <f t="shared" ref="E132:E195" si="11">C132/C133</f>
        <v>0.99954467434765149</v>
      </c>
      <c r="F132">
        <f t="shared" ref="F132:F195" si="12">LN(D132)</f>
        <v>3.1018643444509822E-3</v>
      </c>
      <c r="G132">
        <f t="shared" ref="G132:G195" si="13">LN(E132)</f>
        <v>-4.5542934455036581E-4</v>
      </c>
      <c r="J132" s="16">
        <f t="shared" ref="J132:J195" si="14">$I$1/($I$1+$I$2)*D132+($I$2/($I$1+$I$2))*E132</f>
        <v>1.0020380783768479</v>
      </c>
    </row>
    <row r="133" spans="1:10" x14ac:dyDescent="0.25">
      <c r="A133" s="25">
        <v>42594</v>
      </c>
      <c r="B133" s="27">
        <v>56.850076000000001</v>
      </c>
      <c r="C133" s="27">
        <v>86.289889000000002</v>
      </c>
      <c r="D133" s="2">
        <f t="shared" si="10"/>
        <v>0.99382502462051803</v>
      </c>
      <c r="E133" s="9">
        <f t="shared" si="11"/>
        <v>1.0130304124706142</v>
      </c>
      <c r="F133">
        <f t="shared" si="12"/>
        <v>-6.1941193898334621E-3</v>
      </c>
      <c r="G133">
        <f t="shared" si="13"/>
        <v>1.2946246998134655E-2</v>
      </c>
      <c r="J133" s="16">
        <f t="shared" si="14"/>
        <v>0.99958664097554673</v>
      </c>
    </row>
    <row r="134" spans="1:10" x14ac:dyDescent="0.25">
      <c r="A134" s="25">
        <v>42593</v>
      </c>
      <c r="B134" s="27">
        <v>57.203305</v>
      </c>
      <c r="C134" s="27">
        <v>85.179958999999997</v>
      </c>
      <c r="D134" s="2">
        <f t="shared" si="10"/>
        <v>1.0048259070186074</v>
      </c>
      <c r="E134" s="9">
        <f t="shared" si="11"/>
        <v>1.0035875148704632</v>
      </c>
      <c r="F134">
        <f t="shared" si="12"/>
        <v>4.814299658379052E-3</v>
      </c>
      <c r="G134">
        <f t="shared" si="13"/>
        <v>3.5810950884510762E-3</v>
      </c>
      <c r="J134" s="16">
        <f t="shared" si="14"/>
        <v>1.004454389374164</v>
      </c>
    </row>
    <row r="135" spans="1:10" x14ac:dyDescent="0.25">
      <c r="A135" s="25">
        <v>42592</v>
      </c>
      <c r="B135" s="27">
        <v>56.928573</v>
      </c>
      <c r="C135" s="27">
        <v>84.875467</v>
      </c>
      <c r="D135" s="2">
        <f t="shared" si="10"/>
        <v>0.99690721615183575</v>
      </c>
      <c r="E135" s="9">
        <f t="shared" si="11"/>
        <v>0.98249012549319281</v>
      </c>
      <c r="F135">
        <f t="shared" si="12"/>
        <v>-3.0975763882079357E-3</v>
      </c>
      <c r="G135">
        <f t="shared" si="13"/>
        <v>-1.7664985677834071E-2</v>
      </c>
      <c r="J135" s="16">
        <f t="shared" si="14"/>
        <v>0.99258208895424282</v>
      </c>
    </row>
    <row r="136" spans="1:10" x14ac:dyDescent="0.25">
      <c r="A136" s="25">
        <v>42591</v>
      </c>
      <c r="B136" s="27">
        <v>57.105187000000001</v>
      </c>
      <c r="C136" s="27">
        <v>86.388112000000007</v>
      </c>
      <c r="D136" s="2">
        <f t="shared" si="10"/>
        <v>1.0024112735080517</v>
      </c>
      <c r="E136" s="9">
        <f t="shared" si="11"/>
        <v>1.0012416873624219</v>
      </c>
      <c r="F136">
        <f t="shared" si="12"/>
        <v>2.4083710528922156E-3</v>
      </c>
      <c r="G136">
        <f t="shared" si="13"/>
        <v>1.2409171062145845E-3</v>
      </c>
      <c r="J136" s="16">
        <f t="shared" si="14"/>
        <v>1.0020603976643627</v>
      </c>
    </row>
    <row r="137" spans="1:10" x14ac:dyDescent="0.25">
      <c r="A137" s="25">
        <v>42590</v>
      </c>
      <c r="B137" s="27">
        <v>56.967821999999998</v>
      </c>
      <c r="C137" s="27">
        <v>86.280978000000005</v>
      </c>
      <c r="D137" s="2">
        <f t="shared" si="10"/>
        <v>1.0017253827609429</v>
      </c>
      <c r="E137" s="9">
        <f t="shared" si="11"/>
        <v>1.0117633511408153</v>
      </c>
      <c r="F137">
        <f t="shared" si="12"/>
        <v>1.7238959980181209E-3</v>
      </c>
      <c r="G137">
        <f t="shared" si="13"/>
        <v>1.169470077356575E-2</v>
      </c>
      <c r="J137" s="16">
        <f t="shared" si="14"/>
        <v>1.0047367732749046</v>
      </c>
    </row>
    <row r="138" spans="1:10" x14ac:dyDescent="0.25">
      <c r="A138" s="25">
        <v>42587</v>
      </c>
      <c r="B138" s="27">
        <v>56.869700000000002</v>
      </c>
      <c r="C138" s="27">
        <v>85.277825000000007</v>
      </c>
      <c r="D138" s="2">
        <f t="shared" si="10"/>
        <v>1.0099320333644093</v>
      </c>
      <c r="E138" s="9">
        <f t="shared" si="11"/>
        <v>1.0009144257841758</v>
      </c>
      <c r="F138">
        <f t="shared" si="12"/>
        <v>9.8830348902408972E-3</v>
      </c>
      <c r="G138">
        <f t="shared" si="13"/>
        <v>9.1400795161690322E-4</v>
      </c>
      <c r="J138" s="16">
        <f t="shared" si="14"/>
        <v>1.0072267510903392</v>
      </c>
    </row>
    <row r="139" spans="1:10" x14ac:dyDescent="0.25">
      <c r="A139" s="25">
        <v>42586</v>
      </c>
      <c r="B139" s="27">
        <v>56.310423</v>
      </c>
      <c r="C139" s="27">
        <v>85.199916000000002</v>
      </c>
      <c r="D139" s="2">
        <f t="shared" si="10"/>
        <v>1.0073722601281476</v>
      </c>
      <c r="E139" s="9">
        <f t="shared" si="11"/>
        <v>0.99988576411239816</v>
      </c>
      <c r="F139">
        <f t="shared" si="12"/>
        <v>7.3452178456098333E-3</v>
      </c>
      <c r="G139">
        <f t="shared" si="13"/>
        <v>-1.1424241301781405E-4</v>
      </c>
      <c r="J139" s="16">
        <f t="shared" si="14"/>
        <v>1.0051263113234228</v>
      </c>
    </row>
    <row r="140" spans="1:10" x14ac:dyDescent="0.25">
      <c r="A140" s="25">
        <v>42585</v>
      </c>
      <c r="B140" s="27">
        <v>55.898325999999997</v>
      </c>
      <c r="C140" s="27">
        <v>85.209649999999996</v>
      </c>
      <c r="D140" s="2">
        <f t="shared" si="10"/>
        <v>1.0068928835453157</v>
      </c>
      <c r="E140" s="9">
        <f t="shared" si="11"/>
        <v>1.0051699994698682</v>
      </c>
      <c r="F140">
        <f t="shared" si="12"/>
        <v>6.869236226816346E-3</v>
      </c>
      <c r="G140">
        <f t="shared" si="13"/>
        <v>5.1566809075262307E-3</v>
      </c>
      <c r="J140" s="16">
        <f t="shared" si="14"/>
        <v>1.0063760183226815</v>
      </c>
    </row>
    <row r="141" spans="1:10" x14ac:dyDescent="0.25">
      <c r="A141" s="25">
        <v>42584</v>
      </c>
      <c r="B141" s="27">
        <v>55.515663000000004</v>
      </c>
      <c r="C141" s="27">
        <v>84.771382000000003</v>
      </c>
      <c r="D141" s="2">
        <f t="shared" si="10"/>
        <v>1</v>
      </c>
      <c r="E141" s="9">
        <f t="shared" si="11"/>
        <v>1.0137433105781548</v>
      </c>
      <c r="F141">
        <f t="shared" si="12"/>
        <v>0</v>
      </c>
      <c r="G141">
        <f t="shared" si="13"/>
        <v>1.3649727735854555E-2</v>
      </c>
      <c r="J141" s="16">
        <f t="shared" si="14"/>
        <v>1.0041229931734463</v>
      </c>
    </row>
    <row r="142" spans="1:10" x14ac:dyDescent="0.25">
      <c r="A142" s="25">
        <v>42583</v>
      </c>
      <c r="B142" s="27">
        <v>55.515663000000004</v>
      </c>
      <c r="C142" s="27">
        <v>83.622136999999995</v>
      </c>
      <c r="D142" s="2">
        <f t="shared" si="10"/>
        <v>0.99823574301189388</v>
      </c>
      <c r="E142" s="9">
        <f t="shared" si="11"/>
        <v>0.96526141570795942</v>
      </c>
      <c r="F142">
        <f t="shared" si="12"/>
        <v>-1.7658151223686881E-3</v>
      </c>
      <c r="G142">
        <f t="shared" si="13"/>
        <v>-3.535631722245336E-2</v>
      </c>
      <c r="J142" s="16">
        <f t="shared" si="14"/>
        <v>0.98834344482071346</v>
      </c>
    </row>
    <row r="143" spans="1:10" x14ac:dyDescent="0.25">
      <c r="A143" s="25">
        <v>42580</v>
      </c>
      <c r="B143" s="27">
        <v>55.613779999999998</v>
      </c>
      <c r="C143" s="27">
        <v>86.631596000000002</v>
      </c>
      <c r="D143" s="2">
        <f t="shared" si="10"/>
        <v>1.0083615248015416</v>
      </c>
      <c r="E143" s="9">
        <f t="shared" si="11"/>
        <v>0.98614191633224357</v>
      </c>
      <c r="F143">
        <f t="shared" si="12"/>
        <v>8.3267609047317746E-3</v>
      </c>
      <c r="G143">
        <f t="shared" si="13"/>
        <v>-1.3955003365183894E-2</v>
      </c>
      <c r="J143" s="16">
        <f t="shared" si="14"/>
        <v>1.0016956422607521</v>
      </c>
    </row>
    <row r="144" spans="1:10" x14ac:dyDescent="0.25">
      <c r="A144" s="25">
        <v>42579</v>
      </c>
      <c r="B144" s="27">
        <v>55.152619999999999</v>
      </c>
      <c r="C144" s="27">
        <v>87.849014999999994</v>
      </c>
      <c r="D144" s="2">
        <f t="shared" si="10"/>
        <v>1.000355939299943</v>
      </c>
      <c r="E144" s="9">
        <f t="shared" si="11"/>
        <v>0.99219000485608189</v>
      </c>
      <c r="F144">
        <f t="shared" si="12"/>
        <v>3.5587596857805567E-4</v>
      </c>
      <c r="G144">
        <f t="shared" si="13"/>
        <v>-7.8406528848545161E-3</v>
      </c>
      <c r="J144" s="16">
        <f t="shared" si="14"/>
        <v>0.99790615896678458</v>
      </c>
    </row>
    <row r="145" spans="1:10" x14ac:dyDescent="0.25">
      <c r="A145" s="25">
        <v>42578</v>
      </c>
      <c r="B145" s="27">
        <v>55.132995999999999</v>
      </c>
      <c r="C145" s="27">
        <v>88.540515999999997</v>
      </c>
      <c r="D145" s="2">
        <f t="shared" si="10"/>
        <v>0.98995772716979968</v>
      </c>
      <c r="E145" s="9">
        <f t="shared" si="11"/>
        <v>0.99322631230748082</v>
      </c>
      <c r="F145">
        <f t="shared" si="12"/>
        <v>-1.0093036593650238E-2</v>
      </c>
      <c r="G145">
        <f t="shared" si="13"/>
        <v>-6.796733242861566E-3</v>
      </c>
      <c r="J145" s="16">
        <f t="shared" si="14"/>
        <v>0.99093830271110406</v>
      </c>
    </row>
    <row r="146" spans="1:10" x14ac:dyDescent="0.25">
      <c r="A146" s="25">
        <v>42577</v>
      </c>
      <c r="B146" s="27">
        <v>55.692273</v>
      </c>
      <c r="C146" s="27">
        <v>89.144351999999998</v>
      </c>
      <c r="D146" s="2">
        <f t="shared" si="10"/>
        <v>1.0005287908509302</v>
      </c>
      <c r="E146" s="9">
        <f t="shared" si="11"/>
        <v>0.99273321134172499</v>
      </c>
      <c r="F146">
        <f t="shared" si="12"/>
        <v>5.2865109031539957E-4</v>
      </c>
      <c r="G146">
        <f t="shared" si="13"/>
        <v>-7.2933203787191314E-3</v>
      </c>
      <c r="J146" s="16">
        <f t="shared" si="14"/>
        <v>0.99819011699816851</v>
      </c>
    </row>
    <row r="147" spans="1:10" x14ac:dyDescent="0.25">
      <c r="A147" s="25">
        <v>42576</v>
      </c>
      <c r="B147" s="27">
        <v>55.662838999999998</v>
      </c>
      <c r="C147" s="27">
        <v>89.796886999999998</v>
      </c>
      <c r="D147" s="2">
        <f t="shared" si="10"/>
        <v>1.0028283505761708</v>
      </c>
      <c r="E147" s="9">
        <f t="shared" si="11"/>
        <v>0.98074667466203158</v>
      </c>
      <c r="F147">
        <f t="shared" si="12"/>
        <v>2.8243583185777565E-3</v>
      </c>
      <c r="G147">
        <f t="shared" si="13"/>
        <v>-1.9441084505379402E-2</v>
      </c>
      <c r="J147" s="16">
        <f t="shared" si="14"/>
        <v>0.99620384780192894</v>
      </c>
    </row>
    <row r="148" spans="1:10" x14ac:dyDescent="0.25">
      <c r="A148" s="25">
        <v>42573</v>
      </c>
      <c r="B148" s="27">
        <v>55.505848999999998</v>
      </c>
      <c r="C148" s="27">
        <v>91.559715999999995</v>
      </c>
      <c r="D148" s="2">
        <f t="shared" si="10"/>
        <v>1.0137992950654748</v>
      </c>
      <c r="E148" s="9">
        <f t="shared" si="11"/>
        <v>1.0017048838067415</v>
      </c>
      <c r="F148">
        <f t="shared" si="12"/>
        <v>1.3704951717021139E-2</v>
      </c>
      <c r="G148">
        <f t="shared" si="13"/>
        <v>1.7034321420564612E-3</v>
      </c>
      <c r="J148" s="16">
        <f t="shared" si="14"/>
        <v>1.0101709716878546</v>
      </c>
    </row>
    <row r="149" spans="1:10" x14ac:dyDescent="0.25">
      <c r="A149" s="25">
        <v>42572</v>
      </c>
      <c r="B149" s="27">
        <v>54.750332999999998</v>
      </c>
      <c r="C149" s="27">
        <v>91.403882999999993</v>
      </c>
      <c r="D149" s="2">
        <f t="shared" si="10"/>
        <v>0.99803254802229979</v>
      </c>
      <c r="E149" s="9">
        <f t="shared" si="11"/>
        <v>0.99914827867400935</v>
      </c>
      <c r="F149">
        <f t="shared" si="12"/>
        <v>-1.9693899536761261E-3</v>
      </c>
      <c r="G149">
        <f t="shared" si="13"/>
        <v>-8.5208424668538763E-4</v>
      </c>
      <c r="J149" s="16">
        <f t="shared" si="14"/>
        <v>0.99836726721781255</v>
      </c>
    </row>
    <row r="150" spans="1:10" x14ac:dyDescent="0.25">
      <c r="A150" s="25">
        <v>42571</v>
      </c>
      <c r="B150" s="27">
        <v>54.858263999999998</v>
      </c>
      <c r="C150" s="27">
        <v>91.481800000000007</v>
      </c>
      <c r="D150" s="2">
        <f t="shared" si="10"/>
        <v>1.0531173413332342</v>
      </c>
      <c r="E150" s="9">
        <f t="shared" si="11"/>
        <v>0.994283893072197</v>
      </c>
      <c r="F150">
        <f t="shared" si="12"/>
        <v>5.1754662207620629E-2</v>
      </c>
      <c r="G150">
        <f t="shared" si="13"/>
        <v>-5.7325063909241924E-3</v>
      </c>
      <c r="J150" s="16">
        <f t="shared" si="14"/>
        <v>1.0354673068549229</v>
      </c>
    </row>
    <row r="151" spans="1:10" x14ac:dyDescent="0.25">
      <c r="A151" s="25">
        <v>42570</v>
      </c>
      <c r="B151" s="27">
        <v>52.091312000000002</v>
      </c>
      <c r="C151" s="27">
        <v>92.007726000000005</v>
      </c>
      <c r="D151" s="2">
        <f t="shared" si="10"/>
        <v>0.98387696880221531</v>
      </c>
      <c r="E151" s="9">
        <f t="shared" si="11"/>
        <v>0.99630881255787718</v>
      </c>
      <c r="F151">
        <f t="shared" si="12"/>
        <v>-1.6254421452064603E-2</v>
      </c>
      <c r="G151">
        <f t="shared" si="13"/>
        <v>-3.6980166850125017E-3</v>
      </c>
      <c r="J151" s="16">
        <f t="shared" si="14"/>
        <v>0.98760652192891385</v>
      </c>
    </row>
    <row r="152" spans="1:10" x14ac:dyDescent="0.25">
      <c r="A152" s="25">
        <v>42569</v>
      </c>
      <c r="B152" s="27">
        <v>52.944944999999997</v>
      </c>
      <c r="C152" s="27">
        <v>92.348602</v>
      </c>
      <c r="D152" s="2">
        <f t="shared" si="10"/>
        <v>1.0048416736449255</v>
      </c>
      <c r="E152" s="9">
        <f t="shared" si="11"/>
        <v>0.99684605439336404</v>
      </c>
      <c r="F152">
        <f t="shared" si="12"/>
        <v>4.8299904387549778E-3</v>
      </c>
      <c r="G152">
        <f t="shared" si="13"/>
        <v>-3.1589297757052431E-3</v>
      </c>
      <c r="J152" s="16">
        <f t="shared" si="14"/>
        <v>1.002442987869457</v>
      </c>
    </row>
    <row r="153" spans="1:10" x14ac:dyDescent="0.25">
      <c r="A153" s="25">
        <v>42566</v>
      </c>
      <c r="B153" s="27">
        <v>52.689838000000002</v>
      </c>
      <c r="C153" s="27">
        <v>92.640786000000006</v>
      </c>
      <c r="D153" s="2">
        <f t="shared" si="10"/>
        <v>0.99925566697666635</v>
      </c>
      <c r="E153" s="9">
        <f t="shared" si="11"/>
        <v>1.0017904798292376</v>
      </c>
      <c r="F153">
        <f t="shared" si="12"/>
        <v>-7.4461017669660119E-4</v>
      </c>
      <c r="G153">
        <f t="shared" si="13"/>
        <v>1.7888788309800383E-3</v>
      </c>
      <c r="J153" s="16">
        <f t="shared" si="14"/>
        <v>1.0000161108324377</v>
      </c>
    </row>
    <row r="154" spans="1:10" x14ac:dyDescent="0.25">
      <c r="A154" s="25">
        <v>42565</v>
      </c>
      <c r="B154" s="27">
        <v>52.729086000000002</v>
      </c>
      <c r="C154" s="27">
        <v>92.475211000000002</v>
      </c>
      <c r="D154" s="2">
        <f t="shared" si="10"/>
        <v>1.0042983112906381</v>
      </c>
      <c r="E154" s="9">
        <f t="shared" si="11"/>
        <v>1.0007377684963297</v>
      </c>
      <c r="F154">
        <f t="shared" si="12"/>
        <v>4.289099936740366E-3</v>
      </c>
      <c r="G154">
        <f t="shared" si="13"/>
        <v>7.374964789349372E-4</v>
      </c>
      <c r="J154" s="16">
        <f t="shared" si="14"/>
        <v>1.0032301484523454</v>
      </c>
    </row>
    <row r="155" spans="1:10" x14ac:dyDescent="0.25">
      <c r="A155" s="25">
        <v>42564</v>
      </c>
      <c r="B155" s="27">
        <v>52.503410000000002</v>
      </c>
      <c r="C155" s="27">
        <v>92.407036000000005</v>
      </c>
      <c r="D155" s="2">
        <f t="shared" si="10"/>
        <v>1.0056380259255415</v>
      </c>
      <c r="E155" s="9">
        <f t="shared" si="11"/>
        <v>0.9992627754047515</v>
      </c>
      <c r="F155">
        <f t="shared" si="12"/>
        <v>5.622191745173798E-3</v>
      </c>
      <c r="G155">
        <f t="shared" si="13"/>
        <v>-7.374964789348573E-4</v>
      </c>
      <c r="J155" s="16">
        <f t="shared" si="14"/>
        <v>1.0037254507693045</v>
      </c>
    </row>
    <row r="156" spans="1:10" x14ac:dyDescent="0.25">
      <c r="A156" s="25">
        <v>42563</v>
      </c>
      <c r="B156" s="27">
        <v>52.209054000000002</v>
      </c>
      <c r="C156" s="27">
        <v>92.475211000000002</v>
      </c>
      <c r="D156" s="2">
        <f t="shared" si="10"/>
        <v>1.0117892933195232</v>
      </c>
      <c r="E156" s="9">
        <f t="shared" si="11"/>
        <v>1.0112897848394715</v>
      </c>
      <c r="F156">
        <f t="shared" si="12"/>
        <v>1.1720341004651729E-2</v>
      </c>
      <c r="G156">
        <f t="shared" si="13"/>
        <v>1.1226530855958417E-2</v>
      </c>
      <c r="J156" s="16">
        <f t="shared" si="14"/>
        <v>1.0116394407755076</v>
      </c>
    </row>
    <row r="157" spans="1:10" x14ac:dyDescent="0.25">
      <c r="A157" s="25">
        <v>42562</v>
      </c>
      <c r="B157" s="27">
        <v>51.600718000000001</v>
      </c>
      <c r="C157" s="27">
        <v>91.442841000000001</v>
      </c>
      <c r="D157" s="2">
        <f t="shared" si="10"/>
        <v>1.0055449576402542</v>
      </c>
      <c r="E157" s="9">
        <f t="shared" si="11"/>
        <v>1.0037416975583346</v>
      </c>
      <c r="F157">
        <f t="shared" si="12"/>
        <v>5.5296409567927749E-3</v>
      </c>
      <c r="G157">
        <f t="shared" si="13"/>
        <v>3.7347148207999541E-3</v>
      </c>
      <c r="J157" s="16">
        <f t="shared" si="14"/>
        <v>1.0050039796156782</v>
      </c>
    </row>
    <row r="158" spans="1:10" x14ac:dyDescent="0.25">
      <c r="A158" s="25">
        <v>42559</v>
      </c>
      <c r="B158" s="27">
        <v>51.316172000000002</v>
      </c>
      <c r="C158" s="27">
        <v>91.101965000000007</v>
      </c>
      <c r="D158" s="2">
        <f t="shared" si="10"/>
        <v>1.0179057664735702</v>
      </c>
      <c r="E158" s="9">
        <f t="shared" si="11"/>
        <v>1.0062392557144626</v>
      </c>
      <c r="F158">
        <f t="shared" si="12"/>
        <v>1.7747346528948688E-2</v>
      </c>
      <c r="G158">
        <f t="shared" si="13"/>
        <v>6.2198721427860005E-3</v>
      </c>
      <c r="J158" s="16">
        <f t="shared" si="14"/>
        <v>1.014405813245838</v>
      </c>
    </row>
    <row r="159" spans="1:10" x14ac:dyDescent="0.25">
      <c r="A159" s="25">
        <v>42558</v>
      </c>
      <c r="B159" s="27">
        <v>50.41348</v>
      </c>
      <c r="C159" s="27">
        <v>90.537081000000001</v>
      </c>
      <c r="D159" s="2">
        <f t="shared" si="10"/>
        <v>1</v>
      </c>
      <c r="E159" s="9">
        <f t="shared" si="11"/>
        <v>0.98799026055072903</v>
      </c>
      <c r="F159">
        <f t="shared" si="12"/>
        <v>0</v>
      </c>
      <c r="G159">
        <f t="shared" si="13"/>
        <v>-1.2082439025034196E-2</v>
      </c>
      <c r="J159" s="16">
        <f t="shared" si="14"/>
        <v>0.99639707816521872</v>
      </c>
    </row>
    <row r="160" spans="1:10" x14ac:dyDescent="0.25">
      <c r="A160" s="25">
        <v>42557</v>
      </c>
      <c r="B160" s="27">
        <v>50.41348</v>
      </c>
      <c r="C160" s="27">
        <v>91.637625</v>
      </c>
      <c r="D160" s="2">
        <f t="shared" si="10"/>
        <v>1.0041040142506403</v>
      </c>
      <c r="E160" s="9">
        <f t="shared" si="11"/>
        <v>1.0115028984768495</v>
      </c>
      <c r="F160">
        <f t="shared" si="12"/>
        <v>4.0956157546788692E-3</v>
      </c>
      <c r="G160">
        <f t="shared" si="13"/>
        <v>1.1437243144888679E-2</v>
      </c>
      <c r="J160" s="16">
        <f t="shared" si="14"/>
        <v>1.0063236795185031</v>
      </c>
    </row>
    <row r="161" spans="1:10" x14ac:dyDescent="0.25">
      <c r="A161" s="25">
        <v>42556</v>
      </c>
      <c r="B161" s="27">
        <v>50.207428</v>
      </c>
      <c r="C161" s="27">
        <v>90.595513999999994</v>
      </c>
      <c r="D161" s="2">
        <f t="shared" si="10"/>
        <v>1.0001954275997718</v>
      </c>
      <c r="E161" s="9">
        <f t="shared" si="11"/>
        <v>0.99126172650389033</v>
      </c>
      <c r="F161">
        <f t="shared" si="12"/>
        <v>1.9540850628593735E-4</v>
      </c>
      <c r="G161">
        <f t="shared" si="13"/>
        <v>-8.7766760865183955E-3</v>
      </c>
      <c r="J161" s="16">
        <f t="shared" si="14"/>
        <v>0.99751531727100728</v>
      </c>
    </row>
    <row r="162" spans="1:10" x14ac:dyDescent="0.25">
      <c r="A162" s="25">
        <v>42552</v>
      </c>
      <c r="B162" s="27">
        <v>50.197617999999999</v>
      </c>
      <c r="C162" s="27">
        <v>91.394141000000005</v>
      </c>
      <c r="D162" s="2">
        <f t="shared" si="10"/>
        <v>0.99980461058471271</v>
      </c>
      <c r="E162" s="9">
        <f t="shared" si="11"/>
        <v>1.0010667630673244</v>
      </c>
      <c r="F162">
        <f t="shared" si="12"/>
        <v>-1.954085062859245E-4</v>
      </c>
      <c r="G162">
        <f t="shared" si="13"/>
        <v>1.066194479932973E-3</v>
      </c>
      <c r="J162" s="16">
        <f t="shared" si="14"/>
        <v>1.0001832563294961</v>
      </c>
    </row>
    <row r="163" spans="1:10" x14ac:dyDescent="0.25">
      <c r="A163" s="25">
        <v>42551</v>
      </c>
      <c r="B163" s="27">
        <v>50.207428</v>
      </c>
      <c r="C163" s="27">
        <v>91.296749000000005</v>
      </c>
      <c r="D163" s="2">
        <f t="shared" si="10"/>
        <v>1.0124653145814857</v>
      </c>
      <c r="E163" s="9">
        <f t="shared" si="11"/>
        <v>1.0138438027279322</v>
      </c>
      <c r="F163">
        <f t="shared" si="12"/>
        <v>1.2388262208294842E-2</v>
      </c>
      <c r="G163">
        <f t="shared" si="13"/>
        <v>1.3748852601267406E-2</v>
      </c>
      <c r="J163" s="16">
        <f t="shared" si="14"/>
        <v>1.0128788610254196</v>
      </c>
    </row>
    <row r="164" spans="1:10" x14ac:dyDescent="0.25">
      <c r="A164" s="25">
        <v>42550</v>
      </c>
      <c r="B164" s="27">
        <v>49.589281999999997</v>
      </c>
      <c r="C164" s="27">
        <v>90.050112999999996</v>
      </c>
      <c r="D164" s="2">
        <f t="shared" si="10"/>
        <v>1.0222492398057867</v>
      </c>
      <c r="E164" s="9">
        <f t="shared" si="11"/>
        <v>1.0170497876926763</v>
      </c>
      <c r="F164">
        <f t="shared" si="12"/>
        <v>2.2005336614293859E-2</v>
      </c>
      <c r="G164">
        <f t="shared" si="13"/>
        <v>1.6906071318169812E-2</v>
      </c>
      <c r="J164" s="16">
        <f t="shared" si="14"/>
        <v>1.0206894041718535</v>
      </c>
    </row>
    <row r="165" spans="1:10" x14ac:dyDescent="0.25">
      <c r="A165" s="25">
        <v>42549</v>
      </c>
      <c r="B165" s="27">
        <v>48.509971999999998</v>
      </c>
      <c r="C165" s="27">
        <v>88.540515999999997</v>
      </c>
      <c r="D165" s="2">
        <f t="shared" si="10"/>
        <v>1.0208548067737069</v>
      </c>
      <c r="E165" s="9">
        <f t="shared" si="11"/>
        <v>1.0230700252917753</v>
      </c>
      <c r="F165">
        <f t="shared" si="12"/>
        <v>2.0640322188395354E-2</v>
      </c>
      <c r="G165">
        <f t="shared" si="13"/>
        <v>2.2807935547433499E-2</v>
      </c>
      <c r="J165" s="16">
        <f t="shared" si="14"/>
        <v>1.0215193723291274</v>
      </c>
    </row>
    <row r="166" spans="1:10" x14ac:dyDescent="0.25">
      <c r="A166" s="25">
        <v>42548</v>
      </c>
      <c r="B166" s="27">
        <v>47.518973000000003</v>
      </c>
      <c r="C166" s="27">
        <v>86.543944999999994</v>
      </c>
      <c r="D166" s="2">
        <f t="shared" si="10"/>
        <v>0.97190446136287445</v>
      </c>
      <c r="E166" s="9">
        <f t="shared" si="11"/>
        <v>0.99407093694897986</v>
      </c>
      <c r="F166">
        <f t="shared" si="12"/>
        <v>-2.8497770131488895E-2</v>
      </c>
      <c r="G166">
        <f t="shared" si="13"/>
        <v>-5.9467097321146915E-3</v>
      </c>
      <c r="J166" s="16">
        <f t="shared" si="14"/>
        <v>0.97855440403870597</v>
      </c>
    </row>
    <row r="167" spans="1:10" x14ac:dyDescent="0.25">
      <c r="A167" s="25">
        <v>42545</v>
      </c>
      <c r="B167" s="27">
        <v>48.892637999999998</v>
      </c>
      <c r="C167" s="27">
        <v>87.060130000000001</v>
      </c>
      <c r="D167" s="2">
        <f t="shared" si="10"/>
        <v>0.95993068139090898</v>
      </c>
      <c r="E167" s="9">
        <f t="shared" si="11"/>
        <v>0.97374723874675184</v>
      </c>
      <c r="F167">
        <f t="shared" si="12"/>
        <v>-4.0894204011767521E-2</v>
      </c>
      <c r="G167">
        <f t="shared" si="13"/>
        <v>-2.6603517491313251E-2</v>
      </c>
      <c r="J167" s="16">
        <f t="shared" si="14"/>
        <v>0.96407564859766182</v>
      </c>
    </row>
    <row r="168" spans="1:10" x14ac:dyDescent="0.25">
      <c r="A168" s="25">
        <v>42544</v>
      </c>
      <c r="B168" s="27">
        <v>50.933509000000001</v>
      </c>
      <c r="C168" s="27">
        <v>89.407319000000001</v>
      </c>
      <c r="D168" s="2">
        <f t="shared" si="10"/>
        <v>1.0180427195502324</v>
      </c>
      <c r="E168" s="9">
        <f t="shared" si="11"/>
        <v>1.0069102285978873</v>
      </c>
      <c r="F168">
        <f t="shared" si="12"/>
        <v>1.7881881442586123E-2</v>
      </c>
      <c r="G168">
        <f t="shared" si="13"/>
        <v>6.886462392043124E-3</v>
      </c>
      <c r="J168" s="16">
        <f t="shared" si="14"/>
        <v>1.0147029722645289</v>
      </c>
    </row>
    <row r="169" spans="1:10" x14ac:dyDescent="0.25">
      <c r="A169" s="25">
        <v>42543</v>
      </c>
      <c r="B169" s="27">
        <v>50.030816999999999</v>
      </c>
      <c r="C169" s="27">
        <v>88.793734000000001</v>
      </c>
      <c r="D169" s="2">
        <f t="shared" si="10"/>
        <v>0.99609304165412693</v>
      </c>
      <c r="E169" s="9">
        <f t="shared" si="11"/>
        <v>0.99606685121228999</v>
      </c>
      <c r="F169">
        <f t="shared" si="12"/>
        <v>-3.9146104450891988E-3</v>
      </c>
      <c r="G169">
        <f t="shared" si="13"/>
        <v>-3.9409039589102836E-3</v>
      </c>
      <c r="J169" s="16">
        <f t="shared" si="14"/>
        <v>0.99608518452157591</v>
      </c>
    </row>
    <row r="170" spans="1:10" x14ac:dyDescent="0.25">
      <c r="A170" s="25">
        <v>42542</v>
      </c>
      <c r="B170" s="27">
        <v>50.227052</v>
      </c>
      <c r="C170" s="27">
        <v>89.144351999999998</v>
      </c>
      <c r="D170" s="2">
        <f t="shared" si="10"/>
        <v>1.0223686547594879</v>
      </c>
      <c r="E170" s="9">
        <f t="shared" si="11"/>
        <v>1.0044995189703105</v>
      </c>
      <c r="F170">
        <f t="shared" si="12"/>
        <v>2.2122145680823452E-2</v>
      </c>
      <c r="G170">
        <f t="shared" si="13"/>
        <v>4.4894263979843151E-3</v>
      </c>
      <c r="J170" s="16">
        <f t="shared" si="14"/>
        <v>1.0170079140227346</v>
      </c>
    </row>
    <row r="171" spans="1:10" x14ac:dyDescent="0.25">
      <c r="A171" s="25">
        <v>42541</v>
      </c>
      <c r="B171" s="27">
        <v>49.128121999999998</v>
      </c>
      <c r="C171" s="27">
        <v>88.745041999999998</v>
      </c>
      <c r="D171" s="2">
        <f t="shared" si="10"/>
        <v>0.99880309823365099</v>
      </c>
      <c r="E171" s="9">
        <f t="shared" si="11"/>
        <v>1.0044091895797369</v>
      </c>
      <c r="F171">
        <f t="shared" si="12"/>
        <v>-1.197618625331768E-3</v>
      </c>
      <c r="G171">
        <f t="shared" si="13"/>
        <v>4.3994975821550469E-3</v>
      </c>
      <c r="J171" s="16">
        <f t="shared" si="14"/>
        <v>1.0004849256374766</v>
      </c>
    </row>
    <row r="172" spans="1:10" x14ac:dyDescent="0.25">
      <c r="A172" s="25">
        <v>42538</v>
      </c>
      <c r="B172" s="27">
        <v>49.186993999999999</v>
      </c>
      <c r="C172" s="27">
        <v>88.355466000000007</v>
      </c>
      <c r="D172" s="2">
        <f t="shared" si="10"/>
        <v>0.99484026791579372</v>
      </c>
      <c r="E172" s="9">
        <f t="shared" si="11"/>
        <v>0.9945187454004244</v>
      </c>
      <c r="F172">
        <f t="shared" si="12"/>
        <v>-5.173089468624042E-3</v>
      </c>
      <c r="G172">
        <f t="shared" si="13"/>
        <v>-5.4963317954405469E-3</v>
      </c>
      <c r="J172" s="16">
        <f t="shared" si="14"/>
        <v>0.99474381116118282</v>
      </c>
    </row>
    <row r="173" spans="1:10" x14ac:dyDescent="0.25">
      <c r="A173" s="25">
        <v>42537</v>
      </c>
      <c r="B173" s="27">
        <v>49.442101999999998</v>
      </c>
      <c r="C173" s="27">
        <v>88.842433999999997</v>
      </c>
      <c r="D173" s="2">
        <f t="shared" si="10"/>
        <v>1.0140873594605744</v>
      </c>
      <c r="E173" s="9">
        <f t="shared" si="11"/>
        <v>1.0117568413142617</v>
      </c>
      <c r="F173">
        <f t="shared" si="12"/>
        <v>1.3989054772183705E-2</v>
      </c>
      <c r="G173">
        <f t="shared" si="13"/>
        <v>1.1688266613355354E-2</v>
      </c>
      <c r="J173" s="16">
        <f t="shared" si="14"/>
        <v>1.0133882040166806</v>
      </c>
    </row>
    <row r="174" spans="1:10" x14ac:dyDescent="0.25">
      <c r="A174" s="25">
        <v>42536</v>
      </c>
      <c r="B174" s="27">
        <v>48.755268999999998</v>
      </c>
      <c r="C174" s="27">
        <v>87.810064999999994</v>
      </c>
      <c r="D174" s="2">
        <f t="shared" si="10"/>
        <v>0.99719039500384499</v>
      </c>
      <c r="E174" s="9">
        <f t="shared" si="11"/>
        <v>0.99701430712768524</v>
      </c>
      <c r="F174">
        <f t="shared" si="12"/>
        <v>-2.8135593447807714E-3</v>
      </c>
      <c r="G174">
        <f t="shared" si="13"/>
        <v>-2.9901589450416449E-3</v>
      </c>
      <c r="J174" s="16">
        <f t="shared" si="14"/>
        <v>0.99713756864099701</v>
      </c>
    </row>
    <row r="175" spans="1:10" x14ac:dyDescent="0.25">
      <c r="A175" s="25">
        <v>42535</v>
      </c>
      <c r="B175" s="27">
        <v>48.892637999999998</v>
      </c>
      <c r="C175" s="27">
        <v>88.073024000000004</v>
      </c>
      <c r="D175" s="2">
        <f t="shared" si="10"/>
        <v>0.99381734240668673</v>
      </c>
      <c r="E175" s="9">
        <f t="shared" si="11"/>
        <v>0.99823384301166806</v>
      </c>
      <c r="F175">
        <f t="shared" si="12"/>
        <v>-6.2018493657675358E-3</v>
      </c>
      <c r="G175">
        <f t="shared" si="13"/>
        <v>-1.7677184824189689E-3</v>
      </c>
      <c r="J175" s="16">
        <f t="shared" si="14"/>
        <v>0.9951422925881811</v>
      </c>
    </row>
    <row r="176" spans="1:10" x14ac:dyDescent="0.25">
      <c r="A176" s="25">
        <v>42534</v>
      </c>
      <c r="B176" s="27">
        <v>49.196804999999998</v>
      </c>
      <c r="C176" s="27">
        <v>88.228849999999994</v>
      </c>
      <c r="D176" s="2">
        <f t="shared" si="10"/>
        <v>0.97397047307828188</v>
      </c>
      <c r="E176" s="9">
        <f t="shared" si="11"/>
        <v>1.0067792052733051</v>
      </c>
      <c r="F176">
        <f t="shared" si="12"/>
        <v>-2.6374290913814654E-2</v>
      </c>
      <c r="G176">
        <f t="shared" si="13"/>
        <v>6.756329788114062E-3</v>
      </c>
      <c r="J176" s="16">
        <f t="shared" si="14"/>
        <v>0.98381309273678874</v>
      </c>
    </row>
    <row r="177" spans="1:10" x14ac:dyDescent="0.25">
      <c r="A177" s="25">
        <v>42531</v>
      </c>
      <c r="B177" s="27">
        <v>50.511597999999999</v>
      </c>
      <c r="C177" s="27">
        <v>87.634755999999996</v>
      </c>
      <c r="D177" s="2">
        <f t="shared" si="10"/>
        <v>0.99728790103757892</v>
      </c>
      <c r="E177" s="9">
        <f t="shared" si="11"/>
        <v>0.99239005083710119</v>
      </c>
      <c r="F177">
        <f t="shared" si="12"/>
        <v>-2.7157833659645194E-3</v>
      </c>
      <c r="G177">
        <f t="shared" si="13"/>
        <v>-7.6390525703467051E-3</v>
      </c>
      <c r="J177" s="16">
        <f t="shared" si="14"/>
        <v>0.99581854597743558</v>
      </c>
    </row>
    <row r="178" spans="1:10" x14ac:dyDescent="0.25">
      <c r="A178" s="25">
        <v>42530</v>
      </c>
      <c r="B178" s="27">
        <v>50.648963000000002</v>
      </c>
      <c r="C178" s="27">
        <v>88.306765999999996</v>
      </c>
      <c r="D178" s="2">
        <f t="shared" si="10"/>
        <v>0.99192923218503182</v>
      </c>
      <c r="E178" s="9">
        <f t="shared" si="11"/>
        <v>0.9986782380969812</v>
      </c>
      <c r="F178">
        <f t="shared" si="12"/>
        <v>-8.1035127651311375E-3</v>
      </c>
      <c r="G178">
        <f t="shared" si="13"/>
        <v>-1.3226362007768362E-3</v>
      </c>
      <c r="J178" s="16">
        <f t="shared" si="14"/>
        <v>0.99395393395861653</v>
      </c>
    </row>
    <row r="179" spans="1:10" x14ac:dyDescent="0.25">
      <c r="A179" s="25">
        <v>42529</v>
      </c>
      <c r="B179" s="27">
        <v>51.061064999999999</v>
      </c>
      <c r="C179" s="27">
        <v>88.423641000000003</v>
      </c>
      <c r="D179" s="2">
        <f t="shared" si="10"/>
        <v>0.99884841400616831</v>
      </c>
      <c r="E179" s="9">
        <f t="shared" si="11"/>
        <v>1.000881944202733</v>
      </c>
      <c r="F179">
        <f t="shared" si="12"/>
        <v>-1.152249578481067E-3</v>
      </c>
      <c r="G179">
        <f t="shared" si="13"/>
        <v>8.815555184597594E-4</v>
      </c>
      <c r="J179" s="16">
        <f t="shared" si="14"/>
        <v>0.99945847306513769</v>
      </c>
    </row>
    <row r="180" spans="1:10" x14ac:dyDescent="0.25">
      <c r="A180" s="25">
        <v>42528</v>
      </c>
      <c r="B180" s="27">
        <v>51.119934000000001</v>
      </c>
      <c r="C180" s="27">
        <v>88.345725000000002</v>
      </c>
      <c r="D180" s="2">
        <f t="shared" si="10"/>
        <v>0.9994244699622119</v>
      </c>
      <c r="E180" s="9">
        <f t="shared" si="11"/>
        <v>1.0153347094743759</v>
      </c>
      <c r="F180">
        <f t="shared" si="12"/>
        <v>-5.7569571877293373E-4</v>
      </c>
      <c r="G180">
        <f t="shared" si="13"/>
        <v>1.521832116281503E-2</v>
      </c>
      <c r="J180" s="16">
        <f t="shared" si="14"/>
        <v>1.0041975418158611</v>
      </c>
    </row>
    <row r="181" spans="1:10" x14ac:dyDescent="0.25">
      <c r="A181" s="25">
        <v>42527</v>
      </c>
      <c r="B181" s="27">
        <v>51.149372</v>
      </c>
      <c r="C181" s="27">
        <v>87.011430000000004</v>
      </c>
      <c r="D181" s="2">
        <f t="shared" si="10"/>
        <v>1.0065649701486359</v>
      </c>
      <c r="E181" s="9">
        <f t="shared" si="11"/>
        <v>1.0109765077831829</v>
      </c>
      <c r="F181">
        <f t="shared" si="12"/>
        <v>6.5435145843420663E-3</v>
      </c>
      <c r="G181">
        <f t="shared" si="13"/>
        <v>1.0916703154297682E-2</v>
      </c>
      <c r="J181" s="16">
        <f t="shared" si="14"/>
        <v>1.007888431439</v>
      </c>
    </row>
    <row r="182" spans="1:10" x14ac:dyDescent="0.25">
      <c r="A182" s="25">
        <v>42524</v>
      </c>
      <c r="B182" s="27">
        <v>50.815767999999998</v>
      </c>
      <c r="C182" s="27">
        <v>86.066717999999995</v>
      </c>
      <c r="D182" s="2">
        <f t="shared" si="10"/>
        <v>0.98685217770116374</v>
      </c>
      <c r="E182" s="9">
        <f t="shared" si="11"/>
        <v>0.99819274643531741</v>
      </c>
      <c r="F182">
        <f t="shared" si="12"/>
        <v>-1.3235020064929773E-2</v>
      </c>
      <c r="G182">
        <f t="shared" si="13"/>
        <v>-1.8088886176733194E-3</v>
      </c>
      <c r="J182" s="16">
        <f t="shared" si="14"/>
        <v>0.99025434832140991</v>
      </c>
    </row>
    <row r="183" spans="1:10" x14ac:dyDescent="0.25">
      <c r="A183" s="25">
        <v>42523</v>
      </c>
      <c r="B183" s="27">
        <v>51.492786000000002</v>
      </c>
      <c r="C183" s="27">
        <v>86.222543999999999</v>
      </c>
      <c r="D183" s="2">
        <f t="shared" si="10"/>
        <v>0.9929990700176885</v>
      </c>
      <c r="E183" s="9">
        <f t="shared" si="11"/>
        <v>0.99204393195952989</v>
      </c>
      <c r="F183">
        <f t="shared" si="12"/>
        <v>-7.025551475481057E-3</v>
      </c>
      <c r="G183">
        <f t="shared" si="13"/>
        <v>-7.9878864283451576E-3</v>
      </c>
      <c r="J183" s="16">
        <f t="shared" si="14"/>
        <v>0.99271252860024084</v>
      </c>
    </row>
    <row r="184" spans="1:10" x14ac:dyDescent="0.25">
      <c r="A184" s="25">
        <v>42522</v>
      </c>
      <c r="B184" s="27">
        <v>51.855825000000003</v>
      </c>
      <c r="C184" s="27">
        <v>86.914038000000005</v>
      </c>
      <c r="D184" s="2">
        <f t="shared" si="10"/>
        <v>0.99716977893873637</v>
      </c>
      <c r="E184" s="9">
        <f t="shared" si="11"/>
        <v>1.0024713675425971</v>
      </c>
      <c r="F184">
        <f t="shared" si="12"/>
        <v>-2.8342337098014019E-3</v>
      </c>
      <c r="G184">
        <f t="shared" si="13"/>
        <v>2.4683187359465591E-3</v>
      </c>
      <c r="J184" s="16">
        <f t="shared" si="14"/>
        <v>0.99876025551989456</v>
      </c>
    </row>
    <row r="185" spans="1:10" x14ac:dyDescent="0.25">
      <c r="A185" s="25">
        <v>42521</v>
      </c>
      <c r="B185" s="27">
        <v>52.003005000000002</v>
      </c>
      <c r="C185" s="27">
        <v>86.699770999999998</v>
      </c>
      <c r="D185" s="2">
        <f t="shared" si="10"/>
        <v>1.0129969544058497</v>
      </c>
      <c r="E185" s="9">
        <f t="shared" si="11"/>
        <v>0.98900116014591311</v>
      </c>
      <c r="F185">
        <f t="shared" si="12"/>
        <v>1.2913218752500306E-2</v>
      </c>
      <c r="G185">
        <f t="shared" si="13"/>
        <v>-1.1059774310655825E-2</v>
      </c>
      <c r="J185" s="16">
        <f t="shared" si="14"/>
        <v>1.0057982161278687</v>
      </c>
    </row>
    <row r="186" spans="1:10" x14ac:dyDescent="0.25">
      <c r="A186" s="25">
        <v>42517</v>
      </c>
      <c r="B186" s="27">
        <v>51.335796000000002</v>
      </c>
      <c r="C186" s="27">
        <v>87.663972999999999</v>
      </c>
      <c r="D186" s="2">
        <f t="shared" si="10"/>
        <v>1.0082867571390397</v>
      </c>
      <c r="E186" s="9">
        <f t="shared" si="11"/>
        <v>1.0023385238189306</v>
      </c>
      <c r="F186">
        <f t="shared" si="12"/>
        <v>8.2526104807776005E-3</v>
      </c>
      <c r="G186">
        <f t="shared" si="13"/>
        <v>2.3357937275322025E-3</v>
      </c>
      <c r="J186" s="16">
        <f t="shared" si="14"/>
        <v>1.0065022871430069</v>
      </c>
    </row>
    <row r="187" spans="1:10" x14ac:dyDescent="0.25">
      <c r="A187" s="25">
        <v>42516</v>
      </c>
      <c r="B187" s="27">
        <v>50.913885000000001</v>
      </c>
      <c r="C187" s="27">
        <v>87.459446999999997</v>
      </c>
      <c r="D187" s="2">
        <f t="shared" si="10"/>
        <v>0.99558711477326411</v>
      </c>
      <c r="E187" s="9">
        <f t="shared" si="11"/>
        <v>0.99490361778978553</v>
      </c>
      <c r="F187">
        <f t="shared" si="12"/>
        <v>-4.4226507447447262E-3</v>
      </c>
      <c r="G187">
        <f t="shared" si="13"/>
        <v>-5.1094130583399571E-3</v>
      </c>
      <c r="J187" s="16">
        <f t="shared" si="14"/>
        <v>0.99538206567822052</v>
      </c>
    </row>
    <row r="188" spans="1:10" x14ac:dyDescent="0.25">
      <c r="A188" s="25">
        <v>42515</v>
      </c>
      <c r="B188" s="27">
        <v>51.139558000000001</v>
      </c>
      <c r="C188" s="27">
        <v>87.907456999999994</v>
      </c>
      <c r="D188" s="2">
        <f t="shared" si="10"/>
        <v>1.0102732880031342</v>
      </c>
      <c r="E188" s="9">
        <f t="shared" si="11"/>
        <v>1.0065797248688755</v>
      </c>
      <c r="F188">
        <f t="shared" si="12"/>
        <v>1.0220876433732849E-2</v>
      </c>
      <c r="G188">
        <f t="shared" si="13"/>
        <v>6.5581729646128706E-3</v>
      </c>
      <c r="J188" s="16">
        <f t="shared" si="14"/>
        <v>1.0091652190628566</v>
      </c>
    </row>
    <row r="189" spans="1:10" x14ac:dyDescent="0.25">
      <c r="A189" s="25">
        <v>42514</v>
      </c>
      <c r="B189" s="27">
        <v>50.619529</v>
      </c>
      <c r="C189" s="27">
        <v>87.332830999999999</v>
      </c>
      <c r="D189" s="2">
        <f t="shared" si="10"/>
        <v>1.0311813229038687</v>
      </c>
      <c r="E189" s="9">
        <f t="shared" si="11"/>
        <v>1.0007812555954068</v>
      </c>
      <c r="F189">
        <f t="shared" si="12"/>
        <v>3.0705060477137339E-2</v>
      </c>
      <c r="G189">
        <f t="shared" si="13"/>
        <v>7.8095057411014081E-4</v>
      </c>
      <c r="J189" s="16">
        <f t="shared" si="14"/>
        <v>1.0220613027113301</v>
      </c>
    </row>
    <row r="190" spans="1:10" x14ac:dyDescent="0.25">
      <c r="A190" s="25">
        <v>42513</v>
      </c>
      <c r="B190" s="27">
        <v>49.088873</v>
      </c>
      <c r="C190" s="27">
        <v>87.264655000000005</v>
      </c>
      <c r="D190" s="2">
        <f t="shared" si="10"/>
        <v>0.98834451513078647</v>
      </c>
      <c r="E190" s="9">
        <f t="shared" si="11"/>
        <v>0.99843993786524621</v>
      </c>
      <c r="F190">
        <f t="shared" si="12"/>
        <v>-1.1723942490731859E-2</v>
      </c>
      <c r="G190">
        <f t="shared" si="13"/>
        <v>-1.5612802987918445E-3</v>
      </c>
      <c r="J190" s="16">
        <f t="shared" si="14"/>
        <v>0.99137314195112447</v>
      </c>
    </row>
    <row r="191" spans="1:10" x14ac:dyDescent="0.25">
      <c r="A191" s="25">
        <v>42510</v>
      </c>
      <c r="B191" s="27">
        <v>49.667774999999999</v>
      </c>
      <c r="C191" s="27">
        <v>87.401005999999995</v>
      </c>
      <c r="D191" s="2">
        <f t="shared" si="10"/>
        <v>1.00596183140568</v>
      </c>
      <c r="E191" s="9">
        <f t="shared" si="11"/>
        <v>0.99589387653667416</v>
      </c>
      <c r="F191">
        <f t="shared" si="12"/>
        <v>5.9441300091431989E-3</v>
      </c>
      <c r="G191">
        <f t="shared" si="13"/>
        <v>-4.1145767363310317E-3</v>
      </c>
      <c r="J191" s="16">
        <f t="shared" si="14"/>
        <v>1.0029414449449781</v>
      </c>
    </row>
    <row r="192" spans="1:10" x14ac:dyDescent="0.25">
      <c r="A192" s="25">
        <v>42509</v>
      </c>
      <c r="B192" s="27">
        <v>49.373418999999998</v>
      </c>
      <c r="C192" s="27">
        <v>87.761364999999998</v>
      </c>
      <c r="D192" s="2">
        <f t="shared" si="10"/>
        <v>0.99035619925565754</v>
      </c>
      <c r="E192" s="9">
        <f t="shared" si="11"/>
        <v>1.0085059071429872</v>
      </c>
      <c r="F192">
        <f t="shared" si="12"/>
        <v>-9.6906033370655967E-3</v>
      </c>
      <c r="G192">
        <f t="shared" si="13"/>
        <v>8.4699357504408705E-3</v>
      </c>
      <c r="J192" s="16">
        <f t="shared" si="14"/>
        <v>0.99580111162185636</v>
      </c>
    </row>
    <row r="193" spans="1:10" x14ac:dyDescent="0.25">
      <c r="A193" s="25">
        <v>42508</v>
      </c>
      <c r="B193" s="27">
        <v>49.854202999999998</v>
      </c>
      <c r="C193" s="27">
        <v>87.021170999999995</v>
      </c>
      <c r="D193" s="2">
        <f t="shared" si="10"/>
        <v>1.0059394861279121</v>
      </c>
      <c r="E193" s="9">
        <f t="shared" si="11"/>
        <v>0.99798949453005448</v>
      </c>
      <c r="F193">
        <f t="shared" si="12"/>
        <v>5.9219169139241839E-3</v>
      </c>
      <c r="G193">
        <f t="shared" si="13"/>
        <v>-2.0125292490688149E-3</v>
      </c>
      <c r="J193" s="16">
        <f t="shared" si="14"/>
        <v>1.0035544886485548</v>
      </c>
    </row>
    <row r="194" spans="1:10" x14ac:dyDescent="0.25">
      <c r="A194" s="25">
        <v>42507</v>
      </c>
      <c r="B194" s="27">
        <v>49.559843000000001</v>
      </c>
      <c r="C194" s="27">
        <v>87.196479999999994</v>
      </c>
      <c r="D194" s="2">
        <f t="shared" si="10"/>
        <v>0.98134830357587144</v>
      </c>
      <c r="E194" s="9">
        <f t="shared" si="11"/>
        <v>0.99955341543651088</v>
      </c>
      <c r="F194">
        <f t="shared" si="12"/>
        <v>-1.8827832915249872E-2</v>
      </c>
      <c r="G194">
        <f t="shared" si="13"/>
        <v>-4.4668431207384732E-4</v>
      </c>
      <c r="J194" s="16">
        <f t="shared" si="14"/>
        <v>0.98680983713406323</v>
      </c>
    </row>
    <row r="195" spans="1:10" x14ac:dyDescent="0.25">
      <c r="A195" s="25">
        <v>42506</v>
      </c>
      <c r="B195" s="27">
        <v>50.501787</v>
      </c>
      <c r="C195" s="27">
        <v>87.235438000000002</v>
      </c>
      <c r="D195" s="2">
        <f t="shared" si="10"/>
        <v>1.0146828453762249</v>
      </c>
      <c r="E195" s="9">
        <f t="shared" si="11"/>
        <v>1.010263875059539</v>
      </c>
      <c r="F195">
        <f t="shared" si="12"/>
        <v>1.4576096055944718E-2</v>
      </c>
      <c r="G195">
        <f t="shared" si="13"/>
        <v>1.0211559165268412E-2</v>
      </c>
      <c r="J195" s="16">
        <f t="shared" si="14"/>
        <v>1.013357154281219</v>
      </c>
    </row>
    <row r="196" spans="1:10" x14ac:dyDescent="0.25">
      <c r="A196" s="25">
        <v>42503</v>
      </c>
      <c r="B196" s="27">
        <v>49.771006999999997</v>
      </c>
      <c r="C196" s="27">
        <v>86.349160999999995</v>
      </c>
      <c r="D196" s="2">
        <f t="shared" ref="D196:D259" si="15">B196/B197</f>
        <v>0.9916521790483136</v>
      </c>
      <c r="E196" s="9">
        <f t="shared" ref="E196:E259" si="16">C196/C197</f>
        <v>0.988736538267035</v>
      </c>
      <c r="F196">
        <f t="shared" ref="F196:F259" si="17">LN(D196)</f>
        <v>-8.3828591402795045E-3</v>
      </c>
      <c r="G196">
        <f t="shared" ref="G196:G259" si="18">LN(E196)</f>
        <v>-1.1327374893553732E-2</v>
      </c>
      <c r="J196" s="16">
        <f t="shared" ref="J196:J259" si="19">$I$1/($I$1+$I$2)*D196+($I$2/($I$1+$I$2))*E196</f>
        <v>0.99077748681392985</v>
      </c>
    </row>
    <row r="197" spans="1:10" x14ac:dyDescent="0.25">
      <c r="A197" s="25">
        <v>42502</v>
      </c>
      <c r="B197" s="27">
        <v>50.189984000000003</v>
      </c>
      <c r="C197" s="27">
        <v>87.332830999999999</v>
      </c>
      <c r="D197" s="2">
        <f t="shared" si="15"/>
        <v>1.0090107361269425</v>
      </c>
      <c r="E197" s="9">
        <f t="shared" si="16"/>
        <v>1.0096836074630462</v>
      </c>
      <c r="F197">
        <f t="shared" si="17"/>
        <v>8.9703816785330868E-3</v>
      </c>
      <c r="G197">
        <f t="shared" si="18"/>
        <v>9.6370218394464854E-3</v>
      </c>
      <c r="J197" s="16">
        <f t="shared" si="19"/>
        <v>1.0092125975277735</v>
      </c>
    </row>
    <row r="198" spans="1:10" x14ac:dyDescent="0.25">
      <c r="A198" s="25">
        <v>42501</v>
      </c>
      <c r="B198" s="27">
        <v>49.741773999999999</v>
      </c>
      <c r="C198" s="27">
        <v>86.495244999999997</v>
      </c>
      <c r="D198" s="2">
        <f t="shared" si="15"/>
        <v>1.0005880004971783</v>
      </c>
      <c r="E198" s="9">
        <f t="shared" si="16"/>
        <v>0.99518151492188733</v>
      </c>
      <c r="F198">
        <f t="shared" si="17"/>
        <v>5.8782769262211555E-4</v>
      </c>
      <c r="G198">
        <f t="shared" si="18"/>
        <v>-4.830131404163252E-3</v>
      </c>
      <c r="J198" s="16">
        <f t="shared" si="19"/>
        <v>0.99896605482459089</v>
      </c>
    </row>
    <row r="199" spans="1:10" x14ac:dyDescent="0.25">
      <c r="A199" s="25">
        <v>42500</v>
      </c>
      <c r="B199" s="27">
        <v>49.712542999999997</v>
      </c>
      <c r="C199" s="27">
        <v>86.914039000000002</v>
      </c>
      <c r="D199" s="2">
        <f t="shared" si="15"/>
        <v>1.0189734381090263</v>
      </c>
      <c r="E199" s="9">
        <f t="shared" si="16"/>
        <v>1.0160324955369009</v>
      </c>
      <c r="F199">
        <f t="shared" si="17"/>
        <v>1.8795687275750522E-2</v>
      </c>
      <c r="G199">
        <f t="shared" si="18"/>
        <v>1.5905332440981742E-2</v>
      </c>
      <c r="J199" s="16">
        <f t="shared" si="19"/>
        <v>1.0180911553373886</v>
      </c>
    </row>
    <row r="200" spans="1:10" x14ac:dyDescent="0.25">
      <c r="A200" s="25">
        <v>42499</v>
      </c>
      <c r="B200" s="27">
        <v>48.786887999999998</v>
      </c>
      <c r="C200" s="27">
        <v>85.542578000000006</v>
      </c>
      <c r="D200" s="2">
        <f t="shared" si="15"/>
        <v>0.99364954504791547</v>
      </c>
      <c r="E200" s="9">
        <f t="shared" si="16"/>
        <v>1.0006778645391827</v>
      </c>
      <c r="F200">
        <f t="shared" si="17"/>
        <v>-6.3707048674406744E-3</v>
      </c>
      <c r="G200">
        <f t="shared" si="18"/>
        <v>6.7763489278955657E-4</v>
      </c>
      <c r="J200" s="16">
        <f t="shared" si="19"/>
        <v>0.99575804089529563</v>
      </c>
    </row>
    <row r="201" spans="1:10" x14ac:dyDescent="0.25">
      <c r="A201" s="25">
        <v>42496</v>
      </c>
      <c r="B201" s="27">
        <v>49.098686999999998</v>
      </c>
      <c r="C201" s="27">
        <v>85.484630999999993</v>
      </c>
      <c r="D201" s="2">
        <f t="shared" si="15"/>
        <v>1.0090108309831247</v>
      </c>
      <c r="E201" s="9">
        <f t="shared" si="16"/>
        <v>1.005338495704404</v>
      </c>
      <c r="F201">
        <f t="shared" si="17"/>
        <v>8.9704756876197965E-3</v>
      </c>
      <c r="G201">
        <f t="shared" si="18"/>
        <v>5.324296448902731E-3</v>
      </c>
      <c r="J201" s="16">
        <f t="shared" si="19"/>
        <v>1.0079091303995085</v>
      </c>
    </row>
    <row r="202" spans="1:10" x14ac:dyDescent="0.25">
      <c r="A202" s="25">
        <v>42495</v>
      </c>
      <c r="B202" s="27">
        <v>48.660218</v>
      </c>
      <c r="C202" s="27">
        <v>85.030694999999994</v>
      </c>
      <c r="D202" s="2">
        <f t="shared" si="15"/>
        <v>1.0014036463441769</v>
      </c>
      <c r="E202" s="9">
        <f t="shared" si="16"/>
        <v>1.0011371166933334</v>
      </c>
      <c r="F202">
        <f t="shared" si="17"/>
        <v>1.4026621535099045E-3</v>
      </c>
      <c r="G202">
        <f t="shared" si="18"/>
        <v>1.136470665838975E-3</v>
      </c>
      <c r="J202" s="16">
        <f t="shared" si="19"/>
        <v>1.0013236874489237</v>
      </c>
    </row>
    <row r="203" spans="1:10" x14ac:dyDescent="0.25">
      <c r="A203" s="25">
        <v>42494</v>
      </c>
      <c r="B203" s="27">
        <v>48.592011999999997</v>
      </c>
      <c r="C203" s="27">
        <v>84.934115000000006</v>
      </c>
      <c r="D203" s="2">
        <f t="shared" si="15"/>
        <v>1.0018079420927442</v>
      </c>
      <c r="E203" s="9">
        <f t="shared" si="16"/>
        <v>0.99807061955243248</v>
      </c>
      <c r="F203">
        <f t="shared" si="17"/>
        <v>1.806309732617712E-3</v>
      </c>
      <c r="G203">
        <f t="shared" si="18"/>
        <v>-1.9312440995381741E-3</v>
      </c>
      <c r="J203" s="16">
        <f t="shared" si="19"/>
        <v>1.0006867453306505</v>
      </c>
    </row>
    <row r="204" spans="1:10" x14ac:dyDescent="0.25">
      <c r="A204" s="25">
        <v>42493</v>
      </c>
      <c r="B204" s="27">
        <v>48.504319000000002</v>
      </c>
      <c r="C204" s="27">
        <v>85.098302000000004</v>
      </c>
      <c r="D204" s="2">
        <f t="shared" si="15"/>
        <v>0.98360006124139565</v>
      </c>
      <c r="E204" s="9">
        <f t="shared" si="16"/>
        <v>0.98855607921031596</v>
      </c>
      <c r="F204">
        <f t="shared" si="17"/>
        <v>-1.6535906377600829E-2</v>
      </c>
      <c r="G204">
        <f t="shared" si="18"/>
        <v>-1.1509906356651301E-2</v>
      </c>
      <c r="J204" s="16">
        <f t="shared" si="19"/>
        <v>0.98508686663207179</v>
      </c>
    </row>
    <row r="205" spans="1:10" x14ac:dyDescent="0.25">
      <c r="A205" s="25">
        <v>42492</v>
      </c>
      <c r="B205" s="27">
        <v>49.313049999999997</v>
      </c>
      <c r="C205" s="27">
        <v>86.083433999999997</v>
      </c>
      <c r="D205" s="2">
        <f t="shared" si="15"/>
        <v>1.0148386117454862</v>
      </c>
      <c r="E205" s="9">
        <f t="shared" si="16"/>
        <v>1.0082578623436462</v>
      </c>
      <c r="F205">
        <f t="shared" si="17"/>
        <v>1.4729596644983134E-2</v>
      </c>
      <c r="G205">
        <f t="shared" si="18"/>
        <v>8.2239527509993578E-3</v>
      </c>
      <c r="J205" s="16">
        <f t="shared" si="19"/>
        <v>1.0128643869249341</v>
      </c>
    </row>
    <row r="206" spans="1:10" x14ac:dyDescent="0.25">
      <c r="A206" s="25">
        <v>42489</v>
      </c>
      <c r="B206" s="27">
        <v>48.592011999999997</v>
      </c>
      <c r="C206" s="27">
        <v>85.378390999999993</v>
      </c>
      <c r="D206" s="2">
        <f t="shared" si="15"/>
        <v>0.99939874021328035</v>
      </c>
      <c r="E206" s="9">
        <f t="shared" si="16"/>
        <v>1.0042031480797664</v>
      </c>
      <c r="F206">
        <f t="shared" si="17"/>
        <v>-6.0144061587238246E-4</v>
      </c>
      <c r="G206">
        <f t="shared" si="18"/>
        <v>4.1943395266854956E-3</v>
      </c>
      <c r="J206" s="16">
        <f t="shared" si="19"/>
        <v>1.0008400625732261</v>
      </c>
    </row>
    <row r="207" spans="1:10" x14ac:dyDescent="0.25">
      <c r="A207" s="25">
        <v>42488</v>
      </c>
      <c r="B207" s="27">
        <v>48.621245999999999</v>
      </c>
      <c r="C207" s="27">
        <v>85.021034999999998</v>
      </c>
      <c r="D207" s="2">
        <f t="shared" si="15"/>
        <v>0.97958387569701388</v>
      </c>
      <c r="E207" s="9">
        <f t="shared" si="16"/>
        <v>0.99513904721828139</v>
      </c>
      <c r="F207">
        <f t="shared" si="17"/>
        <v>-2.0627414128390711E-2</v>
      </c>
      <c r="G207">
        <f t="shared" si="18"/>
        <v>-4.8728056390781758E-3</v>
      </c>
      <c r="J207" s="16">
        <f t="shared" si="19"/>
        <v>0.98425042715339406</v>
      </c>
    </row>
    <row r="208" spans="1:10" x14ac:dyDescent="0.25">
      <c r="A208" s="25">
        <v>42487</v>
      </c>
      <c r="B208" s="27">
        <v>49.634591999999998</v>
      </c>
      <c r="C208" s="27">
        <v>85.436336999999995</v>
      </c>
      <c r="D208" s="2">
        <f t="shared" si="15"/>
        <v>0.99027993399835235</v>
      </c>
      <c r="E208" s="9">
        <f t="shared" si="16"/>
        <v>1.0094716581162342</v>
      </c>
      <c r="F208">
        <f t="shared" si="17"/>
        <v>-9.7676142085350495E-3</v>
      </c>
      <c r="G208">
        <f t="shared" si="18"/>
        <v>9.4270832069860786E-3</v>
      </c>
      <c r="J208" s="16">
        <f t="shared" si="19"/>
        <v>0.9960374512337169</v>
      </c>
    </row>
    <row r="209" spans="1:10" x14ac:dyDescent="0.25">
      <c r="A209" s="25">
        <v>42486</v>
      </c>
      <c r="B209" s="27">
        <v>50.121778999999997</v>
      </c>
      <c r="C209" s="27">
        <v>84.634705999999994</v>
      </c>
      <c r="D209" s="2">
        <f t="shared" si="15"/>
        <v>0.98714255043726473</v>
      </c>
      <c r="E209" s="9">
        <f t="shared" si="16"/>
        <v>1.0034351902333469</v>
      </c>
      <c r="F209">
        <f t="shared" si="17"/>
        <v>-1.2940821976093735E-2</v>
      </c>
      <c r="G209">
        <f t="shared" si="18"/>
        <v>3.4293034450169043E-3</v>
      </c>
      <c r="J209" s="16">
        <f t="shared" si="19"/>
        <v>0.99203034237608945</v>
      </c>
    </row>
    <row r="210" spans="1:10" x14ac:dyDescent="0.25">
      <c r="A210" s="25">
        <v>42485</v>
      </c>
      <c r="B210" s="27">
        <v>50.774611</v>
      </c>
      <c r="C210" s="27">
        <v>84.344965000000002</v>
      </c>
      <c r="D210" s="2">
        <f t="shared" si="15"/>
        <v>1.0063731508408231</v>
      </c>
      <c r="E210" s="9">
        <f t="shared" si="16"/>
        <v>0.99771510194110524</v>
      </c>
      <c r="F210">
        <f t="shared" si="17"/>
        <v>6.3529281908576082E-3</v>
      </c>
      <c r="G210">
        <f t="shared" si="18"/>
        <v>-2.287512421591897E-3</v>
      </c>
      <c r="J210" s="16">
        <f t="shared" si="19"/>
        <v>1.0037757361709077</v>
      </c>
    </row>
    <row r="211" spans="1:10" x14ac:dyDescent="0.25">
      <c r="A211" s="25">
        <v>42482</v>
      </c>
      <c r="B211" s="27">
        <v>50.453066</v>
      </c>
      <c r="C211" s="27">
        <v>84.538126000000005</v>
      </c>
      <c r="D211" s="2">
        <f t="shared" si="15"/>
        <v>0.92828971771404012</v>
      </c>
      <c r="E211" s="9">
        <f t="shared" si="16"/>
        <v>1.0085263042589696</v>
      </c>
      <c r="F211">
        <f t="shared" si="17"/>
        <v>-7.4411399106365461E-2</v>
      </c>
      <c r="G211">
        <f t="shared" si="18"/>
        <v>8.4901606292185558E-3</v>
      </c>
      <c r="J211" s="16">
        <f t="shared" si="19"/>
        <v>0.95236069367751885</v>
      </c>
    </row>
    <row r="212" spans="1:10" x14ac:dyDescent="0.25">
      <c r="A212" s="25">
        <v>42481</v>
      </c>
      <c r="B212" s="27">
        <v>54.350560000000002</v>
      </c>
      <c r="C212" s="27">
        <v>83.823421999999994</v>
      </c>
      <c r="D212" s="2">
        <f t="shared" si="15"/>
        <v>1.0034178441227579</v>
      </c>
      <c r="E212" s="9">
        <f t="shared" si="16"/>
        <v>0.99988477102631146</v>
      </c>
      <c r="F212">
        <f t="shared" si="17"/>
        <v>3.4120165682078019E-3</v>
      </c>
      <c r="G212">
        <f t="shared" si="18"/>
        <v>-1.1523561305676673E-4</v>
      </c>
      <c r="J212" s="16">
        <f t="shared" si="19"/>
        <v>1.0023579221938239</v>
      </c>
    </row>
    <row r="213" spans="1:10" x14ac:dyDescent="0.25">
      <c r="A213" s="25">
        <v>42480</v>
      </c>
      <c r="B213" s="27">
        <v>54.165430999999998</v>
      </c>
      <c r="C213" s="27">
        <v>83.833082000000005</v>
      </c>
      <c r="D213" s="2">
        <f t="shared" si="15"/>
        <v>0.98581310388079668</v>
      </c>
      <c r="E213" s="9">
        <f t="shared" si="16"/>
        <v>1.0068438000464672</v>
      </c>
      <c r="F213">
        <f t="shared" si="17"/>
        <v>-1.4288492162974797E-2</v>
      </c>
      <c r="G213">
        <f t="shared" si="18"/>
        <v>6.8204875505289966E-3</v>
      </c>
      <c r="J213" s="16">
        <f t="shared" si="19"/>
        <v>0.99212231273049789</v>
      </c>
    </row>
    <row r="214" spans="1:10" x14ac:dyDescent="0.25">
      <c r="A214" s="25">
        <v>42479</v>
      </c>
      <c r="B214" s="27">
        <v>54.944929000000002</v>
      </c>
      <c r="C214" s="27">
        <v>83.263244999999998</v>
      </c>
      <c r="D214" s="2">
        <f t="shared" si="15"/>
        <v>0.99876018699897762</v>
      </c>
      <c r="E214" s="9">
        <f t="shared" si="16"/>
        <v>1.0050128221047081</v>
      </c>
      <c r="F214">
        <f t="shared" si="17"/>
        <v>-1.2405822050062655E-3</v>
      </c>
      <c r="G214">
        <f t="shared" si="18"/>
        <v>5.00029974279488E-3</v>
      </c>
      <c r="J214" s="16">
        <f t="shared" si="19"/>
        <v>1.0006359775306968</v>
      </c>
    </row>
    <row r="215" spans="1:10" x14ac:dyDescent="0.25">
      <c r="A215" s="25">
        <v>42478</v>
      </c>
      <c r="B215" s="27">
        <v>55.013134999999998</v>
      </c>
      <c r="C215" s="27">
        <v>82.847943000000001</v>
      </c>
      <c r="D215" s="2">
        <f t="shared" si="15"/>
        <v>1.014555225414095</v>
      </c>
      <c r="E215" s="9">
        <f t="shared" si="16"/>
        <v>1.0095327481301797</v>
      </c>
      <c r="F215">
        <f t="shared" si="17"/>
        <v>1.4450314892920908E-2</v>
      </c>
      <c r="G215">
        <f t="shared" si="18"/>
        <v>9.4875981952398346E-3</v>
      </c>
      <c r="J215" s="16">
        <f t="shared" si="19"/>
        <v>1.0130484822289203</v>
      </c>
    </row>
    <row r="216" spans="1:10" x14ac:dyDescent="0.25">
      <c r="A216" s="25">
        <v>42475</v>
      </c>
      <c r="B216" s="27">
        <v>54.223894000000001</v>
      </c>
      <c r="C216" s="27">
        <v>82.065631999999994</v>
      </c>
      <c r="D216" s="2">
        <f t="shared" si="15"/>
        <v>1.0052384512245482</v>
      </c>
      <c r="E216" s="9">
        <f t="shared" si="16"/>
        <v>0.99461549508230562</v>
      </c>
      <c r="F216">
        <f t="shared" si="17"/>
        <v>5.2247782682221374E-3</v>
      </c>
      <c r="G216">
        <f t="shared" si="18"/>
        <v>-5.3990536128136757E-3</v>
      </c>
      <c r="J216" s="16">
        <f t="shared" si="19"/>
        <v>1.0020515643818755</v>
      </c>
    </row>
    <row r="217" spans="1:10" x14ac:dyDescent="0.25">
      <c r="A217" s="25">
        <v>42474</v>
      </c>
      <c r="B217" s="27">
        <v>53.941324999999999</v>
      </c>
      <c r="C217" s="27">
        <v>82.509906999999998</v>
      </c>
      <c r="D217" s="2">
        <f t="shared" si="15"/>
        <v>1.0001807104516631</v>
      </c>
      <c r="E217" s="9">
        <f t="shared" si="16"/>
        <v>1.0070729408459749</v>
      </c>
      <c r="F217">
        <f t="shared" si="17"/>
        <v>1.8069412549629704E-4</v>
      </c>
      <c r="G217">
        <f t="shared" si="18"/>
        <v>7.0480449225332536E-3</v>
      </c>
      <c r="J217" s="16">
        <f t="shared" si="19"/>
        <v>1.0022483795699566</v>
      </c>
    </row>
    <row r="218" spans="1:10" x14ac:dyDescent="0.25">
      <c r="A218" s="25">
        <v>42473</v>
      </c>
      <c r="B218" s="27">
        <v>53.931578999999999</v>
      </c>
      <c r="C218" s="27">
        <v>81.930418000000003</v>
      </c>
      <c r="D218" s="2">
        <f t="shared" si="15"/>
        <v>1.0128087161572776</v>
      </c>
      <c r="E218" s="9">
        <f t="shared" si="16"/>
        <v>1.0056906234257013</v>
      </c>
      <c r="F218">
        <f t="shared" si="17"/>
        <v>1.2727378371214876E-2</v>
      </c>
      <c r="G218">
        <f t="shared" si="18"/>
        <v>5.6744929940907157E-3</v>
      </c>
      <c r="J218" s="16">
        <f t="shared" si="19"/>
        <v>1.0106732883378047</v>
      </c>
    </row>
    <row r="219" spans="1:10" x14ac:dyDescent="0.25">
      <c r="A219" s="25">
        <v>42472</v>
      </c>
      <c r="B219" s="27">
        <v>53.249521000000001</v>
      </c>
      <c r="C219" s="27">
        <v>81.466820999999996</v>
      </c>
      <c r="D219" s="2">
        <f t="shared" si="15"/>
        <v>1.0062603563074308</v>
      </c>
      <c r="E219" s="9">
        <f t="shared" si="16"/>
        <v>1.0123619599550546</v>
      </c>
      <c r="F219">
        <f t="shared" si="17"/>
        <v>6.240841680213936E-3</v>
      </c>
      <c r="G219">
        <f t="shared" si="18"/>
        <v>1.2286174857121154E-2</v>
      </c>
      <c r="J219" s="16">
        <f t="shared" si="19"/>
        <v>1.0080908374017179</v>
      </c>
    </row>
    <row r="220" spans="1:10" x14ac:dyDescent="0.25">
      <c r="A220" s="25">
        <v>42471</v>
      </c>
      <c r="B220" s="27">
        <v>52.918233999999998</v>
      </c>
      <c r="C220" s="27">
        <v>80.472029000000006</v>
      </c>
      <c r="D220" s="2">
        <f t="shared" si="15"/>
        <v>0.99797874272056564</v>
      </c>
      <c r="E220" s="9">
        <f t="shared" si="16"/>
        <v>1.001321967999617</v>
      </c>
      <c r="F220">
        <f t="shared" si="17"/>
        <v>-2.023302776711474E-3</v>
      </c>
      <c r="G220">
        <f t="shared" si="18"/>
        <v>1.3210949692484676E-3</v>
      </c>
      <c r="J220" s="16">
        <f t="shared" si="19"/>
        <v>0.99898171030428096</v>
      </c>
    </row>
    <row r="221" spans="1:10" x14ac:dyDescent="0.25">
      <c r="A221" s="25">
        <v>42468</v>
      </c>
      <c r="B221" s="27">
        <v>53.025412000000003</v>
      </c>
      <c r="C221" s="27">
        <v>80.365787999999995</v>
      </c>
      <c r="D221" s="2">
        <f t="shared" si="15"/>
        <v>0.99926551493000382</v>
      </c>
      <c r="E221" s="9">
        <f t="shared" si="16"/>
        <v>1.0101978387043931</v>
      </c>
      <c r="F221">
        <f t="shared" si="17"/>
        <v>-7.3475493630514714E-4</v>
      </c>
      <c r="G221">
        <f t="shared" si="18"/>
        <v>1.0146191576543954E-2</v>
      </c>
      <c r="J221" s="16">
        <f t="shared" si="19"/>
        <v>1.0025452120623206</v>
      </c>
    </row>
    <row r="222" spans="1:10" x14ac:dyDescent="0.25">
      <c r="A222" s="25">
        <v>42467</v>
      </c>
      <c r="B222" s="27">
        <v>53.064387000000004</v>
      </c>
      <c r="C222" s="27">
        <v>79.554503999999994</v>
      </c>
      <c r="D222" s="2">
        <f t="shared" si="15"/>
        <v>0.98802611718436073</v>
      </c>
      <c r="E222" s="9">
        <f t="shared" si="16"/>
        <v>0.98871689944898344</v>
      </c>
      <c r="F222">
        <f t="shared" si="17"/>
        <v>-1.204614718652551E-2</v>
      </c>
      <c r="G222">
        <f t="shared" si="18"/>
        <v>-1.1347237629816072E-2</v>
      </c>
      <c r="J222" s="16">
        <f t="shared" si="19"/>
        <v>0.98823335186374761</v>
      </c>
    </row>
    <row r="223" spans="1:10" x14ac:dyDescent="0.25">
      <c r="A223" s="25">
        <v>42466</v>
      </c>
      <c r="B223" s="27">
        <v>53.707473999999998</v>
      </c>
      <c r="C223" s="27">
        <v>80.462368999999995</v>
      </c>
      <c r="D223" s="2">
        <f t="shared" si="15"/>
        <v>1.0102638872813756</v>
      </c>
      <c r="E223" s="9">
        <f t="shared" si="16"/>
        <v>1.0133803578689053</v>
      </c>
      <c r="F223">
        <f t="shared" si="17"/>
        <v>1.0211571262936044E-2</v>
      </c>
      <c r="G223">
        <f t="shared" si="18"/>
        <v>1.3291631464988105E-2</v>
      </c>
      <c r="J223" s="16">
        <f t="shared" si="19"/>
        <v>1.0111988284576343</v>
      </c>
    </row>
    <row r="224" spans="1:10" x14ac:dyDescent="0.25">
      <c r="A224" s="25">
        <v>42465</v>
      </c>
      <c r="B224" s="27">
        <v>53.161827000000002</v>
      </c>
      <c r="C224" s="27">
        <v>79.399968999999999</v>
      </c>
      <c r="D224" s="2">
        <f t="shared" si="15"/>
        <v>0.98430454802505141</v>
      </c>
      <c r="E224" s="9">
        <f t="shared" si="16"/>
        <v>0.98857617608675119</v>
      </c>
      <c r="F224">
        <f t="shared" si="17"/>
        <v>-1.5819929789677691E-2</v>
      </c>
      <c r="G224">
        <f t="shared" si="18"/>
        <v>-1.148957703737377E-2</v>
      </c>
      <c r="J224" s="16">
        <f t="shared" si="19"/>
        <v>0.98558603644356135</v>
      </c>
    </row>
    <row r="225" spans="1:10" x14ac:dyDescent="0.25">
      <c r="A225" s="25">
        <v>42464</v>
      </c>
      <c r="B225" s="27">
        <v>54.009531000000003</v>
      </c>
      <c r="C225" s="27">
        <v>80.317502000000005</v>
      </c>
      <c r="D225" s="2">
        <f t="shared" si="15"/>
        <v>0.99748066073943897</v>
      </c>
      <c r="E225" s="9">
        <f t="shared" si="16"/>
        <v>1.0024108531123641</v>
      </c>
      <c r="F225">
        <f t="shared" si="17"/>
        <v>-2.5225181359487354E-3</v>
      </c>
      <c r="G225">
        <f t="shared" si="18"/>
        <v>2.4079516683672619E-3</v>
      </c>
      <c r="J225" s="16">
        <f t="shared" si="19"/>
        <v>0.99895971845131659</v>
      </c>
    </row>
    <row r="226" spans="1:10" x14ac:dyDescent="0.25">
      <c r="A226" s="25">
        <v>42461</v>
      </c>
      <c r="B226" s="27">
        <v>54.145943000000003</v>
      </c>
      <c r="C226" s="27">
        <v>80.124334000000005</v>
      </c>
      <c r="D226" s="2">
        <f t="shared" si="15"/>
        <v>1.0061560739141397</v>
      </c>
      <c r="E226" s="9">
        <f t="shared" si="16"/>
        <v>0.9924632488578341</v>
      </c>
      <c r="F226">
        <f t="shared" si="17"/>
        <v>6.1372026999130871E-3</v>
      </c>
      <c r="G226">
        <f t="shared" si="18"/>
        <v>-7.5652959649821225E-3</v>
      </c>
      <c r="J226" s="16">
        <f t="shared" si="19"/>
        <v>1.0020482263972479</v>
      </c>
    </row>
    <row r="227" spans="1:10" x14ac:dyDescent="0.25">
      <c r="A227" s="25">
        <v>42460</v>
      </c>
      <c r="B227" s="27">
        <v>53.814655999999999</v>
      </c>
      <c r="C227" s="27">
        <v>80.732797000000005</v>
      </c>
      <c r="D227" s="2">
        <f t="shared" si="15"/>
        <v>1.0032697687075074</v>
      </c>
      <c r="E227" s="9">
        <f t="shared" si="16"/>
        <v>0.98899668139591412</v>
      </c>
      <c r="F227">
        <f t="shared" si="17"/>
        <v>3.2644346380931886E-3</v>
      </c>
      <c r="G227">
        <f t="shared" si="18"/>
        <v>-1.1064302879802796E-2</v>
      </c>
      <c r="J227" s="16">
        <f t="shared" si="19"/>
        <v>0.99898784251402928</v>
      </c>
    </row>
    <row r="228" spans="1:10" x14ac:dyDescent="0.25">
      <c r="A228" s="25">
        <v>42459</v>
      </c>
      <c r="B228" s="27">
        <v>53.639268000000001</v>
      </c>
      <c r="C228" s="27">
        <v>81.631009000000006</v>
      </c>
      <c r="D228" s="2">
        <f t="shared" si="15"/>
        <v>1.0062145853920073</v>
      </c>
      <c r="E228" s="9">
        <f t="shared" si="16"/>
        <v>0.99988167661879401</v>
      </c>
      <c r="F228">
        <f t="shared" si="17"/>
        <v>6.1953544898066745E-3</v>
      </c>
      <c r="G228">
        <f t="shared" si="18"/>
        <v>-1.1833038196949842E-4</v>
      </c>
      <c r="J228" s="16">
        <f t="shared" si="19"/>
        <v>1.0043147127600431</v>
      </c>
    </row>
    <row r="229" spans="1:10" x14ac:dyDescent="0.25">
      <c r="A229" s="25">
        <v>42458</v>
      </c>
      <c r="B229" s="27">
        <v>53.307980999999998</v>
      </c>
      <c r="C229" s="27">
        <v>81.640669000000003</v>
      </c>
      <c r="D229" s="2">
        <f t="shared" si="15"/>
        <v>1.0218527783889446</v>
      </c>
      <c r="E229" s="9">
        <f t="shared" si="16"/>
        <v>1.0036808130859334</v>
      </c>
      <c r="F229">
        <f t="shared" si="17"/>
        <v>2.1617428947959628E-2</v>
      </c>
      <c r="G229">
        <f t="shared" si="18"/>
        <v>3.6740554707158542E-3</v>
      </c>
      <c r="J229" s="16">
        <f t="shared" si="19"/>
        <v>1.0164011887980411</v>
      </c>
    </row>
    <row r="230" spans="1:10" x14ac:dyDescent="0.25">
      <c r="A230" s="25">
        <v>42457</v>
      </c>
      <c r="B230" s="27">
        <v>52.167966</v>
      </c>
      <c r="C230" s="27">
        <v>81.341267000000002</v>
      </c>
      <c r="D230" s="2">
        <f t="shared" si="15"/>
        <v>0.98764070074372601</v>
      </c>
      <c r="E230" s="9">
        <f t="shared" si="16"/>
        <v>1.0028577919622288</v>
      </c>
      <c r="F230">
        <f t="shared" si="17"/>
        <v>-1.2436310590624349E-2</v>
      </c>
      <c r="G230">
        <f t="shared" si="18"/>
        <v>2.8537162379806752E-3</v>
      </c>
      <c r="J230" s="16">
        <f t="shared" si="19"/>
        <v>0.99220582810927682</v>
      </c>
    </row>
    <row r="231" spans="1:10" x14ac:dyDescent="0.25">
      <c r="A231" s="25">
        <v>42453</v>
      </c>
      <c r="B231" s="27">
        <v>52.820793999999999</v>
      </c>
      <c r="C231" s="27">
        <v>81.109472999999994</v>
      </c>
      <c r="D231" s="2">
        <f t="shared" si="15"/>
        <v>1.0044468830724644</v>
      </c>
      <c r="E231" s="9">
        <f t="shared" si="16"/>
        <v>1.0027463138819599</v>
      </c>
      <c r="F231">
        <f t="shared" si="17"/>
        <v>4.4370249025490758E-3</v>
      </c>
      <c r="G231">
        <f t="shared" si="18"/>
        <v>2.7425496522533472E-3</v>
      </c>
      <c r="J231" s="16">
        <f t="shared" si="19"/>
        <v>1.0039367123153129</v>
      </c>
    </row>
    <row r="232" spans="1:10" x14ac:dyDescent="0.25">
      <c r="A232" s="25">
        <v>42452</v>
      </c>
      <c r="B232" s="27">
        <v>52.586945999999998</v>
      </c>
      <c r="C232" s="27">
        <v>80.887331000000003</v>
      </c>
      <c r="D232" s="2">
        <f t="shared" si="15"/>
        <v>0.99815057145398423</v>
      </c>
      <c r="E232" s="9">
        <f t="shared" si="16"/>
        <v>0.99560148468539245</v>
      </c>
      <c r="F232">
        <f t="shared" si="17"/>
        <v>-1.851140850504747E-3</v>
      </c>
      <c r="G232">
        <f t="shared" si="18"/>
        <v>-4.4082172429333079E-3</v>
      </c>
      <c r="J232" s="16">
        <f t="shared" si="19"/>
        <v>0.99738584542340658</v>
      </c>
    </row>
    <row r="233" spans="1:10" x14ac:dyDescent="0.25">
      <c r="A233" s="25">
        <v>42451</v>
      </c>
      <c r="B233" s="27">
        <v>52.684381999999999</v>
      </c>
      <c r="C233" s="27">
        <v>81.244686999999999</v>
      </c>
      <c r="D233" s="2">
        <f t="shared" si="15"/>
        <v>1.0038989694408882</v>
      </c>
      <c r="E233" s="9">
        <f t="shared" si="16"/>
        <v>1.0059794250691212</v>
      </c>
      <c r="F233">
        <f t="shared" si="17"/>
        <v>3.8913881592717459E-3</v>
      </c>
      <c r="G233">
        <f t="shared" si="18"/>
        <v>5.9616192508246419E-3</v>
      </c>
      <c r="J233" s="16">
        <f t="shared" si="19"/>
        <v>1.004523106129358</v>
      </c>
    </row>
    <row r="234" spans="1:10" x14ac:dyDescent="0.25">
      <c r="A234" s="25">
        <v>42450</v>
      </c>
      <c r="B234" s="27">
        <v>52.479765</v>
      </c>
      <c r="C234" s="27">
        <v>80.761778000000007</v>
      </c>
      <c r="D234" s="2">
        <f t="shared" si="15"/>
        <v>1.0069171565944313</v>
      </c>
      <c r="E234" s="9">
        <f t="shared" si="16"/>
        <v>0.99311171189740466</v>
      </c>
      <c r="F234">
        <f t="shared" si="17"/>
        <v>6.893342819427291E-3</v>
      </c>
      <c r="G234">
        <f t="shared" si="18"/>
        <v>-6.9121218713898728E-3</v>
      </c>
      <c r="J234" s="16">
        <f t="shared" si="19"/>
        <v>1.0027755231853233</v>
      </c>
    </row>
    <row r="235" spans="1:10" x14ac:dyDescent="0.25">
      <c r="A235" s="25">
        <v>42447</v>
      </c>
      <c r="B235" s="27">
        <v>52.119247999999999</v>
      </c>
      <c r="C235" s="27">
        <v>81.321946999999994</v>
      </c>
      <c r="D235" s="2">
        <f t="shared" si="15"/>
        <v>0.97859499107225723</v>
      </c>
      <c r="E235" s="9">
        <f t="shared" si="16"/>
        <v>1.0011890374099508</v>
      </c>
      <c r="F235">
        <f t="shared" si="17"/>
        <v>-2.1637418603060957E-2</v>
      </c>
      <c r="G235">
        <f t="shared" si="18"/>
        <v>1.1883310648280736E-3</v>
      </c>
      <c r="J235" s="16">
        <f t="shared" si="19"/>
        <v>0.98537320497356529</v>
      </c>
    </row>
    <row r="236" spans="1:10" x14ac:dyDescent="0.25">
      <c r="A236" s="25">
        <v>42446</v>
      </c>
      <c r="B236" s="27">
        <v>53.259262999999997</v>
      </c>
      <c r="C236" s="27">
        <v>81.225367000000006</v>
      </c>
      <c r="D236" s="2">
        <f t="shared" si="15"/>
        <v>1.0057037941163285</v>
      </c>
      <c r="E236" s="9">
        <f t="shared" si="16"/>
        <v>1.0148424837269541</v>
      </c>
      <c r="F236">
        <f t="shared" si="17"/>
        <v>5.6875890736189788E-3</v>
      </c>
      <c r="G236">
        <f t="shared" si="18"/>
        <v>1.4733412004427075E-2</v>
      </c>
      <c r="J236" s="16">
        <f t="shared" si="19"/>
        <v>1.0084454009995161</v>
      </c>
    </row>
    <row r="237" spans="1:10" x14ac:dyDescent="0.25">
      <c r="A237" s="25">
        <v>42445</v>
      </c>
      <c r="B237" s="27">
        <v>52.957205999999999</v>
      </c>
      <c r="C237" s="27">
        <v>80.037413000000001</v>
      </c>
      <c r="D237" s="2">
        <f t="shared" si="15"/>
        <v>1.0141817319188964</v>
      </c>
      <c r="E237" s="9">
        <f t="shared" si="16"/>
        <v>1.0006037446092668</v>
      </c>
      <c r="F237">
        <f t="shared" si="17"/>
        <v>1.4082111910204694E-2</v>
      </c>
      <c r="G237">
        <f t="shared" si="18"/>
        <v>6.0356242881350118E-4</v>
      </c>
      <c r="J237" s="16">
        <f t="shared" si="19"/>
        <v>1.0101083357260074</v>
      </c>
    </row>
    <row r="238" spans="1:10" x14ac:dyDescent="0.25">
      <c r="A238" s="25">
        <v>42444</v>
      </c>
      <c r="B238" s="27">
        <v>52.216683000000003</v>
      </c>
      <c r="C238" s="27">
        <v>79.98912</v>
      </c>
      <c r="D238" s="2">
        <f t="shared" si="15"/>
        <v>1.0078992121692163</v>
      </c>
      <c r="E238" s="9">
        <f t="shared" si="16"/>
        <v>1.0049750771228545</v>
      </c>
      <c r="F238">
        <f t="shared" si="17"/>
        <v>7.8681767226860405E-3</v>
      </c>
      <c r="G238">
        <f t="shared" si="18"/>
        <v>4.9627423208098553E-3</v>
      </c>
      <c r="J238" s="16">
        <f t="shared" si="19"/>
        <v>1.0070219716553077</v>
      </c>
    </row>
    <row r="239" spans="1:10" x14ac:dyDescent="0.25">
      <c r="A239" s="25">
        <v>42443</v>
      </c>
      <c r="B239" s="27">
        <v>51.807445000000001</v>
      </c>
      <c r="C239" s="27">
        <v>79.593137999999996</v>
      </c>
      <c r="D239" s="2">
        <f t="shared" si="15"/>
        <v>1.0018842773746182</v>
      </c>
      <c r="E239" s="9">
        <f t="shared" si="16"/>
        <v>1.0026767478464778</v>
      </c>
      <c r="F239">
        <f t="shared" si="17"/>
        <v>1.8825043509021811E-3</v>
      </c>
      <c r="G239">
        <f t="shared" si="18"/>
        <v>2.673171737101535E-3</v>
      </c>
      <c r="J239" s="16">
        <f t="shared" si="19"/>
        <v>1.0021220185161759</v>
      </c>
    </row>
    <row r="240" spans="1:10" x14ac:dyDescent="0.25">
      <c r="A240" s="25">
        <v>42440</v>
      </c>
      <c r="B240" s="27">
        <v>51.710008999999999</v>
      </c>
      <c r="C240" s="27">
        <v>79.380656000000002</v>
      </c>
      <c r="D240" s="2">
        <f t="shared" si="15"/>
        <v>1.0195965596518994</v>
      </c>
      <c r="E240" s="9">
        <f t="shared" si="16"/>
        <v>1.0001217069267971</v>
      </c>
      <c r="F240">
        <f t="shared" si="17"/>
        <v>1.9407019300614996E-2</v>
      </c>
      <c r="G240">
        <f t="shared" si="18"/>
        <v>1.2169952110999923E-4</v>
      </c>
      <c r="J240" s="16">
        <f t="shared" si="19"/>
        <v>1.0137541038343687</v>
      </c>
    </row>
    <row r="241" spans="1:10" x14ac:dyDescent="0.25">
      <c r="A241" s="25">
        <v>42439</v>
      </c>
      <c r="B241" s="27">
        <v>50.716146999999999</v>
      </c>
      <c r="C241" s="27">
        <v>79.370996000000005</v>
      </c>
      <c r="D241" s="2">
        <f t="shared" si="15"/>
        <v>0.98504918909550832</v>
      </c>
      <c r="E241" s="9">
        <f t="shared" si="16"/>
        <v>0.9973300864952156</v>
      </c>
      <c r="F241">
        <f t="shared" si="17"/>
        <v>-1.5063700888888226E-2</v>
      </c>
      <c r="G241">
        <f t="shared" si="18"/>
        <v>-2.673484080681176E-3</v>
      </c>
      <c r="J241" s="16">
        <f t="shared" si="19"/>
        <v>0.98873345831542037</v>
      </c>
    </row>
    <row r="242" spans="1:10" x14ac:dyDescent="0.25">
      <c r="A242" s="25">
        <v>42438</v>
      </c>
      <c r="B242" s="27">
        <v>51.485903</v>
      </c>
      <c r="C242" s="27">
        <v>79.583477000000002</v>
      </c>
      <c r="D242" s="2">
        <f t="shared" si="15"/>
        <v>1.0230396571183316</v>
      </c>
      <c r="E242" s="9">
        <f t="shared" si="16"/>
        <v>0.99721654913190827</v>
      </c>
      <c r="F242">
        <f t="shared" si="17"/>
        <v>2.2778251729691956E-2</v>
      </c>
      <c r="G242">
        <f t="shared" si="18"/>
        <v>-2.7873318708525603E-3</v>
      </c>
      <c r="J242" s="16">
        <f t="shared" si="19"/>
        <v>1.0152927247224046</v>
      </c>
    </row>
    <row r="243" spans="1:10" x14ac:dyDescent="0.25">
      <c r="A243" s="25">
        <v>42437</v>
      </c>
      <c r="B243" s="27">
        <v>50.3264</v>
      </c>
      <c r="C243" s="27">
        <v>79.805611999999996</v>
      </c>
      <c r="D243" s="2">
        <f t="shared" si="15"/>
        <v>1.0121497631866725</v>
      </c>
      <c r="E243" s="9">
        <f t="shared" si="16"/>
        <v>0.97833292073797606</v>
      </c>
      <c r="F243">
        <f t="shared" si="17"/>
        <v>1.2076547254836988E-2</v>
      </c>
      <c r="G243">
        <f t="shared" si="18"/>
        <v>-2.1905257121042361E-2</v>
      </c>
      <c r="J243" s="16">
        <f t="shared" si="19"/>
        <v>1.0020047104520635</v>
      </c>
    </row>
    <row r="244" spans="1:10" x14ac:dyDescent="0.25">
      <c r="A244" s="25">
        <v>42436</v>
      </c>
      <c r="B244" s="27">
        <v>49.722285999999997</v>
      </c>
      <c r="C244" s="27">
        <v>81.573061999999993</v>
      </c>
      <c r="D244" s="2">
        <f t="shared" si="15"/>
        <v>0.98078033110623719</v>
      </c>
      <c r="E244" s="9">
        <f t="shared" si="16"/>
        <v>1.0263701290974672</v>
      </c>
      <c r="F244">
        <f t="shared" si="17"/>
        <v>-1.9406767930476344E-2</v>
      </c>
      <c r="G244">
        <f t="shared" si="18"/>
        <v>2.6028431301750997E-2</v>
      </c>
      <c r="J244" s="16">
        <f t="shared" si="19"/>
        <v>0.99445727050360611</v>
      </c>
    </row>
    <row r="245" spans="1:10" x14ac:dyDescent="0.25">
      <c r="A245" s="25">
        <v>42433</v>
      </c>
      <c r="B245" s="27">
        <v>50.696658999999997</v>
      </c>
      <c r="C245" s="27">
        <v>79.477237000000002</v>
      </c>
      <c r="D245" s="2">
        <f t="shared" si="15"/>
        <v>0.99388730786568769</v>
      </c>
      <c r="E245" s="9">
        <f t="shared" si="16"/>
        <v>0.99866504953031898</v>
      </c>
      <c r="F245">
        <f t="shared" si="17"/>
        <v>-6.1314511212192209E-3</v>
      </c>
      <c r="G245">
        <f t="shared" si="18"/>
        <v>-1.335842309855935E-3</v>
      </c>
      <c r="J245" s="16">
        <f t="shared" si="19"/>
        <v>0.99532063036507701</v>
      </c>
    </row>
    <row r="246" spans="1:10" x14ac:dyDescent="0.25">
      <c r="A246" s="25">
        <v>42432</v>
      </c>
      <c r="B246" s="27">
        <v>51.008457999999997</v>
      </c>
      <c r="C246" s="27">
        <v>79.583477000000002</v>
      </c>
      <c r="D246" s="2">
        <f t="shared" si="15"/>
        <v>0.98866850082719415</v>
      </c>
      <c r="E246" s="9">
        <f t="shared" si="16"/>
        <v>0.99637247623637148</v>
      </c>
      <c r="F246">
        <f t="shared" si="17"/>
        <v>-1.1396189768121732E-2</v>
      </c>
      <c r="G246">
        <f t="shared" si="18"/>
        <v>-3.6341191828138525E-3</v>
      </c>
      <c r="J246" s="16">
        <f t="shared" si="19"/>
        <v>0.9909796934499473</v>
      </c>
    </row>
    <row r="247" spans="1:10" x14ac:dyDescent="0.25">
      <c r="A247" s="25">
        <v>42431</v>
      </c>
      <c r="B247" s="27">
        <v>51.593085000000002</v>
      </c>
      <c r="C247" s="27">
        <v>79.873219000000006</v>
      </c>
      <c r="D247" s="2">
        <f t="shared" si="15"/>
        <v>1.0070368715462399</v>
      </c>
      <c r="E247" s="9">
        <f t="shared" si="16"/>
        <v>1.0174704495152835</v>
      </c>
      <c r="F247">
        <f t="shared" si="17"/>
        <v>7.012228305666667E-3</v>
      </c>
      <c r="G247">
        <f t="shared" si="18"/>
        <v>1.7319595667457242E-2</v>
      </c>
      <c r="J247" s="16">
        <f t="shared" si="19"/>
        <v>1.010166944936953</v>
      </c>
    </row>
    <row r="248" spans="1:10" x14ac:dyDescent="0.25">
      <c r="A248" s="25">
        <v>42430</v>
      </c>
      <c r="B248" s="27">
        <v>51.232568000000001</v>
      </c>
      <c r="C248" s="27">
        <v>78.501757999999995</v>
      </c>
      <c r="D248" s="2">
        <f t="shared" si="15"/>
        <v>1.0334119652577978</v>
      </c>
      <c r="E248" s="9">
        <f t="shared" si="16"/>
        <v>1.0140985347121061</v>
      </c>
      <c r="F248">
        <f t="shared" si="17"/>
        <v>3.2865915338654003E-2</v>
      </c>
      <c r="G248">
        <f t="shared" si="18"/>
        <v>1.4000074720171644E-2</v>
      </c>
      <c r="J248" s="16">
        <f t="shared" si="19"/>
        <v>1.0276179360940902</v>
      </c>
    </row>
    <row r="249" spans="1:10" x14ac:dyDescent="0.25">
      <c r="A249" s="25">
        <v>42429</v>
      </c>
      <c r="B249" s="27">
        <v>49.576132000000001</v>
      </c>
      <c r="C249" s="27">
        <v>77.410385000000005</v>
      </c>
      <c r="D249" s="2">
        <f t="shared" si="15"/>
        <v>0.9918129039644743</v>
      </c>
      <c r="E249" s="9">
        <f t="shared" si="16"/>
        <v>0.98042814999511008</v>
      </c>
      <c r="F249">
        <f t="shared" si="17"/>
        <v>-8.2207943599221338E-3</v>
      </c>
      <c r="G249">
        <f t="shared" si="18"/>
        <v>-1.9765914975072942E-2</v>
      </c>
      <c r="J249" s="16">
        <f t="shared" si="19"/>
        <v>0.98839747777366505</v>
      </c>
    </row>
    <row r="250" spans="1:10" x14ac:dyDescent="0.25">
      <c r="A250" s="25">
        <v>42426</v>
      </c>
      <c r="B250" s="27">
        <v>49.985366999999997</v>
      </c>
      <c r="C250" s="27">
        <v>78.955693999999994</v>
      </c>
      <c r="D250" s="2">
        <f t="shared" si="15"/>
        <v>0.98464493109555196</v>
      </c>
      <c r="E250" s="9">
        <f t="shared" si="16"/>
        <v>0.99682962862447833</v>
      </c>
      <c r="F250">
        <f t="shared" si="17"/>
        <v>-1.5474178842280643E-2</v>
      </c>
      <c r="G250">
        <f t="shared" si="18"/>
        <v>-3.1754076502422163E-3</v>
      </c>
      <c r="J250" s="16">
        <f t="shared" si="19"/>
        <v>0.98830034035422976</v>
      </c>
    </row>
    <row r="251" spans="1:10" x14ac:dyDescent="0.25">
      <c r="A251" s="25">
        <v>42425</v>
      </c>
      <c r="B251" s="27">
        <v>50.764865</v>
      </c>
      <c r="C251" s="27">
        <v>79.206809000000007</v>
      </c>
      <c r="D251" s="2">
        <f t="shared" si="15"/>
        <v>1.0144080496155461</v>
      </c>
      <c r="E251" s="9">
        <f t="shared" si="16"/>
        <v>1.0060108681493247</v>
      </c>
      <c r="F251">
        <f t="shared" si="17"/>
        <v>1.4305240015895419E-2</v>
      </c>
      <c r="G251">
        <f t="shared" si="18"/>
        <v>5.9928749485405513E-3</v>
      </c>
      <c r="J251" s="16">
        <f t="shared" si="19"/>
        <v>1.0118888951756797</v>
      </c>
    </row>
    <row r="252" spans="1:10" x14ac:dyDescent="0.25">
      <c r="A252" s="25">
        <v>42424</v>
      </c>
      <c r="B252" s="27">
        <v>50.043830999999997</v>
      </c>
      <c r="C252" s="27">
        <v>78.733552000000003</v>
      </c>
      <c r="D252" s="2">
        <f t="shared" si="15"/>
        <v>1.0035170137555729</v>
      </c>
      <c r="E252" s="9">
        <f t="shared" si="16"/>
        <v>1.0035700268761851</v>
      </c>
      <c r="F252">
        <f t="shared" si="17"/>
        <v>3.5108435256512838E-3</v>
      </c>
      <c r="G252">
        <f t="shared" si="18"/>
        <v>3.5636694565166186E-3</v>
      </c>
      <c r="J252" s="16">
        <f t="shared" si="19"/>
        <v>1.0035329176917565</v>
      </c>
    </row>
    <row r="253" spans="1:10" x14ac:dyDescent="0.25">
      <c r="A253" s="25">
        <v>42423</v>
      </c>
      <c r="B253" s="27">
        <v>49.868442999999999</v>
      </c>
      <c r="C253" s="27">
        <v>78.453470999999993</v>
      </c>
      <c r="D253" s="2">
        <f t="shared" si="15"/>
        <v>0.97207973899185229</v>
      </c>
      <c r="E253" s="9">
        <f t="shared" si="16"/>
        <v>0.9859206703632174</v>
      </c>
      <c r="F253">
        <f t="shared" si="17"/>
        <v>-2.8317441886618552E-2</v>
      </c>
      <c r="G253">
        <f t="shared" si="18"/>
        <v>-1.4179383637338599E-2</v>
      </c>
      <c r="J253" s="16">
        <f t="shared" si="19"/>
        <v>0.97623201840326179</v>
      </c>
    </row>
    <row r="254" spans="1:10" x14ac:dyDescent="0.25">
      <c r="A254" s="25">
        <v>42422</v>
      </c>
      <c r="B254" s="27">
        <v>51.300773999999997</v>
      </c>
      <c r="C254" s="27">
        <v>79.573817000000005</v>
      </c>
      <c r="D254" s="2">
        <f t="shared" si="15"/>
        <v>1.0160170190779767</v>
      </c>
      <c r="E254" s="9">
        <f t="shared" si="16"/>
        <v>0.99866665508702324</v>
      </c>
      <c r="F254">
        <f t="shared" si="17"/>
        <v>1.5890100076993385E-2</v>
      </c>
      <c r="G254">
        <f t="shared" si="18"/>
        <v>-1.334234608240282E-3</v>
      </c>
      <c r="J254" s="16">
        <f t="shared" si="19"/>
        <v>1.0108119098806907</v>
      </c>
    </row>
    <row r="255" spans="1:10" x14ac:dyDescent="0.25">
      <c r="A255" s="25">
        <v>42419</v>
      </c>
      <c r="B255" s="27">
        <v>50.492041999999998</v>
      </c>
      <c r="C255" s="27">
        <v>79.680058000000002</v>
      </c>
      <c r="D255" s="2">
        <f t="shared" si="15"/>
        <v>0.99291054359722586</v>
      </c>
      <c r="E255" s="9">
        <f t="shared" si="16"/>
        <v>1.000606466535138</v>
      </c>
      <c r="F255">
        <f t="shared" si="17"/>
        <v>-7.1147060069001759E-3</v>
      </c>
      <c r="G255">
        <f t="shared" si="18"/>
        <v>6.062827086281699E-4</v>
      </c>
      <c r="J255" s="16">
        <f t="shared" si="19"/>
        <v>0.99521932047859951</v>
      </c>
    </row>
    <row r="256" spans="1:10" x14ac:dyDescent="0.25">
      <c r="A256" s="25">
        <v>42418</v>
      </c>
      <c r="B256" s="27">
        <v>50.852558999999999</v>
      </c>
      <c r="C256" s="27">
        <v>79.631764000000004</v>
      </c>
      <c r="D256" s="2">
        <f t="shared" si="15"/>
        <v>0.99561237985315565</v>
      </c>
      <c r="E256" s="9">
        <f t="shared" si="16"/>
        <v>1.0054877733728493</v>
      </c>
      <c r="F256">
        <f t="shared" si="17"/>
        <v>-4.3972740007659616E-3</v>
      </c>
      <c r="G256">
        <f t="shared" si="18"/>
        <v>5.4727704081056153E-3</v>
      </c>
      <c r="J256" s="16">
        <f t="shared" si="19"/>
        <v>0.99857499790906368</v>
      </c>
    </row>
    <row r="257" spans="1:10" x14ac:dyDescent="0.25">
      <c r="A257" s="25">
        <v>42417</v>
      </c>
      <c r="B257" s="27">
        <v>51.076664000000001</v>
      </c>
      <c r="C257" s="27">
        <v>79.197147999999999</v>
      </c>
      <c r="D257" s="2">
        <f t="shared" si="15"/>
        <v>1.0260324528262923</v>
      </c>
      <c r="E257" s="9">
        <f t="shared" si="16"/>
        <v>1.0096035237247716</v>
      </c>
      <c r="F257">
        <f t="shared" si="17"/>
        <v>2.5699376683328876E-2</v>
      </c>
      <c r="G257">
        <f t="shared" si="18"/>
        <v>9.5577030173931848E-3</v>
      </c>
      <c r="J257" s="16">
        <f t="shared" si="19"/>
        <v>1.021103774095836</v>
      </c>
    </row>
    <row r="258" spans="1:10" x14ac:dyDescent="0.25">
      <c r="A258" s="25">
        <v>42416</v>
      </c>
      <c r="B258" s="27">
        <v>49.780749</v>
      </c>
      <c r="C258" s="27">
        <v>78.443810999999997</v>
      </c>
      <c r="D258" s="2">
        <f t="shared" si="15"/>
        <v>1.0189469495238306</v>
      </c>
      <c r="E258" s="9">
        <f t="shared" si="16"/>
        <v>1.0023448414197937</v>
      </c>
      <c r="F258">
        <f t="shared" si="17"/>
        <v>1.8769691574095096E-2</v>
      </c>
      <c r="G258">
        <f t="shared" si="18"/>
        <v>2.3420965691406913E-3</v>
      </c>
      <c r="J258" s="16">
        <f t="shared" si="19"/>
        <v>1.0139663170926194</v>
      </c>
    </row>
    <row r="259" spans="1:10" x14ac:dyDescent="0.25">
      <c r="A259" s="25">
        <v>42412</v>
      </c>
      <c r="B259" s="27">
        <v>48.855094000000001</v>
      </c>
      <c r="C259" s="27">
        <v>78.260302999999993</v>
      </c>
      <c r="D259" s="2">
        <f t="shared" si="15"/>
        <v>1.0163010801602788</v>
      </c>
      <c r="E259" s="9">
        <f t="shared" si="16"/>
        <v>1.017964824339572</v>
      </c>
      <c r="F259">
        <f t="shared" si="17"/>
        <v>1.6169643997070021E-2</v>
      </c>
      <c r="G259">
        <f t="shared" si="18"/>
        <v>1.7805363837401261E-2</v>
      </c>
      <c r="J259" s="16">
        <f t="shared" si="19"/>
        <v>1.0168002034140666</v>
      </c>
    </row>
    <row r="260" spans="1:10" x14ac:dyDescent="0.25">
      <c r="A260" s="25">
        <v>42411</v>
      </c>
      <c r="B260" s="27">
        <v>48.071477000000002</v>
      </c>
      <c r="C260" s="27">
        <v>76.879182</v>
      </c>
      <c r="D260" s="2">
        <f t="shared" ref="D260:D323" si="20">B260/B261</f>
        <v>0.99959765714982729</v>
      </c>
      <c r="E260" s="9">
        <f t="shared" ref="E260:E323" si="21">C260/C261</f>
        <v>1.003150602313662</v>
      </c>
      <c r="F260">
        <f t="shared" ref="F260:F323" si="22">LN(D260)</f>
        <v>-4.0242381177419512E-4</v>
      </c>
      <c r="G260">
        <f t="shared" ref="G260:G323" si="23">LN(E260)</f>
        <v>3.1456495662243083E-3</v>
      </c>
      <c r="J260" s="16">
        <f t="shared" ref="J260:J323" si="24">$I$1/($I$1+$I$2)*D260+($I$2/($I$1+$I$2))*E260</f>
        <v>1.0006635406989777</v>
      </c>
    </row>
    <row r="261" spans="1:10" x14ac:dyDescent="0.25">
      <c r="A261" s="25">
        <v>42410</v>
      </c>
      <c r="B261" s="27">
        <v>48.090826</v>
      </c>
      <c r="C261" s="27">
        <v>76.637726999999998</v>
      </c>
      <c r="D261" s="2">
        <f t="shared" si="20"/>
        <v>1.0087256521428329</v>
      </c>
      <c r="E261" s="9">
        <f t="shared" si="21"/>
        <v>0.99088407452858751</v>
      </c>
      <c r="F261">
        <f t="shared" si="22"/>
        <v>8.6878036493476182E-3</v>
      </c>
      <c r="G261">
        <f t="shared" si="23"/>
        <v>-9.1577297705367471E-3</v>
      </c>
      <c r="J261" s="16">
        <f t="shared" si="24"/>
        <v>1.0033731788585594</v>
      </c>
    </row>
    <row r="262" spans="1:10" x14ac:dyDescent="0.25">
      <c r="A262" s="25">
        <v>42409</v>
      </c>
      <c r="B262" s="27">
        <v>47.674832000000002</v>
      </c>
      <c r="C262" s="27">
        <v>77.342777999999996</v>
      </c>
      <c r="D262" s="2">
        <f t="shared" si="20"/>
        <v>0.99736894504959961</v>
      </c>
      <c r="E262" s="9">
        <f t="shared" si="21"/>
        <v>0.9956483721798185</v>
      </c>
      <c r="F262">
        <f t="shared" si="22"/>
        <v>-2.6345222585973352E-3</v>
      </c>
      <c r="G262">
        <f t="shared" si="23"/>
        <v>-4.3611237109256965E-3</v>
      </c>
      <c r="J262" s="16">
        <f t="shared" si="24"/>
        <v>0.99685277318866528</v>
      </c>
    </row>
    <row r="263" spans="1:10" x14ac:dyDescent="0.25">
      <c r="A263" s="25">
        <v>42408</v>
      </c>
      <c r="B263" s="27">
        <v>47.800598000000001</v>
      </c>
      <c r="C263" s="27">
        <v>77.680815999999993</v>
      </c>
      <c r="D263" s="2">
        <f t="shared" si="20"/>
        <v>0.98504784088766617</v>
      </c>
      <c r="E263" s="9">
        <f t="shared" si="21"/>
        <v>1.0134865355396558</v>
      </c>
      <c r="F263">
        <f t="shared" si="22"/>
        <v>-1.5065069560401991E-2</v>
      </c>
      <c r="G263">
        <f t="shared" si="23"/>
        <v>1.3396401710328748E-2</v>
      </c>
      <c r="J263" s="16">
        <f t="shared" si="24"/>
        <v>0.99357944928326303</v>
      </c>
    </row>
    <row r="264" spans="1:10" x14ac:dyDescent="0.25">
      <c r="A264" s="25">
        <v>42405</v>
      </c>
      <c r="B264" s="27">
        <v>48.526169000000003</v>
      </c>
      <c r="C264" s="27">
        <v>76.647112000000007</v>
      </c>
      <c r="D264" s="2">
        <f t="shared" si="20"/>
        <v>0.96461538088438981</v>
      </c>
      <c r="E264" s="9">
        <f t="shared" si="21"/>
        <v>1.0031316555270795</v>
      </c>
      <c r="F264">
        <f t="shared" si="22"/>
        <v>-3.6025826124619562E-2</v>
      </c>
      <c r="G264">
        <f t="shared" si="23"/>
        <v>3.1267621075837721E-3</v>
      </c>
      <c r="J264" s="16">
        <f t="shared" si="24"/>
        <v>0.97617026327719669</v>
      </c>
    </row>
    <row r="265" spans="1:10" x14ac:dyDescent="0.25">
      <c r="A265" s="25">
        <v>42404</v>
      </c>
      <c r="B265" s="27">
        <v>50.306235999999998</v>
      </c>
      <c r="C265" s="27">
        <v>76.407829000000007</v>
      </c>
      <c r="D265" s="2">
        <f t="shared" si="20"/>
        <v>0.99693252360475282</v>
      </c>
      <c r="E265" s="9">
        <f t="shared" si="21"/>
        <v>1.0172018228625488</v>
      </c>
      <c r="F265">
        <f t="shared" si="22"/>
        <v>-3.0721907442027505E-3</v>
      </c>
      <c r="G265">
        <f t="shared" si="23"/>
        <v>1.7055546603691723E-2</v>
      </c>
      <c r="J265" s="16">
        <f t="shared" si="24"/>
        <v>1.0030133133820915</v>
      </c>
    </row>
    <row r="266" spans="1:10" x14ac:dyDescent="0.25">
      <c r="A266" s="25">
        <v>42403</v>
      </c>
      <c r="B266" s="27">
        <v>50.461024000000002</v>
      </c>
      <c r="C266" s="27">
        <v>75.115701999999999</v>
      </c>
      <c r="D266" s="2">
        <f t="shared" si="20"/>
        <v>0.98415094704663486</v>
      </c>
      <c r="E266" s="9">
        <f t="shared" si="21"/>
        <v>1.0521518570037087</v>
      </c>
      <c r="F266">
        <f t="shared" si="22"/>
        <v>-1.597599222452863E-2</v>
      </c>
      <c r="G266">
        <f t="shared" si="23"/>
        <v>5.0837454661930771E-2</v>
      </c>
      <c r="J266" s="16">
        <f t="shared" si="24"/>
        <v>1.004551220033757</v>
      </c>
    </row>
    <row r="267" spans="1:10" x14ac:dyDescent="0.25">
      <c r="A267" s="25">
        <v>42402</v>
      </c>
      <c r="B267" s="27">
        <v>51.273662999999999</v>
      </c>
      <c r="C267" s="27">
        <v>71.392453000000003</v>
      </c>
      <c r="D267" s="2">
        <f t="shared" si="20"/>
        <v>0.96874429176984767</v>
      </c>
      <c r="E267" s="9">
        <f t="shared" si="21"/>
        <v>0.97771653910590728</v>
      </c>
      <c r="F267">
        <f t="shared" si="22"/>
        <v>-3.1754590698549225E-2</v>
      </c>
      <c r="G267">
        <f t="shared" si="23"/>
        <v>-2.2535488273295295E-2</v>
      </c>
      <c r="J267" s="16">
        <f t="shared" si="24"/>
        <v>0.9714359659706655</v>
      </c>
    </row>
    <row r="268" spans="1:10" x14ac:dyDescent="0.25">
      <c r="A268" s="25">
        <v>42401</v>
      </c>
      <c r="B268" s="27">
        <v>52.927964000000003</v>
      </c>
      <c r="C268" s="27">
        <v>73.019582</v>
      </c>
      <c r="D268" s="2">
        <f t="shared" si="20"/>
        <v>0.99310218686586571</v>
      </c>
      <c r="E268" s="9">
        <f t="shared" si="21"/>
        <v>0.97996149784120712</v>
      </c>
      <c r="F268">
        <f t="shared" si="22"/>
        <v>-6.9217130151684476E-3</v>
      </c>
      <c r="G268">
        <f t="shared" si="23"/>
        <v>-2.0241996006445474E-2</v>
      </c>
      <c r="J268" s="16">
        <f t="shared" si="24"/>
        <v>0.98915998015846807</v>
      </c>
    </row>
    <row r="269" spans="1:10" x14ac:dyDescent="0.25">
      <c r="A269" s="25">
        <v>42398</v>
      </c>
      <c r="B269" s="27">
        <v>53.295586999999998</v>
      </c>
      <c r="C269" s="27">
        <v>74.512704999999997</v>
      </c>
      <c r="D269" s="2">
        <f t="shared" si="20"/>
        <v>1.0582020397272407</v>
      </c>
      <c r="E269" s="9">
        <f t="shared" si="21"/>
        <v>1.0111702916549752</v>
      </c>
      <c r="F269">
        <f t="shared" si="22"/>
        <v>5.6571279030206589E-2</v>
      </c>
      <c r="G269">
        <f t="shared" si="23"/>
        <v>1.1108364681976388E-2</v>
      </c>
      <c r="J269" s="16">
        <f t="shared" si="24"/>
        <v>1.0440925153055609</v>
      </c>
    </row>
    <row r="270" spans="1:10" x14ac:dyDescent="0.25">
      <c r="A270" s="25">
        <v>42397</v>
      </c>
      <c r="B270" s="27">
        <v>50.364283</v>
      </c>
      <c r="C270" s="27">
        <v>73.689571000000001</v>
      </c>
      <c r="D270" s="2">
        <f t="shared" si="20"/>
        <v>1.0163998598391581</v>
      </c>
      <c r="E270" s="9">
        <f t="shared" si="21"/>
        <v>1.0225793183551213</v>
      </c>
      <c r="F270">
        <f t="shared" si="22"/>
        <v>1.6266834564569021E-2</v>
      </c>
      <c r="G270">
        <f t="shared" si="23"/>
        <v>2.2328178889636816E-2</v>
      </c>
      <c r="J270" s="16">
        <f t="shared" si="24"/>
        <v>1.0182536973939471</v>
      </c>
    </row>
    <row r="271" spans="1:10" x14ac:dyDescent="0.25">
      <c r="A271" s="25">
        <v>42396</v>
      </c>
      <c r="B271" s="27">
        <v>49.551642999999999</v>
      </c>
      <c r="C271" s="27">
        <v>72.062449999999998</v>
      </c>
      <c r="D271" s="2">
        <f t="shared" si="20"/>
        <v>0.98179034460332493</v>
      </c>
      <c r="E271" s="9">
        <f t="shared" si="21"/>
        <v>0.98161673890871415</v>
      </c>
      <c r="F271">
        <f t="shared" si="22"/>
        <v>-1.8377491788978188E-2</v>
      </c>
      <c r="G271">
        <f t="shared" si="23"/>
        <v>-1.8554333052841484E-2</v>
      </c>
      <c r="J271" s="16">
        <f t="shared" si="24"/>
        <v>0.9817382628949417</v>
      </c>
    </row>
    <row r="272" spans="1:10" x14ac:dyDescent="0.25">
      <c r="A272" s="25">
        <v>42395</v>
      </c>
      <c r="B272" s="27">
        <v>50.470697000000001</v>
      </c>
      <c r="C272" s="27">
        <v>73.412002000000001</v>
      </c>
      <c r="D272" s="2">
        <f t="shared" si="20"/>
        <v>1.0073372739163307</v>
      </c>
      <c r="E272" s="9">
        <f t="shared" si="21"/>
        <v>1.036766602253596</v>
      </c>
      <c r="F272">
        <f t="shared" si="22"/>
        <v>7.3104870705484274E-3</v>
      </c>
      <c r="G272">
        <f t="shared" si="23"/>
        <v>3.6106833764479242E-2</v>
      </c>
      <c r="J272" s="16">
        <f t="shared" si="24"/>
        <v>1.0161660724175103</v>
      </c>
    </row>
    <row r="273" spans="1:10" x14ac:dyDescent="0.25">
      <c r="A273" s="25">
        <v>42394</v>
      </c>
      <c r="B273" s="27">
        <v>50.103076999999999</v>
      </c>
      <c r="C273" s="27">
        <v>70.808610000000002</v>
      </c>
      <c r="D273" s="2">
        <f t="shared" si="20"/>
        <v>0.99043793863105489</v>
      </c>
      <c r="E273" s="9">
        <f t="shared" si="21"/>
        <v>0.96617479931148498</v>
      </c>
      <c r="F273">
        <f t="shared" si="22"/>
        <v>-9.6080714132474529E-3</v>
      </c>
      <c r="G273">
        <f t="shared" si="23"/>
        <v>-3.4410509471193527E-2</v>
      </c>
      <c r="J273" s="16">
        <f t="shared" si="24"/>
        <v>0.98315899683518393</v>
      </c>
    </row>
    <row r="274" spans="1:10" x14ac:dyDescent="0.25">
      <c r="A274" s="25">
        <v>42391</v>
      </c>
      <c r="B274" s="27">
        <v>50.586790999999998</v>
      </c>
      <c r="C274" s="27">
        <v>73.287576999999999</v>
      </c>
      <c r="D274" s="2">
        <f t="shared" si="20"/>
        <v>1.0358558265057694</v>
      </c>
      <c r="E274" s="9">
        <f t="shared" si="21"/>
        <v>1.0333333422631474</v>
      </c>
      <c r="F274">
        <f t="shared" si="22"/>
        <v>3.5227970548668705E-2</v>
      </c>
      <c r="G274">
        <f t="shared" si="23"/>
        <v>3.2789831464746413E-2</v>
      </c>
      <c r="J274" s="16">
        <f t="shared" si="24"/>
        <v>1.0350990812329828</v>
      </c>
    </row>
    <row r="275" spans="1:10" x14ac:dyDescent="0.25">
      <c r="A275" s="25">
        <v>42390</v>
      </c>
      <c r="B275" s="27">
        <v>48.835745000000003</v>
      </c>
      <c r="C275" s="27">
        <v>70.923461000000003</v>
      </c>
      <c r="D275" s="2">
        <f t="shared" si="20"/>
        <v>0.99389640706689353</v>
      </c>
      <c r="E275" s="9">
        <f t="shared" si="21"/>
        <v>1.012571723721152</v>
      </c>
      <c r="F275">
        <f t="shared" si="22"/>
        <v>-6.12229599922325E-3</v>
      </c>
      <c r="G275">
        <f t="shared" si="23"/>
        <v>1.2493355732760386E-2</v>
      </c>
      <c r="J275" s="16">
        <f t="shared" si="24"/>
        <v>0.9994990020631711</v>
      </c>
    </row>
    <row r="276" spans="1:10" x14ac:dyDescent="0.25">
      <c r="A276" s="25">
        <v>42389</v>
      </c>
      <c r="B276" s="27">
        <v>49.135649000000001</v>
      </c>
      <c r="C276" s="27">
        <v>70.042901000000001</v>
      </c>
      <c r="D276" s="2">
        <f t="shared" si="20"/>
        <v>1.0045490433746629</v>
      </c>
      <c r="E276" s="9">
        <f t="shared" si="21"/>
        <v>0.95785337975383944</v>
      </c>
      <c r="F276">
        <f t="shared" si="22"/>
        <v>4.5387277491717431E-3</v>
      </c>
      <c r="G276">
        <f t="shared" si="23"/>
        <v>-4.3060560998012698E-2</v>
      </c>
      <c r="J276" s="16">
        <f t="shared" si="24"/>
        <v>0.99054034428841586</v>
      </c>
    </row>
    <row r="277" spans="1:10" x14ac:dyDescent="0.25">
      <c r="A277" s="25">
        <v>42388</v>
      </c>
      <c r="B277" s="27">
        <v>48.913141000000003</v>
      </c>
      <c r="C277" s="27">
        <v>73.124866999999995</v>
      </c>
      <c r="D277" s="2">
        <f t="shared" si="20"/>
        <v>0.99156695142602957</v>
      </c>
      <c r="E277" s="9">
        <f t="shared" si="21"/>
        <v>0.98478990073596018</v>
      </c>
      <c r="F277">
        <f t="shared" si="22"/>
        <v>-8.4688079101626432E-3</v>
      </c>
      <c r="G277">
        <f t="shared" si="23"/>
        <v>-1.5326959306678909E-2</v>
      </c>
      <c r="J277" s="16">
        <f t="shared" si="24"/>
        <v>0.9895338362190087</v>
      </c>
    </row>
    <row r="278" spans="1:10" x14ac:dyDescent="0.25">
      <c r="A278" s="25">
        <v>42384</v>
      </c>
      <c r="B278" s="27">
        <v>49.329135999999998</v>
      </c>
      <c r="C278" s="27">
        <v>74.254282000000003</v>
      </c>
      <c r="D278" s="2">
        <f t="shared" si="20"/>
        <v>0.96008287725354113</v>
      </c>
      <c r="E278" s="9">
        <f t="shared" si="21"/>
        <v>0.98053588075026044</v>
      </c>
      <c r="F278">
        <f t="shared" si="22"/>
        <v>-4.0735667774077229E-2</v>
      </c>
      <c r="G278">
        <f t="shared" si="23"/>
        <v>-1.9656039675404347E-2</v>
      </c>
      <c r="J278" s="16">
        <f t="shared" si="24"/>
        <v>0.96621877830255687</v>
      </c>
    </row>
    <row r="279" spans="1:10" x14ac:dyDescent="0.25">
      <c r="A279" s="25">
        <v>42383</v>
      </c>
      <c r="B279" s="27">
        <v>51.380080999999997</v>
      </c>
      <c r="C279" s="27">
        <v>75.728266000000005</v>
      </c>
      <c r="D279" s="2">
        <f t="shared" si="20"/>
        <v>1.0284663339242368</v>
      </c>
      <c r="E279" s="9">
        <f t="shared" si="21"/>
        <v>1.0458691448942148</v>
      </c>
      <c r="F279">
        <f t="shared" si="22"/>
        <v>2.8068696395003076E-2</v>
      </c>
      <c r="G279">
        <f t="shared" si="23"/>
        <v>4.4848257333470726E-2</v>
      </c>
      <c r="J279" s="16">
        <f t="shared" si="24"/>
        <v>1.0336871772152301</v>
      </c>
    </row>
    <row r="280" spans="1:10" x14ac:dyDescent="0.25">
      <c r="A280" s="25">
        <v>42382</v>
      </c>
      <c r="B280" s="27">
        <v>49.957960999999997</v>
      </c>
      <c r="C280" s="27">
        <v>72.407017999999994</v>
      </c>
      <c r="D280" s="2">
        <f t="shared" si="20"/>
        <v>0.97840091821464381</v>
      </c>
      <c r="E280" s="9">
        <f t="shared" si="21"/>
        <v>1.0059841083254288</v>
      </c>
      <c r="F280">
        <f t="shared" si="22"/>
        <v>-2.1835756123674714E-2</v>
      </c>
      <c r="G280">
        <f t="shared" si="23"/>
        <v>5.966274659563342E-3</v>
      </c>
      <c r="J280" s="16">
        <f t="shared" si="24"/>
        <v>0.98667587524787925</v>
      </c>
    </row>
    <row r="281" spans="1:10" x14ac:dyDescent="0.25">
      <c r="A281" s="25">
        <v>42381</v>
      </c>
      <c r="B281" s="27">
        <v>51.060828000000001</v>
      </c>
      <c r="C281" s="27">
        <v>71.976303999999999</v>
      </c>
      <c r="D281" s="2">
        <f t="shared" si="20"/>
        <v>1.0091778154532265</v>
      </c>
      <c r="E281" s="9">
        <f t="shared" si="21"/>
        <v>1.0204911621820525</v>
      </c>
      <c r="F281">
        <f t="shared" si="22"/>
        <v>9.1359552336252488E-3</v>
      </c>
      <c r="G281">
        <f t="shared" si="23"/>
        <v>2.0284042948098806E-2</v>
      </c>
      <c r="J281" s="16">
        <f t="shared" si="24"/>
        <v>1.0125718194718742</v>
      </c>
    </row>
    <row r="282" spans="1:10" x14ac:dyDescent="0.25">
      <c r="A282" s="25">
        <v>42380</v>
      </c>
      <c r="B282" s="27">
        <v>50.596463</v>
      </c>
      <c r="C282" s="27">
        <v>70.531041000000002</v>
      </c>
      <c r="D282" s="2">
        <f t="shared" si="20"/>
        <v>0.99942665245169282</v>
      </c>
      <c r="E282" s="9">
        <f t="shared" si="21"/>
        <v>0.98661133760700992</v>
      </c>
      <c r="F282">
        <f t="shared" si="22"/>
        <v>-5.7351197486480039E-4</v>
      </c>
      <c r="G282">
        <f t="shared" si="23"/>
        <v>-1.3479098654152503E-2</v>
      </c>
      <c r="J282" s="16">
        <f t="shared" si="24"/>
        <v>0.99558205799828792</v>
      </c>
    </row>
    <row r="283" spans="1:10" x14ac:dyDescent="0.25">
      <c r="A283" s="25">
        <v>42377</v>
      </c>
      <c r="B283" s="27">
        <v>50.625489000000002</v>
      </c>
      <c r="C283" s="27">
        <v>71.488172000000006</v>
      </c>
      <c r="D283" s="2">
        <f t="shared" si="20"/>
        <v>1.0030669677496231</v>
      </c>
      <c r="E283" s="9">
        <f t="shared" si="21"/>
        <v>0.97979796540003572</v>
      </c>
      <c r="F283">
        <f t="shared" si="22"/>
        <v>3.0622741982329533E-3</v>
      </c>
      <c r="G283">
        <f t="shared" si="23"/>
        <v>-2.0408886326016118E-2</v>
      </c>
      <c r="J283" s="16">
        <f t="shared" si="24"/>
        <v>0.99608626704474679</v>
      </c>
    </row>
    <row r="284" spans="1:10" x14ac:dyDescent="0.25">
      <c r="A284" s="25">
        <v>42376</v>
      </c>
      <c r="B284" s="27">
        <v>50.470697000000001</v>
      </c>
      <c r="C284" s="27">
        <v>72.962155999999993</v>
      </c>
      <c r="D284" s="2">
        <f t="shared" si="20"/>
        <v>0.96521737018445519</v>
      </c>
      <c r="E284" s="9">
        <f t="shared" si="21"/>
        <v>0.98399383608654878</v>
      </c>
      <c r="F284">
        <f t="shared" si="22"/>
        <v>-3.5401948931886015E-2</v>
      </c>
      <c r="G284">
        <f t="shared" si="23"/>
        <v>-1.6135646089189635E-2</v>
      </c>
      <c r="J284" s="16">
        <f t="shared" si="24"/>
        <v>0.97085030995508315</v>
      </c>
    </row>
    <row r="285" spans="1:10" x14ac:dyDescent="0.25">
      <c r="A285" s="25">
        <v>42375</v>
      </c>
      <c r="B285" s="27">
        <v>52.289462</v>
      </c>
      <c r="C285" s="27">
        <v>74.148996999999994</v>
      </c>
      <c r="D285" s="2">
        <f t="shared" si="20"/>
        <v>0.98183470686768803</v>
      </c>
      <c r="E285" s="9">
        <f t="shared" si="21"/>
        <v>0.99167944945170938</v>
      </c>
      <c r="F285">
        <f t="shared" si="22"/>
        <v>-1.8332307740895872E-2</v>
      </c>
      <c r="G285">
        <f t="shared" si="23"/>
        <v>-8.3553595501901466E-3</v>
      </c>
      <c r="J285" s="16">
        <f t="shared" si="24"/>
        <v>0.98478812964289442</v>
      </c>
    </row>
    <row r="286" spans="1:10" x14ac:dyDescent="0.25">
      <c r="A286" s="25">
        <v>42374</v>
      </c>
      <c r="B286" s="27">
        <v>53.256889000000001</v>
      </c>
      <c r="C286" s="27">
        <v>74.771134000000004</v>
      </c>
      <c r="D286" s="2">
        <f t="shared" si="20"/>
        <v>1.004562045723183</v>
      </c>
      <c r="E286" s="9">
        <f t="shared" si="21"/>
        <v>1.0085205679504605</v>
      </c>
      <c r="F286">
        <f t="shared" si="22"/>
        <v>4.5516711335279623E-3</v>
      </c>
      <c r="G286">
        <f t="shared" si="23"/>
        <v>8.4844728005536545E-3</v>
      </c>
      <c r="J286" s="16">
        <f t="shared" si="24"/>
        <v>1.0057496023913663</v>
      </c>
    </row>
    <row r="287" spans="1:10" x14ac:dyDescent="0.25">
      <c r="A287" s="25">
        <v>42373</v>
      </c>
      <c r="B287" s="27">
        <v>53.015031999999998</v>
      </c>
      <c r="C287" s="27">
        <v>74.139424000000005</v>
      </c>
      <c r="D287" s="2">
        <f t="shared" si="20"/>
        <v>0.98774332655095121</v>
      </c>
      <c r="E287" s="9">
        <f t="shared" si="21"/>
        <v>0.99371395312829047</v>
      </c>
      <c r="F287">
        <f t="shared" si="22"/>
        <v>-1.2332405926114048E-2</v>
      </c>
      <c r="G287">
        <f t="shared" si="23"/>
        <v>-6.3058872530921597E-3</v>
      </c>
      <c r="J287" s="16">
        <f t="shared" si="24"/>
        <v>0.98953451452415297</v>
      </c>
    </row>
    <row r="288" spans="1:10" x14ac:dyDescent="0.25">
      <c r="A288" s="25">
        <v>42369</v>
      </c>
      <c r="B288" s="27">
        <v>53.672882999999999</v>
      </c>
      <c r="C288" s="27">
        <v>74.608416000000005</v>
      </c>
      <c r="D288" s="2">
        <f t="shared" si="20"/>
        <v>0.98526012902965254</v>
      </c>
      <c r="E288" s="9">
        <f t="shared" si="21"/>
        <v>0.99795155427533144</v>
      </c>
      <c r="F288">
        <f t="shared" si="22"/>
        <v>-1.4849582290341622E-2</v>
      </c>
      <c r="G288">
        <f t="shared" si="23"/>
        <v>-2.0505466592025583E-3</v>
      </c>
      <c r="J288" s="16">
        <f t="shared" si="24"/>
        <v>0.98906755660335621</v>
      </c>
    </row>
    <row r="289" spans="1:10" x14ac:dyDescent="0.25">
      <c r="A289" s="25">
        <v>42368</v>
      </c>
      <c r="B289" s="27">
        <v>54.475850000000001</v>
      </c>
      <c r="C289" s="27">
        <v>74.761561</v>
      </c>
      <c r="D289" s="2">
        <f t="shared" si="20"/>
        <v>0.99575599787168367</v>
      </c>
      <c r="E289" s="9">
        <f t="shared" si="21"/>
        <v>0.98673569044028819</v>
      </c>
      <c r="F289">
        <f t="shared" si="22"/>
        <v>-4.2530334670871943E-3</v>
      </c>
      <c r="G289">
        <f t="shared" si="23"/>
        <v>-1.3353066251665314E-2</v>
      </c>
      <c r="J289" s="16">
        <f t="shared" si="24"/>
        <v>0.99304990564226503</v>
      </c>
    </row>
    <row r="290" spans="1:10" x14ac:dyDescent="0.25">
      <c r="A290" s="25">
        <v>42367</v>
      </c>
      <c r="B290" s="27">
        <v>54.708030999999998</v>
      </c>
      <c r="C290" s="27">
        <v>75.766552000000004</v>
      </c>
      <c r="D290" s="2">
        <f t="shared" si="20"/>
        <v>1.010723831416356</v>
      </c>
      <c r="E290" s="9">
        <f t="shared" si="21"/>
        <v>1.0053340860479618</v>
      </c>
      <c r="F290">
        <f t="shared" si="22"/>
        <v>1.0666738940271188E-2</v>
      </c>
      <c r="G290">
        <f t="shared" si="23"/>
        <v>5.3199101987670867E-3</v>
      </c>
      <c r="J290" s="16">
        <f t="shared" si="24"/>
        <v>1.0091069078058377</v>
      </c>
    </row>
    <row r="291" spans="1:10" x14ac:dyDescent="0.25">
      <c r="A291" s="25">
        <v>42366</v>
      </c>
      <c r="B291" s="27">
        <v>54.127575999999998</v>
      </c>
      <c r="C291" s="27">
        <v>75.364551000000006</v>
      </c>
      <c r="D291" s="2">
        <f t="shared" si="20"/>
        <v>1.0050296998369357</v>
      </c>
      <c r="E291" s="9">
        <f t="shared" si="21"/>
        <v>0.99256265664003618</v>
      </c>
      <c r="F291">
        <f t="shared" si="22"/>
        <v>5.0170931509379837E-3</v>
      </c>
      <c r="G291">
        <f t="shared" si="23"/>
        <v>-7.4651382975080092E-3</v>
      </c>
      <c r="J291" s="16">
        <f t="shared" si="24"/>
        <v>1.0012895868778657</v>
      </c>
    </row>
    <row r="292" spans="1:10" x14ac:dyDescent="0.25">
      <c r="A292" s="25">
        <v>42362</v>
      </c>
      <c r="B292" s="27">
        <v>53.856693</v>
      </c>
      <c r="C292" s="27">
        <v>75.929263000000006</v>
      </c>
      <c r="D292" s="2">
        <f t="shared" si="20"/>
        <v>0.99731275668931751</v>
      </c>
      <c r="E292" s="9">
        <f t="shared" si="21"/>
        <v>0.98927546197677718</v>
      </c>
      <c r="F292">
        <f t="shared" si="22"/>
        <v>-2.6908604304951098E-3</v>
      </c>
      <c r="G292">
        <f t="shared" si="23"/>
        <v>-1.0782460380384905E-2</v>
      </c>
      <c r="J292" s="16">
        <f t="shared" si="24"/>
        <v>0.99490156827555531</v>
      </c>
    </row>
    <row r="293" spans="1:10" x14ac:dyDescent="0.25">
      <c r="A293" s="25">
        <v>42361</v>
      </c>
      <c r="B293" s="27">
        <v>54.001809000000002</v>
      </c>
      <c r="C293" s="27">
        <v>76.752397000000002</v>
      </c>
      <c r="D293" s="2">
        <f t="shared" si="20"/>
        <v>1.0084914375502234</v>
      </c>
      <c r="E293" s="9">
        <f t="shared" si="21"/>
        <v>1.0327109001256316</v>
      </c>
      <c r="F293">
        <f t="shared" si="22"/>
        <v>8.4555880937103711E-3</v>
      </c>
      <c r="G293">
        <f t="shared" si="23"/>
        <v>3.2187286617373585E-2</v>
      </c>
      <c r="J293" s="16">
        <f t="shared" si="24"/>
        <v>1.0157572763228457</v>
      </c>
    </row>
    <row r="294" spans="1:10" x14ac:dyDescent="0.25">
      <c r="A294" s="25">
        <v>42360</v>
      </c>
      <c r="B294" s="27">
        <v>53.547117</v>
      </c>
      <c r="C294" s="27">
        <v>74.321280999999999</v>
      </c>
      <c r="D294" s="2">
        <f t="shared" si="20"/>
        <v>1.009483795527107</v>
      </c>
      <c r="E294" s="9">
        <f t="shared" si="21"/>
        <v>1.0050478714089917</v>
      </c>
      <c r="F294">
        <f t="shared" si="22"/>
        <v>9.4391066628290964E-3</v>
      </c>
      <c r="G294">
        <f t="shared" si="23"/>
        <v>5.0351736193899556E-3</v>
      </c>
      <c r="J294" s="16">
        <f t="shared" si="24"/>
        <v>1.0081530182916723</v>
      </c>
    </row>
    <row r="295" spans="1:10" x14ac:dyDescent="0.25">
      <c r="A295" s="25">
        <v>42359</v>
      </c>
      <c r="B295" s="27">
        <v>53.044058</v>
      </c>
      <c r="C295" s="27">
        <v>73.948001000000005</v>
      </c>
      <c r="D295" s="2">
        <f t="shared" si="20"/>
        <v>1.0129318432662124</v>
      </c>
      <c r="E295" s="9">
        <f t="shared" si="21"/>
        <v>0.99974124996586333</v>
      </c>
      <c r="F295">
        <f t="shared" si="22"/>
        <v>1.2848940936088902E-2</v>
      </c>
      <c r="G295">
        <f t="shared" si="23"/>
        <v>-2.5878351570244603E-4</v>
      </c>
      <c r="J295" s="16">
        <f t="shared" si="24"/>
        <v>1.0089746652761076</v>
      </c>
    </row>
    <row r="296" spans="1:10" x14ac:dyDescent="0.25">
      <c r="A296" s="25">
        <v>42356</v>
      </c>
      <c r="B296" s="27">
        <v>52.366858000000001</v>
      </c>
      <c r="C296" s="27">
        <v>73.967140000000001</v>
      </c>
      <c r="D296" s="2">
        <f t="shared" si="20"/>
        <v>0.97181329249777659</v>
      </c>
      <c r="E296" s="9">
        <f t="shared" si="21"/>
        <v>0.99127757260682037</v>
      </c>
      <c r="F296">
        <f t="shared" si="22"/>
        <v>-2.8591578880195988E-2</v>
      </c>
      <c r="G296">
        <f t="shared" si="23"/>
        <v>-8.7606904231446771E-3</v>
      </c>
      <c r="J296" s="16">
        <f t="shared" si="24"/>
        <v>0.97765257653048976</v>
      </c>
    </row>
    <row r="297" spans="1:10" x14ac:dyDescent="0.25">
      <c r="A297" s="25">
        <v>42355</v>
      </c>
      <c r="B297" s="27">
        <v>53.885719000000002</v>
      </c>
      <c r="C297" s="27">
        <v>74.617990000000006</v>
      </c>
      <c r="D297" s="2">
        <f t="shared" si="20"/>
        <v>0.99233921036708372</v>
      </c>
      <c r="E297" s="9">
        <f t="shared" si="21"/>
        <v>0.9849652267680844</v>
      </c>
      <c r="F297">
        <f t="shared" si="22"/>
        <v>-7.6902842128909786E-3</v>
      </c>
      <c r="G297">
        <f t="shared" si="23"/>
        <v>-1.5148941206724121E-2</v>
      </c>
      <c r="J297" s="16">
        <f t="shared" si="24"/>
        <v>0.99012701528738378</v>
      </c>
    </row>
    <row r="298" spans="1:10" x14ac:dyDescent="0.25">
      <c r="A298" s="25">
        <v>42354</v>
      </c>
      <c r="B298" s="27">
        <v>54.301712999999999</v>
      </c>
      <c r="C298" s="27">
        <v>75.756979000000001</v>
      </c>
      <c r="D298" s="2">
        <f t="shared" si="20"/>
        <v>1.0168478318370255</v>
      </c>
      <c r="E298" s="9">
        <f t="shared" si="21"/>
        <v>0.99647489525646016</v>
      </c>
      <c r="F298">
        <f t="shared" si="22"/>
        <v>1.6707481325856262E-2</v>
      </c>
      <c r="G298">
        <f t="shared" si="23"/>
        <v>-3.5313325653900363E-3</v>
      </c>
      <c r="J298" s="16">
        <f t="shared" si="24"/>
        <v>1.0107359508628559</v>
      </c>
    </row>
    <row r="299" spans="1:10" x14ac:dyDescent="0.25">
      <c r="A299" s="25">
        <v>42353</v>
      </c>
      <c r="B299" s="27">
        <v>53.402005000000003</v>
      </c>
      <c r="C299" s="27">
        <v>76.024974999999998</v>
      </c>
      <c r="D299" s="2">
        <f t="shared" si="20"/>
        <v>1.0010881644740348</v>
      </c>
      <c r="E299" s="9">
        <f t="shared" si="21"/>
        <v>1.0447192191640251</v>
      </c>
      <c r="F299">
        <f t="shared" si="22"/>
        <v>1.0875728522225341E-3</v>
      </c>
      <c r="G299">
        <f t="shared" si="23"/>
        <v>4.3748159518012766E-2</v>
      </c>
      <c r="J299" s="16">
        <f t="shared" si="24"/>
        <v>1.0141774808810318</v>
      </c>
    </row>
    <row r="300" spans="1:10" x14ac:dyDescent="0.25">
      <c r="A300" s="25">
        <v>42352</v>
      </c>
      <c r="B300" s="27">
        <v>53.343958000000001</v>
      </c>
      <c r="C300" s="27">
        <v>72.770724999999999</v>
      </c>
      <c r="D300" s="2">
        <f t="shared" si="20"/>
        <v>1.0199777671287813</v>
      </c>
      <c r="E300" s="9">
        <f t="shared" si="21"/>
        <v>1.0227334214343506</v>
      </c>
      <c r="F300">
        <f t="shared" si="22"/>
        <v>1.9780830126055773E-2</v>
      </c>
      <c r="G300">
        <f t="shared" si="23"/>
        <v>2.2478867903129029E-2</v>
      </c>
      <c r="J300" s="16">
        <f t="shared" si="24"/>
        <v>1.0208044634204521</v>
      </c>
    </row>
    <row r="301" spans="1:10" x14ac:dyDescent="0.25">
      <c r="A301" s="25">
        <v>42349</v>
      </c>
      <c r="B301" s="27">
        <v>52.299137999999999</v>
      </c>
      <c r="C301" s="27">
        <v>71.153170000000003</v>
      </c>
      <c r="D301" s="2">
        <f t="shared" si="20"/>
        <v>0.97810748044804796</v>
      </c>
      <c r="E301" s="9">
        <f t="shared" si="21"/>
        <v>0.98216400610314247</v>
      </c>
      <c r="F301">
        <f t="shared" si="22"/>
        <v>-2.213571677704745E-2</v>
      </c>
      <c r="G301">
        <f t="shared" si="23"/>
        <v>-1.7996972247684543E-2</v>
      </c>
      <c r="J301" s="16">
        <f t="shared" si="24"/>
        <v>0.97932443814457626</v>
      </c>
    </row>
    <row r="302" spans="1:10" x14ac:dyDescent="0.25">
      <c r="A302" s="25">
        <v>42348</v>
      </c>
      <c r="B302" s="27">
        <v>53.469724999999997</v>
      </c>
      <c r="C302" s="27">
        <v>72.445303999999993</v>
      </c>
      <c r="D302" s="2">
        <f t="shared" si="20"/>
        <v>1.0052746639964489</v>
      </c>
      <c r="E302" s="9">
        <f t="shared" si="21"/>
        <v>1.0007934063981518</v>
      </c>
      <c r="F302">
        <f t="shared" si="22"/>
        <v>5.2608016809822427E-3</v>
      </c>
      <c r="G302">
        <f t="shared" si="23"/>
        <v>7.930918176779708E-4</v>
      </c>
      <c r="J302" s="16">
        <f t="shared" si="24"/>
        <v>1.0039302867169597</v>
      </c>
    </row>
    <row r="303" spans="1:10" x14ac:dyDescent="0.25">
      <c r="A303" s="25">
        <v>42347</v>
      </c>
      <c r="B303" s="27">
        <v>53.189169999999997</v>
      </c>
      <c r="C303" s="27">
        <v>72.387871000000004</v>
      </c>
      <c r="D303" s="2">
        <f t="shared" si="20"/>
        <v>0.98548125743441783</v>
      </c>
      <c r="E303" s="9">
        <f t="shared" si="21"/>
        <v>1.0133994413805518</v>
      </c>
      <c r="F303">
        <f t="shared" si="22"/>
        <v>-1.4625170901600197E-2</v>
      </c>
      <c r="G303">
        <f t="shared" si="23"/>
        <v>1.3310462826593455E-2</v>
      </c>
      <c r="J303" s="16">
        <f t="shared" si="24"/>
        <v>0.99385671261825792</v>
      </c>
    </row>
    <row r="304" spans="1:10" x14ac:dyDescent="0.25">
      <c r="A304" s="25">
        <v>42346</v>
      </c>
      <c r="B304" s="27">
        <v>53.972786999999997</v>
      </c>
      <c r="C304" s="27">
        <v>71.430739000000003</v>
      </c>
      <c r="D304" s="2">
        <f t="shared" si="20"/>
        <v>0.99964163299633102</v>
      </c>
      <c r="E304" s="9">
        <f t="shared" si="21"/>
        <v>0.97174470964757564</v>
      </c>
      <c r="F304">
        <f t="shared" si="22"/>
        <v>-3.5843123246908623E-4</v>
      </c>
      <c r="G304">
        <f t="shared" si="23"/>
        <v>-2.866215341427597E-2</v>
      </c>
      <c r="J304" s="16">
        <f t="shared" si="24"/>
        <v>0.99127255599170438</v>
      </c>
    </row>
    <row r="305" spans="1:10" x14ac:dyDescent="0.25">
      <c r="A305" s="25">
        <v>42345</v>
      </c>
      <c r="B305" s="27">
        <v>53.992136000000002</v>
      </c>
      <c r="C305" s="27">
        <v>73.507721000000004</v>
      </c>
      <c r="D305" s="2">
        <f t="shared" si="20"/>
        <v>0.99821142527674545</v>
      </c>
      <c r="E305" s="9">
        <f t="shared" si="21"/>
        <v>0.97387778998272512</v>
      </c>
      <c r="F305">
        <f t="shared" si="22"/>
        <v>-1.7901761328035254E-3</v>
      </c>
      <c r="G305">
        <f t="shared" si="23"/>
        <v>-2.646945550890592E-2</v>
      </c>
      <c r="J305" s="16">
        <f t="shared" si="24"/>
        <v>0.9909113346885392</v>
      </c>
    </row>
    <row r="306" spans="1:10" x14ac:dyDescent="0.25">
      <c r="A306" s="25">
        <v>42342</v>
      </c>
      <c r="B306" s="27">
        <v>54.088878000000001</v>
      </c>
      <c r="C306" s="27">
        <v>75.479410000000001</v>
      </c>
      <c r="D306" s="2">
        <f t="shared" si="20"/>
        <v>1.031549811110329</v>
      </c>
      <c r="E306" s="9">
        <f t="shared" si="21"/>
        <v>1.0057390198237135</v>
      </c>
      <c r="F306">
        <f t="shared" si="22"/>
        <v>3.1062342339328457E-2</v>
      </c>
      <c r="G306">
        <f t="shared" si="23"/>
        <v>5.7226143869358531E-3</v>
      </c>
      <c r="J306" s="16">
        <f t="shared" si="24"/>
        <v>1.0238065737243442</v>
      </c>
    </row>
    <row r="307" spans="1:10" x14ac:dyDescent="0.25">
      <c r="A307" s="25">
        <v>42341</v>
      </c>
      <c r="B307" s="27">
        <v>52.434576999999997</v>
      </c>
      <c r="C307" s="27">
        <v>75.048704000000001</v>
      </c>
      <c r="D307" s="2">
        <f t="shared" si="20"/>
        <v>0.98170622911341587</v>
      </c>
      <c r="E307" s="9">
        <f t="shared" si="21"/>
        <v>0.98566940644590073</v>
      </c>
      <c r="F307">
        <f t="shared" si="22"/>
        <v>-1.8463171072646389E-2</v>
      </c>
      <c r="G307">
        <f t="shared" si="23"/>
        <v>-1.4434268181171996E-2</v>
      </c>
      <c r="J307" s="16">
        <f t="shared" si="24"/>
        <v>0.98289518231316131</v>
      </c>
    </row>
    <row r="308" spans="1:10" x14ac:dyDescent="0.25">
      <c r="A308" s="25">
        <v>42340</v>
      </c>
      <c r="B308" s="27">
        <v>53.411678000000002</v>
      </c>
      <c r="C308" s="27">
        <v>76.139832999999996</v>
      </c>
      <c r="D308" s="2">
        <f t="shared" si="20"/>
        <v>0.99981887392820479</v>
      </c>
      <c r="E308" s="9">
        <f t="shared" si="21"/>
        <v>0.9714251240993852</v>
      </c>
      <c r="F308">
        <f t="shared" si="22"/>
        <v>-1.8114247710313689E-4</v>
      </c>
      <c r="G308">
        <f t="shared" si="23"/>
        <v>-2.8991085600770138E-2</v>
      </c>
      <c r="J308" s="16">
        <f t="shared" si="24"/>
        <v>0.99130074897955889</v>
      </c>
    </row>
    <row r="309" spans="1:10" x14ac:dyDescent="0.25">
      <c r="A309" s="25">
        <v>42339</v>
      </c>
      <c r="B309" s="27">
        <v>53.421354000000001</v>
      </c>
      <c r="C309" s="27">
        <v>78.379518000000004</v>
      </c>
      <c r="D309" s="2">
        <f t="shared" si="20"/>
        <v>1.0160074168563453</v>
      </c>
      <c r="E309" s="9">
        <f t="shared" si="21"/>
        <v>1.0028165012870753</v>
      </c>
      <c r="F309">
        <f t="shared" si="22"/>
        <v>1.5880649185102871E-2</v>
      </c>
      <c r="G309">
        <f t="shared" si="23"/>
        <v>2.8125423790961398E-3</v>
      </c>
      <c r="J309" s="16">
        <f t="shared" si="24"/>
        <v>1.0120501421855641</v>
      </c>
    </row>
    <row r="310" spans="1:10" x14ac:dyDescent="0.25">
      <c r="A310" s="25">
        <v>42338</v>
      </c>
      <c r="B310" s="27">
        <v>52.579689000000002</v>
      </c>
      <c r="C310" s="27">
        <v>78.159381999999994</v>
      </c>
      <c r="D310" s="2">
        <f t="shared" si="20"/>
        <v>1.0077878425758611</v>
      </c>
      <c r="E310" s="9">
        <f t="shared" si="21"/>
        <v>1.0052936150038427</v>
      </c>
      <c r="F310">
        <f t="shared" si="22"/>
        <v>7.757673861434459E-3</v>
      </c>
      <c r="G310">
        <f t="shared" si="23"/>
        <v>5.2796530749809395E-3</v>
      </c>
      <c r="J310" s="16">
        <f t="shared" si="24"/>
        <v>1.0070395743042555</v>
      </c>
    </row>
    <row r="311" spans="1:10" x14ac:dyDescent="0.25">
      <c r="A311" s="25">
        <v>42335</v>
      </c>
      <c r="B311" s="27">
        <v>52.173371000000003</v>
      </c>
      <c r="C311" s="27">
        <v>77.747815000000003</v>
      </c>
      <c r="D311" s="2">
        <f t="shared" si="20"/>
        <v>1.0044701327291579</v>
      </c>
      <c r="E311" s="9">
        <f t="shared" si="21"/>
        <v>0.99975389289388916</v>
      </c>
      <c r="F311">
        <f t="shared" si="22"/>
        <v>4.4601713605775424E-3</v>
      </c>
      <c r="G311">
        <f t="shared" si="23"/>
        <v>-2.4613739543439064E-4</v>
      </c>
      <c r="J311" s="16">
        <f t="shared" si="24"/>
        <v>1.0030552607785772</v>
      </c>
    </row>
    <row r="312" spans="1:10" x14ac:dyDescent="0.25">
      <c r="A312" s="25">
        <v>42333</v>
      </c>
      <c r="B312" s="27">
        <v>51.941186999999999</v>
      </c>
      <c r="C312" s="27">
        <v>77.766953999999998</v>
      </c>
      <c r="D312" s="2">
        <f t="shared" si="20"/>
        <v>0.98967739007343869</v>
      </c>
      <c r="E312" s="9">
        <f t="shared" si="21"/>
        <v>0.99230583867323119</v>
      </c>
      <c r="F312">
        <f t="shared" si="22"/>
        <v>-1.0376257572903521E-2</v>
      </c>
      <c r="G312">
        <f t="shared" si="23"/>
        <v>-7.723914099375534E-3</v>
      </c>
      <c r="J312" s="16">
        <f t="shared" si="24"/>
        <v>0.99046592465337646</v>
      </c>
    </row>
    <row r="313" spans="1:10" x14ac:dyDescent="0.25">
      <c r="A313" s="25">
        <v>42332</v>
      </c>
      <c r="B313" s="27">
        <v>52.482948</v>
      </c>
      <c r="C313" s="27">
        <v>78.369945000000001</v>
      </c>
      <c r="D313" s="2">
        <f t="shared" si="20"/>
        <v>1.0011072410036597</v>
      </c>
      <c r="E313" s="9">
        <f t="shared" si="21"/>
        <v>1.0199302342242731</v>
      </c>
      <c r="F313">
        <f t="shared" si="22"/>
        <v>1.1066284644502293E-3</v>
      </c>
      <c r="G313">
        <f t="shared" si="23"/>
        <v>1.9734227137602096E-2</v>
      </c>
      <c r="J313" s="16">
        <f t="shared" si="24"/>
        <v>1.0067541389698436</v>
      </c>
    </row>
    <row r="314" spans="1:10" x14ac:dyDescent="0.25">
      <c r="A314" s="25">
        <v>42331</v>
      </c>
      <c r="B314" s="27">
        <v>52.424900999999998</v>
      </c>
      <c r="C314" s="27">
        <v>76.838534999999993</v>
      </c>
      <c r="D314" s="2">
        <f t="shared" si="20"/>
        <v>1</v>
      </c>
      <c r="E314" s="9">
        <f t="shared" si="21"/>
        <v>1.0061410868990011</v>
      </c>
      <c r="F314">
        <f t="shared" si="22"/>
        <v>0</v>
      </c>
      <c r="G314">
        <f t="shared" si="23"/>
        <v>6.1223072705194372E-3</v>
      </c>
      <c r="J314" s="16">
        <f t="shared" si="24"/>
        <v>1.0018423260697003</v>
      </c>
    </row>
    <row r="315" spans="1:10" x14ac:dyDescent="0.25">
      <c r="A315" s="25">
        <v>42328</v>
      </c>
      <c r="B315" s="27">
        <v>52.424900999999998</v>
      </c>
      <c r="C315" s="27">
        <v>76.369542999999993</v>
      </c>
      <c r="D315" s="2">
        <f t="shared" si="20"/>
        <v>1.004634781366913</v>
      </c>
      <c r="E315" s="9">
        <f t="shared" si="21"/>
        <v>0.99364879362351832</v>
      </c>
      <c r="F315">
        <f t="shared" si="22"/>
        <v>4.6240738397049586E-3</v>
      </c>
      <c r="G315">
        <f t="shared" si="23"/>
        <v>-6.3714610945078713E-3</v>
      </c>
      <c r="J315" s="16">
        <f t="shared" si="24"/>
        <v>1.0013389850438945</v>
      </c>
    </row>
    <row r="316" spans="1:10" x14ac:dyDescent="0.25">
      <c r="A316" s="25">
        <v>42327</v>
      </c>
      <c r="B316" s="27">
        <v>52.183044000000002</v>
      </c>
      <c r="C316" s="27">
        <v>76.857681999999997</v>
      </c>
      <c r="D316" s="2">
        <f t="shared" si="20"/>
        <v>1.0016713191374189</v>
      </c>
      <c r="E316" s="9">
        <f t="shared" si="21"/>
        <v>0.99455047285598264</v>
      </c>
      <c r="F316">
        <f t="shared" si="22"/>
        <v>1.669924037810841E-3</v>
      </c>
      <c r="G316">
        <f t="shared" si="23"/>
        <v>-5.4644299840106341E-3</v>
      </c>
      <c r="J316" s="16">
        <f t="shared" si="24"/>
        <v>0.99953506525298796</v>
      </c>
    </row>
    <row r="317" spans="1:10" x14ac:dyDescent="0.25">
      <c r="A317" s="25">
        <v>42326</v>
      </c>
      <c r="B317" s="27">
        <v>52.095975000000003</v>
      </c>
      <c r="C317" s="27">
        <v>77.278814999999994</v>
      </c>
      <c r="D317" s="2">
        <f t="shared" si="20"/>
        <v>1.0166131124498832</v>
      </c>
      <c r="E317" s="9">
        <f t="shared" si="21"/>
        <v>1.0097548676634411</v>
      </c>
      <c r="F317">
        <f t="shared" si="22"/>
        <v>1.6476624284963229E-2</v>
      </c>
      <c r="G317">
        <f t="shared" si="23"/>
        <v>9.7075961117526061E-3</v>
      </c>
      <c r="J317" s="16">
        <f t="shared" si="24"/>
        <v>1.0145556390139505</v>
      </c>
    </row>
    <row r="318" spans="1:10" x14ac:dyDescent="0.25">
      <c r="A318" s="25">
        <v>42325</v>
      </c>
      <c r="B318" s="27">
        <v>51.244641999999999</v>
      </c>
      <c r="C318" s="27">
        <v>76.532252999999997</v>
      </c>
      <c r="D318" s="2">
        <f t="shared" si="20"/>
        <v>0.99176188382697472</v>
      </c>
      <c r="E318" s="9">
        <f t="shared" si="21"/>
        <v>0.98838067640287031</v>
      </c>
      <c r="F318">
        <f t="shared" si="22"/>
        <v>-8.2722369753706164E-3</v>
      </c>
      <c r="G318">
        <f t="shared" si="23"/>
        <v>-1.1687355440348985E-2</v>
      </c>
      <c r="J318" s="16">
        <f t="shared" si="24"/>
        <v>0.99074752159974333</v>
      </c>
    </row>
    <row r="319" spans="1:10" x14ac:dyDescent="0.25">
      <c r="A319" s="25">
        <v>42324</v>
      </c>
      <c r="B319" s="27">
        <v>51.670307999999999</v>
      </c>
      <c r="C319" s="27">
        <v>77.431960000000004</v>
      </c>
      <c r="D319" s="2">
        <f t="shared" si="20"/>
        <v>1.0176003036357832</v>
      </c>
      <c r="E319" s="9">
        <f t="shared" si="21"/>
        <v>1.0358515147449991</v>
      </c>
      <c r="F319">
        <f t="shared" si="22"/>
        <v>1.7447211987897084E-2</v>
      </c>
      <c r="G319">
        <f t="shared" si="23"/>
        <v>3.52238080294901E-2</v>
      </c>
      <c r="J319" s="16">
        <f t="shared" si="24"/>
        <v>1.0230756669685479</v>
      </c>
    </row>
    <row r="320" spans="1:10" x14ac:dyDescent="0.25">
      <c r="A320" s="25">
        <v>42321</v>
      </c>
      <c r="B320" s="27">
        <v>50.776623999999998</v>
      </c>
      <c r="C320" s="27">
        <v>74.751987999999997</v>
      </c>
      <c r="D320" s="2">
        <f t="shared" si="20"/>
        <v>0.99099775400543511</v>
      </c>
      <c r="E320" s="9">
        <f t="shared" si="21"/>
        <v>0.98350327971530072</v>
      </c>
      <c r="F320">
        <f t="shared" si="22"/>
        <v>-9.0430110468110707E-3</v>
      </c>
      <c r="G320">
        <f t="shared" si="23"/>
        <v>-1.6634306420097788E-2</v>
      </c>
      <c r="J320" s="16">
        <f t="shared" si="24"/>
        <v>0.98874941171839481</v>
      </c>
    </row>
    <row r="321" spans="1:10" x14ac:dyDescent="0.25">
      <c r="A321" s="25">
        <v>42320</v>
      </c>
      <c r="B321" s="27">
        <v>51.237879999999997</v>
      </c>
      <c r="C321" s="27">
        <v>76.005835000000005</v>
      </c>
      <c r="D321" s="2">
        <f t="shared" si="20"/>
        <v>0.99384899562108386</v>
      </c>
      <c r="E321" s="9">
        <f t="shared" si="21"/>
        <v>0.97292330614511613</v>
      </c>
      <c r="F321">
        <f t="shared" si="22"/>
        <v>-6.1699997401093234E-3</v>
      </c>
      <c r="G321">
        <f t="shared" si="23"/>
        <v>-2.7450021952993401E-2</v>
      </c>
      <c r="J321" s="16">
        <f t="shared" si="24"/>
        <v>0.98757128877829348</v>
      </c>
    </row>
    <row r="322" spans="1:10" x14ac:dyDescent="0.25">
      <c r="A322" s="25">
        <v>42319</v>
      </c>
      <c r="B322" s="27">
        <v>51.554994999999998</v>
      </c>
      <c r="C322" s="27">
        <v>78.121095999999994</v>
      </c>
      <c r="D322" s="2">
        <f t="shared" si="20"/>
        <v>1.0026163904915746</v>
      </c>
      <c r="E322" s="9">
        <f t="shared" si="21"/>
        <v>0.99113545051206542</v>
      </c>
      <c r="F322">
        <f t="shared" si="22"/>
        <v>2.6129737004479776E-3</v>
      </c>
      <c r="G322">
        <f t="shared" si="23"/>
        <v>-8.9040733542907168E-3</v>
      </c>
      <c r="J322" s="16">
        <f t="shared" si="24"/>
        <v>0.99917210849772176</v>
      </c>
    </row>
    <row r="323" spans="1:10" x14ac:dyDescent="0.25">
      <c r="A323" s="25">
        <v>42318</v>
      </c>
      <c r="B323" s="27">
        <v>51.420459000000001</v>
      </c>
      <c r="C323" s="27">
        <v>78.819798000000006</v>
      </c>
      <c r="D323" s="2">
        <f t="shared" si="20"/>
        <v>0.9879984810859832</v>
      </c>
      <c r="E323" s="9">
        <f t="shared" si="21"/>
        <v>1.0048810545816402</v>
      </c>
      <c r="F323">
        <f t="shared" si="22"/>
        <v>-1.2074118597816158E-2</v>
      </c>
      <c r="G323">
        <f t="shared" si="23"/>
        <v>4.8691808565839391E-3</v>
      </c>
      <c r="J323" s="16">
        <f t="shared" si="24"/>
        <v>0.99306325313468036</v>
      </c>
    </row>
    <row r="324" spans="1:10" x14ac:dyDescent="0.25">
      <c r="A324" s="25">
        <v>42317</v>
      </c>
      <c r="B324" s="27">
        <v>52.045079000000001</v>
      </c>
      <c r="C324" s="27">
        <v>78.436942999999999</v>
      </c>
      <c r="D324" s="2">
        <f t="shared" ref="D324:D387" si="25">B324/B325</f>
        <v>0.98616173418224651</v>
      </c>
      <c r="E324" s="9">
        <f t="shared" ref="E324:E387" si="26">C324/C325</f>
        <v>0.9786242370029824</v>
      </c>
      <c r="F324">
        <f t="shared" ref="F324:F387" si="27">LN(D324)</f>
        <v>-1.3934907220253642E-2</v>
      </c>
      <c r="G324">
        <f t="shared" ref="G324:G387" si="28">LN(E324)</f>
        <v>-2.1607533416661974E-2</v>
      </c>
      <c r="J324" s="16">
        <f t="shared" ref="J324:J387" si="29">$I$1/($I$1+$I$2)*D324+($I$2/($I$1+$I$2))*E324</f>
        <v>0.98390048502846716</v>
      </c>
    </row>
    <row r="325" spans="1:10" x14ac:dyDescent="0.25">
      <c r="A325" s="25">
        <v>42314</v>
      </c>
      <c r="B325" s="27">
        <v>52.775399</v>
      </c>
      <c r="C325" s="27">
        <v>80.150215000000003</v>
      </c>
      <c r="D325" s="2">
        <f t="shared" si="25"/>
        <v>1.0099300586382678</v>
      </c>
      <c r="E325" s="9">
        <f t="shared" si="26"/>
        <v>0.99599108141153336</v>
      </c>
      <c r="F325">
        <f t="shared" si="27"/>
        <v>9.8810795823519922E-3</v>
      </c>
      <c r="G325">
        <f t="shared" si="28"/>
        <v>-4.0169758437207529E-3</v>
      </c>
      <c r="J325" s="16">
        <f t="shared" si="29"/>
        <v>1.0057483654702475</v>
      </c>
    </row>
    <row r="326" spans="1:10" x14ac:dyDescent="0.25">
      <c r="A326" s="25">
        <v>42313</v>
      </c>
      <c r="B326" s="27">
        <v>52.256489000000002</v>
      </c>
      <c r="C326" s="27">
        <v>80.472824000000003</v>
      </c>
      <c r="D326" s="2">
        <f t="shared" si="25"/>
        <v>0.99963235313809617</v>
      </c>
      <c r="E326" s="9">
        <f t="shared" si="26"/>
        <v>0.98639212742802596</v>
      </c>
      <c r="F326">
        <f t="shared" si="27"/>
        <v>-3.6771446058016108E-4</v>
      </c>
      <c r="G326">
        <f t="shared" si="28"/>
        <v>-1.3701308278991726E-2</v>
      </c>
      <c r="J326" s="16">
        <f t="shared" si="29"/>
        <v>0.99566028542507501</v>
      </c>
    </row>
    <row r="327" spans="1:10" x14ac:dyDescent="0.25">
      <c r="A327" s="25">
        <v>42312</v>
      </c>
      <c r="B327" s="27">
        <v>52.275708000000002</v>
      </c>
      <c r="C327" s="27">
        <v>81.582994999999997</v>
      </c>
      <c r="D327" s="2">
        <f t="shared" si="25"/>
        <v>1.0046167930333523</v>
      </c>
      <c r="E327" s="9">
        <f t="shared" si="26"/>
        <v>0.98998278078089963</v>
      </c>
      <c r="F327">
        <f t="shared" si="27"/>
        <v>4.6061683332065465E-3</v>
      </c>
      <c r="G327">
        <f t="shared" si="28"/>
        <v>-1.0067729155370474E-2</v>
      </c>
      <c r="J327" s="16">
        <f t="shared" si="29"/>
        <v>1.0002265893576165</v>
      </c>
    </row>
    <row r="328" spans="1:10" x14ac:dyDescent="0.25">
      <c r="A328" s="25">
        <v>42311</v>
      </c>
      <c r="B328" s="27">
        <v>52.035471000000001</v>
      </c>
      <c r="C328" s="27">
        <v>82.408499000000006</v>
      </c>
      <c r="D328" s="2">
        <f t="shared" si="25"/>
        <v>1.0170924121390421</v>
      </c>
      <c r="E328" s="9">
        <f t="shared" si="26"/>
        <v>1.0184099393776147</v>
      </c>
      <c r="F328">
        <f t="shared" si="27"/>
        <v>1.6947980331586465E-2</v>
      </c>
      <c r="G328">
        <f t="shared" si="28"/>
        <v>1.824252801077678E-2</v>
      </c>
      <c r="J328" s="16">
        <f t="shared" si="29"/>
        <v>1.0174876703106137</v>
      </c>
    </row>
    <row r="329" spans="1:10" x14ac:dyDescent="0.25">
      <c r="A329" s="25">
        <v>42310</v>
      </c>
      <c r="B329" s="27">
        <v>51.161006</v>
      </c>
      <c r="C329" s="27">
        <v>80.918789000000004</v>
      </c>
      <c r="D329" s="2">
        <f t="shared" si="25"/>
        <v>1.0113982299653335</v>
      </c>
      <c r="E329" s="9">
        <f t="shared" si="26"/>
        <v>1.0306985916449523</v>
      </c>
      <c r="F329">
        <f t="shared" si="27"/>
        <v>1.1333759578501985E-2</v>
      </c>
      <c r="G329">
        <f t="shared" si="28"/>
        <v>3.0236816653304341E-2</v>
      </c>
      <c r="J329" s="16">
        <f t="shared" si="29"/>
        <v>1.0171883384692191</v>
      </c>
    </row>
    <row r="330" spans="1:10" x14ac:dyDescent="0.25">
      <c r="A330" s="25">
        <v>42307</v>
      </c>
      <c r="B330" s="27">
        <v>50.584432999999997</v>
      </c>
      <c r="C330" s="27">
        <v>78.508683000000005</v>
      </c>
      <c r="D330" s="2">
        <f t="shared" si="25"/>
        <v>0.98650671472731877</v>
      </c>
      <c r="E330" s="9">
        <f t="shared" si="26"/>
        <v>1.0062020432742065</v>
      </c>
      <c r="F330">
        <f t="shared" si="27"/>
        <v>-1.3585146925988471E-2</v>
      </c>
      <c r="G330">
        <f t="shared" si="28"/>
        <v>6.1828897569851729E-3</v>
      </c>
      <c r="J330" s="16">
        <f t="shared" si="29"/>
        <v>0.9924153132913851</v>
      </c>
    </row>
    <row r="331" spans="1:10" x14ac:dyDescent="0.25">
      <c r="A331" s="25">
        <v>42306</v>
      </c>
      <c r="B331" s="27">
        <v>51.276319000000001</v>
      </c>
      <c r="C331" s="27">
        <v>78.024770000000004</v>
      </c>
      <c r="D331" s="2">
        <f t="shared" si="25"/>
        <v>0.98851428957763376</v>
      </c>
      <c r="E331" s="9">
        <f t="shared" si="26"/>
        <v>0.99939237020948135</v>
      </c>
      <c r="F331">
        <f t="shared" si="27"/>
        <v>-1.1552180656391114E-2</v>
      </c>
      <c r="G331">
        <f t="shared" si="28"/>
        <v>-6.0781447231570904E-4</v>
      </c>
      <c r="J331" s="16">
        <f t="shared" si="29"/>
        <v>0.99177771376718793</v>
      </c>
    </row>
    <row r="332" spans="1:10" x14ac:dyDescent="0.25">
      <c r="A332" s="25">
        <v>42305</v>
      </c>
      <c r="B332" s="27">
        <v>51.872107</v>
      </c>
      <c r="C332" s="27">
        <v>78.072209000000001</v>
      </c>
      <c r="D332" s="2">
        <f t="shared" si="25"/>
        <v>1.0054013853042647</v>
      </c>
      <c r="E332" s="9">
        <f t="shared" si="26"/>
        <v>1.0146750851340556</v>
      </c>
      <c r="F332">
        <f t="shared" si="27"/>
        <v>5.3868501391887477E-3</v>
      </c>
      <c r="G332">
        <f t="shared" si="28"/>
        <v>1.4568448078175322E-2</v>
      </c>
      <c r="J332" s="16">
        <f t="shared" si="29"/>
        <v>1.0081834952532018</v>
      </c>
    </row>
    <row r="333" spans="1:10" x14ac:dyDescent="0.25">
      <c r="A333" s="25">
        <v>42304</v>
      </c>
      <c r="B333" s="27">
        <v>51.593431000000002</v>
      </c>
      <c r="C333" s="27">
        <v>76.943062999999995</v>
      </c>
      <c r="D333" s="2">
        <f t="shared" si="25"/>
        <v>0.98967740541987204</v>
      </c>
      <c r="E333" s="9">
        <f t="shared" si="26"/>
        <v>0.9983993547176494</v>
      </c>
      <c r="F333">
        <f t="shared" si="27"/>
        <v>-1.0376242066402735E-2</v>
      </c>
      <c r="G333">
        <f t="shared" si="28"/>
        <v>-1.601927683639626E-3</v>
      </c>
      <c r="J333" s="16">
        <f t="shared" si="29"/>
        <v>0.99229399020920517</v>
      </c>
    </row>
    <row r="334" spans="1:10" x14ac:dyDescent="0.25">
      <c r="A334" s="25">
        <v>42303</v>
      </c>
      <c r="B334" s="27">
        <v>52.131563999999997</v>
      </c>
      <c r="C334" s="27">
        <v>77.066418999999996</v>
      </c>
      <c r="D334" s="2">
        <f t="shared" si="25"/>
        <v>1.0261017656136588</v>
      </c>
      <c r="E334" s="9">
        <f t="shared" si="26"/>
        <v>0.97879004270133463</v>
      </c>
      <c r="F334">
        <f t="shared" si="27"/>
        <v>2.576692858784865E-2</v>
      </c>
      <c r="G334">
        <f t="shared" si="28"/>
        <v>-2.1438120430900126E-2</v>
      </c>
      <c r="J334" s="16">
        <f t="shared" si="29"/>
        <v>1.0119082487399615</v>
      </c>
    </row>
    <row r="335" spans="1:10" x14ac:dyDescent="0.25">
      <c r="A335" s="25">
        <v>42300</v>
      </c>
      <c r="B335" s="27">
        <v>50.805452000000002</v>
      </c>
      <c r="C335" s="27">
        <v>78.736414999999994</v>
      </c>
      <c r="D335" s="2">
        <f t="shared" si="25"/>
        <v>1.1007703677376641</v>
      </c>
      <c r="E335" s="9">
        <f t="shared" si="26"/>
        <v>1.0010858219831722</v>
      </c>
      <c r="F335">
        <f t="shared" si="27"/>
        <v>9.6010268991658598E-2</v>
      </c>
      <c r="G335">
        <f t="shared" si="28"/>
        <v>1.085232904866847E-3</v>
      </c>
      <c r="J335" s="16">
        <f t="shared" si="29"/>
        <v>1.0708650040113166</v>
      </c>
    </row>
    <row r="336" spans="1:10" x14ac:dyDescent="0.25">
      <c r="A336" s="25">
        <v>42299</v>
      </c>
      <c r="B336" s="27">
        <v>46.154451000000002</v>
      </c>
      <c r="C336" s="27">
        <v>78.651014000000004</v>
      </c>
      <c r="D336" s="2">
        <f t="shared" si="25"/>
        <v>1.0175847033869008</v>
      </c>
      <c r="E336" s="9">
        <f t="shared" si="26"/>
        <v>1.0334123052499506</v>
      </c>
      <c r="F336">
        <f t="shared" si="27"/>
        <v>1.7431881441702071E-2</v>
      </c>
      <c r="G336">
        <f t="shared" si="28"/>
        <v>3.2866244338228594E-2</v>
      </c>
      <c r="J336" s="16">
        <f t="shared" si="29"/>
        <v>1.0223329839458157</v>
      </c>
    </row>
    <row r="337" spans="1:10" x14ac:dyDescent="0.25">
      <c r="A337" s="25">
        <v>42298</v>
      </c>
      <c r="B337" s="27">
        <v>45.356864000000002</v>
      </c>
      <c r="C337" s="27">
        <v>76.108068000000003</v>
      </c>
      <c r="D337" s="2">
        <f t="shared" si="25"/>
        <v>0.98806782047100028</v>
      </c>
      <c r="E337" s="9">
        <f t="shared" si="26"/>
        <v>0.99232954511376836</v>
      </c>
      <c r="F337">
        <f t="shared" si="27"/>
        <v>-1.2003939388757332E-2</v>
      </c>
      <c r="G337">
        <f t="shared" si="28"/>
        <v>-7.7000241287220163E-3</v>
      </c>
      <c r="J337" s="16">
        <f t="shared" si="29"/>
        <v>0.98934633786383075</v>
      </c>
    </row>
    <row r="338" spans="1:10" x14ac:dyDescent="0.25">
      <c r="A338" s="25">
        <v>42297</v>
      </c>
      <c r="B338" s="27">
        <v>45.904606000000001</v>
      </c>
      <c r="C338" s="27">
        <v>76.696364000000003</v>
      </c>
      <c r="D338" s="2">
        <f t="shared" si="25"/>
        <v>1.0031499901191991</v>
      </c>
      <c r="E338" s="9">
        <f t="shared" si="26"/>
        <v>0.99802449447793018</v>
      </c>
      <c r="F338">
        <f t="shared" si="27"/>
        <v>3.1450392942987452E-3</v>
      </c>
      <c r="G338">
        <f t="shared" si="28"/>
        <v>-1.9774594068011418E-3</v>
      </c>
      <c r="J338" s="16">
        <f t="shared" si="29"/>
        <v>1.0016123414268183</v>
      </c>
    </row>
    <row r="339" spans="1:10" x14ac:dyDescent="0.25">
      <c r="A339" s="25">
        <v>42296</v>
      </c>
      <c r="B339" s="27">
        <v>45.760460999999999</v>
      </c>
      <c r="C339" s="27">
        <v>76.848178000000004</v>
      </c>
      <c r="D339" s="2">
        <f t="shared" si="25"/>
        <v>1.0023153119031016</v>
      </c>
      <c r="E339" s="9">
        <f t="shared" si="26"/>
        <v>0.98193494581053631</v>
      </c>
      <c r="F339">
        <f t="shared" si="27"/>
        <v>2.3126356985334771E-3</v>
      </c>
      <c r="G339">
        <f t="shared" si="28"/>
        <v>-1.8230219450857756E-2</v>
      </c>
      <c r="J339" s="16">
        <f t="shared" si="29"/>
        <v>0.99620120207533192</v>
      </c>
    </row>
    <row r="340" spans="1:10" x14ac:dyDescent="0.25">
      <c r="A340" s="25">
        <v>42293</v>
      </c>
      <c r="B340" s="27">
        <v>45.654755999999999</v>
      </c>
      <c r="C340" s="27">
        <v>78.261984999999996</v>
      </c>
      <c r="D340" s="2">
        <f t="shared" si="25"/>
        <v>1.0106360298241381</v>
      </c>
      <c r="E340" s="9">
        <f t="shared" si="26"/>
        <v>1.0122729484806106</v>
      </c>
      <c r="F340">
        <f t="shared" si="27"/>
        <v>1.0579865154008092E-2</v>
      </c>
      <c r="G340">
        <f t="shared" si="28"/>
        <v>1.2198246436910134E-2</v>
      </c>
      <c r="J340" s="16">
        <f t="shared" si="29"/>
        <v>1.0111271054210798</v>
      </c>
    </row>
    <row r="341" spans="1:10" x14ac:dyDescent="0.25">
      <c r="A341" s="25">
        <v>42292</v>
      </c>
      <c r="B341" s="27">
        <v>45.174281000000001</v>
      </c>
      <c r="C341" s="27">
        <v>77.313124999999999</v>
      </c>
      <c r="D341" s="2">
        <f t="shared" si="25"/>
        <v>1.0070693716761305</v>
      </c>
      <c r="E341" s="9">
        <f t="shared" si="26"/>
        <v>1.0164670605541921</v>
      </c>
      <c r="F341">
        <f t="shared" si="27"/>
        <v>7.0445008136367218E-3</v>
      </c>
      <c r="G341">
        <f t="shared" si="28"/>
        <v>1.633294879406855E-2</v>
      </c>
      <c r="J341" s="16">
        <f t="shared" si="29"/>
        <v>1.0098886783395489</v>
      </c>
    </row>
    <row r="342" spans="1:10" x14ac:dyDescent="0.25">
      <c r="A342" s="25">
        <v>42291</v>
      </c>
      <c r="B342" s="27">
        <v>44.857168999999999</v>
      </c>
      <c r="C342" s="27">
        <v>76.060630000000003</v>
      </c>
      <c r="D342" s="2">
        <f t="shared" si="25"/>
        <v>0.99552144647431784</v>
      </c>
      <c r="E342" s="9">
        <f t="shared" si="26"/>
        <v>1.0126326406633741</v>
      </c>
      <c r="F342">
        <f t="shared" si="27"/>
        <v>-4.4886122902356856E-3</v>
      </c>
      <c r="G342">
        <f t="shared" si="28"/>
        <v>1.255351454271731E-2</v>
      </c>
      <c r="J342" s="16">
        <f t="shared" si="29"/>
        <v>1.0006548047310346</v>
      </c>
    </row>
    <row r="343" spans="1:10" x14ac:dyDescent="0.25">
      <c r="A343" s="25">
        <v>42290</v>
      </c>
      <c r="B343" s="27">
        <v>45.058968</v>
      </c>
      <c r="C343" s="27">
        <v>75.111770000000007</v>
      </c>
      <c r="D343" s="2">
        <f t="shared" si="25"/>
        <v>0.9976595645893418</v>
      </c>
      <c r="E343" s="9">
        <f t="shared" si="26"/>
        <v>0.9982345579304619</v>
      </c>
      <c r="F343">
        <f t="shared" si="27"/>
        <v>-2.3431785104817146E-3</v>
      </c>
      <c r="G343">
        <f t="shared" si="28"/>
        <v>-1.7670022989887736E-3</v>
      </c>
      <c r="J343" s="16">
        <f t="shared" si="29"/>
        <v>0.99783206259167778</v>
      </c>
    </row>
    <row r="344" spans="1:10" x14ac:dyDescent="0.25">
      <c r="A344" s="25">
        <v>42289</v>
      </c>
      <c r="B344" s="27">
        <v>45.164673000000001</v>
      </c>
      <c r="C344" s="27">
        <v>75.244609999999994</v>
      </c>
      <c r="D344" s="2">
        <f t="shared" si="25"/>
        <v>0.99766502943712998</v>
      </c>
      <c r="E344" s="9">
        <f t="shared" si="26"/>
        <v>1.000504689385596</v>
      </c>
      <c r="F344">
        <f t="shared" si="27"/>
        <v>-2.3377008575679406E-3</v>
      </c>
      <c r="G344">
        <f t="shared" si="28"/>
        <v>5.0456207274186522E-4</v>
      </c>
      <c r="J344" s="16">
        <f t="shared" si="29"/>
        <v>0.99851692742166986</v>
      </c>
    </row>
    <row r="345" spans="1:10" x14ac:dyDescent="0.25">
      <c r="A345" s="25">
        <v>42286</v>
      </c>
      <c r="B345" s="27">
        <v>45.270378000000001</v>
      </c>
      <c r="C345" s="27">
        <v>75.206654</v>
      </c>
      <c r="D345" s="2">
        <f t="shared" si="25"/>
        <v>0.99283454461645393</v>
      </c>
      <c r="E345" s="9">
        <f t="shared" si="26"/>
        <v>0.99037865107428857</v>
      </c>
      <c r="F345">
        <f t="shared" si="27"/>
        <v>-7.1912505556039601E-3</v>
      </c>
      <c r="G345">
        <f t="shared" si="28"/>
        <v>-9.667933146122824E-3</v>
      </c>
      <c r="J345" s="16">
        <f t="shared" si="29"/>
        <v>0.99209777655380427</v>
      </c>
    </row>
    <row r="346" spans="1:10" x14ac:dyDescent="0.25">
      <c r="A346" s="25">
        <v>42285</v>
      </c>
      <c r="B346" s="27">
        <v>45.597102</v>
      </c>
      <c r="C346" s="27">
        <v>75.937273000000005</v>
      </c>
      <c r="D346" s="2">
        <f t="shared" si="25"/>
        <v>1.0138889376841598</v>
      </c>
      <c r="E346" s="9">
        <f t="shared" si="26"/>
        <v>1.0104798131112083</v>
      </c>
      <c r="F346">
        <f t="shared" si="27"/>
        <v>1.3793370259177177E-2</v>
      </c>
      <c r="G346">
        <f t="shared" si="28"/>
        <v>1.0425280533055269E-2</v>
      </c>
      <c r="J346" s="16">
        <f t="shared" si="29"/>
        <v>1.0128662003122744</v>
      </c>
    </row>
    <row r="347" spans="1:10" x14ac:dyDescent="0.25">
      <c r="A347" s="25">
        <v>42284</v>
      </c>
      <c r="B347" s="27">
        <v>44.972481999999999</v>
      </c>
      <c r="C347" s="27">
        <v>75.149717999999993</v>
      </c>
      <c r="D347" s="2">
        <f t="shared" si="25"/>
        <v>1.0010694847677108</v>
      </c>
      <c r="E347" s="9">
        <f t="shared" si="26"/>
        <v>1.0168185669412737</v>
      </c>
      <c r="F347">
        <f t="shared" si="27"/>
        <v>1.0689132763079384E-3</v>
      </c>
      <c r="G347">
        <f t="shared" si="28"/>
        <v>1.6678700896803164E-2</v>
      </c>
      <c r="J347" s="16">
        <f t="shared" si="29"/>
        <v>1.0057942094197796</v>
      </c>
    </row>
    <row r="348" spans="1:10" x14ac:dyDescent="0.25">
      <c r="A348" s="25">
        <v>42283</v>
      </c>
      <c r="B348" s="27">
        <v>44.924436</v>
      </c>
      <c r="C348" s="27">
        <v>73.906712999999996</v>
      </c>
      <c r="D348" s="2">
        <f t="shared" si="25"/>
        <v>1.0025734268443505</v>
      </c>
      <c r="E348" s="9">
        <f t="shared" si="26"/>
        <v>1.0140606844139706</v>
      </c>
      <c r="F348">
        <f t="shared" si="27"/>
        <v>2.5701212514087439E-3</v>
      </c>
      <c r="G348">
        <f t="shared" si="28"/>
        <v>1.3962749940358524E-2</v>
      </c>
      <c r="J348" s="16">
        <f t="shared" si="29"/>
        <v>1.0060196041152365</v>
      </c>
    </row>
    <row r="349" spans="1:10" x14ac:dyDescent="0.25">
      <c r="A349" s="25">
        <v>42282</v>
      </c>
      <c r="B349" s="27">
        <v>44.809123</v>
      </c>
      <c r="C349" s="27">
        <v>72.881943000000007</v>
      </c>
      <c r="D349" s="2">
        <f t="shared" si="25"/>
        <v>1.023260950990436</v>
      </c>
      <c r="E349" s="9">
        <f t="shared" si="26"/>
        <v>1.0122562097721175</v>
      </c>
      <c r="F349">
        <f t="shared" si="27"/>
        <v>2.2994538498205066E-2</v>
      </c>
      <c r="G349">
        <f t="shared" si="28"/>
        <v>1.2181710534302651E-2</v>
      </c>
      <c r="J349" s="16">
        <f t="shared" si="29"/>
        <v>1.0199595286249403</v>
      </c>
    </row>
    <row r="350" spans="1:10" x14ac:dyDescent="0.25">
      <c r="A350" s="25">
        <v>42279</v>
      </c>
      <c r="B350" s="27">
        <v>43.790514000000002</v>
      </c>
      <c r="C350" s="27">
        <v>71.999502000000007</v>
      </c>
      <c r="D350" s="2">
        <f t="shared" si="25"/>
        <v>1.0215198273061572</v>
      </c>
      <c r="E350" s="9">
        <f t="shared" si="26"/>
        <v>1.0245746644526785</v>
      </c>
      <c r="F350">
        <f t="shared" si="27"/>
        <v>2.1291545078511574E-2</v>
      </c>
      <c r="G350">
        <f t="shared" si="28"/>
        <v>2.4277564960437117E-2</v>
      </c>
      <c r="J350" s="16">
        <f t="shared" si="29"/>
        <v>1.0224362784501135</v>
      </c>
    </row>
    <row r="351" spans="1:10" x14ac:dyDescent="0.25">
      <c r="A351" s="25">
        <v>42278</v>
      </c>
      <c r="B351" s="27">
        <v>42.868001999999997</v>
      </c>
      <c r="C351" s="27">
        <v>70.272576999999998</v>
      </c>
      <c r="D351" s="2">
        <f t="shared" si="25"/>
        <v>1.0079078725035631</v>
      </c>
      <c r="E351" s="9">
        <f t="shared" si="26"/>
        <v>0.99609950696087424</v>
      </c>
      <c r="F351">
        <f t="shared" si="27"/>
        <v>7.8767691464478873E-3</v>
      </c>
      <c r="G351">
        <f t="shared" si="28"/>
        <v>-3.9081198006463988E-3</v>
      </c>
      <c r="J351" s="16">
        <f t="shared" si="29"/>
        <v>1.0043653628407563</v>
      </c>
    </row>
    <row r="352" spans="1:10" x14ac:dyDescent="0.25">
      <c r="A352" s="25">
        <v>42277</v>
      </c>
      <c r="B352" s="27">
        <v>42.531666999999999</v>
      </c>
      <c r="C352" s="27">
        <v>70.547747999999999</v>
      </c>
      <c r="D352" s="2">
        <f t="shared" si="25"/>
        <v>1.0188766023739924</v>
      </c>
      <c r="E352" s="9">
        <f t="shared" si="26"/>
        <v>1.0189118531943646</v>
      </c>
      <c r="F352">
        <f t="shared" si="27"/>
        <v>1.8700650120726227E-2</v>
      </c>
      <c r="G352">
        <f t="shared" si="28"/>
        <v>1.8735247254966975E-2</v>
      </c>
      <c r="J352" s="16">
        <f t="shared" si="29"/>
        <v>1.0188871776201038</v>
      </c>
    </row>
    <row r="353" spans="1:10" x14ac:dyDescent="0.25">
      <c r="A353" s="25">
        <v>42276</v>
      </c>
      <c r="B353" s="27">
        <v>41.743687999999999</v>
      </c>
      <c r="C353" s="27">
        <v>69.238322999999994</v>
      </c>
      <c r="D353" s="2">
        <f t="shared" si="25"/>
        <v>1.0034649414940759</v>
      </c>
      <c r="E353" s="9">
        <f t="shared" si="26"/>
        <v>1.0050964589350231</v>
      </c>
      <c r="F353">
        <f t="shared" si="27"/>
        <v>3.4589524148493866E-3</v>
      </c>
      <c r="G353">
        <f t="shared" si="28"/>
        <v>5.0835159451696936E-3</v>
      </c>
      <c r="J353" s="16">
        <f t="shared" si="29"/>
        <v>1.00395439672636</v>
      </c>
    </row>
    <row r="354" spans="1:10" x14ac:dyDescent="0.25">
      <c r="A354" s="25">
        <v>42275</v>
      </c>
      <c r="B354" s="27">
        <v>41.599547999999999</v>
      </c>
      <c r="C354" s="27">
        <v>68.887242000000001</v>
      </c>
      <c r="D354" s="2">
        <f t="shared" si="25"/>
        <v>0.98520716680636156</v>
      </c>
      <c r="E354" s="9">
        <f t="shared" si="26"/>
        <v>0.99139689500597317</v>
      </c>
      <c r="F354">
        <f t="shared" si="27"/>
        <v>-1.4903338293717736E-2</v>
      </c>
      <c r="G354">
        <f t="shared" si="28"/>
        <v>-8.6403253291809385E-3</v>
      </c>
      <c r="J354" s="16">
        <f t="shared" si="29"/>
        <v>0.98706408526624489</v>
      </c>
    </row>
    <row r="355" spans="1:10" x14ac:dyDescent="0.25">
      <c r="A355" s="25">
        <v>42272</v>
      </c>
      <c r="B355" s="27">
        <v>42.224162999999997</v>
      </c>
      <c r="C355" s="27">
        <v>69.485028999999997</v>
      </c>
      <c r="D355" s="2">
        <f t="shared" si="25"/>
        <v>1.0006831797713378</v>
      </c>
      <c r="E355" s="9">
        <f t="shared" si="26"/>
        <v>1.0068747410814387</v>
      </c>
      <c r="F355">
        <f t="shared" si="27"/>
        <v>6.8294651027127112E-4</v>
      </c>
      <c r="G355">
        <f t="shared" si="28"/>
        <v>6.8512177984181395E-3</v>
      </c>
      <c r="J355" s="16">
        <f t="shared" si="29"/>
        <v>1.0025406481643682</v>
      </c>
    </row>
    <row r="356" spans="1:10" x14ac:dyDescent="0.25">
      <c r="A356" s="25">
        <v>42271</v>
      </c>
      <c r="B356" s="27">
        <v>42.195335999999998</v>
      </c>
      <c r="C356" s="27">
        <v>69.010598999999999</v>
      </c>
      <c r="D356" s="2">
        <f t="shared" si="25"/>
        <v>1.0009118080963122</v>
      </c>
      <c r="E356" s="9">
        <f t="shared" si="26"/>
        <v>1.0059474431788573</v>
      </c>
      <c r="F356">
        <f t="shared" si="27"/>
        <v>9.1139265182786091E-4</v>
      </c>
      <c r="G356">
        <f t="shared" si="28"/>
        <v>5.9298269518387242E-3</v>
      </c>
      <c r="J356" s="16">
        <f t="shared" si="29"/>
        <v>1.0024224986210757</v>
      </c>
    </row>
    <row r="357" spans="1:10" x14ac:dyDescent="0.25">
      <c r="A357" s="25">
        <v>42270</v>
      </c>
      <c r="B357" s="27">
        <v>42.156897000000001</v>
      </c>
      <c r="C357" s="27">
        <v>68.602588999999995</v>
      </c>
      <c r="D357" s="2">
        <f t="shared" si="25"/>
        <v>0.99931656981242578</v>
      </c>
      <c r="E357" s="9">
        <f t="shared" si="26"/>
        <v>0.99395113729363571</v>
      </c>
      <c r="F357">
        <f t="shared" si="27"/>
        <v>-6.8366383244423251E-4</v>
      </c>
      <c r="G357">
        <f t="shared" si="28"/>
        <v>-6.0672311861179589E-3</v>
      </c>
      <c r="J357" s="16">
        <f t="shared" si="29"/>
        <v>0.99770694005678873</v>
      </c>
    </row>
    <row r="358" spans="1:10" x14ac:dyDescent="0.25">
      <c r="A358" s="25">
        <v>42269</v>
      </c>
      <c r="B358" s="27">
        <v>42.185727999999997</v>
      </c>
      <c r="C358" s="27">
        <v>69.020082000000002</v>
      </c>
      <c r="D358" s="2">
        <f t="shared" si="25"/>
        <v>0.99523918911334452</v>
      </c>
      <c r="E358" s="9">
        <f t="shared" si="26"/>
        <v>0.9911431797676411</v>
      </c>
      <c r="F358">
        <f t="shared" si="27"/>
        <v>-4.7721796441595422E-3</v>
      </c>
      <c r="G358">
        <f t="shared" si="28"/>
        <v>-8.8962749999547969E-3</v>
      </c>
      <c r="J358" s="16">
        <f t="shared" si="29"/>
        <v>0.99401038630963345</v>
      </c>
    </row>
    <row r="359" spans="1:10" x14ac:dyDescent="0.25">
      <c r="A359" s="25">
        <v>42268</v>
      </c>
      <c r="B359" s="27">
        <v>42.387526999999999</v>
      </c>
      <c r="C359" s="27">
        <v>69.636842999999999</v>
      </c>
      <c r="D359" s="2">
        <f t="shared" si="25"/>
        <v>1.0144894490412131</v>
      </c>
      <c r="E359" s="9">
        <f t="shared" si="26"/>
        <v>1.0097688398904847</v>
      </c>
      <c r="F359">
        <f t="shared" si="27"/>
        <v>1.4385480073132957E-2</v>
      </c>
      <c r="G359">
        <f t="shared" si="28"/>
        <v>9.7214332625536002E-3</v>
      </c>
      <c r="J359" s="16">
        <f t="shared" si="29"/>
        <v>1.0130732662959945</v>
      </c>
    </row>
    <row r="360" spans="1:10" x14ac:dyDescent="0.25">
      <c r="A360" s="25">
        <v>42265</v>
      </c>
      <c r="B360" s="27">
        <v>41.782127000000003</v>
      </c>
      <c r="C360" s="27">
        <v>68.963153000000005</v>
      </c>
      <c r="D360" s="2">
        <f t="shared" si="25"/>
        <v>0.98259886709625244</v>
      </c>
      <c r="E360" s="9">
        <f t="shared" si="26"/>
        <v>0.97609456123491156</v>
      </c>
      <c r="F360">
        <f t="shared" si="27"/>
        <v>-1.7554312213598409E-2</v>
      </c>
      <c r="G360">
        <f t="shared" si="28"/>
        <v>-2.4195810751059574E-2</v>
      </c>
      <c r="J360" s="16">
        <f t="shared" si="29"/>
        <v>0.98064757533785007</v>
      </c>
    </row>
    <row r="361" spans="1:10" x14ac:dyDescent="0.25">
      <c r="A361" s="25">
        <v>42264</v>
      </c>
      <c r="B361" s="27">
        <v>42.522058999999999</v>
      </c>
      <c r="C361" s="27">
        <v>70.652123000000003</v>
      </c>
      <c r="D361" s="2">
        <f t="shared" si="25"/>
        <v>0.99887134413055012</v>
      </c>
      <c r="E361" s="9">
        <f t="shared" si="26"/>
        <v>1.0021533806327005</v>
      </c>
      <c r="F361">
        <f t="shared" si="27"/>
        <v>-1.1292932811431374E-3</v>
      </c>
      <c r="G361">
        <f t="shared" si="28"/>
        <v>2.1510654317028121E-3</v>
      </c>
      <c r="J361" s="16">
        <f t="shared" si="29"/>
        <v>0.99985595508119518</v>
      </c>
    </row>
    <row r="362" spans="1:10" x14ac:dyDescent="0.25">
      <c r="A362" s="25">
        <v>42263</v>
      </c>
      <c r="B362" s="27">
        <v>42.570106000000003</v>
      </c>
      <c r="C362" s="27">
        <v>70.500309000000001</v>
      </c>
      <c r="D362" s="2">
        <f t="shared" si="25"/>
        <v>1.007276030945752</v>
      </c>
      <c r="E362" s="9">
        <f t="shared" si="26"/>
        <v>1.0197639660330118</v>
      </c>
      <c r="F362">
        <f t="shared" si="27"/>
        <v>7.2496883351785219E-3</v>
      </c>
      <c r="G362">
        <f t="shared" si="28"/>
        <v>1.957119466772635E-2</v>
      </c>
      <c r="J362" s="16">
        <f t="shared" si="29"/>
        <v>1.0110224114719299</v>
      </c>
    </row>
    <row r="363" spans="1:10" x14ac:dyDescent="0.25">
      <c r="A363" s="25">
        <v>42262</v>
      </c>
      <c r="B363" s="27">
        <v>42.262602000000001</v>
      </c>
      <c r="C363" s="27">
        <v>69.133948000000004</v>
      </c>
      <c r="D363" s="2">
        <f t="shared" si="25"/>
        <v>1.0218401129032375</v>
      </c>
      <c r="E363" s="9">
        <f t="shared" si="26"/>
        <v>1.0051041925891226</v>
      </c>
      <c r="F363">
        <f t="shared" si="27"/>
        <v>2.1605034242511235E-2</v>
      </c>
      <c r="G363">
        <f t="shared" si="28"/>
        <v>5.0912103552712288E-3</v>
      </c>
      <c r="J363" s="16">
        <f t="shared" si="29"/>
        <v>1.016819336809003</v>
      </c>
    </row>
    <row r="364" spans="1:10" x14ac:dyDescent="0.25">
      <c r="A364" s="25">
        <v>42261</v>
      </c>
      <c r="B364" s="27">
        <v>41.359310000000001</v>
      </c>
      <c r="C364" s="27">
        <v>68.782866999999996</v>
      </c>
      <c r="D364" s="2">
        <f t="shared" si="25"/>
        <v>0.98988043380366919</v>
      </c>
      <c r="E364" s="9">
        <f t="shared" si="26"/>
        <v>0.99724851783266411</v>
      </c>
      <c r="F364">
        <f t="shared" si="27"/>
        <v>-1.0171117082948168E-2</v>
      </c>
      <c r="G364">
        <f t="shared" si="28"/>
        <v>-2.7552744522613914E-3</v>
      </c>
      <c r="J364" s="16">
        <f t="shared" si="29"/>
        <v>0.9920908590123676</v>
      </c>
    </row>
    <row r="365" spans="1:10" x14ac:dyDescent="0.25">
      <c r="A365" s="25">
        <v>42258</v>
      </c>
      <c r="B365" s="27">
        <v>41.782127000000003</v>
      </c>
      <c r="C365" s="27">
        <v>68.972644000000003</v>
      </c>
      <c r="D365" s="2">
        <f t="shared" si="25"/>
        <v>1.004388965957034</v>
      </c>
      <c r="E365" s="9">
        <f t="shared" si="26"/>
        <v>1.0023442650405316</v>
      </c>
      <c r="F365">
        <f t="shared" si="27"/>
        <v>4.3793625350893456E-3</v>
      </c>
      <c r="G365">
        <f t="shared" si="28"/>
        <v>2.3415215380695503E-3</v>
      </c>
      <c r="J365" s="16">
        <f t="shared" si="29"/>
        <v>1.0037755556820831</v>
      </c>
    </row>
    <row r="366" spans="1:10" x14ac:dyDescent="0.25">
      <c r="A366" s="25">
        <v>42257</v>
      </c>
      <c r="B366" s="27">
        <v>41.599547999999999</v>
      </c>
      <c r="C366" s="27">
        <v>68.811331999999993</v>
      </c>
      <c r="D366" s="2">
        <f t="shared" si="25"/>
        <v>1.0051080095728879</v>
      </c>
      <c r="E366" s="9">
        <f t="shared" si="26"/>
        <v>1.007222174536675</v>
      </c>
      <c r="F366">
        <f t="shared" si="27"/>
        <v>5.0950079481434452E-3</v>
      </c>
      <c r="G366">
        <f t="shared" si="28"/>
        <v>7.1962195269727565E-3</v>
      </c>
      <c r="J366" s="16">
        <f t="shared" si="29"/>
        <v>1.005742259062024</v>
      </c>
    </row>
    <row r="367" spans="1:10" x14ac:dyDescent="0.25">
      <c r="A367" s="25">
        <v>42256</v>
      </c>
      <c r="B367" s="27">
        <v>41.388137</v>
      </c>
      <c r="C367" s="27">
        <v>68.317927999999995</v>
      </c>
      <c r="D367" s="2">
        <f t="shared" si="25"/>
        <v>0.98131691449926517</v>
      </c>
      <c r="E367" s="9">
        <f t="shared" si="26"/>
        <v>0.97959183907570979</v>
      </c>
      <c r="F367">
        <f t="shared" si="27"/>
        <v>-1.8859819090293755E-2</v>
      </c>
      <c r="G367">
        <f t="shared" si="28"/>
        <v>-2.0619284812948606E-2</v>
      </c>
      <c r="J367" s="16">
        <f t="shared" si="29"/>
        <v>0.98079939187219844</v>
      </c>
    </row>
    <row r="368" spans="1:10" x14ac:dyDescent="0.25">
      <c r="A368" s="25">
        <v>42255</v>
      </c>
      <c r="B368" s="27">
        <v>42.176116999999998</v>
      </c>
      <c r="C368" s="27">
        <v>69.741218000000003</v>
      </c>
      <c r="D368" s="2">
        <f t="shared" si="25"/>
        <v>1.0300398809644904</v>
      </c>
      <c r="E368" s="9">
        <f t="shared" si="26"/>
        <v>1.0143527535247452</v>
      </c>
      <c r="F368">
        <f t="shared" si="27"/>
        <v>2.9597520874968825E-2</v>
      </c>
      <c r="G368">
        <f t="shared" si="28"/>
        <v>1.4250727832173214E-2</v>
      </c>
      <c r="J368" s="16">
        <f t="shared" si="29"/>
        <v>1.0253337427325668</v>
      </c>
    </row>
    <row r="369" spans="1:10" x14ac:dyDescent="0.25">
      <c r="A369" s="25">
        <v>42251</v>
      </c>
      <c r="B369" s="27">
        <v>40.946100999999999</v>
      </c>
      <c r="C369" s="27">
        <v>68.754402999999996</v>
      </c>
      <c r="D369" s="2">
        <f t="shared" si="25"/>
        <v>0.97954025212489559</v>
      </c>
      <c r="E369" s="9">
        <f t="shared" si="26"/>
        <v>0.98197586256520386</v>
      </c>
      <c r="F369">
        <f t="shared" si="27"/>
        <v>-2.0671947878453806E-2</v>
      </c>
      <c r="G369">
        <f t="shared" si="28"/>
        <v>-1.8188550802262341E-2</v>
      </c>
      <c r="J369" s="16">
        <f t="shared" si="29"/>
        <v>0.98027093525698805</v>
      </c>
    </row>
    <row r="370" spans="1:10" x14ac:dyDescent="0.25">
      <c r="A370" s="25">
        <v>42250</v>
      </c>
      <c r="B370" s="27">
        <v>41.801346000000002</v>
      </c>
      <c r="C370" s="27">
        <v>70.016388000000006</v>
      </c>
      <c r="D370" s="2">
        <f t="shared" si="25"/>
        <v>1.0032287565831168</v>
      </c>
      <c r="E370" s="9">
        <f t="shared" si="26"/>
        <v>1.007647100499879</v>
      </c>
      <c r="F370">
        <f t="shared" si="27"/>
        <v>3.2235553412690546E-3</v>
      </c>
      <c r="G370">
        <f t="shared" si="28"/>
        <v>7.6180096398783736E-3</v>
      </c>
      <c r="J370" s="16">
        <f t="shared" si="29"/>
        <v>1.0045542597581454</v>
      </c>
    </row>
    <row r="371" spans="1:10" x14ac:dyDescent="0.25">
      <c r="A371" s="25">
        <v>42249</v>
      </c>
      <c r="B371" s="27">
        <v>41.666814000000002</v>
      </c>
      <c r="C371" s="27">
        <v>69.485028999999997</v>
      </c>
      <c r="D371" s="2">
        <f t="shared" si="25"/>
        <v>1.0368245173327293</v>
      </c>
      <c r="E371" s="9">
        <f t="shared" si="26"/>
        <v>1.0159545221018302</v>
      </c>
      <c r="F371">
        <f t="shared" si="27"/>
        <v>3.616269345504345E-2</v>
      </c>
      <c r="G371">
        <f t="shared" si="28"/>
        <v>1.5828586443657866E-2</v>
      </c>
      <c r="J371" s="16">
        <f t="shared" si="29"/>
        <v>1.0305635187634594</v>
      </c>
    </row>
    <row r="372" spans="1:10" x14ac:dyDescent="0.25">
      <c r="A372" s="25">
        <v>42248</v>
      </c>
      <c r="B372" s="27">
        <v>40.186948999999998</v>
      </c>
      <c r="C372" s="27">
        <v>68.393838000000002</v>
      </c>
      <c r="D372" s="2">
        <f t="shared" si="25"/>
        <v>0.96093747272573971</v>
      </c>
      <c r="E372" s="9">
        <f t="shared" si="26"/>
        <v>0.95800110356542567</v>
      </c>
      <c r="F372">
        <f t="shared" si="27"/>
        <v>-3.9845936930170134E-2</v>
      </c>
      <c r="G372">
        <f t="shared" si="28"/>
        <v>-4.2906349064731571E-2</v>
      </c>
      <c r="J372" s="16">
        <f t="shared" si="29"/>
        <v>0.96005656197764544</v>
      </c>
    </row>
    <row r="373" spans="1:10" x14ac:dyDescent="0.25">
      <c r="A373" s="25">
        <v>42247</v>
      </c>
      <c r="B373" s="27">
        <v>41.820565999999999</v>
      </c>
      <c r="C373" s="27">
        <v>71.392233000000004</v>
      </c>
      <c r="D373" s="2">
        <f t="shared" si="25"/>
        <v>0.99066698677742793</v>
      </c>
      <c r="E373" s="9">
        <f t="shared" si="26"/>
        <v>1.0022645359891984</v>
      </c>
      <c r="F373">
        <f t="shared" si="27"/>
        <v>-9.3768386860395483E-3</v>
      </c>
      <c r="G373">
        <f t="shared" si="28"/>
        <v>2.2619757919525732E-3</v>
      </c>
      <c r="J373" s="16">
        <f t="shared" si="29"/>
        <v>0.99414625154095904</v>
      </c>
    </row>
    <row r="374" spans="1:10" x14ac:dyDescent="0.25">
      <c r="A374" s="25">
        <v>42244</v>
      </c>
      <c r="B374" s="27">
        <v>42.214554999999997</v>
      </c>
      <c r="C374" s="27">
        <v>71.230928000000006</v>
      </c>
      <c r="D374" s="2">
        <f t="shared" si="25"/>
        <v>1.0006833353687767</v>
      </c>
      <c r="E374" s="9">
        <f t="shared" si="26"/>
        <v>1.0029392227312433</v>
      </c>
      <c r="F374">
        <f t="shared" si="27"/>
        <v>6.8310200146966607E-4</v>
      </c>
      <c r="G374">
        <f t="shared" si="28"/>
        <v>2.9349116615082532E-3</v>
      </c>
      <c r="J374" s="16">
        <f t="shared" si="29"/>
        <v>1.0013601015775166</v>
      </c>
    </row>
    <row r="375" spans="1:10" x14ac:dyDescent="0.25">
      <c r="A375" s="25">
        <v>42243</v>
      </c>
      <c r="B375" s="27">
        <v>42.185727999999997</v>
      </c>
      <c r="C375" s="27">
        <v>71.022177999999997</v>
      </c>
      <c r="D375" s="2">
        <f t="shared" si="25"/>
        <v>1.027862374319892</v>
      </c>
      <c r="E375" s="9">
        <f t="shared" si="26"/>
        <v>1.0324137747974855</v>
      </c>
      <c r="F375">
        <f t="shared" si="27"/>
        <v>2.7481280949904124E-2</v>
      </c>
      <c r="G375">
        <f t="shared" si="28"/>
        <v>3.1899531273781673E-2</v>
      </c>
      <c r="J375" s="16">
        <f t="shared" si="29"/>
        <v>1.02922779446317</v>
      </c>
    </row>
    <row r="376" spans="1:10" x14ac:dyDescent="0.25">
      <c r="A376" s="25">
        <v>42242</v>
      </c>
      <c r="B376" s="27">
        <v>41.042195</v>
      </c>
      <c r="C376" s="27">
        <v>68.792357999999993</v>
      </c>
      <c r="D376" s="2">
        <f t="shared" si="25"/>
        <v>1.0553495853963062</v>
      </c>
      <c r="E376" s="9">
        <f t="shared" si="26"/>
        <v>1.0551593845755709</v>
      </c>
      <c r="F376">
        <f t="shared" si="27"/>
        <v>5.3872072605461625E-2</v>
      </c>
      <c r="G376">
        <f t="shared" si="28"/>
        <v>5.3691830944368149E-2</v>
      </c>
      <c r="J376" s="16">
        <f t="shared" si="29"/>
        <v>1.0552925251500855</v>
      </c>
    </row>
    <row r="377" spans="1:10" x14ac:dyDescent="0.25">
      <c r="A377" s="25">
        <v>42241</v>
      </c>
      <c r="B377" s="27">
        <v>38.889668</v>
      </c>
      <c r="C377" s="27">
        <v>65.196177000000006</v>
      </c>
      <c r="D377" s="2">
        <f t="shared" si="25"/>
        <v>0.97096931753207305</v>
      </c>
      <c r="E377" s="9">
        <f t="shared" si="26"/>
        <v>0.99985444516878508</v>
      </c>
      <c r="F377">
        <f t="shared" si="27"/>
        <v>-2.9460410024182138E-2</v>
      </c>
      <c r="G377">
        <f t="shared" si="28"/>
        <v>-1.4556542534739799E-4</v>
      </c>
      <c r="J377" s="16">
        <f t="shared" si="29"/>
        <v>0.97963485582308651</v>
      </c>
    </row>
    <row r="378" spans="1:10" x14ac:dyDescent="0.25">
      <c r="A378" s="25">
        <v>42240</v>
      </c>
      <c r="B378" s="27">
        <v>40.052416999999998</v>
      </c>
      <c r="C378" s="27">
        <v>65.205668000000003</v>
      </c>
      <c r="D378" s="2">
        <f t="shared" si="25"/>
        <v>0.96772698418389791</v>
      </c>
      <c r="E378" s="9">
        <f t="shared" si="26"/>
        <v>0.95272430407749409</v>
      </c>
      <c r="F378">
        <f t="shared" si="27"/>
        <v>-3.2805272618977178E-2</v>
      </c>
      <c r="G378">
        <f t="shared" si="28"/>
        <v>-4.8429709859524155E-2</v>
      </c>
      <c r="J378" s="16">
        <f t="shared" si="29"/>
        <v>0.96322618015197681</v>
      </c>
    </row>
    <row r="379" spans="1:10" x14ac:dyDescent="0.25">
      <c r="A379" s="25">
        <v>42237</v>
      </c>
      <c r="B379" s="27">
        <v>41.388137</v>
      </c>
      <c r="C379" s="27">
        <v>68.441276999999999</v>
      </c>
      <c r="D379" s="2">
        <f t="shared" si="25"/>
        <v>0.94327638496880795</v>
      </c>
      <c r="E379" s="9">
        <f t="shared" si="26"/>
        <v>0.96727903351010969</v>
      </c>
      <c r="F379">
        <f t="shared" si="27"/>
        <v>-5.8395948126278734E-2</v>
      </c>
      <c r="G379">
        <f t="shared" si="28"/>
        <v>-3.3268269299808355E-2</v>
      </c>
      <c r="J379" s="16">
        <f t="shared" si="29"/>
        <v>0.95047717953119837</v>
      </c>
    </row>
    <row r="380" spans="1:10" x14ac:dyDescent="0.25">
      <c r="A380" s="25">
        <v>42236</v>
      </c>
      <c r="B380" s="27">
        <v>43.876998999999998</v>
      </c>
      <c r="C380" s="27">
        <v>70.756497999999993</v>
      </c>
      <c r="D380" s="2">
        <f t="shared" si="25"/>
        <v>0.97961808490632352</v>
      </c>
      <c r="E380" s="9">
        <f t="shared" si="26"/>
        <v>0.97822375277176532</v>
      </c>
      <c r="F380">
        <f t="shared" si="27"/>
        <v>-2.0592492553176921E-2</v>
      </c>
      <c r="G380">
        <f t="shared" si="28"/>
        <v>-2.2016849049660715E-2</v>
      </c>
      <c r="J380" s="16">
        <f t="shared" si="29"/>
        <v>0.97919978526595597</v>
      </c>
    </row>
    <row r="381" spans="1:10" x14ac:dyDescent="0.25">
      <c r="A381" s="25">
        <v>42235</v>
      </c>
      <c r="B381" s="27">
        <v>44.789903000000002</v>
      </c>
      <c r="C381" s="27">
        <v>72.331609</v>
      </c>
      <c r="D381" s="2">
        <f t="shared" si="25"/>
        <v>0.98603766324198183</v>
      </c>
      <c r="E381" s="9">
        <f t="shared" si="26"/>
        <v>0.97856227844167976</v>
      </c>
      <c r="F381">
        <f t="shared" si="27"/>
        <v>-1.4060727094846844E-2</v>
      </c>
      <c r="G381">
        <f t="shared" si="28"/>
        <v>-2.1670847322449092E-2</v>
      </c>
      <c r="J381" s="16">
        <f t="shared" si="29"/>
        <v>0.98379504780189109</v>
      </c>
    </row>
    <row r="382" spans="1:10" x14ac:dyDescent="0.25">
      <c r="A382" s="25">
        <v>42234</v>
      </c>
      <c r="B382" s="27">
        <v>45.424129999999998</v>
      </c>
      <c r="C382" s="27">
        <v>73.916203999999993</v>
      </c>
      <c r="D382" s="2">
        <f t="shared" si="25"/>
        <v>1.0055307575226098</v>
      </c>
      <c r="E382" s="9">
        <f t="shared" si="26"/>
        <v>0.98895524303512028</v>
      </c>
      <c r="F382">
        <f t="shared" si="27"/>
        <v>5.5155190442883525E-3</v>
      </c>
      <c r="G382">
        <f t="shared" si="28"/>
        <v>-1.1106203150773059E-2</v>
      </c>
      <c r="J382" s="16">
        <f t="shared" si="29"/>
        <v>1.0005581031763628</v>
      </c>
    </row>
    <row r="383" spans="1:10" x14ac:dyDescent="0.25">
      <c r="A383" s="25">
        <v>42233</v>
      </c>
      <c r="B383" s="27">
        <v>45.174281999999998</v>
      </c>
      <c r="C383" s="27">
        <v>74.741708000000003</v>
      </c>
      <c r="D383" s="2">
        <f t="shared" si="25"/>
        <v>1.0068084960520334</v>
      </c>
      <c r="E383" s="9">
        <f t="shared" si="26"/>
        <v>1.0052322122784574</v>
      </c>
      <c r="F383">
        <f t="shared" si="27"/>
        <v>6.7854229125019899E-3</v>
      </c>
      <c r="G383">
        <f t="shared" si="28"/>
        <v>5.2185718149730127E-3</v>
      </c>
      <c r="J383" s="16">
        <f t="shared" si="29"/>
        <v>1.0063356109199604</v>
      </c>
    </row>
    <row r="384" spans="1:10" x14ac:dyDescent="0.25">
      <c r="A384" s="25">
        <v>42230</v>
      </c>
      <c r="B384" s="27">
        <v>44.868792999999997</v>
      </c>
      <c r="C384" s="27">
        <v>74.352678999999995</v>
      </c>
      <c r="D384" s="2">
        <f t="shared" si="25"/>
        <v>1.0057778752324873</v>
      </c>
      <c r="E384" s="9">
        <f t="shared" si="26"/>
        <v>0.99631277058514711</v>
      </c>
      <c r="F384">
        <f t="shared" si="27"/>
        <v>5.7612473299393412E-3</v>
      </c>
      <c r="G384">
        <f t="shared" si="28"/>
        <v>-3.6940440016857488E-3</v>
      </c>
      <c r="J384" s="16">
        <f t="shared" si="29"/>
        <v>1.0029383438382853</v>
      </c>
    </row>
    <row r="385" spans="1:10" x14ac:dyDescent="0.25">
      <c r="A385" s="25">
        <v>42229</v>
      </c>
      <c r="B385" s="27">
        <v>44.611035999999999</v>
      </c>
      <c r="C385" s="27">
        <v>74.627848999999998</v>
      </c>
      <c r="D385" s="2">
        <f t="shared" si="25"/>
        <v>0.99978601804046308</v>
      </c>
      <c r="E385" s="9">
        <f t="shared" si="26"/>
        <v>0.99822313034059917</v>
      </c>
      <c r="F385">
        <f t="shared" si="27"/>
        <v>-2.1400485694290721E-4</v>
      </c>
      <c r="G385">
        <f t="shared" si="28"/>
        <v>-1.7784501648062995E-3</v>
      </c>
      <c r="J385" s="16">
        <f t="shared" si="29"/>
        <v>0.99931715173050395</v>
      </c>
    </row>
    <row r="386" spans="1:10" x14ac:dyDescent="0.25">
      <c r="A386" s="25">
        <v>42228</v>
      </c>
      <c r="B386" s="27">
        <v>44.620584000000001</v>
      </c>
      <c r="C386" s="27">
        <v>74.760688999999999</v>
      </c>
      <c r="D386" s="2">
        <f t="shared" si="25"/>
        <v>1.0071105770821558</v>
      </c>
      <c r="E386" s="9">
        <f t="shared" si="26"/>
        <v>1.0167763975351261</v>
      </c>
      <c r="F386">
        <f t="shared" si="27"/>
        <v>7.0854161311150916E-3</v>
      </c>
      <c r="G386">
        <f t="shared" si="28"/>
        <v>1.6637228128734471E-2</v>
      </c>
      <c r="J386" s="16">
        <f t="shared" si="29"/>
        <v>1.0100103232180468</v>
      </c>
    </row>
    <row r="387" spans="1:10" x14ac:dyDescent="0.25">
      <c r="A387" s="25">
        <v>42227</v>
      </c>
      <c r="B387" s="27">
        <v>44.305546</v>
      </c>
      <c r="C387" s="27">
        <v>73.527168000000003</v>
      </c>
      <c r="D387" s="2">
        <f t="shared" si="25"/>
        <v>0.98056196253035743</v>
      </c>
      <c r="E387" s="9">
        <f t="shared" si="26"/>
        <v>0.99320686795569979</v>
      </c>
      <c r="F387">
        <f t="shared" si="27"/>
        <v>-1.9629440512911867E-2</v>
      </c>
      <c r="G387">
        <f t="shared" si="28"/>
        <v>-6.8163103944867444E-3</v>
      </c>
      <c r="J387" s="16">
        <f t="shared" si="29"/>
        <v>0.98435543415796012</v>
      </c>
    </row>
    <row r="388" spans="1:10" x14ac:dyDescent="0.25">
      <c r="A388" s="25">
        <v>42226</v>
      </c>
      <c r="B388" s="27">
        <v>45.183830999999998</v>
      </c>
      <c r="C388" s="27">
        <v>74.030063999999996</v>
      </c>
      <c r="D388" s="2">
        <f t="shared" ref="D388:D451" si="30">B388/B389</f>
        <v>1.012623030662261</v>
      </c>
      <c r="E388" s="9">
        <f t="shared" ref="E388:E451" si="31">C388/C389</f>
        <v>1.0249902032038898</v>
      </c>
      <c r="F388">
        <f t="shared" ref="F388:F451" si="32">LN(D388)</f>
        <v>1.2544024381796656E-2</v>
      </c>
      <c r="G388">
        <f t="shared" ref="G388:G451" si="33">LN(E388)</f>
        <v>2.4683054694831338E-2</v>
      </c>
      <c r="J388" s="16">
        <f t="shared" ref="J388:J451" si="34">$I$1/($I$1+$I$2)*D388+($I$2/($I$1+$I$2))*E388</f>
        <v>1.0163331824247495</v>
      </c>
    </row>
    <row r="389" spans="1:10" x14ac:dyDescent="0.25">
      <c r="A389" s="25">
        <v>42223</v>
      </c>
      <c r="B389" s="27">
        <v>44.620584000000001</v>
      </c>
      <c r="C389" s="27">
        <v>72.225143000000003</v>
      </c>
      <c r="D389" s="2">
        <f t="shared" si="30"/>
        <v>1.0025740561002272</v>
      </c>
      <c r="E389" s="9">
        <f t="shared" si="31"/>
        <v>0.98386483929306312</v>
      </c>
      <c r="F389">
        <f t="shared" si="32"/>
        <v>2.5707488919011175E-3</v>
      </c>
      <c r="G389">
        <f t="shared" si="33"/>
        <v>-1.6266749806427401E-2</v>
      </c>
      <c r="J389" s="16">
        <f t="shared" si="34"/>
        <v>0.99696129105807796</v>
      </c>
    </row>
    <row r="390" spans="1:10" x14ac:dyDescent="0.25">
      <c r="A390" s="25">
        <v>42222</v>
      </c>
      <c r="B390" s="27">
        <v>44.506022999999999</v>
      </c>
      <c r="C390" s="27">
        <v>73.409619000000006</v>
      </c>
      <c r="D390" s="2">
        <f t="shared" si="30"/>
        <v>0.97982338927000823</v>
      </c>
      <c r="E390" s="9">
        <f t="shared" si="31"/>
        <v>1.0119217154771523</v>
      </c>
      <c r="F390">
        <f t="shared" si="32"/>
        <v>-2.0382938588803166E-2</v>
      </c>
      <c r="G390">
        <f t="shared" si="33"/>
        <v>1.1851211625251691E-2</v>
      </c>
      <c r="J390" s="16">
        <f t="shared" si="34"/>
        <v>0.98945288713215129</v>
      </c>
    </row>
    <row r="391" spans="1:10" x14ac:dyDescent="0.25">
      <c r="A391" s="25">
        <v>42221</v>
      </c>
      <c r="B391" s="27">
        <v>45.422494999999998</v>
      </c>
      <c r="C391" s="27">
        <v>72.544760999999994</v>
      </c>
      <c r="D391" s="2">
        <f t="shared" si="30"/>
        <v>1.0008414141733746</v>
      </c>
      <c r="E391" s="9">
        <f t="shared" si="31"/>
        <v>1</v>
      </c>
      <c r="F391">
        <f t="shared" si="32"/>
        <v>8.4106038291129721E-4</v>
      </c>
      <c r="G391">
        <f t="shared" si="33"/>
        <v>0</v>
      </c>
      <c r="J391" s="16">
        <f t="shared" si="34"/>
        <v>1.0005889899213622</v>
      </c>
    </row>
    <row r="392" spans="1:10" x14ac:dyDescent="0.25">
      <c r="A392" s="25">
        <v>42220</v>
      </c>
      <c r="B392" s="27">
        <v>45.384307999999997</v>
      </c>
      <c r="C392" s="27">
        <v>72.544760999999994</v>
      </c>
      <c r="D392" s="2">
        <f t="shared" si="30"/>
        <v>1.0155949516877347</v>
      </c>
      <c r="E392" s="9">
        <f t="shared" si="31"/>
        <v>0.98859851686158473</v>
      </c>
      <c r="F392">
        <f t="shared" si="32"/>
        <v>1.5474600067751905E-2</v>
      </c>
      <c r="G392">
        <f t="shared" si="33"/>
        <v>-1.146697835156804E-2</v>
      </c>
      <c r="J392" s="16">
        <f t="shared" si="34"/>
        <v>1.0074960212398896</v>
      </c>
    </row>
    <row r="393" spans="1:10" x14ac:dyDescent="0.25">
      <c r="A393" s="25">
        <v>42219</v>
      </c>
      <c r="B393" s="27">
        <v>44.68741</v>
      </c>
      <c r="C393" s="27">
        <v>73.381417999999996</v>
      </c>
      <c r="D393" s="2">
        <f t="shared" si="30"/>
        <v>1.0023554812452098</v>
      </c>
      <c r="E393" s="9">
        <f t="shared" si="31"/>
        <v>0.98548161689939662</v>
      </c>
      <c r="F393">
        <f t="shared" si="32"/>
        <v>2.3527114478792783E-3</v>
      </c>
      <c r="G393">
        <f t="shared" si="33"/>
        <v>-1.4624806140819095E-2</v>
      </c>
      <c r="J393" s="16">
        <f t="shared" si="34"/>
        <v>0.9972933219414658</v>
      </c>
    </row>
    <row r="394" spans="1:10" x14ac:dyDescent="0.25">
      <c r="A394" s="25">
        <v>42216</v>
      </c>
      <c r="B394" s="27">
        <v>44.582397</v>
      </c>
      <c r="C394" s="27">
        <v>74.462492999999995</v>
      </c>
      <c r="D394" s="2">
        <f t="shared" si="30"/>
        <v>0.99616040805970651</v>
      </c>
      <c r="E394" s="9">
        <f t="shared" si="31"/>
        <v>0.95422235019941115</v>
      </c>
      <c r="F394">
        <f t="shared" si="32"/>
        <v>-3.8469820962815362E-3</v>
      </c>
      <c r="G394">
        <f t="shared" si="33"/>
        <v>-4.6858563202937797E-2</v>
      </c>
      <c r="J394" s="16">
        <f t="shared" si="34"/>
        <v>0.98357899070161781</v>
      </c>
    </row>
    <row r="395" spans="1:10" x14ac:dyDescent="0.25">
      <c r="A395" s="25">
        <v>42215</v>
      </c>
      <c r="B395" s="27">
        <v>44.754235000000001</v>
      </c>
      <c r="C395" s="27">
        <v>78.034739999999999</v>
      </c>
      <c r="D395" s="2">
        <f t="shared" si="30"/>
        <v>1.0127457206264381</v>
      </c>
      <c r="E395" s="9">
        <f t="shared" si="31"/>
        <v>0.99843640256874922</v>
      </c>
      <c r="F395">
        <f t="shared" si="32"/>
        <v>1.2665177593278848E-2</v>
      </c>
      <c r="G395">
        <f t="shared" si="33"/>
        <v>-1.5648211254573835E-3</v>
      </c>
      <c r="J395" s="16">
        <f t="shared" si="34"/>
        <v>1.0084529252091314</v>
      </c>
    </row>
    <row r="396" spans="1:10" x14ac:dyDescent="0.25">
      <c r="A396" s="25">
        <v>42214</v>
      </c>
      <c r="B396" s="27">
        <v>44.190989000000002</v>
      </c>
      <c r="C396" s="27">
        <v>78.156946000000005</v>
      </c>
      <c r="D396" s="2">
        <f t="shared" si="30"/>
        <v>1.0209528143682249</v>
      </c>
      <c r="E396" s="9">
        <f t="shared" si="31"/>
        <v>1.008001882158531</v>
      </c>
      <c r="F396">
        <f t="shared" si="32"/>
        <v>2.0736323000203977E-2</v>
      </c>
      <c r="G396">
        <f t="shared" si="33"/>
        <v>7.9700368681985372E-3</v>
      </c>
      <c r="J396" s="16">
        <f t="shared" si="34"/>
        <v>1.0170675347053166</v>
      </c>
    </row>
    <row r="397" spans="1:10" x14ac:dyDescent="0.25">
      <c r="A397" s="25">
        <v>42213</v>
      </c>
      <c r="B397" s="27">
        <v>43.284066000000003</v>
      </c>
      <c r="C397" s="27">
        <v>77.536507999999998</v>
      </c>
      <c r="D397" s="2">
        <f t="shared" si="30"/>
        <v>0.99977952866994635</v>
      </c>
      <c r="E397" s="9">
        <f t="shared" si="31"/>
        <v>1.0406258133610586</v>
      </c>
      <c r="F397">
        <f t="shared" si="32"/>
        <v>-2.2049563743012414E-4</v>
      </c>
      <c r="G397">
        <f t="shared" si="33"/>
        <v>3.9822275794590654E-2</v>
      </c>
      <c r="J397" s="16">
        <f t="shared" si="34"/>
        <v>1.01203341407728</v>
      </c>
    </row>
    <row r="398" spans="1:10" x14ac:dyDescent="0.25">
      <c r="A398" s="25">
        <v>42212</v>
      </c>
      <c r="B398" s="27">
        <v>43.293610999999999</v>
      </c>
      <c r="C398" s="27">
        <v>74.509499000000005</v>
      </c>
      <c r="D398" s="2">
        <f t="shared" si="30"/>
        <v>0.98715717362053557</v>
      </c>
      <c r="E398" s="9">
        <f t="shared" si="31"/>
        <v>0.99149361686595361</v>
      </c>
      <c r="F398">
        <f t="shared" si="32"/>
        <v>-1.2926008436798853E-2</v>
      </c>
      <c r="G398">
        <f t="shared" si="33"/>
        <v>-8.5427688988303357E-3</v>
      </c>
      <c r="J398" s="16">
        <f t="shared" si="34"/>
        <v>0.98845810659416089</v>
      </c>
    </row>
    <row r="399" spans="1:10" x14ac:dyDescent="0.25">
      <c r="A399" s="25">
        <v>42209</v>
      </c>
      <c r="B399" s="27">
        <v>43.856856999999998</v>
      </c>
      <c r="C399" s="27">
        <v>75.148742999999996</v>
      </c>
      <c r="D399" s="2">
        <f t="shared" si="30"/>
        <v>0.99631312735479882</v>
      </c>
      <c r="E399" s="9">
        <f t="shared" si="31"/>
        <v>0.98521077531052736</v>
      </c>
      <c r="F399">
        <f t="shared" si="32"/>
        <v>-3.6936859117381285E-3</v>
      </c>
      <c r="G399">
        <f t="shared" si="33"/>
        <v>-1.4899675614761477E-2</v>
      </c>
      <c r="J399" s="16">
        <f t="shared" si="34"/>
        <v>0.9929824217415173</v>
      </c>
    </row>
    <row r="400" spans="1:10" x14ac:dyDescent="0.25">
      <c r="A400" s="25">
        <v>42208</v>
      </c>
      <c r="B400" s="27">
        <v>44.019150000000003</v>
      </c>
      <c r="C400" s="27">
        <v>76.276818000000006</v>
      </c>
      <c r="D400" s="2">
        <f t="shared" si="30"/>
        <v>1.0125164585980306</v>
      </c>
      <c r="E400" s="9">
        <f t="shared" si="31"/>
        <v>0.99205280271745377</v>
      </c>
      <c r="F400">
        <f t="shared" si="32"/>
        <v>1.2438775271901835E-2</v>
      </c>
      <c r="G400">
        <f t="shared" si="33"/>
        <v>-7.978944568032699E-3</v>
      </c>
      <c r="J400" s="16">
        <f t="shared" si="34"/>
        <v>1.0063773618338576</v>
      </c>
    </row>
    <row r="401" spans="1:10" x14ac:dyDescent="0.25">
      <c r="A401" s="25">
        <v>42207</v>
      </c>
      <c r="B401" s="27">
        <v>43.474997000000002</v>
      </c>
      <c r="C401" s="27">
        <v>76.887861000000001</v>
      </c>
      <c r="D401" s="2">
        <f t="shared" si="30"/>
        <v>0.96319801258837312</v>
      </c>
      <c r="E401" s="9">
        <f t="shared" si="31"/>
        <v>1.0015919358728849</v>
      </c>
      <c r="F401">
        <f t="shared" si="32"/>
        <v>-3.7496267772345035E-2</v>
      </c>
      <c r="G401">
        <f t="shared" si="33"/>
        <v>1.5906700861626406E-3</v>
      </c>
      <c r="J401" s="16">
        <f t="shared" si="34"/>
        <v>0.97471618957372663</v>
      </c>
    </row>
    <row r="402" spans="1:10" x14ac:dyDescent="0.25">
      <c r="A402" s="25">
        <v>42206</v>
      </c>
      <c r="B402" s="27">
        <v>45.136094999999997</v>
      </c>
      <c r="C402" s="27">
        <v>76.765654999999995</v>
      </c>
      <c r="D402" s="2">
        <f t="shared" si="30"/>
        <v>1.0076726376398648</v>
      </c>
      <c r="E402" s="9">
        <f t="shared" si="31"/>
        <v>0.9987769266738884</v>
      </c>
      <c r="F402">
        <f t="shared" si="32"/>
        <v>7.6433526556826097E-3</v>
      </c>
      <c r="G402">
        <f t="shared" si="33"/>
        <v>-1.2238218907206456E-3</v>
      </c>
      <c r="J402" s="16">
        <f t="shared" si="34"/>
        <v>1.0050039243500719</v>
      </c>
    </row>
    <row r="403" spans="1:10" x14ac:dyDescent="0.25">
      <c r="A403" s="25">
        <v>42205</v>
      </c>
      <c r="B403" s="27">
        <v>44.792419000000002</v>
      </c>
      <c r="C403" s="27">
        <v>76.859660000000005</v>
      </c>
      <c r="D403" s="2">
        <f t="shared" si="30"/>
        <v>1.0064349942029196</v>
      </c>
      <c r="E403" s="9">
        <f t="shared" si="31"/>
        <v>0.98971071024573898</v>
      </c>
      <c r="F403">
        <f t="shared" si="32"/>
        <v>6.414378023787002E-3</v>
      </c>
      <c r="G403">
        <f t="shared" si="33"/>
        <v>-1.0342590428700662E-2</v>
      </c>
      <c r="J403" s="16">
        <f t="shared" si="34"/>
        <v>1.0014177090157654</v>
      </c>
    </row>
    <row r="404" spans="1:10" x14ac:dyDescent="0.25">
      <c r="A404" s="25">
        <v>42202</v>
      </c>
      <c r="B404" s="27">
        <v>44.506022999999999</v>
      </c>
      <c r="C404" s="27">
        <v>77.658713000000006</v>
      </c>
      <c r="D404" s="2">
        <f t="shared" si="30"/>
        <v>0.99914271686488543</v>
      </c>
      <c r="E404" s="9">
        <f t="shared" si="31"/>
        <v>0.99638158403304766</v>
      </c>
      <c r="F404">
        <f t="shared" si="32"/>
        <v>-8.5765081245218805E-4</v>
      </c>
      <c r="G404">
        <f t="shared" si="33"/>
        <v>-3.6249782688818947E-3</v>
      </c>
      <c r="J404" s="16">
        <f t="shared" si="34"/>
        <v>0.99831437701533399</v>
      </c>
    </row>
    <row r="405" spans="1:10" x14ac:dyDescent="0.25">
      <c r="A405" s="25">
        <v>42201</v>
      </c>
      <c r="B405" s="27">
        <v>44.54421</v>
      </c>
      <c r="C405" s="27">
        <v>77.940735000000004</v>
      </c>
      <c r="D405" s="2">
        <f t="shared" si="30"/>
        <v>1.0196678637131875</v>
      </c>
      <c r="E405" s="9">
        <f t="shared" si="31"/>
        <v>1.0018124871496974</v>
      </c>
      <c r="F405">
        <f t="shared" si="32"/>
        <v>1.9476950458634689E-2</v>
      </c>
      <c r="G405">
        <f t="shared" si="33"/>
        <v>1.8108465769090917E-3</v>
      </c>
      <c r="J405" s="16">
        <f t="shared" si="34"/>
        <v>1.0143112507441403</v>
      </c>
    </row>
    <row r="406" spans="1:10" x14ac:dyDescent="0.25">
      <c r="A406" s="25">
        <v>42200</v>
      </c>
      <c r="B406" s="27">
        <v>43.685018999999997</v>
      </c>
      <c r="C406" s="27">
        <v>77.799723999999998</v>
      </c>
      <c r="D406" s="2">
        <f t="shared" si="30"/>
        <v>1.0030688129015832</v>
      </c>
      <c r="E406" s="9">
        <f t="shared" si="31"/>
        <v>0.99578873307129157</v>
      </c>
      <c r="F406">
        <f t="shared" si="32"/>
        <v>3.0641137067825819E-3</v>
      </c>
      <c r="G406">
        <f t="shared" si="33"/>
        <v>-4.2201592874594636E-3</v>
      </c>
      <c r="J406" s="16">
        <f t="shared" si="34"/>
        <v>1.0008847889524957</v>
      </c>
    </row>
    <row r="407" spans="1:10" x14ac:dyDescent="0.25">
      <c r="A407" s="25">
        <v>42199</v>
      </c>
      <c r="B407" s="27">
        <v>43.551367999999997</v>
      </c>
      <c r="C407" s="27">
        <v>78.128744999999995</v>
      </c>
      <c r="D407" s="2">
        <f t="shared" si="30"/>
        <v>1.0017566648710752</v>
      </c>
      <c r="E407" s="9">
        <f t="shared" si="31"/>
        <v>1.0083717755703951</v>
      </c>
      <c r="F407">
        <f t="shared" si="32"/>
        <v>1.7551237399105661E-3</v>
      </c>
      <c r="G407">
        <f t="shared" si="33"/>
        <v>8.3369266205968549E-3</v>
      </c>
      <c r="J407" s="16">
        <f t="shared" si="34"/>
        <v>1.003741198080871</v>
      </c>
    </row>
    <row r="408" spans="1:10" x14ac:dyDescent="0.25">
      <c r="A408" s="25">
        <v>42198</v>
      </c>
      <c r="B408" s="27">
        <v>43.474997000000002</v>
      </c>
      <c r="C408" s="27">
        <v>77.480098999999996</v>
      </c>
      <c r="D408" s="2">
        <f t="shared" si="30"/>
        <v>1.0208473359862764</v>
      </c>
      <c r="E408" s="9">
        <f t="shared" si="31"/>
        <v>1.0024324611021962</v>
      </c>
      <c r="F408">
        <f t="shared" si="32"/>
        <v>2.0633003993175754E-2</v>
      </c>
      <c r="G408">
        <f t="shared" si="33"/>
        <v>2.4295074574702986E-3</v>
      </c>
      <c r="J408" s="16">
        <f t="shared" si="34"/>
        <v>1.0153228735210522</v>
      </c>
    </row>
    <row r="409" spans="1:10" x14ac:dyDescent="0.25">
      <c r="A409" s="25">
        <v>42195</v>
      </c>
      <c r="B409" s="27">
        <v>42.587167999999998</v>
      </c>
      <c r="C409" s="27">
        <v>77.292089000000004</v>
      </c>
      <c r="D409" s="2">
        <f t="shared" si="30"/>
        <v>1.0020215641192096</v>
      </c>
      <c r="E409" s="9">
        <f t="shared" si="31"/>
        <v>1.0075980801584208</v>
      </c>
      <c r="F409">
        <f t="shared" si="32"/>
        <v>2.0195235081535068E-3</v>
      </c>
      <c r="G409">
        <f t="shared" si="33"/>
        <v>7.5693601336660164E-3</v>
      </c>
      <c r="J409" s="16">
        <f t="shared" si="34"/>
        <v>1.0036945189309729</v>
      </c>
    </row>
    <row r="410" spans="1:10" x14ac:dyDescent="0.25">
      <c r="A410" s="25">
        <v>42194</v>
      </c>
      <c r="B410" s="27">
        <v>42.501249000000001</v>
      </c>
      <c r="C410" s="27">
        <v>76.709245999999993</v>
      </c>
      <c r="D410" s="2">
        <f t="shared" si="30"/>
        <v>1.0063291031342418</v>
      </c>
      <c r="E410" s="9">
        <f t="shared" si="31"/>
        <v>0.9954861119627525</v>
      </c>
      <c r="F410">
        <f t="shared" si="32"/>
        <v>6.3091584713163068E-3</v>
      </c>
      <c r="G410">
        <f t="shared" si="33"/>
        <v>-4.5241063911187485E-3</v>
      </c>
      <c r="J410" s="16">
        <f t="shared" si="34"/>
        <v>1.0030762057827949</v>
      </c>
    </row>
    <row r="411" spans="1:10" x14ac:dyDescent="0.25">
      <c r="A411" s="25">
        <v>42193</v>
      </c>
      <c r="B411" s="27">
        <v>42.233946000000003</v>
      </c>
      <c r="C411" s="27">
        <v>77.057073000000003</v>
      </c>
      <c r="D411" s="2">
        <f t="shared" si="30"/>
        <v>0.99864565278710438</v>
      </c>
      <c r="E411" s="9">
        <f t="shared" si="31"/>
        <v>0.98913960224346309</v>
      </c>
      <c r="F411">
        <f t="shared" si="32"/>
        <v>-1.3552651699975345E-3</v>
      </c>
      <c r="G411">
        <f t="shared" si="33"/>
        <v>-1.0919802372957324E-2</v>
      </c>
      <c r="J411" s="16">
        <f t="shared" si="34"/>
        <v>0.99579383762401186</v>
      </c>
    </row>
    <row r="412" spans="1:10" x14ac:dyDescent="0.25">
      <c r="A412" s="25">
        <v>42192</v>
      </c>
      <c r="B412" s="27">
        <v>42.291223000000002</v>
      </c>
      <c r="C412" s="27">
        <v>77.903131999999999</v>
      </c>
      <c r="D412" s="2">
        <f t="shared" si="30"/>
        <v>0.99797251546600296</v>
      </c>
      <c r="E412" s="9">
        <f t="shared" si="31"/>
        <v>1.0041197674155122</v>
      </c>
      <c r="F412">
        <f t="shared" si="32"/>
        <v>-2.029542663118672E-3</v>
      </c>
      <c r="G412">
        <f t="shared" si="33"/>
        <v>4.111304409515089E-3</v>
      </c>
      <c r="J412" s="16">
        <f t="shared" si="34"/>
        <v>0.99981669105085569</v>
      </c>
    </row>
    <row r="413" spans="1:10" x14ac:dyDescent="0.25">
      <c r="A413" s="25">
        <v>42191</v>
      </c>
      <c r="B413" s="27">
        <v>42.377141999999999</v>
      </c>
      <c r="C413" s="27">
        <v>77.583506</v>
      </c>
      <c r="D413" s="2">
        <f t="shared" si="30"/>
        <v>0.99977471702143483</v>
      </c>
      <c r="E413" s="9">
        <f t="shared" si="31"/>
        <v>0.99266296817687827</v>
      </c>
      <c r="F413">
        <f t="shared" si="32"/>
        <v>-2.2530835858724515E-4</v>
      </c>
      <c r="G413">
        <f t="shared" si="33"/>
        <v>-7.3640802256460637E-3</v>
      </c>
      <c r="J413" s="16">
        <f t="shared" si="34"/>
        <v>0.9976411923680677</v>
      </c>
    </row>
    <row r="414" spans="1:10" x14ac:dyDescent="0.25">
      <c r="A414" s="25">
        <v>42187</v>
      </c>
      <c r="B414" s="27">
        <v>42.386690999999999</v>
      </c>
      <c r="C414" s="27">
        <v>78.156946000000005</v>
      </c>
      <c r="D414" s="2">
        <f t="shared" si="30"/>
        <v>0.99887515850044661</v>
      </c>
      <c r="E414" s="9">
        <f t="shared" si="31"/>
        <v>1.0093480178373333</v>
      </c>
      <c r="F414">
        <f t="shared" si="32"/>
        <v>-1.1254746085623327E-3</v>
      </c>
      <c r="G414">
        <f t="shared" si="33"/>
        <v>9.3045955172452247E-3</v>
      </c>
      <c r="J414" s="16">
        <f t="shared" si="34"/>
        <v>1.0020170163015125</v>
      </c>
    </row>
    <row r="415" spans="1:10" x14ac:dyDescent="0.25">
      <c r="A415" s="25">
        <v>42186</v>
      </c>
      <c r="B415" s="27">
        <v>42.434423000000002</v>
      </c>
      <c r="C415" s="27">
        <v>77.433099999999996</v>
      </c>
      <c r="D415" s="2">
        <f t="shared" si="30"/>
        <v>1.0067950037139344</v>
      </c>
      <c r="E415" s="9">
        <f t="shared" si="31"/>
        <v>0.99002410688262565</v>
      </c>
      <c r="F415">
        <f t="shared" si="32"/>
        <v>6.7720217259220434E-3</v>
      </c>
      <c r="G415">
        <f t="shared" si="33"/>
        <v>-1.0025985763476729E-2</v>
      </c>
      <c r="J415" s="16">
        <f t="shared" si="34"/>
        <v>1.0017637346645416</v>
      </c>
    </row>
    <row r="416" spans="1:10" x14ac:dyDescent="0.25">
      <c r="A416" s="25">
        <v>42185</v>
      </c>
      <c r="B416" s="27">
        <v>42.148026999999999</v>
      </c>
      <c r="C416" s="27">
        <v>78.213347999999996</v>
      </c>
      <c r="D416" s="2">
        <f t="shared" si="30"/>
        <v>0.99504174519463817</v>
      </c>
      <c r="E416" s="9">
        <f t="shared" si="31"/>
        <v>1.0045882324019049</v>
      </c>
      <c r="F416">
        <f t="shared" si="32"/>
        <v>-4.9705877341437981E-3</v>
      </c>
      <c r="G416">
        <f t="shared" si="33"/>
        <v>4.577738550195087E-3</v>
      </c>
      <c r="J416" s="16">
        <f t="shared" si="34"/>
        <v>0.99790569135681806</v>
      </c>
    </row>
    <row r="417" spans="1:10" x14ac:dyDescent="0.25">
      <c r="A417" s="25">
        <v>42184</v>
      </c>
      <c r="B417" s="27">
        <v>42.358049000000001</v>
      </c>
      <c r="C417" s="27">
        <v>77.856126000000003</v>
      </c>
      <c r="D417" s="2">
        <f t="shared" si="30"/>
        <v>0.98033586196494515</v>
      </c>
      <c r="E417" s="9">
        <f t="shared" si="31"/>
        <v>0.98759836422435798</v>
      </c>
      <c r="F417">
        <f t="shared" si="32"/>
        <v>-1.986004974057266E-2</v>
      </c>
      <c r="G417">
        <f t="shared" si="33"/>
        <v>-1.2479177826419111E-2</v>
      </c>
      <c r="J417" s="16">
        <f t="shared" si="34"/>
        <v>0.98251461264276896</v>
      </c>
    </row>
    <row r="418" spans="1:10" x14ac:dyDescent="0.25">
      <c r="A418" s="25">
        <v>42181</v>
      </c>
      <c r="B418" s="27">
        <v>43.207690999999997</v>
      </c>
      <c r="C418" s="27">
        <v>78.833793999999997</v>
      </c>
      <c r="D418" s="2">
        <f t="shared" si="30"/>
        <v>0.99145665638901859</v>
      </c>
      <c r="E418" s="9">
        <f t="shared" si="31"/>
        <v>0.99916597800663065</v>
      </c>
      <c r="F418">
        <f t="shared" si="32"/>
        <v>-8.580047167920395E-3</v>
      </c>
      <c r="G418">
        <f t="shared" si="33"/>
        <v>-8.343699832129703E-4</v>
      </c>
      <c r="J418" s="16">
        <f t="shared" si="34"/>
        <v>0.99376945287430218</v>
      </c>
    </row>
    <row r="419" spans="1:10" x14ac:dyDescent="0.25">
      <c r="A419" s="25">
        <v>42180</v>
      </c>
      <c r="B419" s="27">
        <v>43.580010000000001</v>
      </c>
      <c r="C419" s="27">
        <v>78.899597999999997</v>
      </c>
      <c r="D419" s="2">
        <f t="shared" si="30"/>
        <v>1.0002191622438881</v>
      </c>
      <c r="E419" s="9">
        <f t="shared" si="31"/>
        <v>0.99114313001278842</v>
      </c>
      <c r="F419">
        <f t="shared" si="32"/>
        <v>2.1913823135186181E-4</v>
      </c>
      <c r="G419">
        <f t="shared" si="33"/>
        <v>-8.8963251994163342E-3</v>
      </c>
      <c r="J419" s="16">
        <f t="shared" si="34"/>
        <v>0.99749635257455815</v>
      </c>
    </row>
    <row r="420" spans="1:10" x14ac:dyDescent="0.25">
      <c r="A420" s="25">
        <v>42179</v>
      </c>
      <c r="B420" s="27">
        <v>43.570461000000002</v>
      </c>
      <c r="C420" s="27">
        <v>79.604646000000002</v>
      </c>
      <c r="D420" s="2">
        <f t="shared" si="30"/>
        <v>0.99411890316601736</v>
      </c>
      <c r="E420" s="9">
        <f t="shared" si="31"/>
        <v>0.99541554116352615</v>
      </c>
      <c r="F420">
        <f t="shared" si="32"/>
        <v>-5.8984585882057771E-3</v>
      </c>
      <c r="G420">
        <f t="shared" si="33"/>
        <v>-4.5949996963155016E-3</v>
      </c>
      <c r="J420" s="16">
        <f t="shared" si="34"/>
        <v>0.99450789456526989</v>
      </c>
    </row>
    <row r="421" spans="1:10" x14ac:dyDescent="0.25">
      <c r="A421" s="25">
        <v>42178</v>
      </c>
      <c r="B421" s="27">
        <v>43.828218999999997</v>
      </c>
      <c r="C421" s="27">
        <v>79.971271000000002</v>
      </c>
      <c r="D421" s="2">
        <f t="shared" si="30"/>
        <v>0.9930781025695824</v>
      </c>
      <c r="E421" s="9">
        <f t="shared" si="31"/>
        <v>0.99882589551055823</v>
      </c>
      <c r="F421">
        <f t="shared" si="32"/>
        <v>-6.9459648883872047E-3</v>
      </c>
      <c r="G421">
        <f t="shared" si="33"/>
        <v>-1.174794290102734E-3</v>
      </c>
      <c r="J421" s="16">
        <f t="shared" si="34"/>
        <v>0.99480244045187505</v>
      </c>
    </row>
    <row r="422" spans="1:10" x14ac:dyDescent="0.25">
      <c r="A422" s="25">
        <v>42177</v>
      </c>
      <c r="B422" s="27">
        <v>44.133707999999999</v>
      </c>
      <c r="C422" s="27">
        <v>80.065275999999997</v>
      </c>
      <c r="D422" s="2">
        <f t="shared" si="30"/>
        <v>1.0028199755135254</v>
      </c>
      <c r="E422" s="9">
        <f t="shared" si="31"/>
        <v>0.99953056618601677</v>
      </c>
      <c r="F422">
        <f t="shared" si="32"/>
        <v>2.8160068418642183E-3</v>
      </c>
      <c r="G422">
        <f t="shared" si="33"/>
        <v>-4.6954403253098053E-4</v>
      </c>
      <c r="J422" s="16">
        <f t="shared" si="34"/>
        <v>1.0018331527152728</v>
      </c>
    </row>
    <row r="423" spans="1:10" x14ac:dyDescent="0.25">
      <c r="A423" s="25">
        <v>42174</v>
      </c>
      <c r="B423" s="27">
        <v>44.009602000000001</v>
      </c>
      <c r="C423" s="27">
        <v>80.102879000000001</v>
      </c>
      <c r="D423" s="2">
        <f t="shared" si="30"/>
        <v>0.9867293898313847</v>
      </c>
      <c r="E423" s="9">
        <f t="shared" si="31"/>
        <v>0.99684132125883718</v>
      </c>
      <c r="F423">
        <f t="shared" si="32"/>
        <v>-1.335945157762472E-2</v>
      </c>
      <c r="G423">
        <f t="shared" si="33"/>
        <v>-3.1636778967844862E-3</v>
      </c>
      <c r="J423" s="16">
        <f t="shared" si="34"/>
        <v>0.98976296925962037</v>
      </c>
    </row>
    <row r="424" spans="1:10" x14ac:dyDescent="0.25">
      <c r="A424" s="25">
        <v>42173</v>
      </c>
      <c r="B424" s="27">
        <v>44.601491000000003</v>
      </c>
      <c r="C424" s="27">
        <v>80.356700000000004</v>
      </c>
      <c r="D424" s="2">
        <f t="shared" si="30"/>
        <v>1.0163150019098564</v>
      </c>
      <c r="E424" s="9">
        <f t="shared" si="31"/>
        <v>1.0088516431523606</v>
      </c>
      <c r="F424">
        <f t="shared" si="32"/>
        <v>1.6183342353292447E-2</v>
      </c>
      <c r="G424">
        <f t="shared" si="33"/>
        <v>8.812697015252632E-3</v>
      </c>
      <c r="J424" s="16">
        <f t="shared" si="34"/>
        <v>1.0140759942826076</v>
      </c>
    </row>
    <row r="425" spans="1:10" x14ac:dyDescent="0.25">
      <c r="A425" s="25">
        <v>42172</v>
      </c>
      <c r="B425" s="27">
        <v>43.885499000000003</v>
      </c>
      <c r="C425" s="27">
        <v>79.651651999999999</v>
      </c>
      <c r="D425" s="2">
        <f t="shared" si="30"/>
        <v>1.0030547509673191</v>
      </c>
      <c r="E425" s="9">
        <f t="shared" si="31"/>
        <v>1.0005904931729739</v>
      </c>
      <c r="F425">
        <f t="shared" si="32"/>
        <v>3.050094695673185E-3</v>
      </c>
      <c r="G425">
        <f t="shared" si="33"/>
        <v>5.9031890048132161E-4</v>
      </c>
      <c r="J425" s="16">
        <f t="shared" si="34"/>
        <v>1.0023154736290154</v>
      </c>
    </row>
    <row r="426" spans="1:10" x14ac:dyDescent="0.25">
      <c r="A426" s="25">
        <v>42171</v>
      </c>
      <c r="B426" s="27">
        <v>43.751848000000003</v>
      </c>
      <c r="C426" s="27">
        <v>79.604646000000002</v>
      </c>
      <c r="D426" s="2">
        <f t="shared" si="30"/>
        <v>1.0076957293724127</v>
      </c>
      <c r="E426" s="9">
        <f t="shared" si="31"/>
        <v>1.0114667845625886</v>
      </c>
      <c r="F426">
        <f t="shared" si="32"/>
        <v>7.6662683002137674E-3</v>
      </c>
      <c r="G426">
        <f t="shared" si="33"/>
        <v>1.1401539283810134E-2</v>
      </c>
      <c r="J426" s="16">
        <f t="shared" si="34"/>
        <v>1.0088270459294655</v>
      </c>
    </row>
    <row r="427" spans="1:10" x14ac:dyDescent="0.25">
      <c r="A427" s="25">
        <v>42170</v>
      </c>
      <c r="B427" s="27">
        <v>43.417717000000003</v>
      </c>
      <c r="C427" s="27">
        <v>78.702185</v>
      </c>
      <c r="D427" s="2">
        <f t="shared" si="30"/>
        <v>0.98934085265841454</v>
      </c>
      <c r="E427" s="9">
        <f t="shared" si="31"/>
        <v>0.99642947576857144</v>
      </c>
      <c r="F427">
        <f t="shared" si="32"/>
        <v>-1.071636299588697E-2</v>
      </c>
      <c r="G427">
        <f t="shared" si="33"/>
        <v>-3.5769137669338148E-3</v>
      </c>
      <c r="J427" s="16">
        <f t="shared" si="34"/>
        <v>0.99146743959146155</v>
      </c>
    </row>
    <row r="428" spans="1:10" x14ac:dyDescent="0.25">
      <c r="A428" s="25">
        <v>42167</v>
      </c>
      <c r="B428" s="27">
        <v>43.885499000000003</v>
      </c>
      <c r="C428" s="27">
        <v>78.984200000000001</v>
      </c>
      <c r="D428" s="2">
        <f t="shared" si="30"/>
        <v>0.98987945757884133</v>
      </c>
      <c r="E428" s="9">
        <f t="shared" si="31"/>
        <v>0.98742507648043154</v>
      </c>
      <c r="F428">
        <f t="shared" si="32"/>
        <v>-1.0172103288227013E-2</v>
      </c>
      <c r="G428">
        <f t="shared" si="33"/>
        <v>-1.2654657003830064E-2</v>
      </c>
      <c r="J428" s="16">
        <f t="shared" si="34"/>
        <v>0.9891431432493184</v>
      </c>
    </row>
    <row r="429" spans="1:10" x14ac:dyDescent="0.25">
      <c r="A429" s="25">
        <v>42166</v>
      </c>
      <c r="B429" s="27">
        <v>44.334184999999998</v>
      </c>
      <c r="C429" s="27">
        <v>79.990069000000005</v>
      </c>
      <c r="D429" s="2">
        <f t="shared" si="30"/>
        <v>0.99635267762091184</v>
      </c>
      <c r="E429" s="9">
        <f t="shared" si="31"/>
        <v>0.99859168607410487</v>
      </c>
      <c r="F429">
        <f t="shared" si="32"/>
        <v>-3.6539900771235573E-3</v>
      </c>
      <c r="G429">
        <f t="shared" si="33"/>
        <v>-1.4093065319955174E-3</v>
      </c>
      <c r="J429" s="16">
        <f t="shared" si="34"/>
        <v>0.99702438015686967</v>
      </c>
    </row>
    <row r="430" spans="1:10" x14ac:dyDescent="0.25">
      <c r="A430" s="25">
        <v>42165</v>
      </c>
      <c r="B430" s="27">
        <v>44.496478000000003</v>
      </c>
      <c r="C430" s="27">
        <v>80.102879000000001</v>
      </c>
      <c r="D430" s="2">
        <f t="shared" si="30"/>
        <v>1.0210295500161657</v>
      </c>
      <c r="E430" s="9">
        <f t="shared" si="31"/>
        <v>1.0074485376114626</v>
      </c>
      <c r="F430">
        <f t="shared" si="32"/>
        <v>2.0811480993059617E-2</v>
      </c>
      <c r="G430">
        <f t="shared" si="33"/>
        <v>7.4209342402757729E-3</v>
      </c>
      <c r="J430" s="16">
        <f t="shared" si="34"/>
        <v>1.0169552462947546</v>
      </c>
    </row>
    <row r="431" spans="1:10" x14ac:dyDescent="0.25">
      <c r="A431" s="25">
        <v>42164</v>
      </c>
      <c r="B431" s="27">
        <v>43.580010000000001</v>
      </c>
      <c r="C431" s="27">
        <v>79.510641000000007</v>
      </c>
      <c r="D431" s="2">
        <f t="shared" si="30"/>
        <v>0.9982506337389716</v>
      </c>
      <c r="E431" s="9">
        <f t="shared" si="31"/>
        <v>0.99681795606827639</v>
      </c>
      <c r="F431">
        <f t="shared" si="32"/>
        <v>-1.7508981890488318E-3</v>
      </c>
      <c r="G431">
        <f t="shared" si="33"/>
        <v>-3.1871173990380328E-3</v>
      </c>
      <c r="J431" s="16">
        <f t="shared" si="34"/>
        <v>0.99782083043776293</v>
      </c>
    </row>
    <row r="432" spans="1:10" x14ac:dyDescent="0.25">
      <c r="A432" s="25">
        <v>42163</v>
      </c>
      <c r="B432" s="27">
        <v>43.656381000000003</v>
      </c>
      <c r="C432" s="27">
        <v>79.764454999999998</v>
      </c>
      <c r="D432" s="2">
        <f t="shared" si="30"/>
        <v>0.99111401482603367</v>
      </c>
      <c r="E432" s="9">
        <f t="shared" si="31"/>
        <v>1.006763162185119</v>
      </c>
      <c r="F432">
        <f t="shared" si="32"/>
        <v>-8.9257009913842403E-3</v>
      </c>
      <c r="G432">
        <f t="shared" si="33"/>
        <v>6.7403946000139624E-3</v>
      </c>
      <c r="J432" s="16">
        <f t="shared" si="34"/>
        <v>0.99580875903375921</v>
      </c>
    </row>
    <row r="433" spans="1:10" x14ac:dyDescent="0.25">
      <c r="A433" s="25">
        <v>42160</v>
      </c>
      <c r="B433" s="27">
        <v>44.047789000000002</v>
      </c>
      <c r="C433" s="27">
        <v>79.228618999999995</v>
      </c>
      <c r="D433" s="2">
        <f t="shared" si="30"/>
        <v>0.99525451031087975</v>
      </c>
      <c r="E433" s="9">
        <f t="shared" si="31"/>
        <v>1.0007123963700548</v>
      </c>
      <c r="F433">
        <f t="shared" si="32"/>
        <v>-4.7567852748732122E-3</v>
      </c>
      <c r="G433">
        <f t="shared" si="33"/>
        <v>7.1214273621219453E-4</v>
      </c>
      <c r="J433" s="16">
        <f t="shared" si="34"/>
        <v>0.99689187612863228</v>
      </c>
    </row>
    <row r="434" spans="1:10" x14ac:dyDescent="0.25">
      <c r="A434" s="25">
        <v>42159</v>
      </c>
      <c r="B434" s="27">
        <v>44.257814000000003</v>
      </c>
      <c r="C434" s="27">
        <v>79.172217000000003</v>
      </c>
      <c r="D434" s="2">
        <f t="shared" si="30"/>
        <v>0.98954113364131357</v>
      </c>
      <c r="E434" s="9">
        <f t="shared" si="31"/>
        <v>0.9914067589081984</v>
      </c>
      <c r="F434">
        <f t="shared" si="32"/>
        <v>-1.0513944675876505E-2</v>
      </c>
      <c r="G434">
        <f t="shared" si="33"/>
        <v>-8.6303758798687517E-3</v>
      </c>
      <c r="J434" s="16">
        <f t="shared" si="34"/>
        <v>0.99010082122137899</v>
      </c>
    </row>
    <row r="435" spans="1:10" x14ac:dyDescent="0.25">
      <c r="A435" s="25">
        <v>42158</v>
      </c>
      <c r="B435" s="27">
        <v>44.725593000000003</v>
      </c>
      <c r="C435" s="27">
        <v>79.858459999999994</v>
      </c>
      <c r="D435" s="2">
        <f t="shared" si="30"/>
        <v>0.99850809575611443</v>
      </c>
      <c r="E435" s="9">
        <f t="shared" si="31"/>
        <v>0.99776834673181136</v>
      </c>
      <c r="F435">
        <f t="shared" si="32"/>
        <v>-1.4930182411447147E-3</v>
      </c>
      <c r="G435">
        <f t="shared" si="33"/>
        <v>-2.234147117305193E-3</v>
      </c>
      <c r="J435" s="16">
        <f t="shared" si="34"/>
        <v>0.99828617104882345</v>
      </c>
    </row>
    <row r="436" spans="1:10" x14ac:dyDescent="0.25">
      <c r="A436" s="25">
        <v>42157</v>
      </c>
      <c r="B436" s="27">
        <v>44.792419000000002</v>
      </c>
      <c r="C436" s="27">
        <v>80.037075000000002</v>
      </c>
      <c r="D436" s="2">
        <f t="shared" si="30"/>
        <v>0.99343635518548323</v>
      </c>
      <c r="E436" s="9">
        <f t="shared" si="31"/>
        <v>1.000117496857837</v>
      </c>
      <c r="F436">
        <f t="shared" si="32"/>
        <v>-6.5852802546699663E-3</v>
      </c>
      <c r="G436">
        <f t="shared" si="33"/>
        <v>1.1748995562187133E-4</v>
      </c>
      <c r="J436" s="16">
        <f t="shared" si="34"/>
        <v>0.99544069768718924</v>
      </c>
    </row>
    <row r="437" spans="1:10" x14ac:dyDescent="0.25">
      <c r="A437" s="25">
        <v>42156</v>
      </c>
      <c r="B437" s="27">
        <v>45.088363000000001</v>
      </c>
      <c r="C437" s="27">
        <v>80.027671999999995</v>
      </c>
      <c r="D437" s="2">
        <f t="shared" si="30"/>
        <v>1.0078958282953476</v>
      </c>
      <c r="E437" s="9">
        <f t="shared" si="31"/>
        <v>0.99917840998685081</v>
      </c>
      <c r="F437">
        <f t="shared" si="32"/>
        <v>7.8648193636284541E-3</v>
      </c>
      <c r="G437">
        <f t="shared" si="33"/>
        <v>-8.2192770319855751E-4</v>
      </c>
      <c r="J437" s="16">
        <f t="shared" si="34"/>
        <v>1.0052806028027985</v>
      </c>
    </row>
    <row r="438" spans="1:10" x14ac:dyDescent="0.25">
      <c r="A438" s="25">
        <v>42153</v>
      </c>
      <c r="B438" s="27">
        <v>44.735142000000003</v>
      </c>
      <c r="C438" s="27">
        <v>80.093475999999995</v>
      </c>
      <c r="D438" s="2">
        <f t="shared" si="30"/>
        <v>0.98756584919609403</v>
      </c>
      <c r="E438" s="9">
        <f t="shared" si="31"/>
        <v>1.00105740770705</v>
      </c>
      <c r="F438">
        <f t="shared" si="32"/>
        <v>-1.2512101699832743E-2</v>
      </c>
      <c r="G438">
        <f t="shared" si="33"/>
        <v>1.0568490453079914E-3</v>
      </c>
      <c r="J438" s="16">
        <f t="shared" si="34"/>
        <v>0.9916133167493808</v>
      </c>
    </row>
    <row r="439" spans="1:10" x14ac:dyDescent="0.25">
      <c r="A439" s="25">
        <v>42152</v>
      </c>
      <c r="B439" s="27">
        <v>45.298389</v>
      </c>
      <c r="C439" s="27">
        <v>80.008874000000006</v>
      </c>
      <c r="D439" s="2">
        <f t="shared" si="30"/>
        <v>0.99663937970479199</v>
      </c>
      <c r="E439" s="9">
        <f t="shared" si="31"/>
        <v>1</v>
      </c>
      <c r="F439">
        <f t="shared" si="32"/>
        <v>-3.3662798629217382E-3</v>
      </c>
      <c r="G439">
        <f t="shared" si="33"/>
        <v>0</v>
      </c>
      <c r="J439" s="16">
        <f t="shared" si="34"/>
        <v>0.99764756579335434</v>
      </c>
    </row>
    <row r="440" spans="1:10" x14ac:dyDescent="0.25">
      <c r="A440" s="25">
        <v>42151</v>
      </c>
      <c r="B440" s="27">
        <v>45.451132999999999</v>
      </c>
      <c r="C440" s="27">
        <v>80.008874000000006</v>
      </c>
      <c r="D440" s="2">
        <f t="shared" si="30"/>
        <v>1.021893103652564</v>
      </c>
      <c r="E440" s="9">
        <f t="shared" si="31"/>
        <v>0.99718806705665031</v>
      </c>
      <c r="F440">
        <f t="shared" si="32"/>
        <v>2.1656891059153575E-2</v>
      </c>
      <c r="G440">
        <f t="shared" si="33"/>
        <v>-2.8158938537407971E-3</v>
      </c>
      <c r="J440" s="16">
        <f t="shared" si="34"/>
        <v>1.0144815926737898</v>
      </c>
    </row>
    <row r="441" spans="1:10" x14ac:dyDescent="0.25">
      <c r="A441" s="25">
        <v>42150</v>
      </c>
      <c r="B441" s="27">
        <v>44.477384999999998</v>
      </c>
      <c r="C441" s="27">
        <v>80.234487999999999</v>
      </c>
      <c r="D441" s="2">
        <f t="shared" si="30"/>
        <v>0.99339017208213398</v>
      </c>
      <c r="E441" s="9">
        <f t="shared" si="31"/>
        <v>0.98647714217610927</v>
      </c>
      <c r="F441">
        <f t="shared" si="32"/>
        <v>-6.6317695708973693E-3</v>
      </c>
      <c r="G441">
        <f t="shared" si="33"/>
        <v>-1.3615124415270243E-2</v>
      </c>
      <c r="J441" s="16">
        <f t="shared" si="34"/>
        <v>0.9913162631103265</v>
      </c>
    </row>
    <row r="442" spans="1:10" x14ac:dyDescent="0.25">
      <c r="A442" s="25">
        <v>42146</v>
      </c>
      <c r="B442" s="27">
        <v>44.773328999999997</v>
      </c>
      <c r="C442" s="27">
        <v>81.334361000000001</v>
      </c>
      <c r="D442" s="2">
        <f t="shared" si="30"/>
        <v>0.9890342437529912</v>
      </c>
      <c r="E442" s="9">
        <f t="shared" si="31"/>
        <v>0.99208803121739575</v>
      </c>
      <c r="F442">
        <f t="shared" si="32"/>
        <v>-1.1026323334989796E-2</v>
      </c>
      <c r="G442">
        <f t="shared" si="33"/>
        <v>-7.9434344879585807E-3</v>
      </c>
      <c r="J442" s="16">
        <f t="shared" si="34"/>
        <v>0.98995037999231261</v>
      </c>
    </row>
    <row r="443" spans="1:10" x14ac:dyDescent="0.25">
      <c r="A443" s="25">
        <v>42145</v>
      </c>
      <c r="B443" s="27">
        <v>45.269745999999998</v>
      </c>
      <c r="C443" s="27">
        <v>81.983007999999998</v>
      </c>
      <c r="D443" s="2">
        <f t="shared" si="30"/>
        <v>0.99663715082141568</v>
      </c>
      <c r="E443" s="9">
        <f t="shared" si="31"/>
        <v>1.000918190930312</v>
      </c>
      <c r="F443">
        <f t="shared" si="32"/>
        <v>-3.3685162644868758E-3</v>
      </c>
      <c r="G443">
        <f t="shared" si="33"/>
        <v>9.1776965087664167E-4</v>
      </c>
      <c r="J443" s="16">
        <f t="shared" si="34"/>
        <v>0.99792146285408445</v>
      </c>
    </row>
    <row r="444" spans="1:10" x14ac:dyDescent="0.25">
      <c r="A444" s="25">
        <v>42144</v>
      </c>
      <c r="B444" s="27">
        <v>45.422494999999998</v>
      </c>
      <c r="C444" s="27">
        <v>81.907801000000006</v>
      </c>
      <c r="D444" s="2">
        <f t="shared" si="30"/>
        <v>1</v>
      </c>
      <c r="E444" s="9">
        <f t="shared" si="31"/>
        <v>1.0016093803927677</v>
      </c>
      <c r="F444">
        <f t="shared" si="32"/>
        <v>0</v>
      </c>
      <c r="G444">
        <f t="shared" si="33"/>
        <v>1.6080867279565842E-3</v>
      </c>
      <c r="J444" s="16">
        <f t="shared" si="34"/>
        <v>1.0004828141178304</v>
      </c>
    </row>
    <row r="445" spans="1:10" x14ac:dyDescent="0.25">
      <c r="A445" s="25">
        <v>42143</v>
      </c>
      <c r="B445" s="27">
        <v>45.422494999999998</v>
      </c>
      <c r="C445" s="27">
        <v>81.776191999999995</v>
      </c>
      <c r="D445" s="2">
        <f t="shared" si="30"/>
        <v>0.99748435614516084</v>
      </c>
      <c r="E445" s="9">
        <f t="shared" si="31"/>
        <v>1.0016119624052466</v>
      </c>
      <c r="F445">
        <f t="shared" si="32"/>
        <v>-2.5188134035944352E-3</v>
      </c>
      <c r="G445">
        <f t="shared" si="33"/>
        <v>1.6106645883495157E-3</v>
      </c>
      <c r="J445" s="16">
        <f t="shared" si="34"/>
        <v>0.9987226380231865</v>
      </c>
    </row>
    <row r="446" spans="1:10" x14ac:dyDescent="0.25">
      <c r="A446" s="25">
        <v>42142</v>
      </c>
      <c r="B446" s="27">
        <v>45.537050000000001</v>
      </c>
      <c r="C446" s="27">
        <v>81.644583999999995</v>
      </c>
      <c r="D446" s="2">
        <f t="shared" si="30"/>
        <v>0.99399584559655663</v>
      </c>
      <c r="E446" s="9">
        <f t="shared" si="31"/>
        <v>0.99427590333004778</v>
      </c>
      <c r="F446">
        <f t="shared" si="32"/>
        <v>-6.022251814622394E-3</v>
      </c>
      <c r="G446">
        <f t="shared" si="33"/>
        <v>-5.7405420981367344E-3</v>
      </c>
      <c r="J446" s="16">
        <f t="shared" si="34"/>
        <v>0.994079862916604</v>
      </c>
    </row>
    <row r="447" spans="1:10" x14ac:dyDescent="0.25">
      <c r="A447" s="25">
        <v>42139</v>
      </c>
      <c r="B447" s="27">
        <v>45.812112999999997</v>
      </c>
      <c r="C447" s="27">
        <v>82.114615999999998</v>
      </c>
      <c r="D447" s="2">
        <f t="shared" si="30"/>
        <v>0.99137925027486185</v>
      </c>
      <c r="E447" s="9">
        <f t="shared" si="31"/>
        <v>1.0043692928862189</v>
      </c>
      <c r="F447">
        <f t="shared" si="32"/>
        <v>-8.658123335429686E-3</v>
      </c>
      <c r="G447">
        <f t="shared" si="33"/>
        <v>4.3597752395757167E-3</v>
      </c>
      <c r="J447" s="16">
        <f t="shared" si="34"/>
        <v>0.995276263058269</v>
      </c>
    </row>
    <row r="448" spans="1:10" x14ac:dyDescent="0.25">
      <c r="A448" s="25">
        <v>42138</v>
      </c>
      <c r="B448" s="27">
        <v>46.210481999999999</v>
      </c>
      <c r="C448" s="27">
        <v>81.757394000000005</v>
      </c>
      <c r="D448" s="2">
        <f t="shared" si="30"/>
        <v>1.0228847546073936</v>
      </c>
      <c r="E448" s="9">
        <f t="shared" si="31"/>
        <v>1.004736643692169</v>
      </c>
      <c r="F448">
        <f t="shared" si="32"/>
        <v>2.2626826280788589E-2</v>
      </c>
      <c r="G448">
        <f t="shared" si="33"/>
        <v>4.7254610935226629E-3</v>
      </c>
      <c r="J448" s="16">
        <f t="shared" si="34"/>
        <v>1.0174403213328262</v>
      </c>
    </row>
    <row r="449" spans="1:10" x14ac:dyDescent="0.25">
      <c r="A449" s="25">
        <v>42137</v>
      </c>
      <c r="B449" s="27">
        <v>45.176625999999999</v>
      </c>
      <c r="C449" s="27">
        <v>81.371964000000006</v>
      </c>
      <c r="D449" s="2">
        <f t="shared" si="30"/>
        <v>1.0059134672570307</v>
      </c>
      <c r="E449" s="9">
        <f t="shared" si="31"/>
        <v>0.99471386579446897</v>
      </c>
      <c r="F449">
        <f t="shared" si="32"/>
        <v>5.8960513347932064E-3</v>
      </c>
      <c r="G449">
        <f t="shared" si="33"/>
        <v>-5.3001552461800425E-3</v>
      </c>
      <c r="J449" s="16">
        <f t="shared" si="34"/>
        <v>1.002553586818262</v>
      </c>
    </row>
    <row r="450" spans="1:10" x14ac:dyDescent="0.25">
      <c r="A450" s="25">
        <v>42136</v>
      </c>
      <c r="B450" s="27">
        <v>44.911045999999999</v>
      </c>
      <c r="C450" s="27">
        <v>81.804393000000005</v>
      </c>
      <c r="D450" s="2">
        <f t="shared" si="30"/>
        <v>0.99957776557262379</v>
      </c>
      <c r="E450" s="9">
        <f t="shared" si="31"/>
        <v>1.0027655843835861</v>
      </c>
      <c r="F450">
        <f t="shared" si="32"/>
        <v>-4.2232359343224459E-4</v>
      </c>
      <c r="G450">
        <f t="shared" si="33"/>
        <v>2.7617671913200159E-3</v>
      </c>
      <c r="J450" s="16">
        <f t="shared" si="34"/>
        <v>1.0005341112159125</v>
      </c>
    </row>
    <row r="451" spans="1:10" x14ac:dyDescent="0.25">
      <c r="A451" s="25">
        <v>42135</v>
      </c>
      <c r="B451" s="27">
        <v>44.930016999999999</v>
      </c>
      <c r="C451" s="27">
        <v>81.578779999999995</v>
      </c>
      <c r="D451" s="2">
        <f t="shared" si="30"/>
        <v>0.99204187532363342</v>
      </c>
      <c r="E451" s="9">
        <f t="shared" si="31"/>
        <v>0.98323139938940862</v>
      </c>
      <c r="F451">
        <f t="shared" si="32"/>
        <v>-7.9899595603527811E-3</v>
      </c>
      <c r="G451">
        <f t="shared" si="33"/>
        <v>-1.6910785327509691E-2</v>
      </c>
      <c r="J451" s="16">
        <f t="shared" si="34"/>
        <v>0.98939873254336597</v>
      </c>
    </row>
    <row r="452" spans="1:10" x14ac:dyDescent="0.25">
      <c r="A452" s="25">
        <v>42132</v>
      </c>
      <c r="B452" s="27">
        <v>45.290444000000001</v>
      </c>
      <c r="C452" s="27">
        <v>82.970072000000002</v>
      </c>
      <c r="D452" s="2">
        <f t="shared" ref="D452:D502" si="35">B452/B453</f>
        <v>1.0224839279812639</v>
      </c>
      <c r="E452" s="9">
        <f t="shared" ref="E452:E502" si="36">C452/C453</f>
        <v>1.0158675757463485</v>
      </c>
      <c r="F452">
        <f t="shared" ref="F452:F502" si="37">LN(D452)</f>
        <v>2.2234890455552946E-2</v>
      </c>
      <c r="G452">
        <f t="shared" ref="G452:G502" si="38">LN(E452)</f>
        <v>1.5743001829112192E-2</v>
      </c>
      <c r="J452" s="16">
        <f t="shared" ref="J452:J505" si="39">$I$1/($I$1+$I$2)*D452+($I$2/($I$1+$I$2))*E452</f>
        <v>1.0204990223107893</v>
      </c>
    </row>
    <row r="453" spans="1:10" x14ac:dyDescent="0.25">
      <c r="A453" s="25">
        <v>42131</v>
      </c>
      <c r="B453" s="27">
        <v>44.294528999999997</v>
      </c>
      <c r="C453" s="27">
        <v>81.674102000000005</v>
      </c>
      <c r="D453" s="2">
        <f t="shared" si="35"/>
        <v>1.009075235531417</v>
      </c>
      <c r="E453" s="9">
        <f t="shared" si="36"/>
        <v>0.99330985232886571</v>
      </c>
      <c r="F453">
        <f t="shared" si="37"/>
        <v>9.0343030430361706E-3</v>
      </c>
      <c r="G453">
        <f t="shared" si="38"/>
        <v>-6.7126270252942403E-3</v>
      </c>
      <c r="J453" s="16">
        <f t="shared" si="39"/>
        <v>1.0043456205706516</v>
      </c>
    </row>
    <row r="454" spans="1:10" x14ac:dyDescent="0.25">
      <c r="A454" s="25">
        <v>42130</v>
      </c>
      <c r="B454" s="27">
        <v>43.896160999999999</v>
      </c>
      <c r="C454" s="27">
        <v>82.224193999999997</v>
      </c>
      <c r="D454" s="2">
        <f t="shared" si="35"/>
        <v>0.97226890862395765</v>
      </c>
      <c r="E454" s="9">
        <f t="shared" si="36"/>
        <v>0.99526014285333697</v>
      </c>
      <c r="F454">
        <f t="shared" si="37"/>
        <v>-2.8122857820706098E-2</v>
      </c>
      <c r="G454">
        <f t="shared" si="38"/>
        <v>-4.7511258918103592E-3</v>
      </c>
      <c r="J454" s="16">
        <f t="shared" si="39"/>
        <v>0.97916627889277141</v>
      </c>
    </row>
    <row r="455" spans="1:10" x14ac:dyDescent="0.25">
      <c r="A455" s="25">
        <v>42129</v>
      </c>
      <c r="B455" s="27">
        <v>45.148169000000003</v>
      </c>
      <c r="C455" s="27">
        <v>82.615780999999998</v>
      </c>
      <c r="D455" s="2">
        <f t="shared" si="35"/>
        <v>0.986732941383763</v>
      </c>
      <c r="E455" s="9">
        <f t="shared" si="36"/>
        <v>0.99438896221474415</v>
      </c>
      <c r="F455">
        <f t="shared" si="37"/>
        <v>-1.3355852266584294E-2</v>
      </c>
      <c r="G455">
        <f t="shared" si="38"/>
        <v>-5.6268387921880924E-3</v>
      </c>
      <c r="J455" s="16">
        <f t="shared" si="39"/>
        <v>0.9890297476330574</v>
      </c>
    </row>
    <row r="456" spans="1:10" x14ac:dyDescent="0.25">
      <c r="A456" s="25">
        <v>42128</v>
      </c>
      <c r="B456" s="27">
        <v>45.755206000000001</v>
      </c>
      <c r="C456" s="27">
        <v>83.081957000000003</v>
      </c>
      <c r="D456" s="2">
        <f t="shared" si="35"/>
        <v>0.99136870687644085</v>
      </c>
      <c r="E456" s="9">
        <f t="shared" si="36"/>
        <v>1.0029263077899886</v>
      </c>
      <c r="F456">
        <f t="shared" si="37"/>
        <v>-8.6687584727733556E-3</v>
      </c>
      <c r="G456">
        <f t="shared" si="38"/>
        <v>2.9220344859864399E-3</v>
      </c>
      <c r="J456" s="16">
        <f t="shared" si="39"/>
        <v>0.99483598715050514</v>
      </c>
    </row>
    <row r="457" spans="1:10" x14ac:dyDescent="0.25">
      <c r="A457" s="25">
        <v>42125</v>
      </c>
      <c r="B457" s="27">
        <v>46.153570999999999</v>
      </c>
      <c r="C457" s="27">
        <v>82.839543000000006</v>
      </c>
      <c r="D457" s="2">
        <f t="shared" si="35"/>
        <v>1.000411188123205</v>
      </c>
      <c r="E457" s="9">
        <f t="shared" si="36"/>
        <v>1.0169394018499831</v>
      </c>
      <c r="F457">
        <f t="shared" si="37"/>
        <v>4.1110360853544584E-4</v>
      </c>
      <c r="G457">
        <f t="shared" si="38"/>
        <v>1.6797530089564389E-2</v>
      </c>
      <c r="J457" s="16">
        <f t="shared" si="39"/>
        <v>1.0053696522412383</v>
      </c>
    </row>
    <row r="458" spans="1:10" x14ac:dyDescent="0.25">
      <c r="A458" s="25">
        <v>42124</v>
      </c>
      <c r="B458" s="27">
        <v>46.134601000000004</v>
      </c>
      <c r="C458" s="27">
        <v>81.459665000000001</v>
      </c>
      <c r="D458" s="2">
        <f t="shared" si="35"/>
        <v>0.99143901606622187</v>
      </c>
      <c r="E458" s="9">
        <f t="shared" si="36"/>
        <v>0.99430978071985854</v>
      </c>
      <c r="F458">
        <f t="shared" si="37"/>
        <v>-8.5978396549808381E-3</v>
      </c>
      <c r="G458">
        <f t="shared" si="38"/>
        <v>-5.7064702549310259E-3</v>
      </c>
      <c r="J458" s="16">
        <f t="shared" si="39"/>
        <v>0.99230024546231288</v>
      </c>
    </row>
    <row r="459" spans="1:10" x14ac:dyDescent="0.25">
      <c r="A459" s="25">
        <v>42123</v>
      </c>
      <c r="B459" s="27">
        <v>46.532969000000001</v>
      </c>
      <c r="C459" s="27">
        <v>81.925841000000005</v>
      </c>
      <c r="D459" s="2">
        <f t="shared" si="35"/>
        <v>0.99796587084413302</v>
      </c>
      <c r="E459" s="9">
        <f t="shared" si="36"/>
        <v>1.0007972580012476</v>
      </c>
      <c r="F459">
        <f t="shared" si="37"/>
        <v>-2.0362008063915743E-3</v>
      </c>
      <c r="G459">
        <f t="shared" si="38"/>
        <v>7.969403599042158E-4</v>
      </c>
      <c r="J459" s="16">
        <f t="shared" si="39"/>
        <v>0.99881528699126743</v>
      </c>
    </row>
    <row r="460" spans="1:10" x14ac:dyDescent="0.25">
      <c r="A460" s="25">
        <v>42122</v>
      </c>
      <c r="B460" s="27">
        <v>46.627816000000003</v>
      </c>
      <c r="C460" s="27">
        <v>81.860577000000006</v>
      </c>
      <c r="D460" s="2">
        <f t="shared" si="35"/>
        <v>1.0235269894077668</v>
      </c>
      <c r="E460" s="9">
        <f t="shared" si="36"/>
        <v>1.009079432050314</v>
      </c>
      <c r="F460">
        <f t="shared" si="37"/>
        <v>2.3254495490893992E-2</v>
      </c>
      <c r="G460">
        <f t="shared" si="38"/>
        <v>9.0384618114045853E-3</v>
      </c>
      <c r="J460" s="16">
        <f t="shared" si="39"/>
        <v>1.0191927222005308</v>
      </c>
    </row>
    <row r="461" spans="1:10" x14ac:dyDescent="0.25">
      <c r="A461" s="25">
        <v>42121</v>
      </c>
      <c r="B461" s="27">
        <v>45.556019999999997</v>
      </c>
      <c r="C461" s="27">
        <v>81.124016999999995</v>
      </c>
      <c r="D461" s="2">
        <f t="shared" si="35"/>
        <v>1.00334237345384</v>
      </c>
      <c r="E461" s="9">
        <f t="shared" si="36"/>
        <v>1.0004599273299031</v>
      </c>
      <c r="F461">
        <f t="shared" si="37"/>
        <v>3.3368001389678316E-3</v>
      </c>
      <c r="G461">
        <f t="shared" si="38"/>
        <v>4.5982159574745637E-4</v>
      </c>
      <c r="J461" s="16">
        <f t="shared" si="39"/>
        <v>1.002477639616659</v>
      </c>
    </row>
    <row r="462" spans="1:10" x14ac:dyDescent="0.25">
      <c r="A462" s="25">
        <v>42118</v>
      </c>
      <c r="B462" s="27">
        <v>45.404262000000003</v>
      </c>
      <c r="C462" s="27">
        <v>81.086723000000006</v>
      </c>
      <c r="D462" s="2">
        <f t="shared" si="35"/>
        <v>1.1045223536407467</v>
      </c>
      <c r="E462" s="9">
        <f t="shared" si="36"/>
        <v>0.99348870422383817</v>
      </c>
      <c r="F462">
        <f t="shared" si="37"/>
        <v>9.9412982370153835E-2</v>
      </c>
      <c r="G462">
        <f t="shared" si="38"/>
        <v>-6.5325867339766268E-3</v>
      </c>
      <c r="J462" s="16">
        <f t="shared" si="39"/>
        <v>1.0712122588156741</v>
      </c>
    </row>
    <row r="463" spans="1:10" x14ac:dyDescent="0.25">
      <c r="A463" s="25">
        <v>42117</v>
      </c>
      <c r="B463" s="27">
        <v>41.107599</v>
      </c>
      <c r="C463" s="27">
        <v>81.618162999999996</v>
      </c>
      <c r="D463" s="2">
        <f t="shared" si="35"/>
        <v>1.0081413826871928</v>
      </c>
      <c r="E463" s="9">
        <f t="shared" si="36"/>
        <v>1.0009147256767863</v>
      </c>
      <c r="F463">
        <f t="shared" si="37"/>
        <v>8.1084204159520591E-3</v>
      </c>
      <c r="G463">
        <f t="shared" si="38"/>
        <v>9.1430757020353798E-4</v>
      </c>
      <c r="J463" s="16">
        <f t="shared" si="39"/>
        <v>1.0059733855840709</v>
      </c>
    </row>
    <row r="464" spans="1:10" x14ac:dyDescent="0.25">
      <c r="A464" s="25">
        <v>42116</v>
      </c>
      <c r="B464" s="27">
        <v>40.775629000000002</v>
      </c>
      <c r="C464" s="27">
        <v>81.543572999999995</v>
      </c>
      <c r="D464" s="2">
        <f t="shared" si="35"/>
        <v>1.0082083085715177</v>
      </c>
      <c r="E464" s="9">
        <f t="shared" si="36"/>
        <v>1.0066758921082819</v>
      </c>
      <c r="F464">
        <f t="shared" si="37"/>
        <v>8.1748036277923472E-3</v>
      </c>
      <c r="G464">
        <f t="shared" si="38"/>
        <v>6.6537070226516141E-3</v>
      </c>
      <c r="J464" s="16">
        <f t="shared" si="39"/>
        <v>1.007748583632547</v>
      </c>
    </row>
    <row r="465" spans="1:10" x14ac:dyDescent="0.25">
      <c r="A465" s="25">
        <v>42115</v>
      </c>
      <c r="B465" s="27">
        <v>40.443655</v>
      </c>
      <c r="C465" s="27">
        <v>81.002807000000004</v>
      </c>
      <c r="D465" s="2">
        <f t="shared" si="35"/>
        <v>0.99370774973840137</v>
      </c>
      <c r="E465" s="9">
        <f t="shared" si="36"/>
        <v>0.99587344018275248</v>
      </c>
      <c r="F465">
        <f t="shared" si="37"/>
        <v>-6.3121299039399148E-3</v>
      </c>
      <c r="G465">
        <f t="shared" si="38"/>
        <v>-4.1350975609784199E-3</v>
      </c>
      <c r="J465" s="16">
        <f t="shared" si="39"/>
        <v>0.99435745687170662</v>
      </c>
    </row>
    <row r="466" spans="1:10" x14ac:dyDescent="0.25">
      <c r="A466" s="25">
        <v>42114</v>
      </c>
      <c r="B466" s="27">
        <v>40.699748</v>
      </c>
      <c r="C466" s="27">
        <v>81.338454999999996</v>
      </c>
      <c r="D466" s="2">
        <f t="shared" si="35"/>
        <v>1.0309947567639057</v>
      </c>
      <c r="E466" s="9">
        <f t="shared" si="36"/>
        <v>1.003566058479771</v>
      </c>
      <c r="F466">
        <f t="shared" si="37"/>
        <v>3.0524119438870619E-2</v>
      </c>
      <c r="G466">
        <f t="shared" si="38"/>
        <v>3.559715169168488E-3</v>
      </c>
      <c r="J466" s="16">
        <f t="shared" si="39"/>
        <v>1.0227661472786653</v>
      </c>
    </row>
    <row r="467" spans="1:10" x14ac:dyDescent="0.25">
      <c r="A467" s="25">
        <v>42111</v>
      </c>
      <c r="B467" s="27">
        <v>39.476193000000002</v>
      </c>
      <c r="C467" s="27">
        <v>81.049428000000006</v>
      </c>
      <c r="D467" s="2">
        <f t="shared" si="35"/>
        <v>0.98719162884797107</v>
      </c>
      <c r="E467" s="9">
        <f t="shared" si="36"/>
        <v>0.9908810789684247</v>
      </c>
      <c r="F467">
        <f t="shared" si="37"/>
        <v>-1.2891105559054129E-2</v>
      </c>
      <c r="G467">
        <f t="shared" si="38"/>
        <v>-9.160752893793837E-3</v>
      </c>
      <c r="J467" s="16">
        <f t="shared" si="39"/>
        <v>0.98829846388410703</v>
      </c>
    </row>
    <row r="468" spans="1:10" x14ac:dyDescent="0.25">
      <c r="A468" s="25">
        <v>42110</v>
      </c>
      <c r="B468" s="27">
        <v>39.988379000000002</v>
      </c>
      <c r="C468" s="27">
        <v>81.795312999999993</v>
      </c>
      <c r="D468" s="2">
        <f t="shared" si="35"/>
        <v>0.9976337234524556</v>
      </c>
      <c r="E468" s="9">
        <f t="shared" si="36"/>
        <v>0.99602635773143089</v>
      </c>
      <c r="F468">
        <f t="shared" si="37"/>
        <v>-2.3690806042165171E-3</v>
      </c>
      <c r="G468">
        <f t="shared" si="38"/>
        <v>-3.9815581619193421E-3</v>
      </c>
      <c r="J468" s="16">
        <f t="shared" si="39"/>
        <v>0.99715151373614819</v>
      </c>
    </row>
    <row r="469" spans="1:10" x14ac:dyDescent="0.25">
      <c r="A469" s="25">
        <v>42109</v>
      </c>
      <c r="B469" s="27">
        <v>40.083227000000001</v>
      </c>
      <c r="C469" s="27">
        <v>82.121634999999998</v>
      </c>
      <c r="D469" s="2">
        <f t="shared" si="35"/>
        <v>1.0146457691779127</v>
      </c>
      <c r="E469" s="9">
        <f t="shared" si="36"/>
        <v>1.0167379064423885</v>
      </c>
      <c r="F469">
        <f t="shared" si="37"/>
        <v>1.4539555696684628E-2</v>
      </c>
      <c r="G469">
        <f t="shared" si="38"/>
        <v>1.659937140683497E-2</v>
      </c>
      <c r="J469" s="16">
        <f t="shared" si="39"/>
        <v>1.0152734103572554</v>
      </c>
    </row>
    <row r="470" spans="1:10" x14ac:dyDescent="0.25">
      <c r="A470" s="25">
        <v>42108</v>
      </c>
      <c r="B470" s="27">
        <v>39.504651000000003</v>
      </c>
      <c r="C470" s="27">
        <v>80.769718999999995</v>
      </c>
      <c r="D470" s="2">
        <f t="shared" si="35"/>
        <v>0.99736597623236078</v>
      </c>
      <c r="E470" s="9">
        <f t="shared" si="36"/>
        <v>1.0151160186631685</v>
      </c>
      <c r="F470">
        <f t="shared" si="37"/>
        <v>-2.6374989119933852E-3</v>
      </c>
      <c r="G470">
        <f t="shared" si="38"/>
        <v>1.5002910063178413E-2</v>
      </c>
      <c r="J470" s="16">
        <f t="shared" si="39"/>
        <v>1.0026909889616031</v>
      </c>
    </row>
    <row r="471" spans="1:10" x14ac:dyDescent="0.25">
      <c r="A471" s="25">
        <v>42107</v>
      </c>
      <c r="B471" s="27">
        <v>39.608981999999997</v>
      </c>
      <c r="C471" s="27">
        <v>79.566982999999993</v>
      </c>
      <c r="D471" s="2">
        <f t="shared" si="35"/>
        <v>1.0009587060437752</v>
      </c>
      <c r="E471" s="9">
        <f t="shared" si="36"/>
        <v>0.99742868753790626</v>
      </c>
      <c r="F471">
        <f t="shared" si="37"/>
        <v>9.5824677864611574E-4</v>
      </c>
      <c r="G471">
        <f t="shared" si="38"/>
        <v>-2.5746239638043795E-3</v>
      </c>
      <c r="J471" s="16">
        <f t="shared" si="39"/>
        <v>0.99989970049201449</v>
      </c>
    </row>
    <row r="472" spans="1:10" x14ac:dyDescent="0.25">
      <c r="A472" s="25">
        <v>42104</v>
      </c>
      <c r="B472" s="27">
        <v>39.571044999999998</v>
      </c>
      <c r="C472" s="27">
        <v>79.772102000000004</v>
      </c>
      <c r="D472" s="2">
        <f t="shared" si="35"/>
        <v>1.0057859760740078</v>
      </c>
      <c r="E472" s="9">
        <f t="shared" si="36"/>
        <v>1.0107501091180968</v>
      </c>
      <c r="F472">
        <f t="shared" si="37"/>
        <v>5.7693016022561331E-3</v>
      </c>
      <c r="G472">
        <f t="shared" si="38"/>
        <v>1.0692737496290494E-2</v>
      </c>
      <c r="J472" s="16">
        <f t="shared" si="39"/>
        <v>1.0072752159872345</v>
      </c>
    </row>
    <row r="473" spans="1:10" x14ac:dyDescent="0.25">
      <c r="A473" s="25">
        <v>42103</v>
      </c>
      <c r="B473" s="27">
        <v>39.343404999999997</v>
      </c>
      <c r="C473" s="27">
        <v>78.923664000000002</v>
      </c>
      <c r="D473" s="2">
        <f t="shared" si="35"/>
        <v>1.0014485893943961</v>
      </c>
      <c r="E473" s="9">
        <f t="shared" si="36"/>
        <v>1.0070188327384284</v>
      </c>
      <c r="F473">
        <f t="shared" si="37"/>
        <v>1.4475412009251542E-3</v>
      </c>
      <c r="G473">
        <f t="shared" si="38"/>
        <v>6.9943153871971434E-3</v>
      </c>
      <c r="J473" s="16">
        <f t="shared" si="39"/>
        <v>1.0031196623976057</v>
      </c>
    </row>
    <row r="474" spans="1:10" x14ac:dyDescent="0.25">
      <c r="A474" s="25">
        <v>42102</v>
      </c>
      <c r="B474" s="27">
        <v>39.286495000000002</v>
      </c>
      <c r="C474" s="27">
        <v>78.373572999999993</v>
      </c>
      <c r="D474" s="2">
        <f t="shared" si="35"/>
        <v>0.99735131240827668</v>
      </c>
      <c r="E474" s="9">
        <f t="shared" si="36"/>
        <v>0.98029152268105668</v>
      </c>
      <c r="F474">
        <f t="shared" si="37"/>
        <v>-2.652201571029706E-3</v>
      </c>
      <c r="G474">
        <f t="shared" si="38"/>
        <v>-1.9905279430051916E-2</v>
      </c>
      <c r="J474" s="16">
        <f t="shared" si="39"/>
        <v>0.9922333754901107</v>
      </c>
    </row>
    <row r="475" spans="1:10" x14ac:dyDescent="0.25">
      <c r="A475" s="25">
        <v>42101</v>
      </c>
      <c r="B475" s="27">
        <v>39.390828999999997</v>
      </c>
      <c r="C475" s="27">
        <v>79.949251000000004</v>
      </c>
      <c r="D475" s="2">
        <f t="shared" si="35"/>
        <v>0.99951864763380283</v>
      </c>
      <c r="E475" s="9">
        <f t="shared" si="36"/>
        <v>1.0072830078520936</v>
      </c>
      <c r="F475">
        <f t="shared" si="37"/>
        <v>-4.8146825343728622E-4</v>
      </c>
      <c r="G475">
        <f t="shared" si="38"/>
        <v>7.25661482003919E-3</v>
      </c>
      <c r="J475" s="16">
        <f t="shared" si="39"/>
        <v>1.0018479556992901</v>
      </c>
    </row>
    <row r="476" spans="1:10" x14ac:dyDescent="0.25">
      <c r="A476" s="25">
        <v>42100</v>
      </c>
      <c r="B476" s="27">
        <v>39.409799</v>
      </c>
      <c r="C476" s="27">
        <v>79.371189999999999</v>
      </c>
      <c r="D476" s="2">
        <f t="shared" si="35"/>
        <v>1.0312732256815713</v>
      </c>
      <c r="E476" s="9">
        <f t="shared" si="36"/>
        <v>1.0098457273529682</v>
      </c>
      <c r="F476">
        <f t="shared" si="37"/>
        <v>3.0794180286178963E-2</v>
      </c>
      <c r="G476">
        <f t="shared" si="38"/>
        <v>9.7975739913517233E-3</v>
      </c>
      <c r="J476" s="16">
        <f t="shared" si="39"/>
        <v>1.0248449761829903</v>
      </c>
    </row>
    <row r="477" spans="1:10" x14ac:dyDescent="0.25">
      <c r="A477" s="25">
        <v>42096</v>
      </c>
      <c r="B477" s="27">
        <v>38.214702000000003</v>
      </c>
      <c r="C477" s="27">
        <v>78.597341999999998</v>
      </c>
      <c r="D477" s="2">
        <f t="shared" si="35"/>
        <v>0.98944005619100184</v>
      </c>
      <c r="E477" s="9">
        <f t="shared" si="36"/>
        <v>0.99810565585029376</v>
      </c>
      <c r="F477">
        <f t="shared" si="37"/>
        <v>-1.0616095672479151E-2</v>
      </c>
      <c r="G477">
        <f t="shared" si="38"/>
        <v>-1.8961406887857257E-3</v>
      </c>
      <c r="J477" s="16">
        <f t="shared" si="39"/>
        <v>0.99203973608878937</v>
      </c>
    </row>
    <row r="478" spans="1:10" x14ac:dyDescent="0.25">
      <c r="A478" s="25">
        <v>42095</v>
      </c>
      <c r="B478" s="27">
        <v>38.622554000000001</v>
      </c>
      <c r="C478" s="27">
        <v>78.746515000000002</v>
      </c>
      <c r="D478" s="2">
        <f t="shared" si="35"/>
        <v>1.0014756917186627</v>
      </c>
      <c r="E478" s="9">
        <f t="shared" si="36"/>
        <v>0.99364705250547292</v>
      </c>
      <c r="F478">
        <f t="shared" si="37"/>
        <v>1.4746039556421799E-3</v>
      </c>
      <c r="G478">
        <f t="shared" si="38"/>
        <v>-6.3732133429703222E-3</v>
      </c>
      <c r="J478" s="16">
        <f t="shared" si="39"/>
        <v>0.99912709995470572</v>
      </c>
    </row>
    <row r="479" spans="1:10" x14ac:dyDescent="0.25">
      <c r="A479" s="25">
        <v>42094</v>
      </c>
      <c r="B479" s="27">
        <v>38.565643000000001</v>
      </c>
      <c r="C479" s="27">
        <v>79.249986000000007</v>
      </c>
      <c r="D479" s="2">
        <f t="shared" si="35"/>
        <v>0.99267578871557649</v>
      </c>
      <c r="E479" s="9">
        <f t="shared" si="36"/>
        <v>0.99264279335067251</v>
      </c>
      <c r="F479">
        <f t="shared" si="37"/>
        <v>-7.3511650103923534E-3</v>
      </c>
      <c r="G479">
        <f t="shared" si="38"/>
        <v>-7.3844043758071205E-3</v>
      </c>
      <c r="J479" s="16">
        <f t="shared" si="39"/>
        <v>0.99266589010610529</v>
      </c>
    </row>
    <row r="480" spans="1:10" x14ac:dyDescent="0.25">
      <c r="A480" s="25">
        <v>42093</v>
      </c>
      <c r="B480" s="27">
        <v>38.850189999999998</v>
      </c>
      <c r="C480" s="27">
        <v>79.837366000000003</v>
      </c>
      <c r="D480" s="2">
        <f t="shared" si="35"/>
        <v>0.99975589091375849</v>
      </c>
      <c r="E480" s="9">
        <f t="shared" si="36"/>
        <v>1.0245273444962504</v>
      </c>
      <c r="F480">
        <f t="shared" si="37"/>
        <v>-2.441388857141458E-4</v>
      </c>
      <c r="G480">
        <f t="shared" si="38"/>
        <v>2.4231378917741436E-2</v>
      </c>
      <c r="J480" s="16">
        <f t="shared" si="39"/>
        <v>1.0071873269885061</v>
      </c>
    </row>
    <row r="481" spans="1:10" x14ac:dyDescent="0.25">
      <c r="A481" s="25">
        <v>42090</v>
      </c>
      <c r="B481" s="27">
        <v>38.859676</v>
      </c>
      <c r="C481" s="27">
        <v>77.926046999999997</v>
      </c>
      <c r="D481" s="2">
        <f t="shared" si="35"/>
        <v>0.99417621759204122</v>
      </c>
      <c r="E481" s="9">
        <f t="shared" si="36"/>
        <v>0.99122393504038719</v>
      </c>
      <c r="F481">
        <f t="shared" si="37"/>
        <v>-5.8408067583125556E-3</v>
      </c>
      <c r="G481">
        <f t="shared" si="38"/>
        <v>-8.8148014200234801E-3</v>
      </c>
      <c r="J481" s="16">
        <f t="shared" si="39"/>
        <v>0.99329053282654489</v>
      </c>
    </row>
    <row r="482" spans="1:10" x14ac:dyDescent="0.25">
      <c r="A482" s="25">
        <v>42089</v>
      </c>
      <c r="B482" s="27">
        <v>39.087311999999997</v>
      </c>
      <c r="C482" s="27">
        <v>78.615986000000007</v>
      </c>
      <c r="D482" s="2">
        <f t="shared" si="35"/>
        <v>0.99397008501202866</v>
      </c>
      <c r="E482" s="9">
        <f t="shared" si="36"/>
        <v>0.99363655903709569</v>
      </c>
      <c r="F482">
        <f t="shared" si="37"/>
        <v>-6.0481683397828863E-3</v>
      </c>
      <c r="G482">
        <f t="shared" si="38"/>
        <v>-6.3837739577878297E-3</v>
      </c>
      <c r="J482" s="16">
        <f t="shared" si="39"/>
        <v>0.99387002721954865</v>
      </c>
    </row>
    <row r="483" spans="1:10" x14ac:dyDescent="0.25">
      <c r="A483" s="25">
        <v>42088</v>
      </c>
      <c r="B483" s="27">
        <v>39.324435000000001</v>
      </c>
      <c r="C483" s="27">
        <v>79.119457999999995</v>
      </c>
      <c r="D483" s="2">
        <f t="shared" si="35"/>
        <v>0.96643351834728819</v>
      </c>
      <c r="E483" s="9">
        <f t="shared" si="36"/>
        <v>1.0040227681234393</v>
      </c>
      <c r="F483">
        <f t="shared" si="37"/>
        <v>-3.414276868276294E-2</v>
      </c>
      <c r="G483">
        <f t="shared" si="38"/>
        <v>4.0146984261929244E-3</v>
      </c>
      <c r="J483" s="16">
        <f t="shared" si="39"/>
        <v>0.97771029328013348</v>
      </c>
    </row>
    <row r="484" spans="1:10" x14ac:dyDescent="0.25">
      <c r="A484" s="25">
        <v>42087</v>
      </c>
      <c r="B484" s="27">
        <v>40.690263999999999</v>
      </c>
      <c r="C484" s="27">
        <v>78.802453999999997</v>
      </c>
      <c r="D484" s="2">
        <f t="shared" si="35"/>
        <v>1.0009332799768103</v>
      </c>
      <c r="E484" s="9">
        <f t="shared" si="36"/>
        <v>0.98934796692436533</v>
      </c>
      <c r="F484">
        <f t="shared" si="37"/>
        <v>9.3284474182904053E-4</v>
      </c>
      <c r="G484">
        <f t="shared" si="38"/>
        <v>-1.0709172106768467E-2</v>
      </c>
      <c r="J484" s="16">
        <f t="shared" si="39"/>
        <v>0.99745768606107665</v>
      </c>
    </row>
    <row r="485" spans="1:10" x14ac:dyDescent="0.25">
      <c r="A485" s="25">
        <v>42086</v>
      </c>
      <c r="B485" s="27">
        <v>40.652324</v>
      </c>
      <c r="C485" s="27">
        <v>79.650897999999998</v>
      </c>
      <c r="D485" s="2">
        <f t="shared" si="35"/>
        <v>0.99953357766290885</v>
      </c>
      <c r="E485" s="9">
        <f t="shared" si="36"/>
        <v>1.0105275484275436</v>
      </c>
      <c r="F485">
        <f t="shared" si="37"/>
        <v>-4.6653114582462138E-4</v>
      </c>
      <c r="G485">
        <f t="shared" si="38"/>
        <v>1.0472519664641427E-2</v>
      </c>
      <c r="J485" s="16">
        <f t="shared" si="39"/>
        <v>1.0028317688922992</v>
      </c>
    </row>
    <row r="486" spans="1:10" x14ac:dyDescent="0.25">
      <c r="A486" s="25">
        <v>42083</v>
      </c>
      <c r="B486" s="27">
        <v>40.671294000000003</v>
      </c>
      <c r="C486" s="27">
        <v>78.821105000000003</v>
      </c>
      <c r="D486" s="2">
        <f t="shared" si="35"/>
        <v>1.0139512965848057</v>
      </c>
      <c r="E486" s="9">
        <f t="shared" si="36"/>
        <v>1.0015400654501452</v>
      </c>
      <c r="F486">
        <f t="shared" si="37"/>
        <v>1.38548730340129E-2</v>
      </c>
      <c r="G486">
        <f t="shared" si="38"/>
        <v>1.5388807655217442E-3</v>
      </c>
      <c r="J486" s="16">
        <f t="shared" si="39"/>
        <v>1.0102279272444075</v>
      </c>
    </row>
    <row r="487" spans="1:10" x14ac:dyDescent="0.25">
      <c r="A487" s="25">
        <v>42082</v>
      </c>
      <c r="B487" s="27">
        <v>40.111683999999997</v>
      </c>
      <c r="C487" s="27">
        <v>78.699901999999994</v>
      </c>
      <c r="D487" s="2">
        <f t="shared" si="35"/>
        <v>0.99505882619691599</v>
      </c>
      <c r="E487" s="9">
        <f t="shared" si="36"/>
        <v>0.98071341793581779</v>
      </c>
      <c r="F487">
        <f t="shared" si="37"/>
        <v>-4.9534217652236505E-3</v>
      </c>
      <c r="G487">
        <f t="shared" si="38"/>
        <v>-1.9474994679073463E-2</v>
      </c>
      <c r="J487" s="16">
        <f t="shared" si="39"/>
        <v>0.9907552037185865</v>
      </c>
    </row>
    <row r="488" spans="1:10" x14ac:dyDescent="0.25">
      <c r="A488" s="25">
        <v>42081</v>
      </c>
      <c r="B488" s="27">
        <v>40.310867000000002</v>
      </c>
      <c r="C488" s="27">
        <v>80.247603999999995</v>
      </c>
      <c r="D488" s="2">
        <f t="shared" si="35"/>
        <v>1.019184657674336</v>
      </c>
      <c r="E488" s="9">
        <f t="shared" si="36"/>
        <v>1.0236679086946174</v>
      </c>
      <c r="F488">
        <f t="shared" si="37"/>
        <v>1.9002952420199129E-2</v>
      </c>
      <c r="G488">
        <f t="shared" si="38"/>
        <v>2.3392166102718853E-2</v>
      </c>
      <c r="J488" s="16">
        <f t="shared" si="39"/>
        <v>1.0205296329804203</v>
      </c>
    </row>
    <row r="489" spans="1:10" x14ac:dyDescent="0.25">
      <c r="A489" s="25">
        <v>42080</v>
      </c>
      <c r="B489" s="27">
        <v>39.552073999999998</v>
      </c>
      <c r="C489" s="27">
        <v>78.392223999999999</v>
      </c>
      <c r="D489" s="2">
        <f t="shared" si="35"/>
        <v>1.0033686049006569</v>
      </c>
      <c r="E489" s="9">
        <f t="shared" si="36"/>
        <v>0.99197734665900272</v>
      </c>
      <c r="F489">
        <f t="shared" si="37"/>
        <v>3.3629438608105341E-3</v>
      </c>
      <c r="G489">
        <f t="shared" si="38"/>
        <v>-8.0550079872414703E-3</v>
      </c>
      <c r="J489" s="16">
        <f t="shared" si="39"/>
        <v>0.99995122742816056</v>
      </c>
    </row>
    <row r="490" spans="1:10" x14ac:dyDescent="0.25">
      <c r="A490" s="25">
        <v>42079</v>
      </c>
      <c r="B490" s="27">
        <v>39.419286</v>
      </c>
      <c r="C490" s="27">
        <v>79.026223999999999</v>
      </c>
      <c r="D490" s="2">
        <f t="shared" si="35"/>
        <v>1.0043499177727753</v>
      </c>
      <c r="E490" s="9">
        <f t="shared" si="36"/>
        <v>1.0106116609159779</v>
      </c>
      <c r="F490">
        <f t="shared" si="37"/>
        <v>4.3404842273312766E-3</v>
      </c>
      <c r="G490">
        <f t="shared" si="38"/>
        <v>1.0555752415848304E-2</v>
      </c>
      <c r="J490" s="16">
        <f t="shared" si="39"/>
        <v>1.006228440715736</v>
      </c>
    </row>
    <row r="491" spans="1:10" x14ac:dyDescent="0.25">
      <c r="A491" s="25">
        <v>42076</v>
      </c>
      <c r="B491" s="27">
        <v>39.248558000000003</v>
      </c>
      <c r="C491" s="27">
        <v>78.196430000000007</v>
      </c>
      <c r="D491" s="2">
        <f t="shared" si="35"/>
        <v>1.0087762387841808</v>
      </c>
      <c r="E491" s="9">
        <f t="shared" si="36"/>
        <v>0.99584423633038244</v>
      </c>
      <c r="F491">
        <f t="shared" si="37"/>
        <v>8.7379514500370986E-3</v>
      </c>
      <c r="G491">
        <f t="shared" si="38"/>
        <v>-4.1644228541326796E-3</v>
      </c>
      <c r="J491" s="16">
        <f t="shared" si="39"/>
        <v>1.0048966380480411</v>
      </c>
    </row>
    <row r="492" spans="1:10" x14ac:dyDescent="0.25">
      <c r="A492" s="25">
        <v>42075</v>
      </c>
      <c r="B492" s="27">
        <v>38.9071</v>
      </c>
      <c r="C492" s="27">
        <v>78.522751999999997</v>
      </c>
      <c r="D492" s="2">
        <f t="shared" si="35"/>
        <v>0.97713197596714085</v>
      </c>
      <c r="E492" s="9">
        <f t="shared" si="36"/>
        <v>1.0023804296650398</v>
      </c>
      <c r="F492">
        <f t="shared" si="37"/>
        <v>-2.313355318899905E-2</v>
      </c>
      <c r="G492">
        <f t="shared" si="38"/>
        <v>2.3776009305243903E-3</v>
      </c>
      <c r="J492" s="16">
        <f t="shared" si="39"/>
        <v>0.98470651207651039</v>
      </c>
    </row>
    <row r="493" spans="1:10" x14ac:dyDescent="0.25">
      <c r="A493" s="25">
        <v>42074</v>
      </c>
      <c r="B493" s="27">
        <v>39.817650999999998</v>
      </c>
      <c r="C493" s="27">
        <v>78.336277999999993</v>
      </c>
      <c r="D493" s="2">
        <f t="shared" si="35"/>
        <v>0.99881038728761962</v>
      </c>
      <c r="E493" s="9">
        <f>C493/C494</f>
        <v>0.99715161830287591</v>
      </c>
      <c r="F493">
        <f t="shared" si="37"/>
        <v>-1.1903208632556784E-3</v>
      </c>
      <c r="G493">
        <f t="shared" si="38"/>
        <v>-2.8524460560020544E-3</v>
      </c>
      <c r="J493" s="16">
        <f t="shared" si="39"/>
        <v>0.99831275659219654</v>
      </c>
    </row>
    <row r="494" spans="1:10" x14ac:dyDescent="0.25">
      <c r="A494" s="25">
        <v>42073</v>
      </c>
      <c r="B494" s="27">
        <v>39.865074999999997</v>
      </c>
      <c r="C494" s="27">
        <v>78.560046999999997</v>
      </c>
      <c r="D494" s="2">
        <f t="shared" si="35"/>
        <v>0.98086349139455986</v>
      </c>
      <c r="E494" s="9">
        <f t="shared" si="36"/>
        <v>0.9894316396220082</v>
      </c>
      <c r="F494">
        <f t="shared" si="37"/>
        <v>-1.9321981602378847E-2</v>
      </c>
      <c r="G494">
        <f t="shared" si="38"/>
        <v>-1.0624602104716774E-2</v>
      </c>
      <c r="J494" s="16">
        <f t="shared" si="39"/>
        <v>0.98343393586279437</v>
      </c>
    </row>
    <row r="495" spans="1:10" x14ac:dyDescent="0.25">
      <c r="A495" s="25">
        <v>42072</v>
      </c>
      <c r="B495" s="27">
        <v>40.642837</v>
      </c>
      <c r="C495" s="27">
        <v>79.399165999999994</v>
      </c>
      <c r="D495" s="2">
        <f t="shared" si="35"/>
        <v>1.0115674771700129</v>
      </c>
      <c r="E495" s="9">
        <f t="shared" si="36"/>
        <v>0.99451134196987401</v>
      </c>
      <c r="F495">
        <f t="shared" si="37"/>
        <v>1.1501085405605625E-2</v>
      </c>
      <c r="G495">
        <f t="shared" si="38"/>
        <v>-5.5037760574428501E-3</v>
      </c>
      <c r="J495" s="16">
        <f t="shared" si="39"/>
        <v>1.0064506366099712</v>
      </c>
    </row>
    <row r="496" spans="1:10" x14ac:dyDescent="0.25">
      <c r="A496" s="25">
        <v>42069</v>
      </c>
      <c r="B496" s="27">
        <v>40.178077999999999</v>
      </c>
      <c r="C496" s="27">
        <v>79.837366000000003</v>
      </c>
      <c r="D496" s="2">
        <f t="shared" si="35"/>
        <v>0.98260262605165583</v>
      </c>
      <c r="E496" s="9">
        <f t="shared" si="36"/>
        <v>0.98720313034832541</v>
      </c>
      <c r="F496">
        <f t="shared" si="37"/>
        <v>-1.7550486697063338E-2</v>
      </c>
      <c r="G496">
        <f t="shared" si="38"/>
        <v>-1.2879454899730913E-2</v>
      </c>
      <c r="J496" s="16">
        <f t="shared" si="39"/>
        <v>0.98398277734065664</v>
      </c>
    </row>
    <row r="497" spans="1:10" x14ac:dyDescent="0.25">
      <c r="A497" s="25">
        <v>42068</v>
      </c>
      <c r="B497" s="27">
        <v>40.889446999999997</v>
      </c>
      <c r="C497" s="27">
        <v>80.872277999999994</v>
      </c>
      <c r="D497" s="2">
        <f t="shared" si="35"/>
        <v>1.0011611569779488</v>
      </c>
      <c r="E497" s="9">
        <f t="shared" si="36"/>
        <v>0.99495293674226315</v>
      </c>
      <c r="F497">
        <f t="shared" si="37"/>
        <v>1.1604833565881127E-3</v>
      </c>
      <c r="G497">
        <f t="shared" si="38"/>
        <v>-5.0598426987324878E-3</v>
      </c>
      <c r="J497" s="16">
        <f t="shared" si="39"/>
        <v>0.9992986909072431</v>
      </c>
    </row>
    <row r="498" spans="1:10" x14ac:dyDescent="0.25">
      <c r="A498" s="25">
        <v>42067</v>
      </c>
      <c r="B498" s="27">
        <v>40.842022999999998</v>
      </c>
      <c r="C498" s="27">
        <v>81.282516000000001</v>
      </c>
      <c r="D498" s="2">
        <f t="shared" si="35"/>
        <v>0.99491689396289773</v>
      </c>
      <c r="E498" s="9">
        <f t="shared" si="36"/>
        <v>0.99497829385184267</v>
      </c>
      <c r="F498">
        <f t="shared" si="37"/>
        <v>-5.0960689672181897E-3</v>
      </c>
      <c r="G498">
        <f t="shared" si="38"/>
        <v>-5.0343572857784761E-3</v>
      </c>
      <c r="J498" s="16">
        <f t="shared" si="39"/>
        <v>0.99493531392958112</v>
      </c>
    </row>
    <row r="499" spans="1:10" x14ac:dyDescent="0.25">
      <c r="A499" s="25">
        <v>42066</v>
      </c>
      <c r="B499" s="27">
        <v>41.050688000000001</v>
      </c>
      <c r="C499" s="27">
        <v>81.692752999999996</v>
      </c>
      <c r="D499" s="2">
        <f t="shared" si="35"/>
        <v>0.9863262868849515</v>
      </c>
      <c r="E499" s="9">
        <f t="shared" si="36"/>
        <v>0.99522945546007924</v>
      </c>
      <c r="F499">
        <f t="shared" si="37"/>
        <v>-1.3768059359755409E-2</v>
      </c>
      <c r="G499">
        <f t="shared" si="38"/>
        <v>-4.7819599070055823E-3</v>
      </c>
      <c r="J499" s="16">
        <f t="shared" si="39"/>
        <v>0.9889972374574898</v>
      </c>
    </row>
    <row r="500" spans="1:10" x14ac:dyDescent="0.25">
      <c r="A500" s="25">
        <v>42065</v>
      </c>
      <c r="B500" s="27">
        <v>41.619785</v>
      </c>
      <c r="C500" s="27">
        <v>82.084339999999997</v>
      </c>
      <c r="D500" s="2">
        <f t="shared" si="35"/>
        <v>1.0006842051304541</v>
      </c>
      <c r="E500" s="9">
        <f t="shared" si="36"/>
        <v>0.99435283966002097</v>
      </c>
      <c r="F500">
        <f t="shared" si="37"/>
        <v>6.8397116883622572E-4</v>
      </c>
      <c r="G500">
        <f t="shared" si="38"/>
        <v>-5.6631658354403674E-3</v>
      </c>
      <c r="J500" s="16">
        <f t="shared" si="39"/>
        <v>0.99878479548932408</v>
      </c>
    </row>
    <row r="501" spans="1:10" x14ac:dyDescent="0.25">
      <c r="A501" s="25">
        <v>42062</v>
      </c>
      <c r="B501" s="27">
        <v>41.591327999999997</v>
      </c>
      <c r="C501" s="27">
        <v>82.550516000000002</v>
      </c>
      <c r="D501" s="2">
        <f t="shared" si="35"/>
        <v>0.99523370303605252</v>
      </c>
      <c r="E501" s="9">
        <f t="shared" si="36"/>
        <v>0.9987591629228556</v>
      </c>
      <c r="F501">
        <f t="shared" si="37"/>
        <v>-4.777691979759446E-3</v>
      </c>
      <c r="G501">
        <f t="shared" si="38"/>
        <v>-1.241607552892937E-3</v>
      </c>
      <c r="J501" s="16">
        <f t="shared" si="39"/>
        <v>0.99629134100209349</v>
      </c>
    </row>
    <row r="502" spans="1:10" x14ac:dyDescent="0.25">
      <c r="A502" s="25">
        <v>42061</v>
      </c>
      <c r="B502" s="27">
        <v>41.790514000000002</v>
      </c>
      <c r="C502" s="27">
        <v>82.653075000000001</v>
      </c>
      <c r="D502" s="2">
        <f t="shared" si="35"/>
        <v>1.0015912618408729</v>
      </c>
      <c r="E502" s="9">
        <f t="shared" si="36"/>
        <v>0.98939734691929049</v>
      </c>
      <c r="F502">
        <f t="shared" si="37"/>
        <v>1.5899971252345021E-3</v>
      </c>
      <c r="G502">
        <f t="shared" si="38"/>
        <v>-1.065926169678297E-2</v>
      </c>
      <c r="J502" s="16">
        <f t="shared" si="39"/>
        <v>0.99793308736439812</v>
      </c>
    </row>
    <row r="503" spans="1:10" x14ac:dyDescent="0.25">
      <c r="A503" s="25">
        <v>42060</v>
      </c>
      <c r="B503" s="27">
        <v>41.724119999999999</v>
      </c>
      <c r="C503" s="27">
        <v>83.538808000000003</v>
      </c>
      <c r="D503" s="2">
        <f t="shared" ref="D503:E505" si="40">B503/B504</f>
        <v>0.9977319621500933</v>
      </c>
      <c r="E503" s="9">
        <f t="shared" si="40"/>
        <v>1.0020129785202008</v>
      </c>
      <c r="F503">
        <f t="shared" ref="F503:G505" si="41">LN(D503)</f>
        <v>-2.2706137433038446E-3</v>
      </c>
      <c r="G503">
        <f t="shared" si="41"/>
        <v>2.0109551937594916E-3</v>
      </c>
      <c r="J503" s="16">
        <f t="shared" si="39"/>
        <v>0.99901626706112545</v>
      </c>
    </row>
    <row r="504" spans="1:10" x14ac:dyDescent="0.25">
      <c r="A504" s="25">
        <v>42059</v>
      </c>
      <c r="B504" s="27">
        <v>41.818967000000001</v>
      </c>
      <c r="C504" s="27">
        <v>83.370984000000007</v>
      </c>
      <c r="D504" s="2">
        <f t="shared" si="40"/>
        <v>0.99864095983850176</v>
      </c>
      <c r="E504" s="9">
        <f t="shared" si="40"/>
        <v>1.0046061800468964</v>
      </c>
      <c r="F504">
        <f t="shared" si="41"/>
        <v>-1.35996449414356E-3</v>
      </c>
      <c r="G504">
        <f t="shared" si="41"/>
        <v>4.5956040637370301E-3</v>
      </c>
      <c r="J504" s="16">
        <f t="shared" si="39"/>
        <v>1.0004305259010202</v>
      </c>
    </row>
    <row r="505" spans="1:10" x14ac:dyDescent="0.25">
      <c r="A505" s="25">
        <v>42058</v>
      </c>
      <c r="B505" s="27">
        <v>41.875878</v>
      </c>
      <c r="C505" s="27">
        <v>82.988722999999993</v>
      </c>
      <c r="D505" s="2" t="e">
        <f t="shared" si="40"/>
        <v>#DIV/0!</v>
      </c>
      <c r="E505" s="9" t="e">
        <f t="shared" si="40"/>
        <v>#DIV/0!</v>
      </c>
      <c r="F505" t="e">
        <f t="shared" si="41"/>
        <v>#DIV/0!</v>
      </c>
      <c r="G505" t="e">
        <f t="shared" si="41"/>
        <v>#DIV/0!</v>
      </c>
      <c r="J505" s="16" t="e">
        <f t="shared" si="39"/>
        <v>#DIV/0!</v>
      </c>
    </row>
    <row r="506" spans="1:10" x14ac:dyDescent="0.25">
      <c r="B506" s="27"/>
      <c r="C506" s="27"/>
      <c r="J506" s="16"/>
    </row>
    <row r="507" spans="1:10" x14ac:dyDescent="0.25">
      <c r="B507" s="27"/>
      <c r="C507" s="27"/>
    </row>
    <row r="508" spans="1:10" x14ac:dyDescent="0.25">
      <c r="B508" s="27"/>
      <c r="C508" s="27"/>
    </row>
    <row r="509" spans="1:10" x14ac:dyDescent="0.25">
      <c r="B509" s="27"/>
      <c r="C509" s="27"/>
    </row>
    <row r="510" spans="1:10" x14ac:dyDescent="0.25">
      <c r="B510" s="27"/>
      <c r="C510" s="26"/>
    </row>
    <row r="511" spans="1:10" x14ac:dyDescent="0.25">
      <c r="B511" s="27"/>
      <c r="C511" s="26"/>
    </row>
    <row r="512" spans="1:10" x14ac:dyDescent="0.25">
      <c r="B512" s="27"/>
      <c r="C512" s="26"/>
    </row>
    <row r="513" spans="2:2" x14ac:dyDescent="0.25">
      <c r="B513" s="27"/>
    </row>
    <row r="514" spans="2:2" x14ac:dyDescent="0.25">
      <c r="B514" s="27"/>
    </row>
    <row r="515" spans="2:2" x14ac:dyDescent="0.25">
      <c r="B515" s="27"/>
    </row>
    <row r="516" spans="2:2" x14ac:dyDescent="0.25">
      <c r="B516" s="27"/>
    </row>
    <row r="517" spans="2:2" x14ac:dyDescent="0.25">
      <c r="B517" s="27"/>
    </row>
    <row r="518" spans="2:2" x14ac:dyDescent="0.25">
      <c r="B518" s="27"/>
    </row>
    <row r="519" spans="2:2" x14ac:dyDescent="0.25">
      <c r="B519" s="27"/>
    </row>
    <row r="520" spans="2:2" x14ac:dyDescent="0.25">
      <c r="B520" s="27"/>
    </row>
    <row r="521" spans="2:2" x14ac:dyDescent="0.25">
      <c r="B521" s="27"/>
    </row>
    <row r="522" spans="2:2" x14ac:dyDescent="0.25">
      <c r="B522" s="27"/>
    </row>
    <row r="523" spans="2:2" x14ac:dyDescent="0.25">
      <c r="B523" s="27"/>
    </row>
    <row r="524" spans="2:2" x14ac:dyDescent="0.25">
      <c r="B524" s="27"/>
    </row>
    <row r="525" spans="2:2" x14ac:dyDescent="0.25">
      <c r="B525" s="27"/>
    </row>
    <row r="526" spans="2:2" x14ac:dyDescent="0.25">
      <c r="B526" s="27"/>
    </row>
    <row r="527" spans="2:2" x14ac:dyDescent="0.25">
      <c r="B527" s="27"/>
    </row>
    <row r="528" spans="2:2" x14ac:dyDescent="0.25">
      <c r="B528" s="27"/>
    </row>
    <row r="529" spans="2:2" x14ac:dyDescent="0.25">
      <c r="B529" s="27"/>
    </row>
    <row r="530" spans="2:2" x14ac:dyDescent="0.25">
      <c r="B530" s="27"/>
    </row>
    <row r="531" spans="2:2" x14ac:dyDescent="0.25">
      <c r="B531" s="27"/>
    </row>
    <row r="532" spans="2:2" x14ac:dyDescent="0.25">
      <c r="B532" s="27"/>
    </row>
    <row r="533" spans="2:2" x14ac:dyDescent="0.25">
      <c r="B533" s="27"/>
    </row>
    <row r="534" spans="2:2" x14ac:dyDescent="0.25">
      <c r="B534" s="27"/>
    </row>
    <row r="535" spans="2:2" x14ac:dyDescent="0.25">
      <c r="B535" s="27"/>
    </row>
    <row r="536" spans="2:2" x14ac:dyDescent="0.25">
      <c r="B536" s="27"/>
    </row>
    <row r="537" spans="2:2" x14ac:dyDescent="0.25">
      <c r="B537" s="27"/>
    </row>
    <row r="538" spans="2:2" x14ac:dyDescent="0.25">
      <c r="B538" s="27"/>
    </row>
    <row r="539" spans="2:2" x14ac:dyDescent="0.25">
      <c r="B539" s="27"/>
    </row>
    <row r="540" spans="2:2" x14ac:dyDescent="0.25">
      <c r="B540" s="27"/>
    </row>
    <row r="541" spans="2:2" x14ac:dyDescent="0.25">
      <c r="B541" s="27"/>
    </row>
    <row r="542" spans="2:2" x14ac:dyDescent="0.25">
      <c r="B542" s="27"/>
    </row>
    <row r="543" spans="2:2" x14ac:dyDescent="0.25">
      <c r="B543" s="27"/>
    </row>
    <row r="544" spans="2:2" x14ac:dyDescent="0.25">
      <c r="B544" s="27"/>
    </row>
    <row r="545" spans="2:2" x14ac:dyDescent="0.25">
      <c r="B545" s="27"/>
    </row>
    <row r="546" spans="2:2" x14ac:dyDescent="0.25">
      <c r="B546" s="27"/>
    </row>
    <row r="547" spans="2:2" x14ac:dyDescent="0.25">
      <c r="B547" s="27"/>
    </row>
    <row r="548" spans="2:2" x14ac:dyDescent="0.25">
      <c r="B548" s="27"/>
    </row>
    <row r="549" spans="2:2" x14ac:dyDescent="0.25">
      <c r="B549" s="27"/>
    </row>
    <row r="550" spans="2:2" x14ac:dyDescent="0.25">
      <c r="B550" s="27"/>
    </row>
    <row r="551" spans="2:2" x14ac:dyDescent="0.25">
      <c r="B551" s="27"/>
    </row>
    <row r="552" spans="2:2" x14ac:dyDescent="0.25">
      <c r="B552" s="27"/>
    </row>
    <row r="553" spans="2:2" x14ac:dyDescent="0.25">
      <c r="B553" s="27"/>
    </row>
    <row r="554" spans="2:2" x14ac:dyDescent="0.25">
      <c r="B554" s="27"/>
    </row>
    <row r="555" spans="2:2" x14ac:dyDescent="0.25">
      <c r="B555" s="27"/>
    </row>
    <row r="556" spans="2:2" x14ac:dyDescent="0.25">
      <c r="B556" s="27"/>
    </row>
    <row r="557" spans="2:2" x14ac:dyDescent="0.25">
      <c r="B557" s="27"/>
    </row>
    <row r="558" spans="2:2" x14ac:dyDescent="0.25">
      <c r="B558" s="27"/>
    </row>
    <row r="559" spans="2:2" x14ac:dyDescent="0.25">
      <c r="B559" s="27"/>
    </row>
    <row r="560" spans="2:2" x14ac:dyDescent="0.25">
      <c r="B560" s="27"/>
    </row>
    <row r="561" spans="2:2" x14ac:dyDescent="0.25">
      <c r="B561" s="27"/>
    </row>
    <row r="562" spans="2:2" x14ac:dyDescent="0.25">
      <c r="B562" s="27"/>
    </row>
    <row r="563" spans="2:2" x14ac:dyDescent="0.25">
      <c r="B563" s="27"/>
    </row>
    <row r="564" spans="2:2" x14ac:dyDescent="0.25">
      <c r="B564" s="27"/>
    </row>
    <row r="565" spans="2:2" x14ac:dyDescent="0.25">
      <c r="B565" s="27"/>
    </row>
    <row r="566" spans="2:2" x14ac:dyDescent="0.25">
      <c r="B566" s="27"/>
    </row>
    <row r="567" spans="2:2" x14ac:dyDescent="0.25">
      <c r="B567" s="27"/>
    </row>
    <row r="568" spans="2:2" x14ac:dyDescent="0.25">
      <c r="B568" s="27"/>
    </row>
    <row r="569" spans="2:2" x14ac:dyDescent="0.25">
      <c r="B569" s="27"/>
    </row>
    <row r="570" spans="2:2" x14ac:dyDescent="0.25">
      <c r="B570" s="27"/>
    </row>
    <row r="571" spans="2:2" x14ac:dyDescent="0.25">
      <c r="B571" s="27"/>
    </row>
    <row r="572" spans="2:2" x14ac:dyDescent="0.25">
      <c r="B572" s="27"/>
    </row>
    <row r="573" spans="2:2" x14ac:dyDescent="0.25">
      <c r="B573" s="27"/>
    </row>
    <row r="574" spans="2:2" x14ac:dyDescent="0.25">
      <c r="B574" s="27"/>
    </row>
    <row r="575" spans="2:2" x14ac:dyDescent="0.25">
      <c r="B575" s="27"/>
    </row>
    <row r="576" spans="2:2" x14ac:dyDescent="0.25">
      <c r="B576" s="27"/>
    </row>
    <row r="577" spans="2:2" x14ac:dyDescent="0.25">
      <c r="B577" s="27"/>
    </row>
    <row r="578" spans="2:2" x14ac:dyDescent="0.25">
      <c r="B578" s="27"/>
    </row>
    <row r="579" spans="2:2" x14ac:dyDescent="0.25">
      <c r="B579" s="27"/>
    </row>
    <row r="580" spans="2:2" x14ac:dyDescent="0.25">
      <c r="B580" s="27"/>
    </row>
    <row r="581" spans="2:2" x14ac:dyDescent="0.25">
      <c r="B581" s="27"/>
    </row>
    <row r="582" spans="2:2" x14ac:dyDescent="0.25">
      <c r="B582" s="27"/>
    </row>
    <row r="583" spans="2:2" x14ac:dyDescent="0.25">
      <c r="B583" s="27"/>
    </row>
    <row r="584" spans="2:2" x14ac:dyDescent="0.25">
      <c r="B584" s="27"/>
    </row>
    <row r="585" spans="2:2" x14ac:dyDescent="0.25">
      <c r="B585" s="27"/>
    </row>
    <row r="586" spans="2:2" x14ac:dyDescent="0.25">
      <c r="B586" s="27"/>
    </row>
    <row r="587" spans="2:2" x14ac:dyDescent="0.25">
      <c r="B587" s="27"/>
    </row>
    <row r="588" spans="2:2" x14ac:dyDescent="0.25">
      <c r="B588" s="27"/>
    </row>
    <row r="589" spans="2:2" x14ac:dyDescent="0.25">
      <c r="B589" s="27"/>
    </row>
    <row r="590" spans="2:2" x14ac:dyDescent="0.25">
      <c r="B590" s="27"/>
    </row>
    <row r="591" spans="2:2" x14ac:dyDescent="0.25">
      <c r="B591" s="27"/>
    </row>
    <row r="592" spans="2:2" x14ac:dyDescent="0.25">
      <c r="B592" s="27"/>
    </row>
    <row r="593" spans="2:2" x14ac:dyDescent="0.25">
      <c r="B593" s="27"/>
    </row>
    <row r="594" spans="2:2" x14ac:dyDescent="0.25">
      <c r="B594" s="27"/>
    </row>
    <row r="595" spans="2:2" x14ac:dyDescent="0.25">
      <c r="B595" s="27"/>
    </row>
    <row r="596" spans="2:2" x14ac:dyDescent="0.25">
      <c r="B596" s="27"/>
    </row>
    <row r="597" spans="2:2" x14ac:dyDescent="0.25">
      <c r="B597" s="27"/>
    </row>
    <row r="598" spans="2:2" x14ac:dyDescent="0.25">
      <c r="B598" s="27"/>
    </row>
    <row r="599" spans="2:2" x14ac:dyDescent="0.25">
      <c r="B599" s="27"/>
    </row>
    <row r="600" spans="2:2" x14ac:dyDescent="0.25">
      <c r="B600" s="27"/>
    </row>
    <row r="601" spans="2:2" x14ac:dyDescent="0.25">
      <c r="B601" s="27"/>
    </row>
    <row r="602" spans="2:2" x14ac:dyDescent="0.25">
      <c r="B602" s="27"/>
    </row>
    <row r="603" spans="2:2" x14ac:dyDescent="0.25">
      <c r="B603" s="27"/>
    </row>
    <row r="604" spans="2:2" x14ac:dyDescent="0.25">
      <c r="B604" s="27"/>
    </row>
    <row r="605" spans="2:2" x14ac:dyDescent="0.25">
      <c r="B605" s="27"/>
    </row>
    <row r="606" spans="2:2" x14ac:dyDescent="0.25">
      <c r="B606" s="27"/>
    </row>
    <row r="607" spans="2:2" x14ac:dyDescent="0.25">
      <c r="B607" s="27"/>
    </row>
    <row r="608" spans="2:2" x14ac:dyDescent="0.25">
      <c r="B608" s="27"/>
    </row>
    <row r="609" spans="2:2" x14ac:dyDescent="0.25">
      <c r="B609" s="27"/>
    </row>
    <row r="610" spans="2:2" x14ac:dyDescent="0.25">
      <c r="B610" s="27"/>
    </row>
    <row r="611" spans="2:2" x14ac:dyDescent="0.25">
      <c r="B611" s="27"/>
    </row>
    <row r="612" spans="2:2" x14ac:dyDescent="0.25">
      <c r="B612" s="27"/>
    </row>
    <row r="613" spans="2:2" x14ac:dyDescent="0.25">
      <c r="B613" s="27"/>
    </row>
    <row r="614" spans="2:2" x14ac:dyDescent="0.25">
      <c r="B614" s="27"/>
    </row>
    <row r="615" spans="2:2" x14ac:dyDescent="0.25">
      <c r="B615" s="27"/>
    </row>
    <row r="616" spans="2:2" x14ac:dyDescent="0.25">
      <c r="B616" s="27"/>
    </row>
    <row r="617" spans="2:2" x14ac:dyDescent="0.25">
      <c r="B617" s="27"/>
    </row>
    <row r="618" spans="2:2" x14ac:dyDescent="0.25">
      <c r="B618" s="27"/>
    </row>
    <row r="619" spans="2:2" x14ac:dyDescent="0.25">
      <c r="B619" s="27"/>
    </row>
    <row r="620" spans="2:2" x14ac:dyDescent="0.25">
      <c r="B620" s="27"/>
    </row>
    <row r="621" spans="2:2" x14ac:dyDescent="0.25">
      <c r="B621" s="27"/>
    </row>
    <row r="622" spans="2:2" x14ac:dyDescent="0.25">
      <c r="B622" s="27"/>
    </row>
    <row r="623" spans="2:2" x14ac:dyDescent="0.25">
      <c r="B623" s="27"/>
    </row>
    <row r="624" spans="2:2" x14ac:dyDescent="0.25">
      <c r="B624" s="27"/>
    </row>
    <row r="625" spans="1:2" x14ac:dyDescent="0.25">
      <c r="B625" s="27"/>
    </row>
    <row r="626" spans="1:2" x14ac:dyDescent="0.25">
      <c r="B626" s="27"/>
    </row>
    <row r="627" spans="1:2" x14ac:dyDescent="0.25">
      <c r="A627" s="25"/>
      <c r="B627" s="27"/>
    </row>
    <row r="628" spans="1:2" x14ac:dyDescent="0.25">
      <c r="A628" s="25"/>
      <c r="B628" s="27"/>
    </row>
    <row r="629" spans="1:2" x14ac:dyDescent="0.25">
      <c r="A629" s="25"/>
      <c r="B629" s="27"/>
    </row>
    <row r="630" spans="1:2" x14ac:dyDescent="0.25">
      <c r="A630" s="25"/>
      <c r="B630" s="27"/>
    </row>
    <row r="631" spans="1:2" x14ac:dyDescent="0.25">
      <c r="A631" s="25"/>
      <c r="B631" s="27"/>
    </row>
    <row r="632" spans="1:2" x14ac:dyDescent="0.25">
      <c r="A632" s="25"/>
      <c r="B632" s="27"/>
    </row>
    <row r="633" spans="1:2" x14ac:dyDescent="0.25">
      <c r="A633" s="25"/>
      <c r="B633" s="27"/>
    </row>
    <row r="634" spans="1:2" x14ac:dyDescent="0.25">
      <c r="A634" s="25"/>
      <c r="B634" s="27"/>
    </row>
    <row r="635" spans="1:2" x14ac:dyDescent="0.25">
      <c r="A635" s="25"/>
      <c r="B635" s="27"/>
    </row>
    <row r="636" spans="1:2" x14ac:dyDescent="0.25">
      <c r="A636" s="25"/>
      <c r="B636" s="27"/>
    </row>
    <row r="637" spans="1:2" x14ac:dyDescent="0.25">
      <c r="A637" s="25"/>
      <c r="B637" s="27"/>
    </row>
    <row r="638" spans="1:2" x14ac:dyDescent="0.25">
      <c r="A638" s="25"/>
      <c r="B638" s="27"/>
    </row>
    <row r="639" spans="1:2" x14ac:dyDescent="0.25">
      <c r="A639" s="25"/>
      <c r="B639" s="27"/>
    </row>
    <row r="640" spans="1:2" x14ac:dyDescent="0.25">
      <c r="A640" s="25"/>
      <c r="B640" s="27"/>
    </row>
    <row r="641" spans="1:2" x14ac:dyDescent="0.25">
      <c r="A641" s="25"/>
      <c r="B641" s="27"/>
    </row>
    <row r="642" spans="1:2" x14ac:dyDescent="0.25">
      <c r="A642" s="25"/>
      <c r="B642" s="27"/>
    </row>
    <row r="643" spans="1:2" x14ac:dyDescent="0.25">
      <c r="A643" s="25"/>
      <c r="B643" s="27"/>
    </row>
    <row r="644" spans="1:2" x14ac:dyDescent="0.25">
      <c r="A644" s="25"/>
      <c r="B644" s="27"/>
    </row>
    <row r="645" spans="1:2" x14ac:dyDescent="0.25">
      <c r="A645" s="25"/>
      <c r="B645" s="27"/>
    </row>
    <row r="646" spans="1:2" x14ac:dyDescent="0.25">
      <c r="A646" s="25"/>
      <c r="B646" s="27"/>
    </row>
    <row r="647" spans="1:2" x14ac:dyDescent="0.25">
      <c r="A647" s="25"/>
      <c r="B647" s="27"/>
    </row>
    <row r="648" spans="1:2" x14ac:dyDescent="0.25">
      <c r="A648" s="25"/>
      <c r="B648" s="27"/>
    </row>
    <row r="649" spans="1:2" x14ac:dyDescent="0.25">
      <c r="A649" s="25"/>
      <c r="B649" s="27"/>
    </row>
    <row r="650" spans="1:2" x14ac:dyDescent="0.25">
      <c r="A650" s="25"/>
      <c r="B650" s="27"/>
    </row>
    <row r="651" spans="1:2" x14ac:dyDescent="0.25">
      <c r="A651" s="25"/>
      <c r="B651" s="27"/>
    </row>
    <row r="652" spans="1:2" x14ac:dyDescent="0.25">
      <c r="A652" s="25"/>
      <c r="B652" s="27"/>
    </row>
    <row r="653" spans="1:2" x14ac:dyDescent="0.25">
      <c r="A653" s="25"/>
      <c r="B653" s="27"/>
    </row>
    <row r="654" spans="1:2" x14ac:dyDescent="0.25">
      <c r="A654" s="25"/>
      <c r="B654" s="27"/>
    </row>
    <row r="655" spans="1:2" x14ac:dyDescent="0.25">
      <c r="A655" s="25"/>
      <c r="B655" s="27"/>
    </row>
    <row r="656" spans="1:2" x14ac:dyDescent="0.25">
      <c r="A656" s="25"/>
      <c r="B656" s="27"/>
    </row>
    <row r="657" spans="1:2" x14ac:dyDescent="0.25">
      <c r="A657" s="25"/>
      <c r="B657" s="27"/>
    </row>
    <row r="658" spans="1:2" x14ac:dyDescent="0.25">
      <c r="A658" s="25"/>
      <c r="B658" s="27"/>
    </row>
    <row r="659" spans="1:2" x14ac:dyDescent="0.25">
      <c r="A659" s="25"/>
      <c r="B659" s="27"/>
    </row>
    <row r="660" spans="1:2" x14ac:dyDescent="0.25">
      <c r="A660" s="25"/>
      <c r="B660" s="27"/>
    </row>
    <row r="661" spans="1:2" x14ac:dyDescent="0.25">
      <c r="A661" s="25"/>
      <c r="B661" s="27"/>
    </row>
    <row r="662" spans="1:2" x14ac:dyDescent="0.25">
      <c r="A662" s="25"/>
      <c r="B662" s="27"/>
    </row>
    <row r="663" spans="1:2" x14ac:dyDescent="0.25">
      <c r="A663" s="25"/>
      <c r="B663" s="27"/>
    </row>
    <row r="664" spans="1:2" x14ac:dyDescent="0.25">
      <c r="A664" s="25"/>
      <c r="B664" s="27"/>
    </row>
    <row r="665" spans="1:2" x14ac:dyDescent="0.25">
      <c r="A665" s="25"/>
      <c r="B665" s="27"/>
    </row>
    <row r="666" spans="1:2" x14ac:dyDescent="0.25">
      <c r="A666" s="25"/>
      <c r="B666" s="27"/>
    </row>
    <row r="667" spans="1:2" x14ac:dyDescent="0.25">
      <c r="A667" s="25"/>
      <c r="B667" s="27"/>
    </row>
    <row r="668" spans="1:2" x14ac:dyDescent="0.25">
      <c r="A668" s="25"/>
      <c r="B668" s="27"/>
    </row>
    <row r="669" spans="1:2" x14ac:dyDescent="0.25">
      <c r="A669" s="25"/>
      <c r="B669" s="27"/>
    </row>
    <row r="670" spans="1:2" x14ac:dyDescent="0.25">
      <c r="A670" s="25"/>
      <c r="B670" s="27"/>
    </row>
    <row r="671" spans="1:2" x14ac:dyDescent="0.25">
      <c r="A671" s="25"/>
      <c r="B671" s="27"/>
    </row>
    <row r="672" spans="1:2" x14ac:dyDescent="0.25">
      <c r="A672" s="25"/>
      <c r="B672" s="27"/>
    </row>
    <row r="673" spans="1:2" x14ac:dyDescent="0.25">
      <c r="A673" s="25"/>
      <c r="B673" s="27"/>
    </row>
    <row r="674" spans="1:2" x14ac:dyDescent="0.25">
      <c r="A674" s="25"/>
      <c r="B674" s="27"/>
    </row>
    <row r="675" spans="1:2" x14ac:dyDescent="0.25">
      <c r="A675" s="25"/>
      <c r="B675" s="27"/>
    </row>
    <row r="676" spans="1:2" x14ac:dyDescent="0.25">
      <c r="A676" s="25"/>
      <c r="B676" s="27"/>
    </row>
    <row r="677" spans="1:2" x14ac:dyDescent="0.25">
      <c r="A677" s="25"/>
      <c r="B677" s="27"/>
    </row>
    <row r="678" spans="1:2" x14ac:dyDescent="0.25">
      <c r="A678" s="25"/>
      <c r="B678" s="27"/>
    </row>
    <row r="679" spans="1:2" x14ac:dyDescent="0.25">
      <c r="A679" s="25"/>
      <c r="B679" s="27"/>
    </row>
    <row r="680" spans="1:2" x14ac:dyDescent="0.25">
      <c r="A680" s="25"/>
      <c r="B680" s="27"/>
    </row>
    <row r="681" spans="1:2" x14ac:dyDescent="0.25">
      <c r="A681" s="25"/>
      <c r="B681" s="27"/>
    </row>
    <row r="682" spans="1:2" x14ac:dyDescent="0.25">
      <c r="A682" s="25"/>
      <c r="B682" s="27"/>
    </row>
    <row r="683" spans="1:2" x14ac:dyDescent="0.25">
      <c r="A683" s="25"/>
      <c r="B683" s="27"/>
    </row>
    <row r="684" spans="1:2" x14ac:dyDescent="0.25">
      <c r="A684" s="25"/>
      <c r="B684" s="27"/>
    </row>
    <row r="685" spans="1:2" x14ac:dyDescent="0.25">
      <c r="A685" s="25"/>
      <c r="B685" s="27"/>
    </row>
    <row r="686" spans="1:2" x14ac:dyDescent="0.25">
      <c r="A686" s="25"/>
      <c r="B686" s="27"/>
    </row>
    <row r="687" spans="1:2" x14ac:dyDescent="0.25">
      <c r="A687" s="25"/>
      <c r="B687" s="27"/>
    </row>
    <row r="688" spans="1:2" x14ac:dyDescent="0.25">
      <c r="A688" s="25"/>
      <c r="B688" s="27"/>
    </row>
    <row r="689" spans="1:2" x14ac:dyDescent="0.25">
      <c r="A689" s="25"/>
      <c r="B689" s="27"/>
    </row>
    <row r="690" spans="1:2" x14ac:dyDescent="0.25">
      <c r="A690" s="25"/>
      <c r="B690" s="27"/>
    </row>
    <row r="691" spans="1:2" x14ac:dyDescent="0.25">
      <c r="A691" s="25"/>
      <c r="B691" s="27"/>
    </row>
    <row r="692" spans="1:2" x14ac:dyDescent="0.25">
      <c r="A692" s="25"/>
      <c r="B692" s="27"/>
    </row>
    <row r="693" spans="1:2" x14ac:dyDescent="0.25">
      <c r="A693" s="25"/>
      <c r="B693" s="27"/>
    </row>
    <row r="694" spans="1:2" x14ac:dyDescent="0.25">
      <c r="A694" s="25"/>
      <c r="B694" s="27"/>
    </row>
    <row r="695" spans="1:2" x14ac:dyDescent="0.25">
      <c r="A695" s="25"/>
      <c r="B695" s="27"/>
    </row>
    <row r="696" spans="1:2" x14ac:dyDescent="0.25">
      <c r="A696" s="25"/>
      <c r="B696" s="27"/>
    </row>
    <row r="697" spans="1:2" x14ac:dyDescent="0.25">
      <c r="A697" s="25"/>
      <c r="B697" s="27"/>
    </row>
    <row r="698" spans="1:2" x14ac:dyDescent="0.25">
      <c r="A698" s="25"/>
      <c r="B698" s="27"/>
    </row>
    <row r="699" spans="1:2" x14ac:dyDescent="0.25">
      <c r="A699" s="25"/>
      <c r="B699" s="27"/>
    </row>
    <row r="700" spans="1:2" x14ac:dyDescent="0.25">
      <c r="A700" s="25"/>
      <c r="B700" s="27"/>
    </row>
    <row r="701" spans="1:2" x14ac:dyDescent="0.25">
      <c r="A701" s="25"/>
      <c r="B701" s="27"/>
    </row>
    <row r="702" spans="1:2" x14ac:dyDescent="0.25">
      <c r="A702" s="25"/>
      <c r="B702" s="27"/>
    </row>
    <row r="703" spans="1:2" x14ac:dyDescent="0.25">
      <c r="A703" s="25"/>
      <c r="B703" s="27"/>
    </row>
    <row r="704" spans="1:2" x14ac:dyDescent="0.25">
      <c r="A704" s="25"/>
      <c r="B704" s="27"/>
    </row>
    <row r="705" spans="1:2" x14ac:dyDescent="0.25">
      <c r="A705" s="25"/>
      <c r="B705" s="27"/>
    </row>
    <row r="706" spans="1:2" x14ac:dyDescent="0.25">
      <c r="A706" s="25"/>
      <c r="B706" s="27"/>
    </row>
    <row r="707" spans="1:2" x14ac:dyDescent="0.25">
      <c r="A707" s="25"/>
      <c r="B707" s="27"/>
    </row>
    <row r="708" spans="1:2" x14ac:dyDescent="0.25">
      <c r="A708" s="25"/>
      <c r="B708" s="27"/>
    </row>
    <row r="709" spans="1:2" x14ac:dyDescent="0.25">
      <c r="A709" s="25"/>
      <c r="B709" s="27"/>
    </row>
    <row r="710" spans="1:2" x14ac:dyDescent="0.25">
      <c r="A710" s="25"/>
      <c r="B710" s="27"/>
    </row>
    <row r="711" spans="1:2" x14ac:dyDescent="0.25">
      <c r="A711" s="25"/>
      <c r="B711" s="27"/>
    </row>
    <row r="712" spans="1:2" x14ac:dyDescent="0.25">
      <c r="A712" s="25"/>
      <c r="B712" s="27"/>
    </row>
    <row r="713" spans="1:2" x14ac:dyDescent="0.25">
      <c r="A713" s="25"/>
      <c r="B713" s="27"/>
    </row>
    <row r="714" spans="1:2" x14ac:dyDescent="0.25">
      <c r="A714" s="25"/>
      <c r="B714" s="27"/>
    </row>
    <row r="715" spans="1:2" x14ac:dyDescent="0.25">
      <c r="A715" s="25"/>
      <c r="B715" s="27"/>
    </row>
    <row r="716" spans="1:2" x14ac:dyDescent="0.25">
      <c r="A716" s="25"/>
      <c r="B716" s="27"/>
    </row>
    <row r="717" spans="1:2" x14ac:dyDescent="0.25">
      <c r="A717" s="25"/>
      <c r="B717" s="27"/>
    </row>
    <row r="718" spans="1:2" x14ac:dyDescent="0.25">
      <c r="A718" s="25"/>
      <c r="B718" s="27"/>
    </row>
    <row r="719" spans="1:2" x14ac:dyDescent="0.25">
      <c r="A719" s="25"/>
      <c r="B719" s="27"/>
    </row>
    <row r="720" spans="1:2" x14ac:dyDescent="0.25">
      <c r="A720" s="25"/>
      <c r="B720" s="27"/>
    </row>
    <row r="721" spans="1:2" x14ac:dyDescent="0.25">
      <c r="A721" s="25"/>
      <c r="B721" s="27"/>
    </row>
    <row r="722" spans="1:2" x14ac:dyDescent="0.25">
      <c r="A722" s="25"/>
      <c r="B722" s="27"/>
    </row>
    <row r="723" spans="1:2" x14ac:dyDescent="0.25">
      <c r="A723" s="25"/>
      <c r="B723" s="27"/>
    </row>
    <row r="724" spans="1:2" x14ac:dyDescent="0.25">
      <c r="A724" s="25"/>
      <c r="B724" s="27"/>
    </row>
    <row r="725" spans="1:2" x14ac:dyDescent="0.25">
      <c r="A725" s="25"/>
      <c r="B725" s="27"/>
    </row>
    <row r="726" spans="1:2" x14ac:dyDescent="0.25">
      <c r="A726" s="25"/>
      <c r="B726" s="27"/>
    </row>
    <row r="727" spans="1:2" x14ac:dyDescent="0.25">
      <c r="A727" s="25"/>
      <c r="B727" s="27"/>
    </row>
    <row r="728" spans="1:2" x14ac:dyDescent="0.25">
      <c r="A728" s="25"/>
      <c r="B728" s="27"/>
    </row>
    <row r="729" spans="1:2" x14ac:dyDescent="0.25">
      <c r="A729" s="25"/>
      <c r="B729" s="27"/>
    </row>
    <row r="730" spans="1:2" x14ac:dyDescent="0.25">
      <c r="A730" s="25"/>
      <c r="B730" s="27"/>
    </row>
    <row r="731" spans="1:2" x14ac:dyDescent="0.25">
      <c r="A731" s="25"/>
      <c r="B731" s="27"/>
    </row>
    <row r="732" spans="1:2" x14ac:dyDescent="0.25">
      <c r="A732" s="25"/>
      <c r="B732" s="27"/>
    </row>
    <row r="733" spans="1:2" x14ac:dyDescent="0.25">
      <c r="A733" s="25"/>
      <c r="B733" s="27"/>
    </row>
    <row r="734" spans="1:2" x14ac:dyDescent="0.25">
      <c r="A734" s="25"/>
      <c r="B734" s="27"/>
    </row>
    <row r="735" spans="1:2" x14ac:dyDescent="0.25">
      <c r="A735" s="25"/>
      <c r="B735" s="27"/>
    </row>
    <row r="736" spans="1:2" x14ac:dyDescent="0.25">
      <c r="A736" s="25"/>
      <c r="B736" s="27"/>
    </row>
    <row r="737" spans="1:2" x14ac:dyDescent="0.25">
      <c r="A737" s="25"/>
      <c r="B737" s="27"/>
    </row>
    <row r="738" spans="1:2" x14ac:dyDescent="0.25">
      <c r="A738" s="25"/>
      <c r="B738" s="27"/>
    </row>
    <row r="739" spans="1:2" x14ac:dyDescent="0.25">
      <c r="A739" s="25"/>
      <c r="B739" s="27"/>
    </row>
    <row r="740" spans="1:2" x14ac:dyDescent="0.25">
      <c r="A740" s="25"/>
      <c r="B740" s="27"/>
    </row>
    <row r="741" spans="1:2" x14ac:dyDescent="0.25">
      <c r="A741" s="25"/>
      <c r="B741" s="27"/>
    </row>
    <row r="742" spans="1:2" x14ac:dyDescent="0.25">
      <c r="A742" s="25"/>
      <c r="B742" s="27"/>
    </row>
    <row r="743" spans="1:2" x14ac:dyDescent="0.25">
      <c r="A743" s="25"/>
      <c r="B743" s="27"/>
    </row>
    <row r="744" spans="1:2" x14ac:dyDescent="0.25">
      <c r="A744" s="25"/>
      <c r="B744" s="27"/>
    </row>
    <row r="745" spans="1:2" x14ac:dyDescent="0.25">
      <c r="A745" s="25"/>
      <c r="B745" s="27"/>
    </row>
    <row r="746" spans="1:2" x14ac:dyDescent="0.25">
      <c r="A746" s="25"/>
      <c r="B746" s="27"/>
    </row>
    <row r="747" spans="1:2" x14ac:dyDescent="0.25">
      <c r="A747" s="25"/>
      <c r="B747" s="27"/>
    </row>
    <row r="748" spans="1:2" x14ac:dyDescent="0.25">
      <c r="A748" s="25"/>
      <c r="B748" s="27"/>
    </row>
    <row r="749" spans="1:2" x14ac:dyDescent="0.25">
      <c r="A749" s="25"/>
      <c r="B749" s="27"/>
    </row>
    <row r="750" spans="1:2" x14ac:dyDescent="0.25">
      <c r="A750" s="25"/>
      <c r="B750" s="27"/>
    </row>
    <row r="751" spans="1:2" x14ac:dyDescent="0.25">
      <c r="A751" s="25"/>
      <c r="B751" s="27"/>
    </row>
    <row r="752" spans="1:2" x14ac:dyDescent="0.25">
      <c r="A752" s="25"/>
      <c r="B752" s="27"/>
    </row>
    <row r="753" spans="1:2" x14ac:dyDescent="0.25">
      <c r="A753" s="25"/>
      <c r="B753" s="27"/>
    </row>
    <row r="754" spans="1:2" x14ac:dyDescent="0.25">
      <c r="A754" s="25"/>
      <c r="B754" s="27"/>
    </row>
    <row r="755" spans="1:2" x14ac:dyDescent="0.25">
      <c r="A755" s="25"/>
      <c r="B755" s="27"/>
    </row>
    <row r="756" spans="1:2" x14ac:dyDescent="0.25">
      <c r="A756" s="25"/>
      <c r="B756" s="27"/>
    </row>
    <row r="757" spans="1:2" x14ac:dyDescent="0.25">
      <c r="A757" s="25"/>
      <c r="B757" s="27"/>
    </row>
    <row r="758" spans="1:2" x14ac:dyDescent="0.25">
      <c r="A758" s="25"/>
      <c r="B758" s="27"/>
    </row>
    <row r="759" spans="1:2" x14ac:dyDescent="0.25">
      <c r="A759" s="21"/>
      <c r="B759" s="26"/>
    </row>
    <row r="760" spans="1:2" x14ac:dyDescent="0.25">
      <c r="A760" s="21"/>
      <c r="B760" s="26"/>
    </row>
    <row r="761" spans="1:2" x14ac:dyDescent="0.25">
      <c r="A761" s="21"/>
      <c r="B761" s="26"/>
    </row>
    <row r="762" spans="1:2" x14ac:dyDescent="0.25">
      <c r="A762" s="21"/>
      <c r="B762" s="26"/>
    </row>
    <row r="763" spans="1:2" x14ac:dyDescent="0.25">
      <c r="A763" s="21"/>
      <c r="B763" s="26"/>
    </row>
    <row r="764" spans="1:2" x14ac:dyDescent="0.25">
      <c r="A764" s="21"/>
      <c r="B764" s="26"/>
    </row>
    <row r="765" spans="1:2" x14ac:dyDescent="0.25">
      <c r="A765" s="21"/>
      <c r="B765" s="26"/>
    </row>
    <row r="766" spans="1:2" x14ac:dyDescent="0.25">
      <c r="A766" s="21"/>
      <c r="B766" s="26"/>
    </row>
    <row r="767" spans="1:2" x14ac:dyDescent="0.25">
      <c r="A767" s="21"/>
      <c r="B767" s="26"/>
    </row>
    <row r="768" spans="1:2" x14ac:dyDescent="0.25">
      <c r="A768" s="21"/>
      <c r="B768" s="26"/>
    </row>
    <row r="769" spans="1:2" x14ac:dyDescent="0.25">
      <c r="A769" s="21"/>
      <c r="B769" s="26"/>
    </row>
    <row r="770" spans="1:2" x14ac:dyDescent="0.25">
      <c r="A770" s="21"/>
      <c r="B770" s="26"/>
    </row>
    <row r="771" spans="1:2" x14ac:dyDescent="0.25">
      <c r="A771" s="21"/>
      <c r="B771" s="26"/>
    </row>
    <row r="772" spans="1:2" x14ac:dyDescent="0.25">
      <c r="A772" s="21"/>
      <c r="B772" s="26"/>
    </row>
    <row r="773" spans="1:2" x14ac:dyDescent="0.25">
      <c r="A773" s="21"/>
      <c r="B773" s="26"/>
    </row>
    <row r="774" spans="1:2" x14ac:dyDescent="0.25">
      <c r="A774" s="21"/>
      <c r="B774" s="26"/>
    </row>
    <row r="775" spans="1:2" x14ac:dyDescent="0.25">
      <c r="A775" s="21"/>
    </row>
    <row r="776" spans="1:2" x14ac:dyDescent="0.25">
      <c r="A776" s="21"/>
    </row>
    <row r="777" spans="1:2" x14ac:dyDescent="0.25">
      <c r="A777" s="21"/>
    </row>
    <row r="778" spans="1:2" x14ac:dyDescent="0.25">
      <c r="A778" s="21"/>
    </row>
    <row r="779" spans="1:2" x14ac:dyDescent="0.25">
      <c r="A779" s="21"/>
    </row>
    <row r="780" spans="1:2" x14ac:dyDescent="0.25">
      <c r="A780" s="21"/>
    </row>
    <row r="781" spans="1:2" x14ac:dyDescent="0.25">
      <c r="A781" s="21"/>
    </row>
    <row r="782" spans="1:2" x14ac:dyDescent="0.25">
      <c r="A782" s="21"/>
    </row>
    <row r="783" spans="1:2" x14ac:dyDescent="0.25">
      <c r="A783" s="21"/>
    </row>
    <row r="784" spans="1:2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80"/>
  <sheetViews>
    <sheetView topLeftCell="C1" zoomScale="200" workbookViewId="0">
      <selection activeCell="G2" sqref="G2"/>
    </sheetView>
  </sheetViews>
  <sheetFormatPr defaultColWidth="8.77734375" defaultRowHeight="13.2" x14ac:dyDescent="0.25"/>
  <cols>
    <col min="1" max="1" width="15.44140625" style="2" customWidth="1"/>
    <col min="2" max="2" width="23" style="2" customWidth="1"/>
    <col min="3" max="3" width="19.109375" style="2" customWidth="1"/>
    <col min="4" max="4" width="23.33203125" style="2" customWidth="1"/>
    <col min="5" max="5" width="8.6640625" customWidth="1"/>
    <col min="6" max="6" width="24.77734375" customWidth="1"/>
    <col min="7" max="7" width="16.44140625" customWidth="1"/>
    <col min="8" max="8" width="14.44140625" customWidth="1"/>
    <col min="9" max="9" width="14.33203125" customWidth="1"/>
    <col min="10" max="10" width="12.33203125" customWidth="1"/>
    <col min="11" max="11" width="17.44140625" customWidth="1"/>
  </cols>
  <sheetData>
    <row r="1" spans="1:7" x14ac:dyDescent="0.25">
      <c r="A1" s="19" t="s">
        <v>0</v>
      </c>
      <c r="B1" s="19" t="s">
        <v>1</v>
      </c>
      <c r="C1" s="19" t="s">
        <v>29</v>
      </c>
      <c r="D1" s="19" t="s">
        <v>3</v>
      </c>
      <c r="F1" s="10" t="s">
        <v>11</v>
      </c>
      <c r="G1" s="14">
        <v>4000000</v>
      </c>
    </row>
    <row r="2" spans="1:7" ht="14.4" x14ac:dyDescent="0.3">
      <c r="A2" s="24"/>
      <c r="B2" s="23" t="s">
        <v>2</v>
      </c>
      <c r="C2" s="2" t="s">
        <v>2</v>
      </c>
      <c r="D2" s="23" t="s">
        <v>2</v>
      </c>
      <c r="F2" s="10" t="s">
        <v>30</v>
      </c>
      <c r="G2" s="14">
        <v>3000000</v>
      </c>
    </row>
    <row r="3" spans="1:7" x14ac:dyDescent="0.25">
      <c r="A3" s="25">
        <v>42783</v>
      </c>
      <c r="B3" s="27">
        <v>64.620002999999997</v>
      </c>
      <c r="C3" s="27">
        <v>81.760002</v>
      </c>
      <c r="D3" s="27">
        <v>118.860001</v>
      </c>
      <c r="E3" s="1"/>
      <c r="F3" s="10" t="s">
        <v>28</v>
      </c>
      <c r="G3" s="14">
        <v>3000000</v>
      </c>
    </row>
    <row r="4" spans="1:7" x14ac:dyDescent="0.25">
      <c r="A4" s="25">
        <v>42782</v>
      </c>
      <c r="B4" s="27">
        <v>64.519997000000004</v>
      </c>
      <c r="C4" s="27">
        <v>82.300003000000004</v>
      </c>
      <c r="D4" s="27">
        <v>118.08000199999999</v>
      </c>
      <c r="E4" s="1"/>
      <c r="F4" s="10"/>
      <c r="G4" s="14"/>
    </row>
    <row r="5" spans="1:7" x14ac:dyDescent="0.25">
      <c r="A5" s="25">
        <v>42781</v>
      </c>
      <c r="B5" s="27">
        <v>64.529999000000004</v>
      </c>
      <c r="C5" s="27">
        <v>83.160004000000001</v>
      </c>
      <c r="D5" s="27">
        <v>117.199997</v>
      </c>
      <c r="E5" s="1"/>
      <c r="F5" s="10" t="s">
        <v>36</v>
      </c>
      <c r="G5" s="20">
        <f>G1/(G1+G2+G3)</f>
        <v>0.4</v>
      </c>
    </row>
    <row r="6" spans="1:7" x14ac:dyDescent="0.25">
      <c r="A6" s="25">
        <v>42780</v>
      </c>
      <c r="B6" s="27">
        <v>64.569999999999993</v>
      </c>
      <c r="C6" s="27">
        <v>82.82</v>
      </c>
      <c r="D6" s="27">
        <v>116.360001</v>
      </c>
      <c r="E6" s="1"/>
      <c r="F6" s="10" t="s">
        <v>35</v>
      </c>
      <c r="G6" s="20">
        <f>G2/(G1+G2+G3)</f>
        <v>0.3</v>
      </c>
    </row>
    <row r="7" spans="1:7" x14ac:dyDescent="0.25">
      <c r="A7" s="25">
        <v>42779</v>
      </c>
      <c r="B7" s="27">
        <v>64.33</v>
      </c>
      <c r="C7" s="27">
        <v>83</v>
      </c>
      <c r="D7" s="27">
        <v>115.879997</v>
      </c>
      <c r="E7" s="1"/>
      <c r="F7" s="10" t="s">
        <v>34</v>
      </c>
      <c r="G7" s="20">
        <f>G3/(G1+G2+G3)</f>
        <v>0.3</v>
      </c>
    </row>
    <row r="8" spans="1:7" x14ac:dyDescent="0.25">
      <c r="A8" s="25">
        <v>42776</v>
      </c>
      <c r="B8" s="27">
        <v>63.614337999999996</v>
      </c>
      <c r="C8" s="27">
        <v>82.519997000000004</v>
      </c>
      <c r="D8" s="27">
        <v>115.239998</v>
      </c>
      <c r="E8" s="1"/>
    </row>
    <row r="9" spans="1:7" x14ac:dyDescent="0.25">
      <c r="A9" s="25">
        <v>42775</v>
      </c>
      <c r="B9" s="27">
        <v>63.673974000000001</v>
      </c>
      <c r="C9" s="27">
        <v>81.839995999999999</v>
      </c>
      <c r="D9" s="27">
        <v>114.08000199999999</v>
      </c>
      <c r="E9" s="1"/>
    </row>
    <row r="10" spans="1:7" x14ac:dyDescent="0.25">
      <c r="A10" s="25">
        <v>42774</v>
      </c>
      <c r="B10" s="27">
        <v>62.958314999999999</v>
      </c>
      <c r="C10" s="27">
        <v>81.480002999999996</v>
      </c>
      <c r="D10" s="27">
        <v>113.400002</v>
      </c>
      <c r="E10" s="1"/>
    </row>
    <row r="11" spans="1:7" x14ac:dyDescent="0.25">
      <c r="A11" s="25">
        <v>42773</v>
      </c>
      <c r="B11" s="27">
        <v>63.047772999999999</v>
      </c>
      <c r="C11" s="27">
        <v>82.019994999999994</v>
      </c>
      <c r="D11" s="27">
        <v>113.480003</v>
      </c>
      <c r="E11" s="1"/>
    </row>
    <row r="12" spans="1:7" x14ac:dyDescent="0.25">
      <c r="A12" s="25">
        <v>42772</v>
      </c>
      <c r="B12" s="27">
        <v>63.256506999999999</v>
      </c>
      <c r="C12" s="27">
        <v>82.555103000000003</v>
      </c>
      <c r="D12" s="27">
        <v>113.400002</v>
      </c>
      <c r="E12" s="1"/>
    </row>
    <row r="13" spans="1:7" x14ac:dyDescent="0.25">
      <c r="A13" s="25">
        <v>42769</v>
      </c>
      <c r="B13" s="27">
        <v>63.296267</v>
      </c>
      <c r="C13" s="27">
        <v>82.783022000000003</v>
      </c>
      <c r="D13" s="27">
        <v>113.639999</v>
      </c>
      <c r="E13" s="1"/>
    </row>
    <row r="14" spans="1:7" x14ac:dyDescent="0.25">
      <c r="A14" s="25">
        <v>42768</v>
      </c>
      <c r="B14" s="27">
        <v>62.789338000000001</v>
      </c>
      <c r="C14" s="27">
        <v>82.693832999999998</v>
      </c>
      <c r="D14" s="27">
        <v>113.57</v>
      </c>
      <c r="E14" s="1"/>
    </row>
    <row r="15" spans="1:7" x14ac:dyDescent="0.25">
      <c r="A15" s="25">
        <v>42767</v>
      </c>
      <c r="B15" s="27">
        <v>63.196871000000002</v>
      </c>
      <c r="C15" s="27">
        <v>82.188460000000006</v>
      </c>
      <c r="D15" s="27">
        <v>113.230003</v>
      </c>
      <c r="E15" s="1"/>
    </row>
    <row r="16" spans="1:7" x14ac:dyDescent="0.25">
      <c r="A16" s="25">
        <v>42766</v>
      </c>
      <c r="B16" s="27">
        <v>64.260423000000003</v>
      </c>
      <c r="C16" s="27">
        <v>83.129848999999993</v>
      </c>
      <c r="D16" s="27">
        <v>113.25</v>
      </c>
      <c r="E16" s="1"/>
    </row>
    <row r="17" spans="1:5" x14ac:dyDescent="0.25">
      <c r="A17" s="25">
        <v>42765</v>
      </c>
      <c r="B17" s="27">
        <v>64.737526000000003</v>
      </c>
      <c r="C17" s="27">
        <v>84.091060999999996</v>
      </c>
      <c r="D17" s="27">
        <v>113.129997</v>
      </c>
      <c r="E17" s="1"/>
    </row>
    <row r="18" spans="1:5" x14ac:dyDescent="0.25">
      <c r="A18" s="25">
        <v>42762</v>
      </c>
      <c r="B18" s="27">
        <v>65.383610000000004</v>
      </c>
      <c r="C18" s="27">
        <v>84.735172000000006</v>
      </c>
      <c r="D18" s="27">
        <v>113.379997</v>
      </c>
      <c r="E18" s="1"/>
    </row>
    <row r="19" spans="1:5" x14ac:dyDescent="0.25">
      <c r="A19" s="25">
        <v>42761</v>
      </c>
      <c r="B19" s="27">
        <v>63.882708000000001</v>
      </c>
      <c r="C19" s="27">
        <v>84.824353000000002</v>
      </c>
      <c r="D19" s="27">
        <v>111.839996</v>
      </c>
      <c r="E19" s="1"/>
    </row>
    <row r="20" spans="1:5" x14ac:dyDescent="0.25">
      <c r="A20" s="25">
        <v>42760</v>
      </c>
      <c r="B20" s="27">
        <v>63.296267</v>
      </c>
      <c r="C20" s="27">
        <v>84.566706999999994</v>
      </c>
      <c r="D20" s="27">
        <v>112.800003</v>
      </c>
      <c r="E20" s="1"/>
    </row>
    <row r="21" spans="1:5" x14ac:dyDescent="0.25">
      <c r="A21" s="25">
        <v>42759</v>
      </c>
      <c r="B21" s="27">
        <v>63.137231</v>
      </c>
      <c r="C21" s="27">
        <v>84.318972000000002</v>
      </c>
      <c r="D21" s="27">
        <v>111.760002</v>
      </c>
      <c r="E21" s="1"/>
    </row>
    <row r="22" spans="1:5" x14ac:dyDescent="0.25">
      <c r="A22" s="25">
        <v>42758</v>
      </c>
      <c r="B22" s="27">
        <v>62.580604000000001</v>
      </c>
      <c r="C22" s="27">
        <v>84.200064999999995</v>
      </c>
      <c r="D22" s="27">
        <v>113.910004</v>
      </c>
      <c r="E22" s="1"/>
    </row>
    <row r="23" spans="1:5" x14ac:dyDescent="0.25">
      <c r="A23" s="25">
        <v>42755</v>
      </c>
      <c r="B23" s="27">
        <v>62.361932000000003</v>
      </c>
      <c r="C23" s="27">
        <v>85.111726000000004</v>
      </c>
      <c r="D23" s="27">
        <v>114.150002</v>
      </c>
      <c r="E23" s="1"/>
    </row>
    <row r="24" spans="1:5" x14ac:dyDescent="0.25">
      <c r="A24" s="25">
        <v>42754</v>
      </c>
      <c r="B24" s="27">
        <v>61.924581000000003</v>
      </c>
      <c r="C24" s="27">
        <v>83.962241000000006</v>
      </c>
      <c r="D24" s="27">
        <v>114.199997</v>
      </c>
      <c r="E24" s="1"/>
    </row>
    <row r="25" spans="1:5" x14ac:dyDescent="0.25">
      <c r="A25" s="25">
        <v>42753</v>
      </c>
      <c r="B25" s="27">
        <v>62.123376999999998</v>
      </c>
      <c r="C25" s="27">
        <v>85.498192000000003</v>
      </c>
      <c r="D25" s="27">
        <v>114.699997</v>
      </c>
      <c r="E25" s="1"/>
    </row>
    <row r="26" spans="1:5" x14ac:dyDescent="0.25">
      <c r="A26" s="25">
        <v>42752</v>
      </c>
      <c r="B26" s="27">
        <v>62.153194999999997</v>
      </c>
      <c r="C26" s="27">
        <v>86.568406999999993</v>
      </c>
      <c r="D26" s="27">
        <v>114.870003</v>
      </c>
      <c r="E26" s="1"/>
    </row>
    <row r="27" spans="1:5" x14ac:dyDescent="0.25">
      <c r="A27" s="25">
        <v>42748</v>
      </c>
      <c r="B27" s="27">
        <v>62.322172000000002</v>
      </c>
      <c r="C27" s="27">
        <v>85.567556999999994</v>
      </c>
      <c r="D27" s="27">
        <v>114.599998</v>
      </c>
      <c r="E27" s="1"/>
    </row>
    <row r="28" spans="1:5" x14ac:dyDescent="0.25">
      <c r="A28" s="25">
        <v>42747</v>
      </c>
      <c r="B28" s="27">
        <v>62.232714999999999</v>
      </c>
      <c r="C28" s="27">
        <v>85.557646000000005</v>
      </c>
      <c r="D28" s="27">
        <v>114.620003</v>
      </c>
      <c r="E28" s="1"/>
    </row>
    <row r="29" spans="1:5" x14ac:dyDescent="0.25">
      <c r="A29" s="25">
        <v>42746</v>
      </c>
      <c r="B29" s="27">
        <v>62.809218000000001</v>
      </c>
      <c r="C29" s="27">
        <v>86.023387999999997</v>
      </c>
      <c r="D29" s="27">
        <v>114.730003</v>
      </c>
      <c r="E29" s="1"/>
    </row>
    <row r="30" spans="1:5" x14ac:dyDescent="0.25">
      <c r="A30" s="25">
        <v>42745</v>
      </c>
      <c r="B30" s="27">
        <v>62.242652999999997</v>
      </c>
      <c r="C30" s="27">
        <v>85.151364999999998</v>
      </c>
      <c r="D30" s="27">
        <v>116.160004</v>
      </c>
      <c r="E30" s="1"/>
    </row>
    <row r="31" spans="1:5" x14ac:dyDescent="0.25">
      <c r="A31" s="25">
        <v>42744</v>
      </c>
      <c r="B31" s="27">
        <v>62.262532999999998</v>
      </c>
      <c r="C31" s="27">
        <v>86.251306999999997</v>
      </c>
      <c r="D31" s="27">
        <v>116.279999</v>
      </c>
      <c r="E31" s="1"/>
    </row>
    <row r="32" spans="1:5" x14ac:dyDescent="0.25">
      <c r="A32" s="25">
        <v>42741</v>
      </c>
      <c r="B32" s="27">
        <v>62.461328000000002</v>
      </c>
      <c r="C32" s="27">
        <v>87.698076999999998</v>
      </c>
      <c r="D32" s="27">
        <v>116.300003</v>
      </c>
      <c r="E32" s="1"/>
    </row>
    <row r="33" spans="1:5" x14ac:dyDescent="0.25">
      <c r="A33" s="25">
        <v>42740</v>
      </c>
      <c r="B33" s="27">
        <v>61.924581000000003</v>
      </c>
      <c r="C33" s="27">
        <v>87.747626999999994</v>
      </c>
      <c r="D33" s="27">
        <v>116.860001</v>
      </c>
      <c r="E33" s="1"/>
    </row>
    <row r="34" spans="1:5" x14ac:dyDescent="0.25">
      <c r="A34" s="25">
        <v>42739</v>
      </c>
      <c r="B34" s="27">
        <v>61.924581000000003</v>
      </c>
      <c r="C34" s="27">
        <v>89.075480999999996</v>
      </c>
      <c r="D34" s="27">
        <v>115.650002</v>
      </c>
      <c r="E34" s="1"/>
    </row>
    <row r="35" spans="1:5" x14ac:dyDescent="0.25">
      <c r="A35" s="25">
        <v>42738</v>
      </c>
      <c r="B35" s="27">
        <v>62.202897</v>
      </c>
      <c r="C35" s="27">
        <v>90.066419999999994</v>
      </c>
      <c r="D35" s="27">
        <v>115.839996</v>
      </c>
      <c r="E35" s="1"/>
    </row>
    <row r="36" spans="1:5" x14ac:dyDescent="0.25">
      <c r="A36" s="25">
        <v>42734</v>
      </c>
      <c r="B36" s="27">
        <v>61.765546000000001</v>
      </c>
      <c r="C36" s="27">
        <v>89.442131000000003</v>
      </c>
      <c r="D36" s="27">
        <v>115.209999</v>
      </c>
      <c r="E36" s="1"/>
    </row>
    <row r="37" spans="1:5" x14ac:dyDescent="0.25">
      <c r="A37" s="25">
        <v>42733</v>
      </c>
      <c r="B37" s="27">
        <v>62.520968000000003</v>
      </c>
      <c r="C37" s="27">
        <v>89.531312</v>
      </c>
      <c r="D37" s="27">
        <v>115.489998</v>
      </c>
      <c r="E37" s="1"/>
    </row>
    <row r="38" spans="1:5" x14ac:dyDescent="0.25">
      <c r="A38" s="25">
        <v>42732</v>
      </c>
      <c r="B38" s="27">
        <v>62.610425999999997</v>
      </c>
      <c r="C38" s="27">
        <v>89.481769999999997</v>
      </c>
      <c r="D38" s="27">
        <v>115.099998</v>
      </c>
      <c r="E38" s="1"/>
    </row>
    <row r="39" spans="1:5" x14ac:dyDescent="0.25">
      <c r="A39" s="25">
        <v>42731</v>
      </c>
      <c r="B39" s="27">
        <v>62.898674999999997</v>
      </c>
      <c r="C39" s="27">
        <v>89.927689000000001</v>
      </c>
      <c r="D39" s="27">
        <v>115.910004</v>
      </c>
      <c r="E39" s="1"/>
    </row>
    <row r="40" spans="1:5" x14ac:dyDescent="0.25">
      <c r="A40" s="25">
        <v>42727</v>
      </c>
      <c r="B40" s="27">
        <v>62.858919</v>
      </c>
      <c r="C40" s="27">
        <v>89.888051000000004</v>
      </c>
      <c r="D40" s="27">
        <v>115.959999</v>
      </c>
      <c r="E40" s="1"/>
    </row>
    <row r="41" spans="1:5" x14ac:dyDescent="0.25">
      <c r="A41" s="25">
        <v>42726</v>
      </c>
      <c r="B41" s="27">
        <v>63.167048999999999</v>
      </c>
      <c r="C41" s="27">
        <v>90.046604000000002</v>
      </c>
      <c r="D41" s="27">
        <v>115.44000200000001</v>
      </c>
      <c r="E41" s="1"/>
    </row>
    <row r="42" spans="1:5" x14ac:dyDescent="0.25">
      <c r="A42" s="25">
        <v>42725</v>
      </c>
      <c r="B42" s="27">
        <v>63.157111</v>
      </c>
      <c r="C42" s="27">
        <v>89.461946999999995</v>
      </c>
      <c r="D42" s="27">
        <v>115.30999799999999</v>
      </c>
      <c r="E42" s="1"/>
    </row>
    <row r="43" spans="1:5" x14ac:dyDescent="0.25">
      <c r="A43" s="25">
        <v>42724</v>
      </c>
      <c r="B43" s="27">
        <v>63.157111</v>
      </c>
      <c r="C43" s="27">
        <v>89.610589000000004</v>
      </c>
      <c r="D43" s="27">
        <v>115.660004</v>
      </c>
      <c r="E43" s="1"/>
    </row>
    <row r="44" spans="1:5" x14ac:dyDescent="0.25">
      <c r="A44" s="25">
        <v>42723</v>
      </c>
      <c r="B44" s="27">
        <v>63.236626999999999</v>
      </c>
      <c r="C44" s="27">
        <v>89.600678000000002</v>
      </c>
      <c r="D44" s="27">
        <v>116.019997</v>
      </c>
      <c r="E44" s="1"/>
    </row>
    <row r="45" spans="1:5" x14ac:dyDescent="0.25">
      <c r="A45" s="25">
        <v>42720</v>
      </c>
      <c r="B45" s="27">
        <v>61.924581000000003</v>
      </c>
      <c r="C45" s="27">
        <v>90.353792999999996</v>
      </c>
      <c r="D45" s="27">
        <v>115.879997</v>
      </c>
      <c r="E45" s="1"/>
    </row>
    <row r="46" spans="1:5" x14ac:dyDescent="0.25">
      <c r="A46" s="25">
        <v>42719</v>
      </c>
      <c r="B46" s="27">
        <v>62.202897</v>
      </c>
      <c r="C46" s="27">
        <v>90.066419999999994</v>
      </c>
      <c r="D46" s="27">
        <v>115.889999</v>
      </c>
      <c r="E46" s="1"/>
    </row>
    <row r="47" spans="1:5" x14ac:dyDescent="0.25">
      <c r="A47" s="25">
        <v>42718</v>
      </c>
      <c r="B47" s="27">
        <v>62.302292999999999</v>
      </c>
      <c r="C47" s="27">
        <v>89.759231</v>
      </c>
      <c r="D47" s="27">
        <v>114.989998</v>
      </c>
      <c r="E47" s="1"/>
    </row>
    <row r="48" spans="1:5" x14ac:dyDescent="0.25">
      <c r="A48" s="25">
        <v>42717</v>
      </c>
      <c r="B48" s="27">
        <v>62.600484000000002</v>
      </c>
      <c r="C48" s="27">
        <v>91.741108999999994</v>
      </c>
      <c r="D48" s="27">
        <v>115.889999</v>
      </c>
      <c r="E48" s="1"/>
    </row>
    <row r="49" spans="1:5" x14ac:dyDescent="0.25">
      <c r="A49" s="25">
        <v>42716</v>
      </c>
      <c r="B49" s="27">
        <v>61.795363999999999</v>
      </c>
      <c r="C49" s="27">
        <v>90.155608000000001</v>
      </c>
      <c r="D49" s="27">
        <v>115.360001</v>
      </c>
      <c r="E49" s="1"/>
    </row>
    <row r="50" spans="1:5" x14ac:dyDescent="0.25">
      <c r="A50" s="25">
        <v>42713</v>
      </c>
      <c r="B50" s="27">
        <v>61.596572000000002</v>
      </c>
      <c r="C50" s="27">
        <v>88.193545999999998</v>
      </c>
      <c r="D50" s="27">
        <v>112.260002</v>
      </c>
      <c r="E50" s="1"/>
    </row>
    <row r="51" spans="1:5" x14ac:dyDescent="0.25">
      <c r="A51" s="25">
        <v>42712</v>
      </c>
      <c r="B51" s="27">
        <v>60.642353999999997</v>
      </c>
      <c r="C51" s="27">
        <v>87.519707999999994</v>
      </c>
      <c r="D51" s="27">
        <v>110.989998</v>
      </c>
      <c r="E51" s="1"/>
    </row>
    <row r="52" spans="1:5" x14ac:dyDescent="0.25">
      <c r="A52" s="25">
        <v>42711</v>
      </c>
      <c r="B52" s="27">
        <v>61.000185000000002</v>
      </c>
      <c r="C52" s="27">
        <v>87.271973000000003</v>
      </c>
      <c r="D52" s="27">
        <v>111.099998</v>
      </c>
      <c r="E52" s="1"/>
    </row>
    <row r="53" spans="1:5" x14ac:dyDescent="0.25">
      <c r="A53" s="25">
        <v>42710</v>
      </c>
      <c r="B53" s="27">
        <v>59.588743999999998</v>
      </c>
      <c r="C53" s="27">
        <v>86.766592000000003</v>
      </c>
      <c r="D53" s="27">
        <v>112.05999799999999</v>
      </c>
      <c r="E53" s="1"/>
    </row>
    <row r="54" spans="1:5" x14ac:dyDescent="0.25">
      <c r="A54" s="25">
        <v>42709</v>
      </c>
      <c r="B54" s="27">
        <v>59.857117000000002</v>
      </c>
      <c r="C54" s="27">
        <v>86.687323000000006</v>
      </c>
      <c r="D54" s="27">
        <v>111.94000200000001</v>
      </c>
      <c r="E54" s="1"/>
    </row>
    <row r="55" spans="1:5" x14ac:dyDescent="0.25">
      <c r="A55" s="25">
        <v>42706</v>
      </c>
      <c r="B55" s="27">
        <v>58.892961</v>
      </c>
      <c r="C55" s="27">
        <v>86.251306999999997</v>
      </c>
      <c r="D55" s="27">
        <v>111.959999</v>
      </c>
      <c r="E55" s="1"/>
    </row>
    <row r="56" spans="1:5" x14ac:dyDescent="0.25">
      <c r="A56" s="25">
        <v>42705</v>
      </c>
      <c r="B56" s="27">
        <v>58.843263</v>
      </c>
      <c r="C56" s="27">
        <v>86.449492000000006</v>
      </c>
      <c r="D56" s="27">
        <v>111.379997</v>
      </c>
      <c r="E56" s="1"/>
    </row>
    <row r="57" spans="1:5" x14ac:dyDescent="0.25">
      <c r="A57" s="25">
        <v>42704</v>
      </c>
      <c r="B57" s="27">
        <v>59.896872999999999</v>
      </c>
      <c r="C57" s="27">
        <v>86.508954000000003</v>
      </c>
      <c r="D57" s="27">
        <v>111.300003</v>
      </c>
      <c r="E57" s="1"/>
    </row>
    <row r="58" spans="1:5" x14ac:dyDescent="0.25">
      <c r="A58" s="25">
        <v>42703</v>
      </c>
      <c r="B58" s="27">
        <v>60.721874</v>
      </c>
      <c r="C58" s="27">
        <v>85.121638000000004</v>
      </c>
      <c r="D58" s="27">
        <v>112.480003</v>
      </c>
      <c r="E58" s="1"/>
    </row>
    <row r="59" spans="1:5" x14ac:dyDescent="0.25">
      <c r="A59" s="25">
        <v>42702</v>
      </c>
      <c r="B59" s="27">
        <v>60.244767000000003</v>
      </c>
      <c r="C59" s="27">
        <v>85.686473000000007</v>
      </c>
      <c r="D59" s="27">
        <v>113.129997</v>
      </c>
      <c r="E59" s="1"/>
    </row>
    <row r="60" spans="1:5" x14ac:dyDescent="0.25">
      <c r="A60" s="25">
        <v>42699</v>
      </c>
      <c r="B60" s="27">
        <v>60.165247000000001</v>
      </c>
      <c r="C60" s="27">
        <v>86.330584000000002</v>
      </c>
      <c r="D60" s="27">
        <v>114.129997</v>
      </c>
      <c r="E60" s="1"/>
    </row>
    <row r="61" spans="1:5" x14ac:dyDescent="0.25">
      <c r="A61" s="25">
        <v>42697</v>
      </c>
      <c r="B61" s="27">
        <v>60.036033000000003</v>
      </c>
      <c r="C61" s="27">
        <v>86.132391999999996</v>
      </c>
      <c r="D61" s="27">
        <v>113.07</v>
      </c>
      <c r="E61" s="1"/>
    </row>
    <row r="62" spans="1:5" x14ac:dyDescent="0.25">
      <c r="A62" s="25">
        <v>42696</v>
      </c>
      <c r="B62" s="27">
        <v>60.751691999999998</v>
      </c>
      <c r="C62" s="27">
        <v>85.894569000000004</v>
      </c>
      <c r="D62" s="27">
        <v>112.739998</v>
      </c>
      <c r="E62" s="1"/>
    </row>
    <row r="63" spans="1:5" x14ac:dyDescent="0.25">
      <c r="A63" s="25">
        <v>42695</v>
      </c>
      <c r="B63" s="27">
        <v>60.493259999999999</v>
      </c>
      <c r="C63" s="27">
        <v>85.706288000000001</v>
      </c>
      <c r="D63" s="27">
        <v>115</v>
      </c>
      <c r="E63" s="1"/>
    </row>
    <row r="64" spans="1:5" x14ac:dyDescent="0.25">
      <c r="A64" s="25">
        <v>42692</v>
      </c>
      <c r="B64" s="27">
        <v>59.986331</v>
      </c>
      <c r="C64" s="27">
        <v>84.507253000000006</v>
      </c>
      <c r="D64" s="27">
        <v>115.360001</v>
      </c>
      <c r="E64" s="1"/>
    </row>
    <row r="65" spans="1:5" x14ac:dyDescent="0.25">
      <c r="A65" s="25">
        <v>42691</v>
      </c>
      <c r="B65" s="27">
        <v>60.274585000000002</v>
      </c>
      <c r="C65" s="27">
        <v>84.457711000000003</v>
      </c>
      <c r="D65" s="27">
        <v>115.77000099999999</v>
      </c>
      <c r="E65" s="1"/>
    </row>
    <row r="66" spans="1:5" x14ac:dyDescent="0.25">
      <c r="A66" s="25">
        <v>42690</v>
      </c>
      <c r="B66" s="27">
        <v>59.290551999999998</v>
      </c>
      <c r="C66" s="27">
        <v>84.972995999999995</v>
      </c>
      <c r="D66" s="27">
        <v>115.561443</v>
      </c>
      <c r="E66" s="1"/>
    </row>
    <row r="67" spans="1:5" x14ac:dyDescent="0.25">
      <c r="A67" s="25">
        <v>42689</v>
      </c>
      <c r="B67" s="27">
        <v>58.515250000000002</v>
      </c>
      <c r="C67" s="27">
        <v>86.033299999999997</v>
      </c>
      <c r="D67" s="27">
        <v>115.521717</v>
      </c>
      <c r="E67" s="1"/>
    </row>
    <row r="68" spans="1:5" x14ac:dyDescent="0.25">
      <c r="A68" s="25">
        <v>42688</v>
      </c>
      <c r="B68" s="27">
        <v>57.38212</v>
      </c>
      <c r="C68" s="27">
        <v>84.507253000000006</v>
      </c>
      <c r="D68" s="27">
        <v>115.79979400000001</v>
      </c>
      <c r="E68" s="1"/>
    </row>
    <row r="69" spans="1:5" x14ac:dyDescent="0.25">
      <c r="A69" s="25">
        <v>42685</v>
      </c>
      <c r="B69" s="27">
        <v>58.270695000000003</v>
      </c>
      <c r="C69" s="27">
        <v>84.893719000000004</v>
      </c>
      <c r="D69" s="27">
        <v>117.656963</v>
      </c>
      <c r="E69" s="1"/>
    </row>
    <row r="70" spans="1:5" x14ac:dyDescent="0.25">
      <c r="A70" s="25">
        <v>42684</v>
      </c>
      <c r="B70" s="27">
        <v>57.954757999999998</v>
      </c>
      <c r="C70" s="27">
        <v>86.261218999999997</v>
      </c>
      <c r="D70" s="27">
        <v>118.71962000000001</v>
      </c>
      <c r="E70" s="1"/>
    </row>
    <row r="71" spans="1:5" x14ac:dyDescent="0.25">
      <c r="A71" s="25">
        <v>42683</v>
      </c>
      <c r="B71" s="27">
        <v>59.406092999999998</v>
      </c>
      <c r="C71" s="27">
        <v>85.468464999999995</v>
      </c>
      <c r="D71" s="27">
        <v>119.48433199999999</v>
      </c>
      <c r="E71" s="1"/>
    </row>
    <row r="72" spans="1:5" x14ac:dyDescent="0.25">
      <c r="A72" s="25">
        <v>42682</v>
      </c>
      <c r="B72" s="27">
        <v>59.702286999999998</v>
      </c>
      <c r="C72" s="27">
        <v>84.53698</v>
      </c>
      <c r="D72" s="27">
        <v>116.24670999999999</v>
      </c>
      <c r="E72" s="1"/>
    </row>
    <row r="73" spans="1:5" x14ac:dyDescent="0.25">
      <c r="A73" s="25">
        <v>42681</v>
      </c>
      <c r="B73" s="27">
        <v>59.652918999999997</v>
      </c>
      <c r="C73" s="27">
        <v>83.932508999999996</v>
      </c>
      <c r="D73" s="27">
        <v>115.859387</v>
      </c>
      <c r="E73" s="1"/>
    </row>
    <row r="74" spans="1:5" x14ac:dyDescent="0.25">
      <c r="A74" s="25">
        <v>42678</v>
      </c>
      <c r="B74" s="27">
        <v>57.964629000000002</v>
      </c>
      <c r="C74" s="27">
        <v>82.085898</v>
      </c>
      <c r="D74" s="27">
        <v>114.320021</v>
      </c>
      <c r="E74" s="1"/>
    </row>
    <row r="75" spans="1:5" x14ac:dyDescent="0.25">
      <c r="A75" s="25">
        <v>42677</v>
      </c>
      <c r="B75" s="27">
        <v>58.458280999999999</v>
      </c>
      <c r="C75" s="27">
        <v>82.174304000000006</v>
      </c>
      <c r="D75" s="27">
        <v>114.24056899999999</v>
      </c>
      <c r="E75" s="1"/>
    </row>
    <row r="76" spans="1:5" x14ac:dyDescent="0.25">
      <c r="A76" s="25">
        <v>42676</v>
      </c>
      <c r="B76" s="27">
        <v>58.675490000000003</v>
      </c>
      <c r="C76" s="27">
        <v>81.968025999999995</v>
      </c>
      <c r="D76" s="27">
        <v>114.071737</v>
      </c>
      <c r="E76" s="1"/>
    </row>
    <row r="77" spans="1:5" x14ac:dyDescent="0.25">
      <c r="A77" s="25">
        <v>42675</v>
      </c>
      <c r="B77" s="27">
        <v>59.040790999999999</v>
      </c>
      <c r="C77" s="27">
        <v>82.164479</v>
      </c>
      <c r="D77" s="27">
        <v>114.548439</v>
      </c>
      <c r="E77" s="1"/>
    </row>
    <row r="78" spans="1:5" x14ac:dyDescent="0.25">
      <c r="A78" s="25">
        <v>42674</v>
      </c>
      <c r="B78" s="27">
        <v>59.159266000000002</v>
      </c>
      <c r="C78" s="27">
        <v>81.840338000000003</v>
      </c>
      <c r="D78" s="27">
        <v>115.193979</v>
      </c>
      <c r="E78" s="1"/>
    </row>
    <row r="79" spans="1:5" x14ac:dyDescent="0.25">
      <c r="A79" s="25">
        <v>42671</v>
      </c>
      <c r="B79" s="27">
        <v>59.109901999999998</v>
      </c>
      <c r="C79" s="27">
        <v>83.274409000000006</v>
      </c>
      <c r="D79" s="27">
        <v>114.53851299999999</v>
      </c>
      <c r="E79" s="1"/>
    </row>
    <row r="80" spans="1:5" x14ac:dyDescent="0.25">
      <c r="A80" s="25">
        <v>42670</v>
      </c>
      <c r="B80" s="27">
        <v>59.336981999999999</v>
      </c>
      <c r="C80" s="27">
        <v>85.376403999999994</v>
      </c>
      <c r="D80" s="27">
        <v>114.905969</v>
      </c>
      <c r="E80" s="1"/>
    </row>
    <row r="81" spans="1:5" x14ac:dyDescent="0.25">
      <c r="A81" s="25">
        <v>42669</v>
      </c>
      <c r="B81" s="27">
        <v>59.860255000000002</v>
      </c>
      <c r="C81" s="27">
        <v>85.543384000000003</v>
      </c>
      <c r="D81" s="27">
        <v>113.773793</v>
      </c>
      <c r="E81" s="1"/>
    </row>
    <row r="82" spans="1:5" x14ac:dyDescent="0.25">
      <c r="A82" s="25">
        <v>42668</v>
      </c>
      <c r="B82" s="27">
        <v>60.215685000000001</v>
      </c>
      <c r="C82" s="27">
        <v>85.179958999999997</v>
      </c>
      <c r="D82" s="27">
        <v>113.17791200000001</v>
      </c>
      <c r="E82" s="1"/>
    </row>
    <row r="83" spans="1:5" x14ac:dyDescent="0.25">
      <c r="A83" s="25">
        <v>42667</v>
      </c>
      <c r="B83" s="27">
        <v>60.225557000000002</v>
      </c>
      <c r="C83" s="27">
        <v>85.366586999999996</v>
      </c>
      <c r="D83" s="27">
        <v>112.830316</v>
      </c>
      <c r="E83" s="1"/>
    </row>
    <row r="84" spans="1:5" x14ac:dyDescent="0.25">
      <c r="A84" s="25">
        <v>42664</v>
      </c>
      <c r="B84" s="27">
        <v>58.902569</v>
      </c>
      <c r="C84" s="27">
        <v>85.081737000000004</v>
      </c>
      <c r="D84" s="27">
        <v>112.661484</v>
      </c>
      <c r="E84" s="1"/>
    </row>
    <row r="85" spans="1:5" x14ac:dyDescent="0.25">
      <c r="A85" s="25">
        <v>42663</v>
      </c>
      <c r="B85" s="27">
        <v>56.523166000000003</v>
      </c>
      <c r="C85" s="27">
        <v>85.661254999999997</v>
      </c>
      <c r="D85" s="27">
        <v>114.081671</v>
      </c>
      <c r="E85" s="1"/>
    </row>
    <row r="86" spans="1:5" x14ac:dyDescent="0.25">
      <c r="A86" s="25">
        <v>42662</v>
      </c>
      <c r="B86" s="27">
        <v>56.799610000000001</v>
      </c>
      <c r="C86" s="27">
        <v>85.621965000000003</v>
      </c>
      <c r="D86" s="27">
        <v>113.803586</v>
      </c>
      <c r="E86" s="1"/>
    </row>
    <row r="87" spans="1:5" x14ac:dyDescent="0.25">
      <c r="A87" s="25">
        <v>42661</v>
      </c>
      <c r="B87" s="27">
        <v>56.927961000000003</v>
      </c>
      <c r="C87" s="27">
        <v>85.229067000000001</v>
      </c>
      <c r="D87" s="27">
        <v>114.617966</v>
      </c>
      <c r="E87" s="1"/>
    </row>
    <row r="88" spans="1:5" x14ac:dyDescent="0.25">
      <c r="A88" s="25">
        <v>42660</v>
      </c>
      <c r="B88" s="27">
        <v>56.493547999999997</v>
      </c>
      <c r="C88" s="27">
        <v>85.003156000000004</v>
      </c>
      <c r="D88" s="27">
        <v>117.676822</v>
      </c>
      <c r="E88" s="1"/>
    </row>
    <row r="89" spans="1:5" x14ac:dyDescent="0.25">
      <c r="A89" s="25">
        <v>42657</v>
      </c>
      <c r="B89" s="27">
        <v>56.691006000000002</v>
      </c>
      <c r="C89" s="27">
        <v>85.003156000000004</v>
      </c>
      <c r="D89" s="27">
        <v>116.75320499999999</v>
      </c>
      <c r="E89" s="1"/>
    </row>
    <row r="90" spans="1:5" x14ac:dyDescent="0.25">
      <c r="A90" s="25">
        <v>42656</v>
      </c>
      <c r="B90" s="27">
        <v>56.197353999999997</v>
      </c>
      <c r="C90" s="27">
        <v>85.022796999999997</v>
      </c>
      <c r="D90" s="27">
        <v>117.44840499999999</v>
      </c>
      <c r="E90" s="1"/>
    </row>
    <row r="91" spans="1:5" x14ac:dyDescent="0.25">
      <c r="A91" s="25">
        <v>42655</v>
      </c>
      <c r="B91" s="27">
        <v>56.384943999999997</v>
      </c>
      <c r="C91" s="27">
        <v>85.582673999999997</v>
      </c>
      <c r="D91" s="27">
        <v>117.160394</v>
      </c>
      <c r="E91" s="1"/>
    </row>
    <row r="92" spans="1:5" x14ac:dyDescent="0.25">
      <c r="A92" s="25">
        <v>42654</v>
      </c>
      <c r="B92" s="27">
        <v>56.463926000000001</v>
      </c>
      <c r="C92" s="27">
        <v>86.181842000000003</v>
      </c>
      <c r="D92" s="27">
        <v>116.832657</v>
      </c>
      <c r="E92" s="1"/>
    </row>
    <row r="93" spans="1:5" x14ac:dyDescent="0.25">
      <c r="A93" s="25">
        <v>42653</v>
      </c>
      <c r="B93" s="27">
        <v>57.303137</v>
      </c>
      <c r="C93" s="27">
        <v>86.869415000000004</v>
      </c>
      <c r="D93" s="27">
        <v>118.97783699999999</v>
      </c>
      <c r="E93" s="1"/>
    </row>
    <row r="94" spans="1:5" x14ac:dyDescent="0.25">
      <c r="A94" s="25">
        <v>42650</v>
      </c>
      <c r="B94" s="27">
        <v>57.066183000000002</v>
      </c>
      <c r="C94" s="27">
        <v>85.199601000000001</v>
      </c>
      <c r="D94" s="27">
        <v>118.42167499999999</v>
      </c>
      <c r="E94" s="1"/>
    </row>
    <row r="95" spans="1:5" x14ac:dyDescent="0.25">
      <c r="A95" s="25">
        <v>42649</v>
      </c>
      <c r="B95" s="27">
        <v>57.006946999999997</v>
      </c>
      <c r="C95" s="27">
        <v>85.494275999999999</v>
      </c>
      <c r="D95" s="27">
        <v>117.93504</v>
      </c>
      <c r="E95" s="1"/>
    </row>
    <row r="96" spans="1:5" x14ac:dyDescent="0.25">
      <c r="A96" s="25">
        <v>42648</v>
      </c>
      <c r="B96" s="27">
        <v>56.908214000000001</v>
      </c>
      <c r="C96" s="27">
        <v>85.454986000000005</v>
      </c>
      <c r="D96" s="27">
        <v>118.36208999999999</v>
      </c>
      <c r="E96" s="1"/>
    </row>
    <row r="97" spans="1:5" x14ac:dyDescent="0.25">
      <c r="A97" s="25">
        <v>42647</v>
      </c>
      <c r="B97" s="27">
        <v>56.513294999999999</v>
      </c>
      <c r="C97" s="27">
        <v>84.718305000000001</v>
      </c>
      <c r="D97" s="27">
        <v>118.00456</v>
      </c>
      <c r="E97" s="1"/>
    </row>
    <row r="98" spans="1:5" x14ac:dyDescent="0.25">
      <c r="A98" s="25">
        <v>42646</v>
      </c>
      <c r="B98" s="27">
        <v>56.691006000000002</v>
      </c>
      <c r="C98" s="27">
        <v>85.504101000000006</v>
      </c>
      <c r="D98" s="27">
        <v>117.994626</v>
      </c>
      <c r="E98" s="1"/>
    </row>
    <row r="99" spans="1:5" x14ac:dyDescent="0.25">
      <c r="A99" s="25">
        <v>42643</v>
      </c>
      <c r="B99" s="27">
        <v>56.868721000000001</v>
      </c>
      <c r="C99" s="27">
        <v>85.730012000000002</v>
      </c>
      <c r="D99" s="27">
        <v>117.319292</v>
      </c>
      <c r="E99" s="1"/>
    </row>
    <row r="100" spans="1:5" x14ac:dyDescent="0.25">
      <c r="A100" s="25">
        <v>42642</v>
      </c>
      <c r="B100" s="27">
        <v>56.671263000000003</v>
      </c>
      <c r="C100" s="27">
        <v>84.924574000000007</v>
      </c>
      <c r="D100" s="27">
        <v>116.465194</v>
      </c>
      <c r="E100" s="1"/>
    </row>
    <row r="101" spans="1:5" x14ac:dyDescent="0.25">
      <c r="A101" s="25">
        <v>42641</v>
      </c>
      <c r="B101" s="27">
        <v>57.293261999999999</v>
      </c>
      <c r="C101" s="27">
        <v>85.356763000000001</v>
      </c>
      <c r="D101" s="27">
        <v>118.57064699999999</v>
      </c>
      <c r="E101" s="1"/>
    </row>
    <row r="102" spans="1:5" x14ac:dyDescent="0.25">
      <c r="A102" s="25">
        <v>42640</v>
      </c>
      <c r="B102" s="27">
        <v>57.214280000000002</v>
      </c>
      <c r="C102" s="27">
        <v>81.761756000000005</v>
      </c>
      <c r="D102" s="27">
        <v>118.401816</v>
      </c>
      <c r="E102" s="1"/>
    </row>
    <row r="103" spans="1:5" x14ac:dyDescent="0.25">
      <c r="A103" s="25">
        <v>42639</v>
      </c>
      <c r="B103" s="27">
        <v>56.177610999999999</v>
      </c>
      <c r="C103" s="27">
        <v>81.584952999999999</v>
      </c>
      <c r="D103" s="27">
        <v>116.97169599999999</v>
      </c>
      <c r="E103" s="1"/>
    </row>
    <row r="104" spans="1:5" x14ac:dyDescent="0.25">
      <c r="A104" s="25">
        <v>42636</v>
      </c>
      <c r="B104" s="27">
        <v>56.700881000000003</v>
      </c>
      <c r="C104" s="27">
        <v>81.968025999999995</v>
      </c>
      <c r="D104" s="27">
        <v>117.994626</v>
      </c>
      <c r="E104" s="1"/>
    </row>
    <row r="105" spans="1:5" x14ac:dyDescent="0.25">
      <c r="A105" s="25">
        <v>42635</v>
      </c>
      <c r="B105" s="27">
        <v>57.085929</v>
      </c>
      <c r="C105" s="27">
        <v>82.056432000000001</v>
      </c>
      <c r="D105" s="27">
        <v>118.64016700000001</v>
      </c>
      <c r="E105" s="1"/>
    </row>
    <row r="106" spans="1:5" x14ac:dyDescent="0.25">
      <c r="A106" s="25">
        <v>42634</v>
      </c>
      <c r="B106" s="27">
        <v>57.026690000000002</v>
      </c>
      <c r="C106" s="27">
        <v>81.820695999999998</v>
      </c>
      <c r="D106" s="27">
        <v>118.093946</v>
      </c>
      <c r="E106" s="1"/>
    </row>
    <row r="107" spans="1:5" x14ac:dyDescent="0.25">
      <c r="A107" s="25">
        <v>42633</v>
      </c>
      <c r="B107" s="27">
        <v>56.088754000000002</v>
      </c>
      <c r="C107" s="27">
        <v>81.074190999999999</v>
      </c>
      <c r="D107" s="27">
        <v>117.14052700000001</v>
      </c>
      <c r="E107" s="1"/>
    </row>
    <row r="108" spans="1:5" x14ac:dyDescent="0.25">
      <c r="A108" s="25">
        <v>42632</v>
      </c>
      <c r="B108" s="27">
        <v>56.207228999999998</v>
      </c>
      <c r="C108" s="27">
        <v>82.341283000000004</v>
      </c>
      <c r="D108" s="27">
        <v>116.852524</v>
      </c>
      <c r="E108" s="1"/>
    </row>
    <row r="109" spans="1:5" x14ac:dyDescent="0.25">
      <c r="A109" s="25">
        <v>42629</v>
      </c>
      <c r="B109" s="27">
        <v>56.523166000000003</v>
      </c>
      <c r="C109" s="27">
        <v>82.537728000000001</v>
      </c>
      <c r="D109" s="27">
        <v>117.438472</v>
      </c>
      <c r="E109" s="1"/>
    </row>
    <row r="110" spans="1:5" x14ac:dyDescent="0.25">
      <c r="A110" s="25">
        <v>42628</v>
      </c>
      <c r="B110" s="27">
        <v>56.463926000000001</v>
      </c>
      <c r="C110" s="27">
        <v>83.569084000000004</v>
      </c>
      <c r="D110" s="27">
        <v>117.815861</v>
      </c>
      <c r="E110" s="1"/>
    </row>
    <row r="111" spans="1:5" x14ac:dyDescent="0.25">
      <c r="A111" s="25">
        <v>42627</v>
      </c>
      <c r="B111" s="27">
        <v>55.545732999999998</v>
      </c>
      <c r="C111" s="27">
        <v>83.097605000000001</v>
      </c>
      <c r="D111" s="27">
        <v>117.051149</v>
      </c>
      <c r="E111" s="1"/>
    </row>
    <row r="112" spans="1:5" x14ac:dyDescent="0.25">
      <c r="A112" s="25">
        <v>42626</v>
      </c>
      <c r="B112" s="27">
        <v>55.812306</v>
      </c>
      <c r="C112" s="27">
        <v>83.696772999999993</v>
      </c>
      <c r="D112" s="27">
        <v>116.802864</v>
      </c>
      <c r="E112" s="1"/>
    </row>
    <row r="113" spans="1:5" x14ac:dyDescent="0.25">
      <c r="A113" s="25">
        <v>42625</v>
      </c>
      <c r="B113" s="27">
        <v>56.325704000000002</v>
      </c>
      <c r="C113" s="27">
        <v>85.739835999999997</v>
      </c>
      <c r="D113" s="27">
        <v>118.34223</v>
      </c>
      <c r="E113" s="1"/>
    </row>
    <row r="114" spans="1:5" x14ac:dyDescent="0.25">
      <c r="A114" s="25">
        <v>42622</v>
      </c>
      <c r="B114" s="27">
        <v>55.496369000000001</v>
      </c>
      <c r="C114" s="27">
        <v>85.297822999999994</v>
      </c>
      <c r="D114" s="27">
        <v>117.418612</v>
      </c>
      <c r="E114" s="1"/>
    </row>
    <row r="115" spans="1:5" x14ac:dyDescent="0.25">
      <c r="A115" s="25">
        <v>42621</v>
      </c>
      <c r="B115" s="27">
        <v>56.700881000000003</v>
      </c>
      <c r="C115" s="27">
        <v>87.468582999999995</v>
      </c>
      <c r="D115" s="27">
        <v>118.65009999999999</v>
      </c>
      <c r="E115" s="1"/>
    </row>
    <row r="116" spans="1:5" x14ac:dyDescent="0.25">
      <c r="A116" s="25">
        <v>42620</v>
      </c>
      <c r="B116" s="27">
        <v>56.927961000000003</v>
      </c>
      <c r="C116" s="27">
        <v>86.672962999999996</v>
      </c>
      <c r="D116" s="27">
        <v>118.78913900000001</v>
      </c>
      <c r="E116" s="1"/>
    </row>
    <row r="117" spans="1:5" x14ac:dyDescent="0.25">
      <c r="A117" s="25">
        <v>42619</v>
      </c>
      <c r="B117" s="27">
        <v>56.878596000000002</v>
      </c>
      <c r="C117" s="27">
        <v>86.997103999999993</v>
      </c>
      <c r="D117" s="27">
        <v>118.92817700000001</v>
      </c>
      <c r="E117" s="1"/>
    </row>
    <row r="118" spans="1:5" x14ac:dyDescent="0.25">
      <c r="A118" s="25">
        <v>42615</v>
      </c>
      <c r="B118" s="27">
        <v>56.937832</v>
      </c>
      <c r="C118" s="27">
        <v>85.867525000000001</v>
      </c>
      <c r="D118" s="27">
        <v>118.50112799999999</v>
      </c>
      <c r="E118" s="1"/>
    </row>
    <row r="119" spans="1:5" x14ac:dyDescent="0.25">
      <c r="A119" s="25">
        <v>42614</v>
      </c>
      <c r="B119" s="27">
        <v>56.858849999999997</v>
      </c>
      <c r="C119" s="27">
        <v>85.297822999999994</v>
      </c>
      <c r="D119" s="27">
        <v>118.262777</v>
      </c>
      <c r="E119" s="1"/>
    </row>
    <row r="120" spans="1:5" x14ac:dyDescent="0.25">
      <c r="A120" s="25">
        <v>42613</v>
      </c>
      <c r="B120" s="27">
        <v>56.730499000000002</v>
      </c>
      <c r="C120" s="27">
        <v>85.592499000000004</v>
      </c>
      <c r="D120" s="27">
        <v>118.520988</v>
      </c>
      <c r="E120" s="1"/>
    </row>
    <row r="121" spans="1:5" x14ac:dyDescent="0.25">
      <c r="A121" s="25">
        <v>42612</v>
      </c>
      <c r="B121" s="27">
        <v>57.15504</v>
      </c>
      <c r="C121" s="27">
        <v>85.965748000000005</v>
      </c>
      <c r="D121" s="27">
        <v>118.65009999999999</v>
      </c>
      <c r="E121" s="1"/>
    </row>
    <row r="122" spans="1:5" x14ac:dyDescent="0.25">
      <c r="A122" s="25">
        <v>42611</v>
      </c>
      <c r="B122" s="27">
        <v>57.362372999999998</v>
      </c>
      <c r="C122" s="27">
        <v>86.280064999999993</v>
      </c>
      <c r="D122" s="27">
        <v>119.097009</v>
      </c>
      <c r="E122" s="1"/>
    </row>
    <row r="123" spans="1:5" x14ac:dyDescent="0.25">
      <c r="A123" s="25">
        <v>42608</v>
      </c>
      <c r="B123" s="27">
        <v>57.293261999999999</v>
      </c>
      <c r="C123" s="27">
        <v>85.720186999999996</v>
      </c>
      <c r="D123" s="27">
        <v>118.223051</v>
      </c>
      <c r="E123" s="1"/>
    </row>
    <row r="124" spans="1:5" x14ac:dyDescent="0.25">
      <c r="A124" s="25">
        <v>42607</v>
      </c>
      <c r="B124" s="27">
        <v>57.431483999999998</v>
      </c>
      <c r="C124" s="27">
        <v>85.906816000000006</v>
      </c>
      <c r="D124" s="27">
        <v>117.756275</v>
      </c>
      <c r="E124" s="1"/>
    </row>
    <row r="125" spans="1:5" x14ac:dyDescent="0.25">
      <c r="A125" s="25">
        <v>42606</v>
      </c>
      <c r="B125" s="27">
        <v>57.214280000000002</v>
      </c>
      <c r="C125" s="27">
        <v>86.456868</v>
      </c>
      <c r="D125" s="27">
        <v>117.895314</v>
      </c>
      <c r="E125" s="1"/>
    </row>
    <row r="126" spans="1:5" x14ac:dyDescent="0.25">
      <c r="A126" s="25">
        <v>42605</v>
      </c>
      <c r="B126" s="27">
        <v>57.15504</v>
      </c>
      <c r="C126" s="27">
        <v>86.162199999999999</v>
      </c>
      <c r="D126" s="27">
        <v>118.620307</v>
      </c>
      <c r="E126" s="1"/>
    </row>
    <row r="127" spans="1:5" x14ac:dyDescent="0.25">
      <c r="A127" s="25">
        <v>42604</v>
      </c>
      <c r="B127" s="27">
        <v>56.937832</v>
      </c>
      <c r="C127" s="27">
        <v>86.427402000000001</v>
      </c>
      <c r="D127" s="27">
        <v>118.31243000000001</v>
      </c>
      <c r="E127" s="1"/>
    </row>
    <row r="128" spans="1:5" x14ac:dyDescent="0.25">
      <c r="A128" s="25">
        <v>42601</v>
      </c>
      <c r="B128" s="27">
        <v>56.888468000000003</v>
      </c>
      <c r="C128" s="27">
        <v>86.240781999999996</v>
      </c>
      <c r="D128" s="27">
        <v>119.097009</v>
      </c>
      <c r="E128" s="1"/>
    </row>
    <row r="129" spans="1:5" x14ac:dyDescent="0.25">
      <c r="A129" s="25">
        <v>42600</v>
      </c>
      <c r="B129" s="27">
        <v>56.868721000000001</v>
      </c>
      <c r="C129" s="27">
        <v>87.331069999999997</v>
      </c>
      <c r="D129" s="27">
        <v>119.09701200000001</v>
      </c>
      <c r="E129" s="1"/>
    </row>
    <row r="130" spans="1:5" x14ac:dyDescent="0.25">
      <c r="A130" s="25">
        <v>42599</v>
      </c>
      <c r="B130" s="27">
        <v>56.829231999999998</v>
      </c>
      <c r="C130" s="27">
        <v>86.545274000000006</v>
      </c>
      <c r="D130" s="27">
        <v>119.67907599999999</v>
      </c>
      <c r="E130" s="1"/>
    </row>
    <row r="131" spans="1:5" x14ac:dyDescent="0.25">
      <c r="A131" s="25">
        <v>42598</v>
      </c>
      <c r="B131" s="27">
        <v>56.710752999999997</v>
      </c>
      <c r="C131" s="27">
        <v>86.358645999999993</v>
      </c>
      <c r="D131" s="27">
        <v>118.712256</v>
      </c>
      <c r="E131" s="1"/>
    </row>
    <row r="132" spans="1:5" x14ac:dyDescent="0.25">
      <c r="A132" s="25">
        <v>42597</v>
      </c>
      <c r="B132" s="27">
        <v>57.026691</v>
      </c>
      <c r="C132" s="27">
        <v>86.250598999999994</v>
      </c>
      <c r="D132" s="27">
        <v>120.665632</v>
      </c>
      <c r="E132" s="1"/>
    </row>
    <row r="133" spans="1:5" x14ac:dyDescent="0.25">
      <c r="A133" s="25">
        <v>42594</v>
      </c>
      <c r="B133" s="27">
        <v>56.850076000000001</v>
      </c>
      <c r="C133" s="27">
        <v>86.289889000000002</v>
      </c>
      <c r="D133" s="27">
        <v>121.563401</v>
      </c>
      <c r="E133" s="1"/>
    </row>
    <row r="134" spans="1:5" x14ac:dyDescent="0.25">
      <c r="A134" s="25">
        <v>42593</v>
      </c>
      <c r="B134" s="27">
        <v>57.203305</v>
      </c>
      <c r="C134" s="27">
        <v>85.179958999999997</v>
      </c>
      <c r="D134" s="27">
        <v>122.106003</v>
      </c>
      <c r="E134" s="1"/>
    </row>
    <row r="135" spans="1:5" x14ac:dyDescent="0.25">
      <c r="A135" s="25">
        <v>42592</v>
      </c>
      <c r="B135" s="27">
        <v>56.928573</v>
      </c>
      <c r="C135" s="27">
        <v>84.875467</v>
      </c>
      <c r="D135" s="27">
        <v>121.701519</v>
      </c>
      <c r="E135" s="1"/>
    </row>
    <row r="136" spans="1:5" x14ac:dyDescent="0.25">
      <c r="A136" s="25">
        <v>42591</v>
      </c>
      <c r="B136" s="27">
        <v>57.105187000000001</v>
      </c>
      <c r="C136" s="27">
        <v>86.388112000000007</v>
      </c>
      <c r="D136" s="27">
        <v>121.770577</v>
      </c>
      <c r="E136" s="1"/>
    </row>
    <row r="137" spans="1:5" x14ac:dyDescent="0.25">
      <c r="A137" s="25">
        <v>42590</v>
      </c>
      <c r="B137" s="27">
        <v>56.967821999999998</v>
      </c>
      <c r="C137" s="27">
        <v>86.280978000000005</v>
      </c>
      <c r="D137" s="27">
        <v>121.987621</v>
      </c>
      <c r="E137" s="1"/>
    </row>
    <row r="138" spans="1:5" x14ac:dyDescent="0.25">
      <c r="A138" s="25">
        <v>42587</v>
      </c>
      <c r="B138" s="27">
        <v>56.869700000000002</v>
      </c>
      <c r="C138" s="27">
        <v>85.277825000000007</v>
      </c>
      <c r="D138" s="27">
        <v>122.56968500000001</v>
      </c>
      <c r="E138" s="1"/>
    </row>
    <row r="139" spans="1:5" x14ac:dyDescent="0.25">
      <c r="A139" s="25">
        <v>42586</v>
      </c>
      <c r="B139" s="27">
        <v>56.310423</v>
      </c>
      <c r="C139" s="27">
        <v>85.199916000000002</v>
      </c>
      <c r="D139" s="27">
        <v>122.194796</v>
      </c>
      <c r="E139" s="1"/>
    </row>
    <row r="140" spans="1:5" x14ac:dyDescent="0.25">
      <c r="A140" s="25">
        <v>42585</v>
      </c>
      <c r="B140" s="27">
        <v>55.898325999999997</v>
      </c>
      <c r="C140" s="27">
        <v>85.209649999999996</v>
      </c>
      <c r="D140" s="27">
        <v>122.23426000000001</v>
      </c>
      <c r="E140" s="1"/>
    </row>
    <row r="141" spans="1:5" x14ac:dyDescent="0.25">
      <c r="A141" s="25">
        <v>42584</v>
      </c>
      <c r="B141" s="27">
        <v>55.515663000000004</v>
      </c>
      <c r="C141" s="27">
        <v>84.771382000000003</v>
      </c>
      <c r="D141" s="27">
        <v>123.171485</v>
      </c>
      <c r="E141" s="1"/>
    </row>
    <row r="142" spans="1:5" x14ac:dyDescent="0.25">
      <c r="A142" s="25">
        <v>42583</v>
      </c>
      <c r="B142" s="27">
        <v>55.515663000000004</v>
      </c>
      <c r="C142" s="27">
        <v>83.622136999999995</v>
      </c>
      <c r="D142" s="27">
        <v>123.71409300000001</v>
      </c>
      <c r="E142" s="1"/>
    </row>
    <row r="143" spans="1:5" x14ac:dyDescent="0.25">
      <c r="A143" s="25">
        <v>42580</v>
      </c>
      <c r="B143" s="27">
        <v>55.613779999999998</v>
      </c>
      <c r="C143" s="27">
        <v>86.631596000000002</v>
      </c>
      <c r="D143" s="27">
        <v>123.546381</v>
      </c>
      <c r="E143" s="1"/>
    </row>
    <row r="144" spans="1:5" x14ac:dyDescent="0.25">
      <c r="A144" s="25">
        <v>42579</v>
      </c>
      <c r="B144" s="27">
        <v>55.152619999999999</v>
      </c>
      <c r="C144" s="27">
        <v>87.849014999999994</v>
      </c>
      <c r="D144" s="27">
        <v>122.786728</v>
      </c>
      <c r="E144" s="1"/>
    </row>
    <row r="145" spans="1:5" x14ac:dyDescent="0.25">
      <c r="A145" s="25">
        <v>42578</v>
      </c>
      <c r="B145" s="27">
        <v>55.132995999999999</v>
      </c>
      <c r="C145" s="27">
        <v>88.540515999999997</v>
      </c>
      <c r="D145" s="27">
        <v>123.092558</v>
      </c>
      <c r="E145" s="1"/>
    </row>
    <row r="146" spans="1:5" x14ac:dyDescent="0.25">
      <c r="A146" s="25">
        <v>42577</v>
      </c>
      <c r="B146" s="27">
        <v>55.692273</v>
      </c>
      <c r="C146" s="27">
        <v>89.144351999999998</v>
      </c>
      <c r="D146" s="27">
        <v>123.467454</v>
      </c>
      <c r="E146" s="1"/>
    </row>
    <row r="147" spans="1:5" x14ac:dyDescent="0.25">
      <c r="A147" s="25">
        <v>42576</v>
      </c>
      <c r="B147" s="27">
        <v>55.662838999999998</v>
      </c>
      <c r="C147" s="27">
        <v>89.796886999999998</v>
      </c>
      <c r="D147" s="27">
        <v>123.210948</v>
      </c>
      <c r="E147" s="1"/>
    </row>
    <row r="148" spans="1:5" x14ac:dyDescent="0.25">
      <c r="A148" s="25">
        <v>42573</v>
      </c>
      <c r="B148" s="27">
        <v>55.505848999999998</v>
      </c>
      <c r="C148" s="27">
        <v>91.559715999999995</v>
      </c>
      <c r="D148" s="27">
        <v>123.349065</v>
      </c>
      <c r="E148" s="1"/>
    </row>
    <row r="149" spans="1:5" x14ac:dyDescent="0.25">
      <c r="A149" s="25">
        <v>42572</v>
      </c>
      <c r="B149" s="27">
        <v>54.750332999999998</v>
      </c>
      <c r="C149" s="27">
        <v>91.403882999999993</v>
      </c>
      <c r="D149" s="27">
        <v>123.467454</v>
      </c>
      <c r="E149" s="1"/>
    </row>
    <row r="150" spans="1:5" x14ac:dyDescent="0.25">
      <c r="A150" s="25">
        <v>42571</v>
      </c>
      <c r="B150" s="27">
        <v>54.858263999999998</v>
      </c>
      <c r="C150" s="27">
        <v>91.481800000000007</v>
      </c>
      <c r="D150" s="27">
        <v>123.457587</v>
      </c>
      <c r="E150" s="1"/>
    </row>
    <row r="151" spans="1:5" x14ac:dyDescent="0.25">
      <c r="A151" s="25">
        <v>42570</v>
      </c>
      <c r="B151" s="27">
        <v>52.091312000000002</v>
      </c>
      <c r="C151" s="27">
        <v>92.007726000000005</v>
      </c>
      <c r="D151" s="27">
        <v>123.566108</v>
      </c>
      <c r="E151" s="1"/>
    </row>
    <row r="152" spans="1:5" x14ac:dyDescent="0.25">
      <c r="A152" s="25">
        <v>42569</v>
      </c>
      <c r="B152" s="27">
        <v>52.944944999999997</v>
      </c>
      <c r="C152" s="27">
        <v>92.348602</v>
      </c>
      <c r="D152" s="27">
        <v>121.484475</v>
      </c>
      <c r="E152" s="1"/>
    </row>
    <row r="153" spans="1:5" x14ac:dyDescent="0.25">
      <c r="A153" s="25">
        <v>42566</v>
      </c>
      <c r="B153" s="27">
        <v>52.689838000000002</v>
      </c>
      <c r="C153" s="27">
        <v>92.640786000000006</v>
      </c>
      <c r="D153" s="27">
        <v>121.346358</v>
      </c>
      <c r="E153" s="1"/>
    </row>
    <row r="154" spans="1:5" x14ac:dyDescent="0.25">
      <c r="A154" s="25">
        <v>42565</v>
      </c>
      <c r="B154" s="27">
        <v>52.729086000000002</v>
      </c>
      <c r="C154" s="27">
        <v>92.475211000000002</v>
      </c>
      <c r="D154" s="27">
        <v>121.523938</v>
      </c>
      <c r="E154" s="1"/>
    </row>
    <row r="155" spans="1:5" x14ac:dyDescent="0.25">
      <c r="A155" s="25">
        <v>42564</v>
      </c>
      <c r="B155" s="27">
        <v>52.503410000000002</v>
      </c>
      <c r="C155" s="27">
        <v>92.407036000000005</v>
      </c>
      <c r="D155" s="27">
        <v>121.346358</v>
      </c>
      <c r="E155" s="1"/>
    </row>
    <row r="156" spans="1:5" x14ac:dyDescent="0.25">
      <c r="A156" s="25">
        <v>42563</v>
      </c>
      <c r="B156" s="27">
        <v>52.209054000000002</v>
      </c>
      <c r="C156" s="27">
        <v>92.475211000000002</v>
      </c>
      <c r="D156" s="27">
        <v>121.267432</v>
      </c>
      <c r="E156" s="1"/>
    </row>
    <row r="157" spans="1:5" x14ac:dyDescent="0.25">
      <c r="A157" s="25">
        <v>42562</v>
      </c>
      <c r="B157" s="27">
        <v>51.600718000000001</v>
      </c>
      <c r="C157" s="27">
        <v>91.442841000000001</v>
      </c>
      <c r="D157" s="27">
        <v>121.277299</v>
      </c>
      <c r="E157" s="1"/>
    </row>
    <row r="158" spans="1:5" x14ac:dyDescent="0.25">
      <c r="A158" s="25">
        <v>42559</v>
      </c>
      <c r="B158" s="27">
        <v>51.316172000000002</v>
      </c>
      <c r="C158" s="27">
        <v>91.101965000000007</v>
      </c>
      <c r="D158" s="27">
        <v>121.198373</v>
      </c>
      <c r="E158" s="1"/>
    </row>
    <row r="159" spans="1:5" x14ac:dyDescent="0.25">
      <c r="A159" s="25">
        <v>42558</v>
      </c>
      <c r="B159" s="27">
        <v>50.41348</v>
      </c>
      <c r="C159" s="27">
        <v>90.537081000000001</v>
      </c>
      <c r="D159" s="27">
        <v>120.862948</v>
      </c>
      <c r="E159" s="1"/>
    </row>
    <row r="160" spans="1:5" x14ac:dyDescent="0.25">
      <c r="A160" s="25">
        <v>42557</v>
      </c>
      <c r="B160" s="27">
        <v>50.41348</v>
      </c>
      <c r="C160" s="27">
        <v>91.637625</v>
      </c>
      <c r="D160" s="27">
        <v>120.991197</v>
      </c>
      <c r="E160" s="1"/>
    </row>
    <row r="161" spans="1:5" x14ac:dyDescent="0.25">
      <c r="A161" s="25">
        <v>42556</v>
      </c>
      <c r="B161" s="27">
        <v>50.207428</v>
      </c>
      <c r="C161" s="27">
        <v>90.595513999999994</v>
      </c>
      <c r="D161" s="27">
        <v>120.626169</v>
      </c>
      <c r="E161" s="1"/>
    </row>
    <row r="162" spans="1:5" x14ac:dyDescent="0.25">
      <c r="A162" s="25">
        <v>42552</v>
      </c>
      <c r="B162" s="27">
        <v>50.197617999999999</v>
      </c>
      <c r="C162" s="27">
        <v>91.394141000000005</v>
      </c>
      <c r="D162" s="27">
        <v>119.65934799999999</v>
      </c>
      <c r="E162" s="1"/>
    </row>
    <row r="163" spans="1:5" x14ac:dyDescent="0.25">
      <c r="A163" s="25">
        <v>42551</v>
      </c>
      <c r="B163" s="27">
        <v>50.207428</v>
      </c>
      <c r="C163" s="27">
        <v>91.296749000000005</v>
      </c>
      <c r="D163" s="27">
        <v>119.66921600000001</v>
      </c>
      <c r="E163" s="1"/>
    </row>
    <row r="164" spans="1:5" x14ac:dyDescent="0.25">
      <c r="A164" s="25">
        <v>42550</v>
      </c>
      <c r="B164" s="27">
        <v>49.589281999999997</v>
      </c>
      <c r="C164" s="27">
        <v>90.050112999999996</v>
      </c>
      <c r="D164" s="27">
        <v>117.7257</v>
      </c>
      <c r="E164" s="1"/>
    </row>
    <row r="165" spans="1:5" x14ac:dyDescent="0.25">
      <c r="A165" s="25">
        <v>42549</v>
      </c>
      <c r="B165" s="27">
        <v>48.509971999999998</v>
      </c>
      <c r="C165" s="27">
        <v>88.540515999999997</v>
      </c>
      <c r="D165" s="27">
        <v>116.64049</v>
      </c>
      <c r="E165" s="1"/>
    </row>
    <row r="166" spans="1:5" x14ac:dyDescent="0.25">
      <c r="A166" s="25">
        <v>42548</v>
      </c>
      <c r="B166" s="27">
        <v>47.518973000000003</v>
      </c>
      <c r="C166" s="27">
        <v>86.543944999999994</v>
      </c>
      <c r="D166" s="27">
        <v>114.983076</v>
      </c>
      <c r="E166" s="1"/>
    </row>
    <row r="167" spans="1:5" x14ac:dyDescent="0.25">
      <c r="A167" s="25">
        <v>42545</v>
      </c>
      <c r="B167" s="27">
        <v>48.892637999999998</v>
      </c>
      <c r="C167" s="27">
        <v>87.060130000000001</v>
      </c>
      <c r="D167" s="27">
        <v>114.075439</v>
      </c>
      <c r="E167" s="1"/>
    </row>
    <row r="168" spans="1:5" x14ac:dyDescent="0.25">
      <c r="A168" s="25">
        <v>42544</v>
      </c>
      <c r="B168" s="27">
        <v>50.933509000000001</v>
      </c>
      <c r="C168" s="27">
        <v>89.407319000000001</v>
      </c>
      <c r="D168" s="27">
        <v>115.801912</v>
      </c>
      <c r="E168" s="1"/>
    </row>
    <row r="169" spans="1:5" x14ac:dyDescent="0.25">
      <c r="A169" s="25">
        <v>42543</v>
      </c>
      <c r="B169" s="27">
        <v>50.030816999999999</v>
      </c>
      <c r="C169" s="27">
        <v>88.793734000000001</v>
      </c>
      <c r="D169" s="27">
        <v>114.894282</v>
      </c>
      <c r="E169" s="1"/>
    </row>
    <row r="170" spans="1:5" x14ac:dyDescent="0.25">
      <c r="A170" s="25">
        <v>42542</v>
      </c>
      <c r="B170" s="27">
        <v>50.227052</v>
      </c>
      <c r="C170" s="27">
        <v>89.144351999999998</v>
      </c>
      <c r="D170" s="27">
        <v>114.618048</v>
      </c>
      <c r="E170" s="1"/>
    </row>
    <row r="171" spans="1:5" x14ac:dyDescent="0.25">
      <c r="A171" s="25">
        <v>42541</v>
      </c>
      <c r="B171" s="27">
        <v>49.128121999999998</v>
      </c>
      <c r="C171" s="27">
        <v>88.745041999999998</v>
      </c>
      <c r="D171" s="27">
        <v>114.973209</v>
      </c>
      <c r="E171" s="1"/>
    </row>
    <row r="172" spans="1:5" x14ac:dyDescent="0.25">
      <c r="A172" s="25">
        <v>42538</v>
      </c>
      <c r="B172" s="27">
        <v>49.186993999999999</v>
      </c>
      <c r="C172" s="27">
        <v>88.355466000000007</v>
      </c>
      <c r="D172" s="27">
        <v>113.92746200000001</v>
      </c>
      <c r="E172" s="1"/>
    </row>
    <row r="173" spans="1:5" x14ac:dyDescent="0.25">
      <c r="A173" s="25">
        <v>42537</v>
      </c>
      <c r="B173" s="27">
        <v>49.442101999999998</v>
      </c>
      <c r="C173" s="27">
        <v>88.842433999999997</v>
      </c>
      <c r="D173" s="27">
        <v>115.07186299999999</v>
      </c>
      <c r="E173" s="1"/>
    </row>
    <row r="174" spans="1:5" x14ac:dyDescent="0.25">
      <c r="A174" s="25">
        <v>42536</v>
      </c>
      <c r="B174" s="27">
        <v>48.755268999999998</v>
      </c>
      <c r="C174" s="27">
        <v>87.810064999999994</v>
      </c>
      <c r="D174" s="27">
        <v>114.844959</v>
      </c>
      <c r="E174" s="1"/>
    </row>
    <row r="175" spans="1:5" x14ac:dyDescent="0.25">
      <c r="A175" s="25">
        <v>42535</v>
      </c>
      <c r="B175" s="27">
        <v>48.892637999999998</v>
      </c>
      <c r="C175" s="27">
        <v>88.073024000000004</v>
      </c>
      <c r="D175" s="27">
        <v>115.545413</v>
      </c>
      <c r="E175" s="1"/>
    </row>
    <row r="176" spans="1:5" x14ac:dyDescent="0.25">
      <c r="A176" s="25">
        <v>42534</v>
      </c>
      <c r="B176" s="27">
        <v>49.196804999999998</v>
      </c>
      <c r="C176" s="27">
        <v>88.228849999999994</v>
      </c>
      <c r="D176" s="27">
        <v>115.219848</v>
      </c>
      <c r="E176" s="1"/>
    </row>
    <row r="177" spans="1:5" x14ac:dyDescent="0.25">
      <c r="A177" s="25">
        <v>42531</v>
      </c>
      <c r="B177" s="27">
        <v>50.511597999999999</v>
      </c>
      <c r="C177" s="27">
        <v>87.634755999999996</v>
      </c>
      <c r="D177" s="27">
        <v>115.436891</v>
      </c>
      <c r="E177" s="1"/>
    </row>
    <row r="178" spans="1:5" x14ac:dyDescent="0.25">
      <c r="A178" s="25">
        <v>42530</v>
      </c>
      <c r="B178" s="27">
        <v>50.648963000000002</v>
      </c>
      <c r="C178" s="27">
        <v>88.306765999999996</v>
      </c>
      <c r="D178" s="27">
        <v>115.42702300000001</v>
      </c>
      <c r="E178" s="1"/>
    </row>
    <row r="179" spans="1:5" x14ac:dyDescent="0.25">
      <c r="A179" s="25">
        <v>42529</v>
      </c>
      <c r="B179" s="27">
        <v>51.061064999999999</v>
      </c>
      <c r="C179" s="27">
        <v>88.423641000000003</v>
      </c>
      <c r="D179" s="27">
        <v>114.24315900000001</v>
      </c>
      <c r="E179" s="1"/>
    </row>
    <row r="180" spans="1:5" x14ac:dyDescent="0.25">
      <c r="A180" s="25">
        <v>42528</v>
      </c>
      <c r="B180" s="27">
        <v>51.119934000000001</v>
      </c>
      <c r="C180" s="27">
        <v>88.345725000000002</v>
      </c>
      <c r="D180" s="27">
        <v>114.17410099999999</v>
      </c>
      <c r="E180" s="1"/>
    </row>
    <row r="181" spans="1:5" x14ac:dyDescent="0.25">
      <c r="A181" s="25">
        <v>42527</v>
      </c>
      <c r="B181" s="27">
        <v>51.149372</v>
      </c>
      <c r="C181" s="27">
        <v>87.011430000000004</v>
      </c>
      <c r="D181" s="27">
        <v>114.213556</v>
      </c>
      <c r="E181" s="1"/>
    </row>
    <row r="182" spans="1:5" x14ac:dyDescent="0.25">
      <c r="A182" s="25">
        <v>42524</v>
      </c>
      <c r="B182" s="27">
        <v>50.815767999999998</v>
      </c>
      <c r="C182" s="27">
        <v>86.066717999999995</v>
      </c>
      <c r="D182" s="27">
        <v>113.217141</v>
      </c>
      <c r="E182" s="1"/>
    </row>
    <row r="183" spans="1:5" x14ac:dyDescent="0.25">
      <c r="A183" s="25">
        <v>42523</v>
      </c>
      <c r="B183" s="27">
        <v>51.492786000000002</v>
      </c>
      <c r="C183" s="27">
        <v>86.222543999999999</v>
      </c>
      <c r="D183" s="27">
        <v>112.950766</v>
      </c>
      <c r="E183" s="1"/>
    </row>
    <row r="184" spans="1:5" x14ac:dyDescent="0.25">
      <c r="A184" s="25">
        <v>42522</v>
      </c>
      <c r="B184" s="27">
        <v>51.855825000000003</v>
      </c>
      <c r="C184" s="27">
        <v>86.914038000000005</v>
      </c>
      <c r="D184" s="27">
        <v>111.263757</v>
      </c>
      <c r="E184" s="1"/>
    </row>
    <row r="185" spans="1:5" x14ac:dyDescent="0.25">
      <c r="A185" s="25">
        <v>42521</v>
      </c>
      <c r="B185" s="27">
        <v>52.003005000000002</v>
      </c>
      <c r="C185" s="27">
        <v>86.699770999999998</v>
      </c>
      <c r="D185" s="27">
        <v>111.17497</v>
      </c>
      <c r="E185" s="1"/>
    </row>
    <row r="186" spans="1:5" x14ac:dyDescent="0.25">
      <c r="A186" s="25">
        <v>42517</v>
      </c>
      <c r="B186" s="27">
        <v>51.335796000000002</v>
      </c>
      <c r="C186" s="27">
        <v>87.663972999999999</v>
      </c>
      <c r="D186" s="27">
        <v>111.539991</v>
      </c>
      <c r="E186" s="1"/>
    </row>
    <row r="187" spans="1:5" x14ac:dyDescent="0.25">
      <c r="A187" s="25">
        <v>42516</v>
      </c>
      <c r="B187" s="27">
        <v>50.913885000000001</v>
      </c>
      <c r="C187" s="27">
        <v>87.459446999999997</v>
      </c>
      <c r="D187" s="27">
        <v>111.38214600000001</v>
      </c>
      <c r="E187" s="1"/>
    </row>
    <row r="188" spans="1:5" x14ac:dyDescent="0.25">
      <c r="A188" s="25">
        <v>42515</v>
      </c>
      <c r="B188" s="27">
        <v>51.139558000000001</v>
      </c>
      <c r="C188" s="27">
        <v>87.907456999999994</v>
      </c>
      <c r="D188" s="27">
        <v>111.826093</v>
      </c>
      <c r="E188" s="1"/>
    </row>
    <row r="189" spans="1:5" x14ac:dyDescent="0.25">
      <c r="A189" s="25">
        <v>42514</v>
      </c>
      <c r="B189" s="27">
        <v>50.619529</v>
      </c>
      <c r="C189" s="27">
        <v>87.332830999999999</v>
      </c>
      <c r="D189" s="27">
        <v>111.17497</v>
      </c>
      <c r="E189" s="1"/>
    </row>
    <row r="190" spans="1:5" x14ac:dyDescent="0.25">
      <c r="A190" s="25">
        <v>42513</v>
      </c>
      <c r="B190" s="27">
        <v>49.088873</v>
      </c>
      <c r="C190" s="27">
        <v>87.264655000000005</v>
      </c>
      <c r="D190" s="27">
        <v>110.652097</v>
      </c>
      <c r="E190" s="1"/>
    </row>
    <row r="191" spans="1:5" x14ac:dyDescent="0.25">
      <c r="A191" s="25">
        <v>42510</v>
      </c>
      <c r="B191" s="27">
        <v>49.667774999999999</v>
      </c>
      <c r="C191" s="27">
        <v>87.401005999999995</v>
      </c>
      <c r="D191" s="27">
        <v>111.12564</v>
      </c>
      <c r="E191" s="1"/>
    </row>
    <row r="192" spans="1:5" x14ac:dyDescent="0.25">
      <c r="A192" s="25">
        <v>42509</v>
      </c>
      <c r="B192" s="27">
        <v>49.373418999999998</v>
      </c>
      <c r="C192" s="27">
        <v>87.761364999999998</v>
      </c>
      <c r="D192" s="27">
        <v>110.54356799999999</v>
      </c>
      <c r="E192" s="1"/>
    </row>
    <row r="193" spans="1:5" x14ac:dyDescent="0.25">
      <c r="A193" s="25">
        <v>42508</v>
      </c>
      <c r="B193" s="27">
        <v>49.854202999999998</v>
      </c>
      <c r="C193" s="27">
        <v>87.021170999999995</v>
      </c>
      <c r="D193" s="27">
        <v>111.26844199999999</v>
      </c>
      <c r="E193" s="1"/>
    </row>
    <row r="194" spans="1:5" x14ac:dyDescent="0.25">
      <c r="A194" s="25">
        <v>42507</v>
      </c>
      <c r="B194" s="27">
        <v>49.559843000000001</v>
      </c>
      <c r="C194" s="27">
        <v>87.196479999999994</v>
      </c>
      <c r="D194" s="27">
        <v>111.503542</v>
      </c>
      <c r="E194" s="1"/>
    </row>
    <row r="195" spans="1:5" x14ac:dyDescent="0.25">
      <c r="A195" s="25">
        <v>42506</v>
      </c>
      <c r="B195" s="27">
        <v>50.501787</v>
      </c>
      <c r="C195" s="27">
        <v>87.235438000000002</v>
      </c>
      <c r="D195" s="27">
        <v>112.10107600000001</v>
      </c>
      <c r="E195" s="1"/>
    </row>
    <row r="196" spans="1:5" x14ac:dyDescent="0.25">
      <c r="A196" s="25">
        <v>42503</v>
      </c>
      <c r="B196" s="27">
        <v>49.771006999999997</v>
      </c>
      <c r="C196" s="27">
        <v>86.349160999999995</v>
      </c>
      <c r="D196" s="27">
        <v>111.239057</v>
      </c>
      <c r="E196" s="1"/>
    </row>
    <row r="197" spans="1:5" x14ac:dyDescent="0.25">
      <c r="A197" s="25">
        <v>42502</v>
      </c>
      <c r="B197" s="27">
        <v>50.189984000000003</v>
      </c>
      <c r="C197" s="27">
        <v>87.332830999999999</v>
      </c>
      <c r="D197" s="27">
        <v>111.895369</v>
      </c>
      <c r="E197" s="1"/>
    </row>
    <row r="198" spans="1:5" x14ac:dyDescent="0.25">
      <c r="A198" s="25">
        <v>42501</v>
      </c>
      <c r="B198" s="27">
        <v>49.741773999999999</v>
      </c>
      <c r="C198" s="27">
        <v>86.495244999999997</v>
      </c>
      <c r="D198" s="27">
        <v>112.032507</v>
      </c>
      <c r="E198" s="1"/>
    </row>
    <row r="199" spans="1:5" x14ac:dyDescent="0.25">
      <c r="A199" s="25">
        <v>42500</v>
      </c>
      <c r="B199" s="27">
        <v>49.712542999999997</v>
      </c>
      <c r="C199" s="27">
        <v>86.914039000000002</v>
      </c>
      <c r="D199" s="27">
        <v>112.32637099999999</v>
      </c>
      <c r="E199" s="1"/>
    </row>
    <row r="200" spans="1:5" x14ac:dyDescent="0.25">
      <c r="A200" s="25">
        <v>42499</v>
      </c>
      <c r="B200" s="27">
        <v>48.786887999999998</v>
      </c>
      <c r="C200" s="27">
        <v>85.542578000000006</v>
      </c>
      <c r="D200" s="27">
        <v>111.39579000000001</v>
      </c>
      <c r="E200" s="1"/>
    </row>
    <row r="201" spans="1:5" x14ac:dyDescent="0.25">
      <c r="A201" s="25">
        <v>42496</v>
      </c>
      <c r="B201" s="27">
        <v>49.098686999999998</v>
      </c>
      <c r="C201" s="27">
        <v>85.484630999999993</v>
      </c>
      <c r="D201" s="27">
        <v>110.435816</v>
      </c>
      <c r="E201" s="1"/>
    </row>
    <row r="202" spans="1:5" x14ac:dyDescent="0.25">
      <c r="A202" s="25">
        <v>42495</v>
      </c>
      <c r="B202" s="27">
        <v>48.660218</v>
      </c>
      <c r="C202" s="27">
        <v>85.030694999999994</v>
      </c>
      <c r="D202" s="27">
        <v>110.572954</v>
      </c>
      <c r="E202" s="1"/>
    </row>
    <row r="203" spans="1:5" x14ac:dyDescent="0.25">
      <c r="A203" s="25">
        <v>42494</v>
      </c>
      <c r="B203" s="27">
        <v>48.592011999999997</v>
      </c>
      <c r="C203" s="27">
        <v>84.934115000000006</v>
      </c>
      <c r="D203" s="27">
        <v>109.926447</v>
      </c>
      <c r="E203" s="1"/>
    </row>
    <row r="204" spans="1:5" x14ac:dyDescent="0.25">
      <c r="A204" s="25">
        <v>42493</v>
      </c>
      <c r="B204" s="27">
        <v>48.504319000000002</v>
      </c>
      <c r="C204" s="27">
        <v>85.098302000000004</v>
      </c>
      <c r="D204" s="27">
        <v>110.386842</v>
      </c>
      <c r="E204" s="1"/>
    </row>
    <row r="205" spans="1:5" x14ac:dyDescent="0.25">
      <c r="A205" s="25">
        <v>42492</v>
      </c>
      <c r="B205" s="27">
        <v>49.313049999999997</v>
      </c>
      <c r="C205" s="27">
        <v>86.083433999999997</v>
      </c>
      <c r="D205" s="27">
        <v>110.44561400000001</v>
      </c>
      <c r="E205" s="1"/>
    </row>
    <row r="206" spans="1:5" x14ac:dyDescent="0.25">
      <c r="A206" s="25">
        <v>42489</v>
      </c>
      <c r="B206" s="27">
        <v>48.592011999999997</v>
      </c>
      <c r="C206" s="27">
        <v>85.378390999999993</v>
      </c>
      <c r="D206" s="27">
        <v>109.789309</v>
      </c>
      <c r="E206" s="1"/>
    </row>
    <row r="207" spans="1:5" x14ac:dyDescent="0.25">
      <c r="A207" s="25">
        <v>42488</v>
      </c>
      <c r="B207" s="27">
        <v>48.621245999999999</v>
      </c>
      <c r="C207" s="27">
        <v>85.021034999999998</v>
      </c>
      <c r="D207" s="27">
        <v>110.181135</v>
      </c>
      <c r="E207" s="1"/>
    </row>
    <row r="208" spans="1:5" x14ac:dyDescent="0.25">
      <c r="A208" s="25">
        <v>42487</v>
      </c>
      <c r="B208" s="27">
        <v>49.634591999999998</v>
      </c>
      <c r="C208" s="27">
        <v>85.436336999999995</v>
      </c>
      <c r="D208" s="27">
        <v>110.46520200000001</v>
      </c>
      <c r="E208" s="1"/>
    </row>
    <row r="209" spans="1:5" x14ac:dyDescent="0.25">
      <c r="A209" s="25">
        <v>42486</v>
      </c>
      <c r="B209" s="27">
        <v>50.121778999999997</v>
      </c>
      <c r="C209" s="27">
        <v>84.634705999999994</v>
      </c>
      <c r="D209" s="27">
        <v>110.60234699999999</v>
      </c>
      <c r="E209" s="1"/>
    </row>
    <row r="210" spans="1:5" x14ac:dyDescent="0.25">
      <c r="A210" s="25">
        <v>42485</v>
      </c>
      <c r="B210" s="27">
        <v>50.774611</v>
      </c>
      <c r="C210" s="27">
        <v>84.344965000000002</v>
      </c>
      <c r="D210" s="27">
        <v>111.190083</v>
      </c>
      <c r="E210" s="1"/>
    </row>
    <row r="211" spans="1:5" x14ac:dyDescent="0.25">
      <c r="A211" s="25">
        <v>42482</v>
      </c>
      <c r="B211" s="27">
        <v>50.453066</v>
      </c>
      <c r="C211" s="27">
        <v>84.538126000000005</v>
      </c>
      <c r="D211" s="27">
        <v>111.003964</v>
      </c>
      <c r="E211" s="1"/>
    </row>
    <row r="212" spans="1:5" x14ac:dyDescent="0.25">
      <c r="A212" s="25">
        <v>42481</v>
      </c>
      <c r="B212" s="27">
        <v>54.350560000000002</v>
      </c>
      <c r="C212" s="27">
        <v>83.823421999999994</v>
      </c>
      <c r="D212" s="27">
        <v>111.24885399999999</v>
      </c>
      <c r="E212" s="1"/>
    </row>
    <row r="213" spans="1:5" x14ac:dyDescent="0.25">
      <c r="A213" s="25">
        <v>42480</v>
      </c>
      <c r="B213" s="27">
        <v>54.165430999999998</v>
      </c>
      <c r="C213" s="27">
        <v>83.833082000000005</v>
      </c>
      <c r="D213" s="27">
        <v>111.258652</v>
      </c>
      <c r="E213" s="1"/>
    </row>
    <row r="214" spans="1:5" x14ac:dyDescent="0.25">
      <c r="A214" s="25">
        <v>42479</v>
      </c>
      <c r="B214" s="27">
        <v>54.944929000000002</v>
      </c>
      <c r="C214" s="27">
        <v>83.263244999999998</v>
      </c>
      <c r="D214" s="27">
        <v>110.377045</v>
      </c>
      <c r="E214" s="1"/>
    </row>
    <row r="215" spans="1:5" x14ac:dyDescent="0.25">
      <c r="A215" s="25">
        <v>42478</v>
      </c>
      <c r="B215" s="27">
        <v>55.013134999999998</v>
      </c>
      <c r="C215" s="27">
        <v>82.847943000000001</v>
      </c>
      <c r="D215" s="27">
        <v>108.662811</v>
      </c>
      <c r="E215" s="1"/>
    </row>
    <row r="216" spans="1:5" x14ac:dyDescent="0.25">
      <c r="A216" s="25">
        <v>42475</v>
      </c>
      <c r="B216" s="27">
        <v>54.223894000000001</v>
      </c>
      <c r="C216" s="27">
        <v>82.065631999999994</v>
      </c>
      <c r="D216" s="27">
        <v>107.92814</v>
      </c>
      <c r="E216" s="1"/>
    </row>
    <row r="217" spans="1:5" x14ac:dyDescent="0.25">
      <c r="A217" s="25">
        <v>42474</v>
      </c>
      <c r="B217" s="27">
        <v>53.941324999999999</v>
      </c>
      <c r="C217" s="27">
        <v>82.509906999999998</v>
      </c>
      <c r="D217" s="27">
        <v>107.595085</v>
      </c>
      <c r="E217" s="1"/>
    </row>
    <row r="218" spans="1:5" x14ac:dyDescent="0.25">
      <c r="A218" s="25">
        <v>42473</v>
      </c>
      <c r="B218" s="27">
        <v>53.931578999999999</v>
      </c>
      <c r="C218" s="27">
        <v>81.930418000000003</v>
      </c>
      <c r="D218" s="27">
        <v>107.624478</v>
      </c>
      <c r="E218" s="1"/>
    </row>
    <row r="219" spans="1:5" x14ac:dyDescent="0.25">
      <c r="A219" s="25">
        <v>42472</v>
      </c>
      <c r="B219" s="27">
        <v>53.249521000000001</v>
      </c>
      <c r="C219" s="27">
        <v>81.466820999999996</v>
      </c>
      <c r="D219" s="27">
        <v>107.35999200000001</v>
      </c>
      <c r="E219" s="1"/>
    </row>
    <row r="220" spans="1:5" x14ac:dyDescent="0.25">
      <c r="A220" s="25">
        <v>42471</v>
      </c>
      <c r="B220" s="27">
        <v>52.918233999999998</v>
      </c>
      <c r="C220" s="27">
        <v>80.472029000000006</v>
      </c>
      <c r="D220" s="27">
        <v>106.74287099999999</v>
      </c>
      <c r="E220" s="1"/>
    </row>
    <row r="221" spans="1:5" x14ac:dyDescent="0.25">
      <c r="A221" s="25">
        <v>42468</v>
      </c>
      <c r="B221" s="27">
        <v>53.025412000000003</v>
      </c>
      <c r="C221" s="27">
        <v>80.365787999999995</v>
      </c>
      <c r="D221" s="27">
        <v>106.870211</v>
      </c>
      <c r="E221" s="1"/>
    </row>
    <row r="222" spans="1:5" x14ac:dyDescent="0.25">
      <c r="A222" s="25">
        <v>42467</v>
      </c>
      <c r="B222" s="27">
        <v>53.064387000000004</v>
      </c>
      <c r="C222" s="27">
        <v>79.554503999999994</v>
      </c>
      <c r="D222" s="27">
        <v>107.03673499999999</v>
      </c>
      <c r="E222" s="1"/>
    </row>
    <row r="223" spans="1:5" x14ac:dyDescent="0.25">
      <c r="A223" s="25">
        <v>42466</v>
      </c>
      <c r="B223" s="27">
        <v>53.707473999999998</v>
      </c>
      <c r="C223" s="27">
        <v>80.462368999999995</v>
      </c>
      <c r="D223" s="27">
        <v>107.183671</v>
      </c>
      <c r="E223" s="1"/>
    </row>
    <row r="224" spans="1:5" x14ac:dyDescent="0.25">
      <c r="A224" s="25">
        <v>42465</v>
      </c>
      <c r="B224" s="27">
        <v>53.161827000000002</v>
      </c>
      <c r="C224" s="27">
        <v>79.399968999999999</v>
      </c>
      <c r="D224" s="27">
        <v>106.723275</v>
      </c>
      <c r="E224" s="1"/>
    </row>
    <row r="225" spans="1:5" x14ac:dyDescent="0.25">
      <c r="A225" s="25">
        <v>42464</v>
      </c>
      <c r="B225" s="27">
        <v>54.009531000000003</v>
      </c>
      <c r="C225" s="27">
        <v>80.317502000000005</v>
      </c>
      <c r="D225" s="27">
        <v>106.370632</v>
      </c>
      <c r="E225" s="1"/>
    </row>
    <row r="226" spans="1:5" x14ac:dyDescent="0.25">
      <c r="A226" s="25">
        <v>42461</v>
      </c>
      <c r="B226" s="27">
        <v>54.145943000000003</v>
      </c>
      <c r="C226" s="27">
        <v>80.124334000000005</v>
      </c>
      <c r="D226" s="27">
        <v>106.958375</v>
      </c>
      <c r="E226" s="1"/>
    </row>
    <row r="227" spans="1:5" x14ac:dyDescent="0.25">
      <c r="A227" s="25">
        <v>42460</v>
      </c>
      <c r="B227" s="27">
        <v>53.814655999999999</v>
      </c>
      <c r="C227" s="27">
        <v>80.732797000000005</v>
      </c>
      <c r="D227" s="27">
        <v>105.988604</v>
      </c>
      <c r="E227" s="1"/>
    </row>
    <row r="228" spans="1:5" x14ac:dyDescent="0.25">
      <c r="A228" s="25">
        <v>42459</v>
      </c>
      <c r="B228" s="27">
        <v>53.639268000000001</v>
      </c>
      <c r="C228" s="27">
        <v>81.631009000000006</v>
      </c>
      <c r="D228" s="27">
        <v>106.752668</v>
      </c>
      <c r="E228" s="1"/>
    </row>
    <row r="229" spans="1:5" x14ac:dyDescent="0.25">
      <c r="A229" s="25">
        <v>42458</v>
      </c>
      <c r="B229" s="27">
        <v>53.307980999999998</v>
      </c>
      <c r="C229" s="27">
        <v>81.640669000000003</v>
      </c>
      <c r="D229" s="27">
        <v>106.90939400000001</v>
      </c>
      <c r="E229" s="1"/>
    </row>
    <row r="230" spans="1:5" x14ac:dyDescent="0.25">
      <c r="A230" s="25">
        <v>42457</v>
      </c>
      <c r="B230" s="27">
        <v>52.167966</v>
      </c>
      <c r="C230" s="27">
        <v>81.341267000000002</v>
      </c>
      <c r="D230" s="27">
        <v>106.01799699999999</v>
      </c>
      <c r="E230" s="1"/>
    </row>
    <row r="231" spans="1:5" x14ac:dyDescent="0.25">
      <c r="A231" s="25">
        <v>42453</v>
      </c>
      <c r="B231" s="27">
        <v>52.820793999999999</v>
      </c>
      <c r="C231" s="27">
        <v>81.109472999999994</v>
      </c>
      <c r="D231" s="27">
        <v>106.096356</v>
      </c>
      <c r="E231" s="1"/>
    </row>
    <row r="232" spans="1:5" x14ac:dyDescent="0.25">
      <c r="A232" s="25">
        <v>42452</v>
      </c>
      <c r="B232" s="27">
        <v>52.586945999999998</v>
      </c>
      <c r="C232" s="27">
        <v>80.887331000000003</v>
      </c>
      <c r="D232" s="27">
        <v>106.28247500000001</v>
      </c>
      <c r="E232" s="1"/>
    </row>
    <row r="233" spans="1:5" x14ac:dyDescent="0.25">
      <c r="A233" s="25">
        <v>42451</v>
      </c>
      <c r="B233" s="27">
        <v>52.684381999999999</v>
      </c>
      <c r="C233" s="27">
        <v>81.244686999999999</v>
      </c>
      <c r="D233" s="27">
        <v>105.185363</v>
      </c>
      <c r="E233" s="1"/>
    </row>
    <row r="234" spans="1:5" x14ac:dyDescent="0.25">
      <c r="A234" s="25">
        <v>42450</v>
      </c>
      <c r="B234" s="27">
        <v>52.479765</v>
      </c>
      <c r="C234" s="27">
        <v>80.761778000000007</v>
      </c>
      <c r="D234" s="27">
        <v>105.08740899999999</v>
      </c>
      <c r="E234" s="1"/>
    </row>
    <row r="235" spans="1:5" x14ac:dyDescent="0.25">
      <c r="A235" s="25">
        <v>42447</v>
      </c>
      <c r="B235" s="27">
        <v>52.119247999999999</v>
      </c>
      <c r="C235" s="27">
        <v>81.321946999999994</v>
      </c>
      <c r="D235" s="27">
        <v>105.302913</v>
      </c>
      <c r="E235" s="1"/>
    </row>
    <row r="236" spans="1:5" x14ac:dyDescent="0.25">
      <c r="A236" s="25">
        <v>42446</v>
      </c>
      <c r="B236" s="27">
        <v>53.259262999999997</v>
      </c>
      <c r="C236" s="27">
        <v>81.225367000000006</v>
      </c>
      <c r="D236" s="27">
        <v>104.55844399999999</v>
      </c>
      <c r="E236" s="1"/>
    </row>
    <row r="237" spans="1:5" x14ac:dyDescent="0.25">
      <c r="A237" s="25">
        <v>42445</v>
      </c>
      <c r="B237" s="27">
        <v>52.957205999999999</v>
      </c>
      <c r="C237" s="27">
        <v>80.037413000000001</v>
      </c>
      <c r="D237" s="27">
        <v>105.21475599999999</v>
      </c>
      <c r="E237" s="1"/>
    </row>
    <row r="238" spans="1:5" x14ac:dyDescent="0.25">
      <c r="A238" s="25">
        <v>42444</v>
      </c>
      <c r="B238" s="27">
        <v>52.216683000000003</v>
      </c>
      <c r="C238" s="27">
        <v>79.98912</v>
      </c>
      <c r="D238" s="27">
        <v>105.557602</v>
      </c>
      <c r="E238" s="1"/>
    </row>
    <row r="239" spans="1:5" x14ac:dyDescent="0.25">
      <c r="A239" s="25">
        <v>42443</v>
      </c>
      <c r="B239" s="27">
        <v>51.807445000000001</v>
      </c>
      <c r="C239" s="27">
        <v>79.593137999999996</v>
      </c>
      <c r="D239" s="27">
        <v>105.459647</v>
      </c>
      <c r="E239" s="1"/>
    </row>
    <row r="240" spans="1:5" x14ac:dyDescent="0.25">
      <c r="A240" s="25">
        <v>42440</v>
      </c>
      <c r="B240" s="27">
        <v>51.710008999999999</v>
      </c>
      <c r="C240" s="27">
        <v>79.380656000000002</v>
      </c>
      <c r="D240" s="27">
        <v>105.50861999999999</v>
      </c>
      <c r="E240" s="1"/>
    </row>
    <row r="241" spans="1:5" x14ac:dyDescent="0.25">
      <c r="A241" s="25">
        <v>42439</v>
      </c>
      <c r="B241" s="27">
        <v>50.716146999999999</v>
      </c>
      <c r="C241" s="27">
        <v>79.370996000000005</v>
      </c>
      <c r="D241" s="27">
        <v>104.95027</v>
      </c>
      <c r="E241" s="1"/>
    </row>
    <row r="242" spans="1:5" x14ac:dyDescent="0.25">
      <c r="A242" s="25">
        <v>42438</v>
      </c>
      <c r="B242" s="27">
        <v>51.485903</v>
      </c>
      <c r="C242" s="27">
        <v>79.583477000000002</v>
      </c>
      <c r="D242" s="27">
        <v>104.65639899999999</v>
      </c>
      <c r="E242" s="1"/>
    </row>
    <row r="243" spans="1:5" x14ac:dyDescent="0.25">
      <c r="A243" s="25">
        <v>42437</v>
      </c>
      <c r="B243" s="27">
        <v>50.3264</v>
      </c>
      <c r="C243" s="27">
        <v>79.805611999999996</v>
      </c>
      <c r="D243" s="27">
        <v>104.049075</v>
      </c>
      <c r="E243" s="1"/>
    </row>
    <row r="244" spans="1:5" x14ac:dyDescent="0.25">
      <c r="A244" s="25">
        <v>42436</v>
      </c>
      <c r="B244" s="27">
        <v>49.722285999999997</v>
      </c>
      <c r="C244" s="27">
        <v>81.573061999999993</v>
      </c>
      <c r="D244" s="27">
        <v>104.55844399999999</v>
      </c>
      <c r="E244" s="1"/>
    </row>
    <row r="245" spans="1:5" x14ac:dyDescent="0.25">
      <c r="A245" s="25">
        <v>42433</v>
      </c>
      <c r="B245" s="27">
        <v>50.696658999999997</v>
      </c>
      <c r="C245" s="27">
        <v>79.477237000000002</v>
      </c>
      <c r="D245" s="27">
        <v>104.323351</v>
      </c>
      <c r="E245" s="1"/>
    </row>
    <row r="246" spans="1:5" x14ac:dyDescent="0.25">
      <c r="A246" s="25">
        <v>42432</v>
      </c>
      <c r="B246" s="27">
        <v>51.008457999999997</v>
      </c>
      <c r="C246" s="27">
        <v>79.583477000000002</v>
      </c>
      <c r="D246" s="27">
        <v>104.470287</v>
      </c>
      <c r="E246" s="1"/>
    </row>
    <row r="247" spans="1:5" x14ac:dyDescent="0.25">
      <c r="A247" s="25">
        <v>42431</v>
      </c>
      <c r="B247" s="27">
        <v>51.593085000000002</v>
      </c>
      <c r="C247" s="27">
        <v>79.873219000000006</v>
      </c>
      <c r="D247" s="27">
        <v>104.852316</v>
      </c>
      <c r="E247" s="1"/>
    </row>
    <row r="248" spans="1:5" x14ac:dyDescent="0.25">
      <c r="A248" s="25">
        <v>42430</v>
      </c>
      <c r="B248" s="27">
        <v>51.232568000000001</v>
      </c>
      <c r="C248" s="27">
        <v>78.501757999999995</v>
      </c>
      <c r="D248" s="27">
        <v>105.028637</v>
      </c>
      <c r="E248" s="1"/>
    </row>
    <row r="249" spans="1:5" x14ac:dyDescent="0.25">
      <c r="A249" s="25">
        <v>42429</v>
      </c>
      <c r="B249" s="27">
        <v>49.576132000000001</v>
      </c>
      <c r="C249" s="27">
        <v>77.410385000000005</v>
      </c>
      <c r="D249" s="27">
        <v>103.059715</v>
      </c>
      <c r="E249" s="1"/>
    </row>
    <row r="250" spans="1:5" x14ac:dyDescent="0.25">
      <c r="A250" s="25">
        <v>42426</v>
      </c>
      <c r="B250" s="27">
        <v>49.985366999999997</v>
      </c>
      <c r="C250" s="27">
        <v>78.955693999999994</v>
      </c>
      <c r="D250" s="27">
        <v>103.618066</v>
      </c>
      <c r="E250" s="1"/>
    </row>
    <row r="251" spans="1:5" x14ac:dyDescent="0.25">
      <c r="A251" s="25">
        <v>42425</v>
      </c>
      <c r="B251" s="27">
        <v>50.764865</v>
      </c>
      <c r="C251" s="27">
        <v>79.206809000000007</v>
      </c>
      <c r="D251" s="27">
        <v>104.20580099999999</v>
      </c>
      <c r="E251" s="1"/>
    </row>
    <row r="252" spans="1:5" x14ac:dyDescent="0.25">
      <c r="A252" s="25">
        <v>42424</v>
      </c>
      <c r="B252" s="27">
        <v>50.043830999999997</v>
      </c>
      <c r="C252" s="27">
        <v>78.733552000000003</v>
      </c>
      <c r="D252" s="27">
        <v>102.814825</v>
      </c>
      <c r="E252" s="1"/>
    </row>
    <row r="253" spans="1:5" x14ac:dyDescent="0.25">
      <c r="A253" s="25">
        <v>42423</v>
      </c>
      <c r="B253" s="27">
        <v>49.868442999999999</v>
      </c>
      <c r="C253" s="27">
        <v>78.453470999999993</v>
      </c>
      <c r="D253" s="27">
        <v>101.95281300000001</v>
      </c>
      <c r="E253" s="1"/>
    </row>
    <row r="254" spans="1:5" x14ac:dyDescent="0.25">
      <c r="A254" s="25">
        <v>42422</v>
      </c>
      <c r="B254" s="27">
        <v>51.300773999999997</v>
      </c>
      <c r="C254" s="27">
        <v>79.573817000000005</v>
      </c>
      <c r="D254" s="27">
        <v>102.609118</v>
      </c>
      <c r="E254" s="1"/>
    </row>
    <row r="255" spans="1:5" x14ac:dyDescent="0.25">
      <c r="A255" s="25">
        <v>42419</v>
      </c>
      <c r="B255" s="27">
        <v>50.492041999999998</v>
      </c>
      <c r="C255" s="27">
        <v>79.680058000000002</v>
      </c>
      <c r="D255" s="27">
        <v>102.03118000000001</v>
      </c>
      <c r="E255" s="1"/>
    </row>
    <row r="256" spans="1:5" x14ac:dyDescent="0.25">
      <c r="A256" s="25">
        <v>42418</v>
      </c>
      <c r="B256" s="27">
        <v>50.852558999999999</v>
      </c>
      <c r="C256" s="27">
        <v>79.631764000000004</v>
      </c>
      <c r="D256" s="27">
        <v>101.37486699999999</v>
      </c>
      <c r="E256" s="1"/>
    </row>
    <row r="257" spans="1:5" x14ac:dyDescent="0.25">
      <c r="A257" s="25">
        <v>42417</v>
      </c>
      <c r="B257" s="27">
        <v>51.076664000000001</v>
      </c>
      <c r="C257" s="27">
        <v>79.197147999999999</v>
      </c>
      <c r="D257" s="27">
        <v>99.682694999999995</v>
      </c>
      <c r="E257" s="1"/>
    </row>
    <row r="258" spans="1:5" x14ac:dyDescent="0.25">
      <c r="A258" s="25">
        <v>42416</v>
      </c>
      <c r="B258" s="27">
        <v>49.780749</v>
      </c>
      <c r="C258" s="27">
        <v>78.443810999999997</v>
      </c>
      <c r="D258" s="27">
        <v>99.507642000000004</v>
      </c>
      <c r="E258" s="1"/>
    </row>
    <row r="259" spans="1:5" x14ac:dyDescent="0.25">
      <c r="A259" s="25">
        <v>42412</v>
      </c>
      <c r="B259" s="27">
        <v>48.855094000000001</v>
      </c>
      <c r="C259" s="27">
        <v>78.260302999999993</v>
      </c>
      <c r="D259" s="27">
        <v>99.021384999999995</v>
      </c>
      <c r="E259" s="1"/>
    </row>
    <row r="260" spans="1:5" x14ac:dyDescent="0.25">
      <c r="A260" s="25">
        <v>42411</v>
      </c>
      <c r="B260" s="27">
        <v>48.071477000000002</v>
      </c>
      <c r="C260" s="27">
        <v>76.879182</v>
      </c>
      <c r="D260" s="27">
        <v>98.904679999999999</v>
      </c>
      <c r="E260" s="1"/>
    </row>
    <row r="261" spans="1:5" x14ac:dyDescent="0.25">
      <c r="A261" s="25">
        <v>42410</v>
      </c>
      <c r="B261" s="27">
        <v>48.090826</v>
      </c>
      <c r="C261" s="27">
        <v>76.637726999999998</v>
      </c>
      <c r="D261" s="27">
        <v>98.933862000000005</v>
      </c>
      <c r="E261" s="1"/>
    </row>
    <row r="262" spans="1:5" x14ac:dyDescent="0.25">
      <c r="A262" s="25">
        <v>42409</v>
      </c>
      <c r="B262" s="27">
        <v>47.674832000000002</v>
      </c>
      <c r="C262" s="27">
        <v>77.342777999999996</v>
      </c>
      <c r="D262" s="27">
        <v>99.167263000000005</v>
      </c>
      <c r="E262" s="1"/>
    </row>
    <row r="263" spans="1:5" x14ac:dyDescent="0.25">
      <c r="A263" s="25">
        <v>42408</v>
      </c>
      <c r="B263" s="27">
        <v>47.800598000000001</v>
      </c>
      <c r="C263" s="27">
        <v>77.680815999999993</v>
      </c>
      <c r="D263" s="27">
        <v>99.196437000000003</v>
      </c>
      <c r="E263" s="1"/>
    </row>
    <row r="264" spans="1:5" x14ac:dyDescent="0.25">
      <c r="A264" s="25">
        <v>42405</v>
      </c>
      <c r="B264" s="27">
        <v>48.526169000000003</v>
      </c>
      <c r="C264" s="27">
        <v>76.647112000000007</v>
      </c>
      <c r="D264" s="27">
        <v>97.776567999999997</v>
      </c>
      <c r="E264" s="1"/>
    </row>
    <row r="265" spans="1:5" x14ac:dyDescent="0.25">
      <c r="A265" s="25">
        <v>42404</v>
      </c>
      <c r="B265" s="27">
        <v>50.306235999999998</v>
      </c>
      <c r="C265" s="27">
        <v>76.407829000000007</v>
      </c>
      <c r="D265" s="27">
        <v>101.04421600000001</v>
      </c>
      <c r="E265" s="1"/>
    </row>
    <row r="266" spans="1:5" x14ac:dyDescent="0.25">
      <c r="A266" s="25">
        <v>42403</v>
      </c>
      <c r="B266" s="27">
        <v>50.461024000000002</v>
      </c>
      <c r="C266" s="27">
        <v>75.115701999999999</v>
      </c>
      <c r="D266" s="27">
        <v>101.27761700000001</v>
      </c>
      <c r="E266" s="1"/>
    </row>
    <row r="267" spans="1:5" x14ac:dyDescent="0.25">
      <c r="A267" s="25">
        <v>42402</v>
      </c>
      <c r="B267" s="27">
        <v>51.273662999999999</v>
      </c>
      <c r="C267" s="27">
        <v>71.392453000000003</v>
      </c>
      <c r="D267" s="27">
        <v>100.56768599999999</v>
      </c>
      <c r="E267" s="1"/>
    </row>
    <row r="268" spans="1:5" x14ac:dyDescent="0.25">
      <c r="A268" s="25">
        <v>42401</v>
      </c>
      <c r="B268" s="27">
        <v>52.927964000000003</v>
      </c>
      <c r="C268" s="27">
        <v>73.019582</v>
      </c>
      <c r="D268" s="27">
        <v>101.501299</v>
      </c>
      <c r="E268" s="1"/>
    </row>
    <row r="269" spans="1:5" x14ac:dyDescent="0.25">
      <c r="A269" s="25">
        <v>42398</v>
      </c>
      <c r="B269" s="27">
        <v>53.295586999999998</v>
      </c>
      <c r="C269" s="27">
        <v>74.512704999999997</v>
      </c>
      <c r="D269" s="27">
        <v>101.569374</v>
      </c>
      <c r="E269" s="1"/>
    </row>
    <row r="270" spans="1:5" x14ac:dyDescent="0.25">
      <c r="A270" s="25">
        <v>42397</v>
      </c>
      <c r="B270" s="27">
        <v>50.364283</v>
      </c>
      <c r="C270" s="27">
        <v>73.689571000000001</v>
      </c>
      <c r="D270" s="27">
        <v>99.459012999999999</v>
      </c>
      <c r="E270" s="1"/>
    </row>
    <row r="271" spans="1:5" x14ac:dyDescent="0.25">
      <c r="A271" s="25">
        <v>42396</v>
      </c>
      <c r="B271" s="27">
        <v>49.551642999999999</v>
      </c>
      <c r="C271" s="27">
        <v>72.062449999999998</v>
      </c>
      <c r="D271" s="27">
        <v>99.352042999999995</v>
      </c>
      <c r="E271" s="1"/>
    </row>
    <row r="272" spans="1:5" x14ac:dyDescent="0.25">
      <c r="A272" s="25">
        <v>42395</v>
      </c>
      <c r="B272" s="27">
        <v>50.470697000000001</v>
      </c>
      <c r="C272" s="27">
        <v>73.412002000000001</v>
      </c>
      <c r="D272" s="27">
        <v>98.398976000000005</v>
      </c>
      <c r="E272" s="1"/>
    </row>
    <row r="273" spans="1:5" x14ac:dyDescent="0.25">
      <c r="A273" s="25">
        <v>42394</v>
      </c>
      <c r="B273" s="27">
        <v>50.103076999999999</v>
      </c>
      <c r="C273" s="27">
        <v>70.808610000000002</v>
      </c>
      <c r="D273" s="27">
        <v>93.750360000000001</v>
      </c>
      <c r="E273" s="1"/>
    </row>
    <row r="274" spans="1:5" x14ac:dyDescent="0.25">
      <c r="A274" s="25">
        <v>42391</v>
      </c>
      <c r="B274" s="27">
        <v>50.586790999999998</v>
      </c>
      <c r="C274" s="27">
        <v>73.287576999999999</v>
      </c>
      <c r="D274" s="27">
        <v>94.090738000000002</v>
      </c>
      <c r="E274" s="1"/>
    </row>
    <row r="275" spans="1:5" x14ac:dyDescent="0.25">
      <c r="A275" s="25">
        <v>42390</v>
      </c>
      <c r="B275" s="27">
        <v>48.835745000000003</v>
      </c>
      <c r="C275" s="27">
        <v>70.923461000000003</v>
      </c>
      <c r="D275" s="27">
        <v>93.303004000000001</v>
      </c>
      <c r="E275" s="1"/>
    </row>
    <row r="276" spans="1:5" x14ac:dyDescent="0.25">
      <c r="A276" s="25">
        <v>42389</v>
      </c>
      <c r="B276" s="27">
        <v>49.135649000000001</v>
      </c>
      <c r="C276" s="27">
        <v>70.042901000000001</v>
      </c>
      <c r="D276" s="27">
        <v>93.118223999999998</v>
      </c>
      <c r="E276" s="1"/>
    </row>
    <row r="277" spans="1:5" x14ac:dyDescent="0.25">
      <c r="A277" s="25">
        <v>42388</v>
      </c>
      <c r="B277" s="27">
        <v>48.913141000000003</v>
      </c>
      <c r="C277" s="27">
        <v>73.124866999999995</v>
      </c>
      <c r="D277" s="27">
        <v>94.820124000000007</v>
      </c>
      <c r="E277" s="1"/>
    </row>
    <row r="278" spans="1:5" x14ac:dyDescent="0.25">
      <c r="A278" s="25">
        <v>42384</v>
      </c>
      <c r="B278" s="27">
        <v>49.329135999999998</v>
      </c>
      <c r="C278" s="27">
        <v>74.254282000000003</v>
      </c>
      <c r="D278" s="27">
        <v>94.333866999999998</v>
      </c>
      <c r="E278" s="1"/>
    </row>
    <row r="279" spans="1:5" x14ac:dyDescent="0.25">
      <c r="A279" s="25">
        <v>42383</v>
      </c>
      <c r="B279" s="27">
        <v>51.380080999999997</v>
      </c>
      <c r="C279" s="27">
        <v>75.728266000000005</v>
      </c>
      <c r="D279" s="27">
        <v>96.171918000000005</v>
      </c>
      <c r="E279" s="1"/>
    </row>
    <row r="280" spans="1:5" x14ac:dyDescent="0.25">
      <c r="A280" s="25">
        <v>42382</v>
      </c>
      <c r="B280" s="27">
        <v>49.957960999999997</v>
      </c>
      <c r="C280" s="27">
        <v>72.407017999999994</v>
      </c>
      <c r="D280" s="27">
        <v>94.353313999999997</v>
      </c>
      <c r="E280" s="1"/>
    </row>
    <row r="281" spans="1:5" x14ac:dyDescent="0.25">
      <c r="A281" s="25">
        <v>42381</v>
      </c>
      <c r="B281" s="27">
        <v>51.060828000000001</v>
      </c>
      <c r="C281" s="27">
        <v>71.976303999999999</v>
      </c>
      <c r="D281" s="27">
        <v>95.539782000000002</v>
      </c>
      <c r="E281" s="1"/>
    </row>
    <row r="282" spans="1:5" x14ac:dyDescent="0.25">
      <c r="A282" s="25">
        <v>42380</v>
      </c>
      <c r="B282" s="27">
        <v>50.596463</v>
      </c>
      <c r="C282" s="27">
        <v>70.531041000000002</v>
      </c>
      <c r="D282" s="27">
        <v>94.888199999999998</v>
      </c>
      <c r="E282" s="1"/>
    </row>
    <row r="283" spans="1:5" x14ac:dyDescent="0.25">
      <c r="A283" s="25">
        <v>42377</v>
      </c>
      <c r="B283" s="27">
        <v>50.625489000000002</v>
      </c>
      <c r="C283" s="27">
        <v>71.488172000000006</v>
      </c>
      <c r="D283" s="27">
        <v>95.461986999999993</v>
      </c>
      <c r="E283" s="1"/>
    </row>
    <row r="284" spans="1:5" x14ac:dyDescent="0.25">
      <c r="A284" s="25">
        <v>42376</v>
      </c>
      <c r="B284" s="27">
        <v>50.470697000000001</v>
      </c>
      <c r="C284" s="27">
        <v>72.962155999999993</v>
      </c>
      <c r="D284" s="27">
        <v>96.492849000000007</v>
      </c>
      <c r="E284" s="1"/>
    </row>
    <row r="285" spans="1:5" x14ac:dyDescent="0.25">
      <c r="A285" s="25">
        <v>42375</v>
      </c>
      <c r="B285" s="27">
        <v>52.289462</v>
      </c>
      <c r="C285" s="27">
        <v>74.148996999999994</v>
      </c>
      <c r="D285" s="27">
        <v>97.630689000000004</v>
      </c>
      <c r="E285" s="1"/>
    </row>
    <row r="286" spans="1:5" x14ac:dyDescent="0.25">
      <c r="A286" s="25">
        <v>42374</v>
      </c>
      <c r="B286" s="27">
        <v>53.256889000000001</v>
      </c>
      <c r="C286" s="27">
        <v>74.771134000000004</v>
      </c>
      <c r="D286" s="27">
        <v>98.126672999999997</v>
      </c>
      <c r="E286" s="1"/>
    </row>
    <row r="287" spans="1:5" x14ac:dyDescent="0.25">
      <c r="A287" s="25">
        <v>42373</v>
      </c>
      <c r="B287" s="27">
        <v>53.015031999999998</v>
      </c>
      <c r="C287" s="27">
        <v>74.139424000000005</v>
      </c>
      <c r="D287" s="27">
        <v>97.718219000000005</v>
      </c>
      <c r="E287" s="1"/>
    </row>
    <row r="288" spans="1:5" x14ac:dyDescent="0.25">
      <c r="A288" s="25">
        <v>42369</v>
      </c>
      <c r="B288" s="27">
        <v>53.672882999999999</v>
      </c>
      <c r="C288" s="27">
        <v>74.608416000000005</v>
      </c>
      <c r="D288" s="27">
        <v>99.896648999999996</v>
      </c>
      <c r="E288" s="1"/>
    </row>
    <row r="289" spans="1:5" x14ac:dyDescent="0.25">
      <c r="A289" s="25">
        <v>42368</v>
      </c>
      <c r="B289" s="27">
        <v>54.475850000000001</v>
      </c>
      <c r="C289" s="27">
        <v>74.761561</v>
      </c>
      <c r="D289" s="27">
        <v>100.927511</v>
      </c>
      <c r="E289" s="1"/>
    </row>
    <row r="290" spans="1:5" x14ac:dyDescent="0.25">
      <c r="A290" s="25">
        <v>42367</v>
      </c>
      <c r="B290" s="27">
        <v>54.708030999999998</v>
      </c>
      <c r="C290" s="27">
        <v>75.766552000000004</v>
      </c>
      <c r="D290" s="27">
        <v>101.17064000000001</v>
      </c>
      <c r="E290" s="1"/>
    </row>
    <row r="291" spans="1:5" x14ac:dyDescent="0.25">
      <c r="A291" s="25">
        <v>42366</v>
      </c>
      <c r="B291" s="27">
        <v>54.127575999999998</v>
      </c>
      <c r="C291" s="27">
        <v>75.364551000000006</v>
      </c>
      <c r="D291" s="27">
        <v>100.38290600000001</v>
      </c>
      <c r="E291" s="1"/>
    </row>
    <row r="292" spans="1:5" x14ac:dyDescent="0.25">
      <c r="A292" s="25">
        <v>42362</v>
      </c>
      <c r="B292" s="27">
        <v>53.856693</v>
      </c>
      <c r="C292" s="27">
        <v>75.929263000000006</v>
      </c>
      <c r="D292" s="27">
        <v>100.869163</v>
      </c>
      <c r="E292" s="1"/>
    </row>
    <row r="293" spans="1:5" x14ac:dyDescent="0.25">
      <c r="A293" s="25">
        <v>42361</v>
      </c>
      <c r="B293" s="27">
        <v>54.001809000000002</v>
      </c>
      <c r="C293" s="27">
        <v>76.752397000000002</v>
      </c>
      <c r="D293" s="27">
        <v>100.645481</v>
      </c>
      <c r="E293" s="1"/>
    </row>
    <row r="294" spans="1:5" x14ac:dyDescent="0.25">
      <c r="A294" s="25">
        <v>42360</v>
      </c>
      <c r="B294" s="27">
        <v>53.547117</v>
      </c>
      <c r="C294" s="27">
        <v>74.321280999999999</v>
      </c>
      <c r="D294" s="27">
        <v>99.886921999999998</v>
      </c>
      <c r="E294" s="1"/>
    </row>
    <row r="295" spans="1:5" x14ac:dyDescent="0.25">
      <c r="A295" s="25">
        <v>42359</v>
      </c>
      <c r="B295" s="27">
        <v>53.044058</v>
      </c>
      <c r="C295" s="27">
        <v>73.948001000000005</v>
      </c>
      <c r="D295" s="27">
        <v>98.787982999999997</v>
      </c>
      <c r="E295" s="1"/>
    </row>
    <row r="296" spans="1:5" x14ac:dyDescent="0.25">
      <c r="A296" s="25">
        <v>42356</v>
      </c>
      <c r="B296" s="27">
        <v>52.366858000000001</v>
      </c>
      <c r="C296" s="27">
        <v>73.967140000000001</v>
      </c>
      <c r="D296" s="27">
        <v>99.147808999999995</v>
      </c>
      <c r="E296" s="1"/>
    </row>
    <row r="297" spans="1:5" x14ac:dyDescent="0.25">
      <c r="A297" s="25">
        <v>42355</v>
      </c>
      <c r="B297" s="27">
        <v>53.885719000000002</v>
      </c>
      <c r="C297" s="27">
        <v>74.617990000000006</v>
      </c>
      <c r="D297" s="27">
        <v>100.79136</v>
      </c>
      <c r="E297" s="1"/>
    </row>
    <row r="298" spans="1:5" x14ac:dyDescent="0.25">
      <c r="A298" s="25">
        <v>42354</v>
      </c>
      <c r="B298" s="27">
        <v>54.301712999999999</v>
      </c>
      <c r="C298" s="27">
        <v>75.756979000000001</v>
      </c>
      <c r="D298" s="27">
        <v>102.357108</v>
      </c>
      <c r="E298" s="1"/>
    </row>
    <row r="299" spans="1:5" x14ac:dyDescent="0.25">
      <c r="A299" s="25">
        <v>42353</v>
      </c>
      <c r="B299" s="27">
        <v>53.402005000000003</v>
      </c>
      <c r="C299" s="27">
        <v>76.024974999999998</v>
      </c>
      <c r="D299" s="27">
        <v>101.26788999999999</v>
      </c>
      <c r="E299" s="1"/>
    </row>
    <row r="300" spans="1:5" x14ac:dyDescent="0.25">
      <c r="A300" s="25">
        <v>42352</v>
      </c>
      <c r="B300" s="27">
        <v>53.343958000000001</v>
      </c>
      <c r="C300" s="27">
        <v>72.770724999999999</v>
      </c>
      <c r="D300" s="27">
        <v>99.342315999999997</v>
      </c>
      <c r="E300" s="1"/>
    </row>
    <row r="301" spans="1:5" x14ac:dyDescent="0.25">
      <c r="A301" s="25">
        <v>42349</v>
      </c>
      <c r="B301" s="27">
        <v>52.299137999999999</v>
      </c>
      <c r="C301" s="27">
        <v>71.153170000000003</v>
      </c>
      <c r="D301" s="27">
        <v>98.885232999999999</v>
      </c>
      <c r="E301" s="1"/>
    </row>
    <row r="302" spans="1:5" x14ac:dyDescent="0.25">
      <c r="A302" s="25">
        <v>42348</v>
      </c>
      <c r="B302" s="27">
        <v>53.469724999999997</v>
      </c>
      <c r="C302" s="27">
        <v>72.445303999999993</v>
      </c>
      <c r="D302" s="27">
        <v>99.818845999999994</v>
      </c>
      <c r="E302" s="1"/>
    </row>
    <row r="303" spans="1:5" x14ac:dyDescent="0.25">
      <c r="A303" s="25">
        <v>42347</v>
      </c>
      <c r="B303" s="27">
        <v>53.189169999999997</v>
      </c>
      <c r="C303" s="27">
        <v>72.387871000000004</v>
      </c>
      <c r="D303" s="27">
        <v>99.342315999999997</v>
      </c>
      <c r="E303" s="1"/>
    </row>
    <row r="304" spans="1:5" x14ac:dyDescent="0.25">
      <c r="A304" s="25">
        <v>42346</v>
      </c>
      <c r="B304" s="27">
        <v>53.972786999999997</v>
      </c>
      <c r="C304" s="27">
        <v>71.430739000000003</v>
      </c>
      <c r="D304" s="27">
        <v>99.604892000000007</v>
      </c>
      <c r="E304" s="1"/>
    </row>
    <row r="305" spans="1:5" x14ac:dyDescent="0.25">
      <c r="A305" s="25">
        <v>42345</v>
      </c>
      <c r="B305" s="27">
        <v>53.992136000000002</v>
      </c>
      <c r="C305" s="27">
        <v>73.507721000000004</v>
      </c>
      <c r="D305" s="27">
        <v>100.48015599999999</v>
      </c>
      <c r="E305" s="1"/>
    </row>
    <row r="306" spans="1:5" x14ac:dyDescent="0.25">
      <c r="A306" s="25">
        <v>42342</v>
      </c>
      <c r="B306" s="27">
        <v>54.088878000000001</v>
      </c>
      <c r="C306" s="27">
        <v>75.479410000000001</v>
      </c>
      <c r="D306" s="27">
        <v>100.120323</v>
      </c>
      <c r="E306" s="1"/>
    </row>
    <row r="307" spans="1:5" x14ac:dyDescent="0.25">
      <c r="A307" s="25">
        <v>42341</v>
      </c>
      <c r="B307" s="27">
        <v>52.434576999999997</v>
      </c>
      <c r="C307" s="27">
        <v>75.048704000000001</v>
      </c>
      <c r="D307" s="27">
        <v>98.019695999999996</v>
      </c>
      <c r="E307" s="1"/>
    </row>
    <row r="308" spans="1:5" x14ac:dyDescent="0.25">
      <c r="A308" s="25">
        <v>42340</v>
      </c>
      <c r="B308" s="27">
        <v>53.411678000000002</v>
      </c>
      <c r="C308" s="27">
        <v>76.139832999999996</v>
      </c>
      <c r="D308" s="27">
        <v>99.245065999999994</v>
      </c>
      <c r="E308" s="1"/>
    </row>
    <row r="309" spans="1:5" x14ac:dyDescent="0.25">
      <c r="A309" s="25">
        <v>42339</v>
      </c>
      <c r="B309" s="27">
        <v>53.421354000000001</v>
      </c>
      <c r="C309" s="27">
        <v>78.379518000000004</v>
      </c>
      <c r="D309" s="27">
        <v>99.546543</v>
      </c>
      <c r="E309" s="1"/>
    </row>
    <row r="310" spans="1:5" x14ac:dyDescent="0.25">
      <c r="A310" s="25">
        <v>42338</v>
      </c>
      <c r="B310" s="27">
        <v>52.579689000000002</v>
      </c>
      <c r="C310" s="27">
        <v>78.159381999999994</v>
      </c>
      <c r="D310" s="27">
        <v>98.457324999999997</v>
      </c>
      <c r="E310" s="1"/>
    </row>
    <row r="311" spans="1:5" x14ac:dyDescent="0.25">
      <c r="A311" s="25">
        <v>42335</v>
      </c>
      <c r="B311" s="27">
        <v>52.173371000000003</v>
      </c>
      <c r="C311" s="27">
        <v>77.747815000000003</v>
      </c>
      <c r="D311" s="27">
        <v>99.556269999999998</v>
      </c>
      <c r="E311" s="1"/>
    </row>
    <row r="312" spans="1:5" x14ac:dyDescent="0.25">
      <c r="A312" s="25">
        <v>42333</v>
      </c>
      <c r="B312" s="27">
        <v>51.941186999999999</v>
      </c>
      <c r="C312" s="27">
        <v>77.766953999999998</v>
      </c>
      <c r="D312" s="27">
        <v>99.157535999999993</v>
      </c>
      <c r="E312" s="1"/>
    </row>
    <row r="313" spans="1:5" x14ac:dyDescent="0.25">
      <c r="A313" s="25">
        <v>42332</v>
      </c>
      <c r="B313" s="27">
        <v>52.482948</v>
      </c>
      <c r="C313" s="27">
        <v>78.369945000000001</v>
      </c>
      <c r="D313" s="27">
        <v>99.235338999999996</v>
      </c>
      <c r="E313" s="1"/>
    </row>
    <row r="314" spans="1:5" x14ac:dyDescent="0.25">
      <c r="A314" s="25">
        <v>42331</v>
      </c>
      <c r="B314" s="27">
        <v>52.424900999999998</v>
      </c>
      <c r="C314" s="27">
        <v>76.838534999999993</v>
      </c>
      <c r="D314" s="27">
        <v>99.945269999999994</v>
      </c>
      <c r="E314" s="1"/>
    </row>
    <row r="315" spans="1:5" x14ac:dyDescent="0.25">
      <c r="A315" s="25">
        <v>42328</v>
      </c>
      <c r="B315" s="27">
        <v>52.424900999999998</v>
      </c>
      <c r="C315" s="27">
        <v>76.369542999999993</v>
      </c>
      <c r="D315" s="27">
        <v>99.663247999999996</v>
      </c>
      <c r="E315" s="1"/>
    </row>
    <row r="316" spans="1:5" x14ac:dyDescent="0.25">
      <c r="A316" s="25">
        <v>42327</v>
      </c>
      <c r="B316" s="27">
        <v>52.183044000000002</v>
      </c>
      <c r="C316" s="27">
        <v>76.857681999999997</v>
      </c>
      <c r="D316" s="27">
        <v>98.943584999999999</v>
      </c>
      <c r="E316" s="1"/>
    </row>
    <row r="317" spans="1:5" x14ac:dyDescent="0.25">
      <c r="A317" s="25">
        <v>42326</v>
      </c>
      <c r="B317" s="27">
        <v>52.095975000000003</v>
      </c>
      <c r="C317" s="27">
        <v>77.278814999999994</v>
      </c>
      <c r="D317" s="27">
        <v>99.117356999999998</v>
      </c>
      <c r="E317" s="1"/>
    </row>
    <row r="318" spans="1:5" x14ac:dyDescent="0.25">
      <c r="A318" s="25">
        <v>42325</v>
      </c>
      <c r="B318" s="27">
        <v>51.244641999999999</v>
      </c>
      <c r="C318" s="27">
        <v>76.532252999999997</v>
      </c>
      <c r="D318" s="27">
        <v>97.987843999999996</v>
      </c>
      <c r="E318" s="1"/>
    </row>
    <row r="319" spans="1:5" x14ac:dyDescent="0.25">
      <c r="A319" s="25">
        <v>42324</v>
      </c>
      <c r="B319" s="27">
        <v>51.670307999999999</v>
      </c>
      <c r="C319" s="27">
        <v>77.431960000000004</v>
      </c>
      <c r="D319" s="27">
        <v>97.717534000000001</v>
      </c>
      <c r="E319" s="1"/>
    </row>
    <row r="320" spans="1:5" x14ac:dyDescent="0.25">
      <c r="A320" s="25">
        <v>42321</v>
      </c>
      <c r="B320" s="27">
        <v>50.776623999999998</v>
      </c>
      <c r="C320" s="27">
        <v>74.751987999999997</v>
      </c>
      <c r="D320" s="27">
        <v>96.423896999999997</v>
      </c>
      <c r="E320" s="1"/>
    </row>
    <row r="321" spans="1:5" x14ac:dyDescent="0.25">
      <c r="A321" s="25">
        <v>42320</v>
      </c>
      <c r="B321" s="27">
        <v>51.237879999999997</v>
      </c>
      <c r="C321" s="27">
        <v>76.005835000000005</v>
      </c>
      <c r="D321" s="27">
        <v>96.800402000000005</v>
      </c>
      <c r="E321" s="1"/>
    </row>
    <row r="322" spans="1:5" x14ac:dyDescent="0.25">
      <c r="A322" s="25">
        <v>42319</v>
      </c>
      <c r="B322" s="27">
        <v>51.554994999999998</v>
      </c>
      <c r="C322" s="27">
        <v>78.121095999999994</v>
      </c>
      <c r="D322" s="27">
        <v>98.335387999999995</v>
      </c>
      <c r="E322" s="1"/>
    </row>
    <row r="323" spans="1:5" x14ac:dyDescent="0.25">
      <c r="A323" s="25">
        <v>42318</v>
      </c>
      <c r="B323" s="27">
        <v>51.420459000000001</v>
      </c>
      <c r="C323" s="27">
        <v>78.819798000000006</v>
      </c>
      <c r="D323" s="27">
        <v>97.939571000000001</v>
      </c>
      <c r="E323" s="1"/>
    </row>
    <row r="324" spans="1:5" x14ac:dyDescent="0.25">
      <c r="A324" s="25">
        <v>42317</v>
      </c>
      <c r="B324" s="27">
        <v>52.045079000000001</v>
      </c>
      <c r="C324" s="27">
        <v>78.436942999999999</v>
      </c>
      <c r="D324" s="27">
        <v>97.350678000000002</v>
      </c>
      <c r="E324" s="1"/>
    </row>
    <row r="325" spans="1:5" x14ac:dyDescent="0.25">
      <c r="A325" s="25">
        <v>42314</v>
      </c>
      <c r="B325" s="27">
        <v>52.775399</v>
      </c>
      <c r="C325" s="27">
        <v>80.150215000000003</v>
      </c>
      <c r="D325" s="27">
        <v>98.393309000000002</v>
      </c>
      <c r="E325" s="1"/>
    </row>
    <row r="326" spans="1:5" x14ac:dyDescent="0.25">
      <c r="A326" s="25">
        <v>42313</v>
      </c>
      <c r="B326" s="27">
        <v>52.256489000000002</v>
      </c>
      <c r="C326" s="27">
        <v>80.472824000000003</v>
      </c>
      <c r="D326" s="27">
        <v>98.789125999999996</v>
      </c>
      <c r="E326" s="1"/>
    </row>
    <row r="327" spans="1:5" x14ac:dyDescent="0.25">
      <c r="A327" s="25">
        <v>42312</v>
      </c>
      <c r="B327" s="27">
        <v>52.275708000000002</v>
      </c>
      <c r="C327" s="27">
        <v>81.582994999999997</v>
      </c>
      <c r="D327" s="27">
        <v>98.412621000000001</v>
      </c>
      <c r="E327" s="1"/>
    </row>
    <row r="328" spans="1:5" x14ac:dyDescent="0.25">
      <c r="A328" s="25">
        <v>42311</v>
      </c>
      <c r="B328" s="27">
        <v>52.035471000000001</v>
      </c>
      <c r="C328" s="27">
        <v>82.408499000000006</v>
      </c>
      <c r="D328" s="27">
        <v>98.431926000000004</v>
      </c>
      <c r="E328" s="1"/>
    </row>
    <row r="329" spans="1:5" x14ac:dyDescent="0.25">
      <c r="A329" s="25">
        <v>42310</v>
      </c>
      <c r="B329" s="27">
        <v>51.161006</v>
      </c>
      <c r="C329" s="27">
        <v>80.918789000000004</v>
      </c>
      <c r="D329" s="27">
        <v>98.634658000000002</v>
      </c>
      <c r="E329" s="1"/>
    </row>
    <row r="330" spans="1:5" x14ac:dyDescent="0.25">
      <c r="A330" s="25">
        <v>42307</v>
      </c>
      <c r="B330" s="27">
        <v>50.584432999999997</v>
      </c>
      <c r="C330" s="27">
        <v>78.508683000000005</v>
      </c>
      <c r="D330" s="27">
        <v>97.534105999999994</v>
      </c>
      <c r="E330" s="1"/>
    </row>
    <row r="331" spans="1:5" x14ac:dyDescent="0.25">
      <c r="A331" s="25">
        <v>42306</v>
      </c>
      <c r="B331" s="27">
        <v>51.276319000000001</v>
      </c>
      <c r="C331" s="27">
        <v>78.024770000000004</v>
      </c>
      <c r="D331" s="27">
        <v>97.862345000000005</v>
      </c>
      <c r="E331" s="1"/>
    </row>
    <row r="332" spans="1:5" x14ac:dyDescent="0.25">
      <c r="A332" s="25">
        <v>42305</v>
      </c>
      <c r="B332" s="27">
        <v>51.872107</v>
      </c>
      <c r="C332" s="27">
        <v>78.072209000000001</v>
      </c>
      <c r="D332" s="27">
        <v>97.003141999999997</v>
      </c>
      <c r="E332" s="1"/>
    </row>
    <row r="333" spans="1:5" x14ac:dyDescent="0.25">
      <c r="A333" s="25">
        <v>42304</v>
      </c>
      <c r="B333" s="27">
        <v>51.593431000000002</v>
      </c>
      <c r="C333" s="27">
        <v>76.943062999999995</v>
      </c>
      <c r="D333" s="27">
        <v>96.723175999999995</v>
      </c>
      <c r="E333" s="1"/>
    </row>
    <row r="334" spans="1:5" x14ac:dyDescent="0.25">
      <c r="A334" s="25">
        <v>42303</v>
      </c>
      <c r="B334" s="27">
        <v>52.131563999999997</v>
      </c>
      <c r="C334" s="27">
        <v>77.066418999999996</v>
      </c>
      <c r="D334" s="27">
        <v>96.481825999999998</v>
      </c>
      <c r="E334" s="1"/>
    </row>
    <row r="335" spans="1:5" x14ac:dyDescent="0.25">
      <c r="A335" s="25">
        <v>42300</v>
      </c>
      <c r="B335" s="27">
        <v>50.805452000000002</v>
      </c>
      <c r="C335" s="27">
        <v>78.736414999999994</v>
      </c>
      <c r="D335" s="27">
        <v>96.839018999999993</v>
      </c>
      <c r="E335" s="1"/>
    </row>
    <row r="336" spans="1:5" x14ac:dyDescent="0.25">
      <c r="A336" s="25">
        <v>42299</v>
      </c>
      <c r="B336" s="27">
        <v>46.154451000000002</v>
      </c>
      <c r="C336" s="27">
        <v>78.651014000000004</v>
      </c>
      <c r="D336" s="27">
        <v>96.086010000000002</v>
      </c>
      <c r="E336" s="1"/>
    </row>
    <row r="337" spans="1:5" x14ac:dyDescent="0.25">
      <c r="A337" s="25">
        <v>42298</v>
      </c>
      <c r="B337" s="27">
        <v>45.356864000000002</v>
      </c>
      <c r="C337" s="27">
        <v>76.108068000000003</v>
      </c>
      <c r="D337" s="27">
        <v>94.251752999999994</v>
      </c>
      <c r="E337" s="1"/>
    </row>
    <row r="338" spans="1:5" x14ac:dyDescent="0.25">
      <c r="A338" s="25">
        <v>42297</v>
      </c>
      <c r="B338" s="27">
        <v>45.904606000000001</v>
      </c>
      <c r="C338" s="27">
        <v>76.696364000000003</v>
      </c>
      <c r="D338" s="27">
        <v>94.213136000000006</v>
      </c>
      <c r="E338" s="1"/>
    </row>
    <row r="339" spans="1:5" x14ac:dyDescent="0.25">
      <c r="A339" s="25">
        <v>42296</v>
      </c>
      <c r="B339" s="27">
        <v>45.760460999999999</v>
      </c>
      <c r="C339" s="27">
        <v>76.848178000000004</v>
      </c>
      <c r="D339" s="27">
        <v>94.551030999999995</v>
      </c>
      <c r="E339" s="1"/>
    </row>
    <row r="340" spans="1:5" x14ac:dyDescent="0.25">
      <c r="A340" s="25">
        <v>42293</v>
      </c>
      <c r="B340" s="27">
        <v>45.654755999999999</v>
      </c>
      <c r="C340" s="27">
        <v>78.261984999999996</v>
      </c>
      <c r="D340" s="27">
        <v>94.840646000000007</v>
      </c>
      <c r="E340" s="1"/>
    </row>
    <row r="341" spans="1:5" x14ac:dyDescent="0.25">
      <c r="A341" s="25">
        <v>42292</v>
      </c>
      <c r="B341" s="27">
        <v>45.174281000000001</v>
      </c>
      <c r="C341" s="27">
        <v>77.313124999999999</v>
      </c>
      <c r="D341" s="27">
        <v>93.788365999999996</v>
      </c>
      <c r="E341" s="1"/>
    </row>
    <row r="342" spans="1:5" x14ac:dyDescent="0.25">
      <c r="A342" s="25">
        <v>42291</v>
      </c>
      <c r="B342" s="27">
        <v>44.857168999999999</v>
      </c>
      <c r="C342" s="27">
        <v>76.060630000000003</v>
      </c>
      <c r="D342" s="27">
        <v>91.259022000000002</v>
      </c>
      <c r="E342" s="1"/>
    </row>
    <row r="343" spans="1:5" x14ac:dyDescent="0.25">
      <c r="A343" s="25">
        <v>42290</v>
      </c>
      <c r="B343" s="27">
        <v>45.058968</v>
      </c>
      <c r="C343" s="27">
        <v>75.111770000000007</v>
      </c>
      <c r="D343" s="27">
        <v>92.147186000000005</v>
      </c>
      <c r="E343" s="1"/>
    </row>
    <row r="344" spans="1:5" x14ac:dyDescent="0.25">
      <c r="A344" s="25">
        <v>42289</v>
      </c>
      <c r="B344" s="27">
        <v>45.164673000000001</v>
      </c>
      <c r="C344" s="27">
        <v>75.244609999999994</v>
      </c>
      <c r="D344" s="27">
        <v>92.668502000000004</v>
      </c>
      <c r="E344" s="1"/>
    </row>
    <row r="345" spans="1:5" x14ac:dyDescent="0.25">
      <c r="A345" s="25">
        <v>42286</v>
      </c>
      <c r="B345" s="27">
        <v>45.270378000000001</v>
      </c>
      <c r="C345" s="27">
        <v>75.206654</v>
      </c>
      <c r="D345" s="27">
        <v>92.069959999999995</v>
      </c>
      <c r="E345" s="1"/>
    </row>
    <row r="346" spans="1:5" x14ac:dyDescent="0.25">
      <c r="A346" s="25">
        <v>42285</v>
      </c>
      <c r="B346" s="27">
        <v>45.597102</v>
      </c>
      <c r="C346" s="27">
        <v>75.937273000000005</v>
      </c>
      <c r="D346" s="27">
        <v>91.789993999999993</v>
      </c>
      <c r="E346" s="1"/>
    </row>
    <row r="347" spans="1:5" x14ac:dyDescent="0.25">
      <c r="A347" s="25">
        <v>42284</v>
      </c>
      <c r="B347" s="27">
        <v>44.972481999999999</v>
      </c>
      <c r="C347" s="27">
        <v>75.149717999999993</v>
      </c>
      <c r="D347" s="27">
        <v>91.693455999999998</v>
      </c>
      <c r="E347" s="1"/>
    </row>
    <row r="348" spans="1:5" x14ac:dyDescent="0.25">
      <c r="A348" s="25">
        <v>42283</v>
      </c>
      <c r="B348" s="27">
        <v>44.924436</v>
      </c>
      <c r="C348" s="27">
        <v>73.906712999999996</v>
      </c>
      <c r="D348" s="27">
        <v>90.187431000000004</v>
      </c>
      <c r="E348" s="1"/>
    </row>
    <row r="349" spans="1:5" x14ac:dyDescent="0.25">
      <c r="A349" s="25">
        <v>42282</v>
      </c>
      <c r="B349" s="27">
        <v>44.809123</v>
      </c>
      <c r="C349" s="27">
        <v>72.881943000000007</v>
      </c>
      <c r="D349" s="27">
        <v>91.481066999999996</v>
      </c>
      <c r="E349" s="1"/>
    </row>
    <row r="350" spans="1:5" x14ac:dyDescent="0.25">
      <c r="A350" s="25">
        <v>42279</v>
      </c>
      <c r="B350" s="27">
        <v>43.790514000000002</v>
      </c>
      <c r="C350" s="27">
        <v>71.999502000000007</v>
      </c>
      <c r="D350" s="27">
        <v>90.679784999999995</v>
      </c>
      <c r="E350" s="1"/>
    </row>
    <row r="351" spans="1:5" x14ac:dyDescent="0.25">
      <c r="A351" s="25">
        <v>42278</v>
      </c>
      <c r="B351" s="27">
        <v>42.868001999999997</v>
      </c>
      <c r="C351" s="27">
        <v>70.272576999999998</v>
      </c>
      <c r="D351" s="27">
        <v>89.946081000000007</v>
      </c>
      <c r="E351" s="1"/>
    </row>
    <row r="352" spans="1:5" x14ac:dyDescent="0.25">
      <c r="A352" s="25">
        <v>42277</v>
      </c>
      <c r="B352" s="27">
        <v>42.531666999999999</v>
      </c>
      <c r="C352" s="27">
        <v>70.547747999999999</v>
      </c>
      <c r="D352" s="27">
        <v>90.119853000000006</v>
      </c>
      <c r="E352" s="1"/>
    </row>
    <row r="353" spans="1:5" x14ac:dyDescent="0.25">
      <c r="A353" s="25">
        <v>42276</v>
      </c>
      <c r="B353" s="27">
        <v>41.743687999999999</v>
      </c>
      <c r="C353" s="27">
        <v>69.238322999999994</v>
      </c>
      <c r="D353" s="27">
        <v>89.820582000000002</v>
      </c>
      <c r="E353" s="1"/>
    </row>
    <row r="354" spans="1:5" x14ac:dyDescent="0.25">
      <c r="A354" s="25">
        <v>42275</v>
      </c>
      <c r="B354" s="27">
        <v>41.599547999999999</v>
      </c>
      <c r="C354" s="27">
        <v>68.887242000000001</v>
      </c>
      <c r="D354" s="27">
        <v>88.208370000000002</v>
      </c>
      <c r="E354" s="1"/>
    </row>
    <row r="355" spans="1:5" x14ac:dyDescent="0.25">
      <c r="A355" s="25">
        <v>42272</v>
      </c>
      <c r="B355" s="27">
        <v>42.224162999999997</v>
      </c>
      <c r="C355" s="27">
        <v>69.485028999999997</v>
      </c>
      <c r="D355" s="27">
        <v>87.851169999999996</v>
      </c>
      <c r="E355" s="1"/>
    </row>
    <row r="356" spans="1:5" x14ac:dyDescent="0.25">
      <c r="A356" s="25">
        <v>42271</v>
      </c>
      <c r="B356" s="27">
        <v>42.195335999999998</v>
      </c>
      <c r="C356" s="27">
        <v>69.010598999999999</v>
      </c>
      <c r="D356" s="27">
        <v>89.279961999999998</v>
      </c>
      <c r="E356" s="1"/>
    </row>
    <row r="357" spans="1:5" x14ac:dyDescent="0.25">
      <c r="A357" s="25">
        <v>42270</v>
      </c>
      <c r="B357" s="27">
        <v>42.156897000000001</v>
      </c>
      <c r="C357" s="27">
        <v>68.602588999999995</v>
      </c>
      <c r="D357" s="27">
        <v>89.772309000000007</v>
      </c>
      <c r="E357" s="1"/>
    </row>
    <row r="358" spans="1:5" x14ac:dyDescent="0.25">
      <c r="A358" s="25">
        <v>42269</v>
      </c>
      <c r="B358" s="27">
        <v>42.185727999999997</v>
      </c>
      <c r="C358" s="27">
        <v>69.020082000000002</v>
      </c>
      <c r="D358" s="27">
        <v>90.013659000000004</v>
      </c>
      <c r="E358" s="1"/>
    </row>
    <row r="359" spans="1:5" x14ac:dyDescent="0.25">
      <c r="A359" s="25">
        <v>42268</v>
      </c>
      <c r="B359" s="27">
        <v>42.387526999999999</v>
      </c>
      <c r="C359" s="27">
        <v>69.636842999999999</v>
      </c>
      <c r="D359" s="27">
        <v>89.907464000000004</v>
      </c>
      <c r="E359" s="1"/>
    </row>
    <row r="360" spans="1:5" x14ac:dyDescent="0.25">
      <c r="A360" s="25">
        <v>42265</v>
      </c>
      <c r="B360" s="27">
        <v>41.782127000000003</v>
      </c>
      <c r="C360" s="27">
        <v>68.963153000000005</v>
      </c>
      <c r="D360" s="27">
        <v>90.158469999999994</v>
      </c>
      <c r="E360" s="1"/>
    </row>
    <row r="361" spans="1:5" x14ac:dyDescent="0.25">
      <c r="A361" s="25">
        <v>42264</v>
      </c>
      <c r="B361" s="27">
        <v>42.522058999999999</v>
      </c>
      <c r="C361" s="27">
        <v>70.652123000000003</v>
      </c>
      <c r="D361" s="27">
        <v>91.558293000000006</v>
      </c>
      <c r="E361" s="1"/>
    </row>
    <row r="362" spans="1:5" x14ac:dyDescent="0.25">
      <c r="A362" s="25">
        <v>42263</v>
      </c>
      <c r="B362" s="27">
        <v>42.570106000000003</v>
      </c>
      <c r="C362" s="27">
        <v>70.500309000000001</v>
      </c>
      <c r="D362" s="27">
        <v>91.336256000000006</v>
      </c>
      <c r="E362" s="1"/>
    </row>
    <row r="363" spans="1:5" x14ac:dyDescent="0.25">
      <c r="A363" s="25">
        <v>42262</v>
      </c>
      <c r="B363" s="27">
        <v>42.262602000000001</v>
      </c>
      <c r="C363" s="27">
        <v>69.133948000000004</v>
      </c>
      <c r="D363" s="27">
        <v>91.133522999999997</v>
      </c>
      <c r="E363" s="1"/>
    </row>
    <row r="364" spans="1:5" x14ac:dyDescent="0.25">
      <c r="A364" s="25">
        <v>42261</v>
      </c>
      <c r="B364" s="27">
        <v>41.359310000000001</v>
      </c>
      <c r="C364" s="27">
        <v>68.782866999999996</v>
      </c>
      <c r="D364" s="27">
        <v>90.090891999999997</v>
      </c>
      <c r="E364" s="1"/>
    </row>
    <row r="365" spans="1:5" x14ac:dyDescent="0.25">
      <c r="A365" s="25">
        <v>42258</v>
      </c>
      <c r="B365" s="27">
        <v>41.782127000000003</v>
      </c>
      <c r="C365" s="27">
        <v>68.972644000000003</v>
      </c>
      <c r="D365" s="27">
        <v>89.714388</v>
      </c>
      <c r="E365" s="1"/>
    </row>
    <row r="366" spans="1:5" x14ac:dyDescent="0.25">
      <c r="A366" s="25">
        <v>42257</v>
      </c>
      <c r="B366" s="27">
        <v>41.599547999999999</v>
      </c>
      <c r="C366" s="27">
        <v>68.811331999999993</v>
      </c>
      <c r="D366" s="27">
        <v>89.511655000000005</v>
      </c>
      <c r="E366" s="1"/>
    </row>
    <row r="367" spans="1:5" x14ac:dyDescent="0.25">
      <c r="A367" s="25">
        <v>42256</v>
      </c>
      <c r="B367" s="27">
        <v>41.388137</v>
      </c>
      <c r="C367" s="27">
        <v>68.317927999999995</v>
      </c>
      <c r="D367" s="27">
        <v>89.028957000000005</v>
      </c>
      <c r="E367" s="1"/>
    </row>
    <row r="368" spans="1:5" x14ac:dyDescent="0.25">
      <c r="A368" s="25">
        <v>42255</v>
      </c>
      <c r="B368" s="27">
        <v>42.176116999999998</v>
      </c>
      <c r="C368" s="27">
        <v>69.741218000000003</v>
      </c>
      <c r="D368" s="27">
        <v>90.689441000000002</v>
      </c>
      <c r="E368" s="1"/>
    </row>
    <row r="369" spans="1:5" x14ac:dyDescent="0.25">
      <c r="A369" s="25">
        <v>42251</v>
      </c>
      <c r="B369" s="27">
        <v>40.946100999999999</v>
      </c>
      <c r="C369" s="27">
        <v>68.754402999999996</v>
      </c>
      <c r="D369" s="27">
        <v>88.150441000000001</v>
      </c>
      <c r="E369" s="1"/>
    </row>
    <row r="370" spans="1:5" x14ac:dyDescent="0.25">
      <c r="A370" s="25">
        <v>42250</v>
      </c>
      <c r="B370" s="27">
        <v>41.801346000000002</v>
      </c>
      <c r="C370" s="27">
        <v>70.016388000000006</v>
      </c>
      <c r="D370" s="27">
        <v>89.434421999999998</v>
      </c>
      <c r="E370" s="1"/>
    </row>
    <row r="371" spans="1:5" x14ac:dyDescent="0.25">
      <c r="A371" s="25">
        <v>42249</v>
      </c>
      <c r="B371" s="27">
        <v>41.666814000000002</v>
      </c>
      <c r="C371" s="27">
        <v>69.485028999999997</v>
      </c>
      <c r="D371" s="27">
        <v>90.119853000000006</v>
      </c>
      <c r="E371" s="1"/>
    </row>
    <row r="372" spans="1:5" x14ac:dyDescent="0.25">
      <c r="A372" s="25">
        <v>42248</v>
      </c>
      <c r="B372" s="27">
        <v>40.186948999999998</v>
      </c>
      <c r="C372" s="27">
        <v>68.393838000000002</v>
      </c>
      <c r="D372" s="27">
        <v>88.903450000000007</v>
      </c>
      <c r="E372" s="1"/>
    </row>
    <row r="373" spans="1:5" x14ac:dyDescent="0.25">
      <c r="A373" s="25">
        <v>42247</v>
      </c>
      <c r="B373" s="27">
        <v>41.820565999999999</v>
      </c>
      <c r="C373" s="27">
        <v>71.392233000000004</v>
      </c>
      <c r="D373" s="27">
        <v>90.728058000000004</v>
      </c>
      <c r="E373" s="1"/>
    </row>
    <row r="374" spans="1:5" x14ac:dyDescent="0.25">
      <c r="A374" s="25">
        <v>42244</v>
      </c>
      <c r="B374" s="27">
        <v>42.214554999999997</v>
      </c>
      <c r="C374" s="27">
        <v>71.230928000000006</v>
      </c>
      <c r="D374" s="27">
        <v>91.876875999999996</v>
      </c>
      <c r="E374" s="1"/>
    </row>
    <row r="375" spans="1:5" x14ac:dyDescent="0.25">
      <c r="A375" s="25">
        <v>42243</v>
      </c>
      <c r="B375" s="27">
        <v>42.185727999999997</v>
      </c>
      <c r="C375" s="27">
        <v>71.022177999999997</v>
      </c>
      <c r="D375" s="27">
        <v>92.890546000000001</v>
      </c>
      <c r="E375" s="1"/>
    </row>
    <row r="376" spans="1:5" x14ac:dyDescent="0.25">
      <c r="A376" s="25">
        <v>42242</v>
      </c>
      <c r="B376" s="27">
        <v>41.042195</v>
      </c>
      <c r="C376" s="27">
        <v>68.792357999999993</v>
      </c>
      <c r="D376" s="27">
        <v>91.818955000000003</v>
      </c>
      <c r="E376" s="1"/>
    </row>
    <row r="377" spans="1:5" x14ac:dyDescent="0.25">
      <c r="A377" s="25">
        <v>42241</v>
      </c>
      <c r="B377" s="27">
        <v>38.889668</v>
      </c>
      <c r="C377" s="27">
        <v>65.196177000000006</v>
      </c>
      <c r="D377" s="27">
        <v>87.590515999999994</v>
      </c>
      <c r="E377" s="1"/>
    </row>
    <row r="378" spans="1:5" x14ac:dyDescent="0.25">
      <c r="A378" s="25">
        <v>42240</v>
      </c>
      <c r="B378" s="27">
        <v>40.052416999999998</v>
      </c>
      <c r="C378" s="27">
        <v>65.205668000000003</v>
      </c>
      <c r="D378" s="27">
        <v>89.608193999999997</v>
      </c>
      <c r="E378" s="1"/>
    </row>
    <row r="379" spans="1:5" x14ac:dyDescent="0.25">
      <c r="A379" s="25">
        <v>42237</v>
      </c>
      <c r="B379" s="27">
        <v>41.388137</v>
      </c>
      <c r="C379" s="27">
        <v>68.441276999999999</v>
      </c>
      <c r="D379" s="27">
        <v>92.253381000000005</v>
      </c>
      <c r="E379" s="1"/>
    </row>
    <row r="380" spans="1:5" x14ac:dyDescent="0.25">
      <c r="A380" s="25">
        <v>42236</v>
      </c>
      <c r="B380" s="27">
        <v>43.876998999999998</v>
      </c>
      <c r="C380" s="27">
        <v>70.756497999999993</v>
      </c>
      <c r="D380" s="27">
        <v>94.647569000000004</v>
      </c>
      <c r="E380" s="1"/>
    </row>
    <row r="381" spans="1:5" x14ac:dyDescent="0.25">
      <c r="A381" s="25">
        <v>42235</v>
      </c>
      <c r="B381" s="27">
        <v>44.789903000000002</v>
      </c>
      <c r="C381" s="27">
        <v>72.331609</v>
      </c>
      <c r="D381" s="27">
        <v>95.145762000000005</v>
      </c>
      <c r="E381" s="1"/>
    </row>
    <row r="382" spans="1:5" x14ac:dyDescent="0.25">
      <c r="A382" s="25">
        <v>42234</v>
      </c>
      <c r="B382" s="27">
        <v>45.424129999999998</v>
      </c>
      <c r="C382" s="27">
        <v>73.916203999999993</v>
      </c>
      <c r="D382" s="27">
        <v>95.203250999999995</v>
      </c>
      <c r="E382" s="1"/>
    </row>
    <row r="383" spans="1:5" x14ac:dyDescent="0.25">
      <c r="A383" s="25">
        <v>42233</v>
      </c>
      <c r="B383" s="27">
        <v>45.174281999999998</v>
      </c>
      <c r="C383" s="27">
        <v>74.741708000000003</v>
      </c>
      <c r="D383" s="27">
        <v>95.682284999999993</v>
      </c>
      <c r="E383" s="1"/>
    </row>
    <row r="384" spans="1:5" x14ac:dyDescent="0.25">
      <c r="A384" s="25">
        <v>42230</v>
      </c>
      <c r="B384" s="27">
        <v>44.868792999999997</v>
      </c>
      <c r="C384" s="27">
        <v>74.352678999999995</v>
      </c>
      <c r="D384" s="27">
        <v>94.666726999999995</v>
      </c>
      <c r="E384" s="1"/>
    </row>
    <row r="385" spans="1:5" x14ac:dyDescent="0.25">
      <c r="A385" s="25">
        <v>42229</v>
      </c>
      <c r="B385" s="27">
        <v>44.611035999999999</v>
      </c>
      <c r="C385" s="27">
        <v>74.627848999999998</v>
      </c>
      <c r="D385" s="27">
        <v>94.350571000000002</v>
      </c>
      <c r="E385" s="1"/>
    </row>
    <row r="386" spans="1:5" x14ac:dyDescent="0.25">
      <c r="A386" s="25">
        <v>42228</v>
      </c>
      <c r="B386" s="27">
        <v>44.620584000000001</v>
      </c>
      <c r="C386" s="27">
        <v>74.760688999999999</v>
      </c>
      <c r="D386" s="27">
        <v>94.570921999999996</v>
      </c>
      <c r="E386" s="1"/>
    </row>
    <row r="387" spans="1:5" x14ac:dyDescent="0.25">
      <c r="A387" s="25">
        <v>42227</v>
      </c>
      <c r="B387" s="27">
        <v>44.305546</v>
      </c>
      <c r="C387" s="27">
        <v>73.527168000000003</v>
      </c>
      <c r="D387" s="27">
        <v>94.858345999999997</v>
      </c>
      <c r="E387" s="1"/>
    </row>
    <row r="388" spans="1:5" x14ac:dyDescent="0.25">
      <c r="A388" s="25">
        <v>42226</v>
      </c>
      <c r="B388" s="27">
        <v>45.183830999999998</v>
      </c>
      <c r="C388" s="27">
        <v>74.030063999999996</v>
      </c>
      <c r="D388" s="27">
        <v>95.605637999999999</v>
      </c>
      <c r="E388" s="1"/>
    </row>
    <row r="389" spans="1:5" x14ac:dyDescent="0.25">
      <c r="A389" s="25">
        <v>42223</v>
      </c>
      <c r="B389" s="27">
        <v>44.620584000000001</v>
      </c>
      <c r="C389" s="27">
        <v>72.225143000000003</v>
      </c>
      <c r="D389" s="27">
        <v>94.705050999999997</v>
      </c>
      <c r="E389" s="1"/>
    </row>
    <row r="390" spans="1:5" x14ac:dyDescent="0.25">
      <c r="A390" s="25">
        <v>42222</v>
      </c>
      <c r="B390" s="27">
        <v>44.506022999999999</v>
      </c>
      <c r="C390" s="27">
        <v>73.409619000000006</v>
      </c>
      <c r="D390" s="27">
        <v>94.915826999999993</v>
      </c>
      <c r="E390" s="1"/>
    </row>
    <row r="391" spans="1:5" x14ac:dyDescent="0.25">
      <c r="A391" s="25">
        <v>42221</v>
      </c>
      <c r="B391" s="27">
        <v>45.422494999999998</v>
      </c>
      <c r="C391" s="27">
        <v>72.544760999999994</v>
      </c>
      <c r="D391" s="27">
        <v>96.305023000000006</v>
      </c>
      <c r="E391" s="1"/>
    </row>
    <row r="392" spans="1:5" x14ac:dyDescent="0.25">
      <c r="A392" s="25">
        <v>42220</v>
      </c>
      <c r="B392" s="27">
        <v>45.384307999999997</v>
      </c>
      <c r="C392" s="27">
        <v>72.544760999999994</v>
      </c>
      <c r="D392" s="27">
        <v>95.615219999999994</v>
      </c>
      <c r="E392" s="1"/>
    </row>
    <row r="393" spans="1:5" x14ac:dyDescent="0.25">
      <c r="A393" s="25">
        <v>42219</v>
      </c>
      <c r="B393" s="27">
        <v>44.68741</v>
      </c>
      <c r="C393" s="27">
        <v>73.381417999999996</v>
      </c>
      <c r="D393" s="27">
        <v>95.825989000000007</v>
      </c>
      <c r="E393" s="1"/>
    </row>
    <row r="394" spans="1:5" x14ac:dyDescent="0.25">
      <c r="A394" s="25">
        <v>42216</v>
      </c>
      <c r="B394" s="27">
        <v>44.582397</v>
      </c>
      <c r="C394" s="27">
        <v>74.462492999999995</v>
      </c>
      <c r="D394" s="27">
        <v>96.008025000000004</v>
      </c>
      <c r="E394" s="1"/>
    </row>
    <row r="395" spans="1:5" x14ac:dyDescent="0.25">
      <c r="A395" s="25">
        <v>42215</v>
      </c>
      <c r="B395" s="27">
        <v>44.754235000000001</v>
      </c>
      <c r="C395" s="27">
        <v>78.034739999999999</v>
      </c>
      <c r="D395" s="27">
        <v>95.653537</v>
      </c>
      <c r="E395" s="1"/>
    </row>
    <row r="396" spans="1:5" x14ac:dyDescent="0.25">
      <c r="A396" s="25">
        <v>42214</v>
      </c>
      <c r="B396" s="27">
        <v>44.190989000000002</v>
      </c>
      <c r="C396" s="27">
        <v>78.156946000000005</v>
      </c>
      <c r="D396" s="27">
        <v>95.548156000000006</v>
      </c>
      <c r="E396" s="1"/>
    </row>
    <row r="397" spans="1:5" x14ac:dyDescent="0.25">
      <c r="A397" s="25">
        <v>42213</v>
      </c>
      <c r="B397" s="27">
        <v>43.284066000000003</v>
      </c>
      <c r="C397" s="27">
        <v>77.536507999999998</v>
      </c>
      <c r="D397" s="27">
        <v>94.867920999999996</v>
      </c>
      <c r="E397" s="1"/>
    </row>
    <row r="398" spans="1:5" x14ac:dyDescent="0.25">
      <c r="A398" s="25">
        <v>42212</v>
      </c>
      <c r="B398" s="27">
        <v>43.293610999999999</v>
      </c>
      <c r="C398" s="27">
        <v>74.509499000000005</v>
      </c>
      <c r="D398" s="27">
        <v>94.158951999999999</v>
      </c>
      <c r="E398" s="1"/>
    </row>
    <row r="399" spans="1:5" x14ac:dyDescent="0.25">
      <c r="A399" s="25">
        <v>42209</v>
      </c>
      <c r="B399" s="27">
        <v>43.856856999999998</v>
      </c>
      <c r="C399" s="27">
        <v>75.148742999999996</v>
      </c>
      <c r="D399" s="27">
        <v>94.992474999999999</v>
      </c>
      <c r="E399" s="1"/>
    </row>
    <row r="400" spans="1:5" x14ac:dyDescent="0.25">
      <c r="A400" s="25">
        <v>42208</v>
      </c>
      <c r="B400" s="27">
        <v>44.019150000000003</v>
      </c>
      <c r="C400" s="27">
        <v>76.276818000000006</v>
      </c>
      <c r="D400" s="27">
        <v>95.998441999999997</v>
      </c>
      <c r="E400" s="1"/>
    </row>
    <row r="401" spans="1:5" x14ac:dyDescent="0.25">
      <c r="A401" s="25">
        <v>42207</v>
      </c>
      <c r="B401" s="27">
        <v>43.474997000000002</v>
      </c>
      <c r="C401" s="27">
        <v>76.887861000000001</v>
      </c>
      <c r="D401" s="27">
        <v>95.979284000000007</v>
      </c>
      <c r="E401" s="1"/>
    </row>
    <row r="402" spans="1:5" x14ac:dyDescent="0.25">
      <c r="A402" s="25">
        <v>42206</v>
      </c>
      <c r="B402" s="27">
        <v>45.136094999999997</v>
      </c>
      <c r="C402" s="27">
        <v>76.765654999999995</v>
      </c>
      <c r="D402" s="27">
        <v>96.132570999999999</v>
      </c>
      <c r="E402" s="1"/>
    </row>
    <row r="403" spans="1:5" x14ac:dyDescent="0.25">
      <c r="A403" s="25">
        <v>42205</v>
      </c>
      <c r="B403" s="27">
        <v>44.792419000000002</v>
      </c>
      <c r="C403" s="27">
        <v>76.859660000000005</v>
      </c>
      <c r="D403" s="27">
        <v>96.161319000000006</v>
      </c>
      <c r="E403" s="1"/>
    </row>
    <row r="404" spans="1:5" x14ac:dyDescent="0.25">
      <c r="A404" s="25">
        <v>42202</v>
      </c>
      <c r="B404" s="27">
        <v>44.506022999999999</v>
      </c>
      <c r="C404" s="27">
        <v>77.658713000000006</v>
      </c>
      <c r="D404" s="27">
        <v>95.883477999999997</v>
      </c>
      <c r="E404" s="1"/>
    </row>
    <row r="405" spans="1:5" x14ac:dyDescent="0.25">
      <c r="A405" s="25">
        <v>42201</v>
      </c>
      <c r="B405" s="27">
        <v>44.54421</v>
      </c>
      <c r="C405" s="27">
        <v>77.940735000000004</v>
      </c>
      <c r="D405" s="27">
        <v>96.870288000000002</v>
      </c>
      <c r="E405" s="1"/>
    </row>
    <row r="406" spans="1:5" x14ac:dyDescent="0.25">
      <c r="A406" s="25">
        <v>42200</v>
      </c>
      <c r="B406" s="27">
        <v>43.685018999999997</v>
      </c>
      <c r="C406" s="27">
        <v>77.799723999999998</v>
      </c>
      <c r="D406" s="27">
        <v>96.209218000000007</v>
      </c>
      <c r="E406" s="1"/>
    </row>
    <row r="407" spans="1:5" x14ac:dyDescent="0.25">
      <c r="A407" s="25">
        <v>42199</v>
      </c>
      <c r="B407" s="27">
        <v>43.551367999999997</v>
      </c>
      <c r="C407" s="27">
        <v>78.128744999999995</v>
      </c>
      <c r="D407" s="27">
        <v>95.596055000000007</v>
      </c>
      <c r="E407" s="1"/>
    </row>
    <row r="408" spans="1:5" x14ac:dyDescent="0.25">
      <c r="A408" s="25">
        <v>42198</v>
      </c>
      <c r="B408" s="27">
        <v>43.474997000000002</v>
      </c>
      <c r="C408" s="27">
        <v>77.480098999999996</v>
      </c>
      <c r="D408" s="27">
        <v>96.065505999999999</v>
      </c>
      <c r="E408" s="1"/>
    </row>
    <row r="409" spans="1:5" x14ac:dyDescent="0.25">
      <c r="A409" s="25">
        <v>42195</v>
      </c>
      <c r="B409" s="27">
        <v>42.587167999999998</v>
      </c>
      <c r="C409" s="27">
        <v>77.292089000000004</v>
      </c>
      <c r="D409" s="27">
        <v>95.356538</v>
      </c>
      <c r="E409" s="1"/>
    </row>
    <row r="410" spans="1:5" x14ac:dyDescent="0.25">
      <c r="A410" s="25">
        <v>42194</v>
      </c>
      <c r="B410" s="27">
        <v>42.501249000000001</v>
      </c>
      <c r="C410" s="27">
        <v>76.709245999999993</v>
      </c>
      <c r="D410" s="27">
        <v>94.273922999999996</v>
      </c>
      <c r="E410" s="1"/>
    </row>
    <row r="411" spans="1:5" x14ac:dyDescent="0.25">
      <c r="A411" s="25">
        <v>42193</v>
      </c>
      <c r="B411" s="27">
        <v>42.233946000000003</v>
      </c>
      <c r="C411" s="27">
        <v>77.057073000000003</v>
      </c>
      <c r="D411" s="27">
        <v>93.670336000000006</v>
      </c>
      <c r="E411" s="1"/>
    </row>
    <row r="412" spans="1:5" x14ac:dyDescent="0.25">
      <c r="A412" s="25">
        <v>42192</v>
      </c>
      <c r="B412" s="27">
        <v>42.291223000000002</v>
      </c>
      <c r="C412" s="27">
        <v>77.903131999999999</v>
      </c>
      <c r="D412" s="27">
        <v>94.772115999999997</v>
      </c>
      <c r="E412" s="1"/>
    </row>
    <row r="413" spans="1:5" x14ac:dyDescent="0.25">
      <c r="A413" s="25">
        <v>42191</v>
      </c>
      <c r="B413" s="27">
        <v>42.377141999999999</v>
      </c>
      <c r="C413" s="27">
        <v>77.583506</v>
      </c>
      <c r="D413" s="27">
        <v>94.082305000000005</v>
      </c>
      <c r="E413" s="1"/>
    </row>
    <row r="414" spans="1:5" x14ac:dyDescent="0.25">
      <c r="A414" s="25">
        <v>42187</v>
      </c>
      <c r="B414" s="27">
        <v>42.386690999999999</v>
      </c>
      <c r="C414" s="27">
        <v>78.156946000000005</v>
      </c>
      <c r="D414" s="27">
        <v>94.312246999999999</v>
      </c>
      <c r="E414" s="1"/>
    </row>
    <row r="415" spans="1:5" x14ac:dyDescent="0.25">
      <c r="A415" s="25">
        <v>42186</v>
      </c>
      <c r="B415" s="27">
        <v>42.434423000000002</v>
      </c>
      <c r="C415" s="27">
        <v>77.433099999999996</v>
      </c>
      <c r="D415" s="27">
        <v>94.340987999999996</v>
      </c>
      <c r="E415" s="1"/>
    </row>
    <row r="416" spans="1:5" x14ac:dyDescent="0.25">
      <c r="A416" s="25">
        <v>42185</v>
      </c>
      <c r="B416" s="27">
        <v>42.148026999999999</v>
      </c>
      <c r="C416" s="27">
        <v>78.213347999999996</v>
      </c>
      <c r="D416" s="27">
        <v>93.373337000000006</v>
      </c>
      <c r="E416" s="1"/>
    </row>
    <row r="417" spans="1:5" x14ac:dyDescent="0.25">
      <c r="A417" s="25">
        <v>42184</v>
      </c>
      <c r="B417" s="27">
        <v>42.358049000000001</v>
      </c>
      <c r="C417" s="27">
        <v>77.856126000000003</v>
      </c>
      <c r="D417" s="27">
        <v>93.584113000000002</v>
      </c>
      <c r="E417" s="1"/>
    </row>
    <row r="418" spans="1:5" x14ac:dyDescent="0.25">
      <c r="A418" s="25">
        <v>42181</v>
      </c>
      <c r="B418" s="27">
        <v>43.207690999999997</v>
      </c>
      <c r="C418" s="27">
        <v>78.833793999999997</v>
      </c>
      <c r="D418" s="27">
        <v>95.461926000000005</v>
      </c>
      <c r="E418" s="1"/>
    </row>
    <row r="419" spans="1:5" x14ac:dyDescent="0.25">
      <c r="A419" s="25">
        <v>42180</v>
      </c>
      <c r="B419" s="27">
        <v>43.580010000000001</v>
      </c>
      <c r="C419" s="27">
        <v>78.899597999999997</v>
      </c>
      <c r="D419" s="27">
        <v>94.963734000000002</v>
      </c>
      <c r="E419" s="1"/>
    </row>
    <row r="420" spans="1:5" x14ac:dyDescent="0.25">
      <c r="A420" s="25">
        <v>42179</v>
      </c>
      <c r="B420" s="27">
        <v>43.570461000000002</v>
      </c>
      <c r="C420" s="27">
        <v>79.604646000000002</v>
      </c>
      <c r="D420" s="27">
        <v>95.164927000000006</v>
      </c>
      <c r="E420" s="1"/>
    </row>
    <row r="421" spans="1:5" x14ac:dyDescent="0.25">
      <c r="A421" s="25">
        <v>42178</v>
      </c>
      <c r="B421" s="27">
        <v>43.828218999999997</v>
      </c>
      <c r="C421" s="27">
        <v>79.971271000000002</v>
      </c>
      <c r="D421" s="27">
        <v>95.596055000000007</v>
      </c>
      <c r="E421" s="1"/>
    </row>
    <row r="422" spans="1:5" x14ac:dyDescent="0.25">
      <c r="A422" s="25">
        <v>42177</v>
      </c>
      <c r="B422" s="27">
        <v>44.133707999999999</v>
      </c>
      <c r="C422" s="27">
        <v>80.065275999999997</v>
      </c>
      <c r="D422" s="27">
        <v>95.893054000000006</v>
      </c>
      <c r="E422" s="1"/>
    </row>
    <row r="423" spans="1:5" x14ac:dyDescent="0.25">
      <c r="A423" s="25">
        <v>42174</v>
      </c>
      <c r="B423" s="27">
        <v>44.009602000000001</v>
      </c>
      <c r="C423" s="27">
        <v>80.102879000000001</v>
      </c>
      <c r="D423" s="27">
        <v>95.672702000000001</v>
      </c>
      <c r="E423" s="1"/>
    </row>
    <row r="424" spans="1:5" x14ac:dyDescent="0.25">
      <c r="A424" s="25">
        <v>42173</v>
      </c>
      <c r="B424" s="27">
        <v>44.601491000000003</v>
      </c>
      <c r="C424" s="27">
        <v>80.356700000000004</v>
      </c>
      <c r="D424" s="27">
        <v>96.151736</v>
      </c>
      <c r="E424" s="1"/>
    </row>
    <row r="425" spans="1:5" x14ac:dyDescent="0.25">
      <c r="A425" s="25">
        <v>42172</v>
      </c>
      <c r="B425" s="27">
        <v>43.885499000000003</v>
      </c>
      <c r="C425" s="27">
        <v>79.651651999999999</v>
      </c>
      <c r="D425" s="27">
        <v>94.590087999999994</v>
      </c>
      <c r="E425" s="1"/>
    </row>
    <row r="426" spans="1:5" x14ac:dyDescent="0.25">
      <c r="A426" s="25">
        <v>42171</v>
      </c>
      <c r="B426" s="27">
        <v>43.751848000000003</v>
      </c>
      <c r="C426" s="27">
        <v>79.604646000000002</v>
      </c>
      <c r="D426" s="27">
        <v>94.235600000000005</v>
      </c>
      <c r="E426" s="1"/>
    </row>
    <row r="427" spans="1:5" x14ac:dyDescent="0.25">
      <c r="A427" s="25">
        <v>42170</v>
      </c>
      <c r="B427" s="27">
        <v>43.417717000000003</v>
      </c>
      <c r="C427" s="27">
        <v>78.702185</v>
      </c>
      <c r="D427" s="27">
        <v>93.402078000000003</v>
      </c>
      <c r="E427" s="1"/>
    </row>
    <row r="428" spans="1:5" x14ac:dyDescent="0.25">
      <c r="A428" s="25">
        <v>42167</v>
      </c>
      <c r="B428" s="27">
        <v>43.885499000000003</v>
      </c>
      <c r="C428" s="27">
        <v>78.984200000000001</v>
      </c>
      <c r="D428" s="27">
        <v>94.226016999999999</v>
      </c>
      <c r="E428" s="1"/>
    </row>
    <row r="429" spans="1:5" x14ac:dyDescent="0.25">
      <c r="A429" s="25">
        <v>42166</v>
      </c>
      <c r="B429" s="27">
        <v>44.334184999999998</v>
      </c>
      <c r="C429" s="27">
        <v>79.990069000000005</v>
      </c>
      <c r="D429" s="27">
        <v>95.078697000000005</v>
      </c>
      <c r="E429" s="1"/>
    </row>
    <row r="430" spans="1:5" x14ac:dyDescent="0.25">
      <c r="A430" s="25">
        <v>42165</v>
      </c>
      <c r="B430" s="27">
        <v>44.496478000000003</v>
      </c>
      <c r="C430" s="27">
        <v>80.102879000000001</v>
      </c>
      <c r="D430" s="27">
        <v>94.733791999999994</v>
      </c>
      <c r="E430" s="1"/>
    </row>
    <row r="431" spans="1:5" x14ac:dyDescent="0.25">
      <c r="A431" s="25">
        <v>42164</v>
      </c>
      <c r="B431" s="27">
        <v>43.580010000000001</v>
      </c>
      <c r="C431" s="27">
        <v>79.510641000000007</v>
      </c>
      <c r="D431" s="27">
        <v>94.091887999999997</v>
      </c>
      <c r="E431" s="1"/>
    </row>
    <row r="432" spans="1:5" x14ac:dyDescent="0.25">
      <c r="A432" s="25">
        <v>42163</v>
      </c>
      <c r="B432" s="27">
        <v>43.656381000000003</v>
      </c>
      <c r="C432" s="27">
        <v>79.764454999999998</v>
      </c>
      <c r="D432" s="27">
        <v>93.852371000000005</v>
      </c>
      <c r="E432" s="1"/>
    </row>
    <row r="433" spans="1:5" x14ac:dyDescent="0.25">
      <c r="A433" s="25">
        <v>42160</v>
      </c>
      <c r="B433" s="27">
        <v>44.047789000000002</v>
      </c>
      <c r="C433" s="27">
        <v>79.228618999999995</v>
      </c>
      <c r="D433" s="27">
        <v>94.455950999999999</v>
      </c>
      <c r="E433" s="1"/>
    </row>
    <row r="434" spans="1:5" x14ac:dyDescent="0.25">
      <c r="A434" s="25">
        <v>42159</v>
      </c>
      <c r="B434" s="27">
        <v>44.257814000000003</v>
      </c>
      <c r="C434" s="27">
        <v>79.172217000000003</v>
      </c>
      <c r="D434" s="27">
        <v>95.069121999999993</v>
      </c>
      <c r="E434" s="1"/>
    </row>
    <row r="435" spans="1:5" x14ac:dyDescent="0.25">
      <c r="A435" s="25">
        <v>42158</v>
      </c>
      <c r="B435" s="27">
        <v>44.725593000000003</v>
      </c>
      <c r="C435" s="27">
        <v>79.858459999999994</v>
      </c>
      <c r="D435" s="27">
        <v>95.893054000000006</v>
      </c>
      <c r="E435" s="1"/>
    </row>
    <row r="436" spans="1:5" x14ac:dyDescent="0.25">
      <c r="A436" s="25">
        <v>42157</v>
      </c>
      <c r="B436" s="27">
        <v>44.792419000000002</v>
      </c>
      <c r="C436" s="27">
        <v>80.037075000000002</v>
      </c>
      <c r="D436" s="27">
        <v>95.787672999999998</v>
      </c>
      <c r="E436" s="1"/>
    </row>
    <row r="437" spans="1:5" x14ac:dyDescent="0.25">
      <c r="A437" s="25">
        <v>42156</v>
      </c>
      <c r="B437" s="27">
        <v>45.088363000000001</v>
      </c>
      <c r="C437" s="27">
        <v>80.027671999999995</v>
      </c>
      <c r="D437" s="27">
        <v>95.845155000000005</v>
      </c>
      <c r="E437" s="1"/>
    </row>
    <row r="438" spans="1:5" x14ac:dyDescent="0.25">
      <c r="A438" s="25">
        <v>42153</v>
      </c>
      <c r="B438" s="27">
        <v>44.735142000000003</v>
      </c>
      <c r="C438" s="27">
        <v>80.093475999999995</v>
      </c>
      <c r="D438" s="27">
        <v>95.940960000000004</v>
      </c>
      <c r="E438" s="1"/>
    </row>
    <row r="439" spans="1:5" x14ac:dyDescent="0.25">
      <c r="A439" s="25">
        <v>42152</v>
      </c>
      <c r="B439" s="27">
        <v>45.298389</v>
      </c>
      <c r="C439" s="27">
        <v>80.008874000000006</v>
      </c>
      <c r="D439" s="27">
        <v>96.908610999999993</v>
      </c>
      <c r="E439" s="1"/>
    </row>
    <row r="440" spans="1:5" x14ac:dyDescent="0.25">
      <c r="A440" s="25">
        <v>42151</v>
      </c>
      <c r="B440" s="27">
        <v>45.451132999999999</v>
      </c>
      <c r="C440" s="27">
        <v>80.008874000000006</v>
      </c>
      <c r="D440" s="27">
        <v>96.889446000000007</v>
      </c>
      <c r="E440" s="1"/>
    </row>
    <row r="441" spans="1:5" x14ac:dyDescent="0.25">
      <c r="A441" s="25">
        <v>42150</v>
      </c>
      <c r="B441" s="27">
        <v>44.477384999999998</v>
      </c>
      <c r="C441" s="27">
        <v>80.234487999999999</v>
      </c>
      <c r="D441" s="27">
        <v>96.592447000000007</v>
      </c>
      <c r="E441" s="1"/>
    </row>
    <row r="442" spans="1:5" x14ac:dyDescent="0.25">
      <c r="A442" s="25">
        <v>42146</v>
      </c>
      <c r="B442" s="27">
        <v>44.773328999999997</v>
      </c>
      <c r="C442" s="27">
        <v>81.334361000000001</v>
      </c>
      <c r="D442" s="27">
        <v>97.100222000000002</v>
      </c>
      <c r="E442" s="1"/>
    </row>
    <row r="443" spans="1:5" x14ac:dyDescent="0.25">
      <c r="A443" s="25">
        <v>42145</v>
      </c>
      <c r="B443" s="27">
        <v>45.269745999999998</v>
      </c>
      <c r="C443" s="27">
        <v>81.983007999999998</v>
      </c>
      <c r="D443" s="27">
        <v>98.125354999999999</v>
      </c>
      <c r="E443" s="1"/>
    </row>
    <row r="444" spans="1:5" x14ac:dyDescent="0.25">
      <c r="A444" s="25">
        <v>42144</v>
      </c>
      <c r="B444" s="27">
        <v>45.422494999999998</v>
      </c>
      <c r="C444" s="27">
        <v>81.907801000000006</v>
      </c>
      <c r="D444" s="27">
        <v>98.537323000000001</v>
      </c>
      <c r="E444" s="1"/>
    </row>
    <row r="445" spans="1:5" x14ac:dyDescent="0.25">
      <c r="A445" s="25">
        <v>42143</v>
      </c>
      <c r="B445" s="27">
        <v>45.422494999999998</v>
      </c>
      <c r="C445" s="27">
        <v>81.776191999999995</v>
      </c>
      <c r="D445" s="27">
        <v>98.879731000000007</v>
      </c>
      <c r="E445" s="1"/>
    </row>
    <row r="446" spans="1:5" x14ac:dyDescent="0.25">
      <c r="A446" s="25">
        <v>42142</v>
      </c>
      <c r="B446" s="27">
        <v>45.537050000000001</v>
      </c>
      <c r="C446" s="27">
        <v>81.644583999999995</v>
      </c>
      <c r="D446" s="27">
        <v>98.366118999999998</v>
      </c>
      <c r="E446" s="1"/>
    </row>
    <row r="447" spans="1:5" x14ac:dyDescent="0.25">
      <c r="A447" s="25">
        <v>42139</v>
      </c>
      <c r="B447" s="27">
        <v>45.812112999999997</v>
      </c>
      <c r="C447" s="27">
        <v>82.114615999999998</v>
      </c>
      <c r="D447" s="27">
        <v>97.300854999999999</v>
      </c>
      <c r="E447" s="1"/>
    </row>
    <row r="448" spans="1:5" x14ac:dyDescent="0.25">
      <c r="A448" s="25">
        <v>42138</v>
      </c>
      <c r="B448" s="27">
        <v>46.210481999999999</v>
      </c>
      <c r="C448" s="27">
        <v>81.757394000000005</v>
      </c>
      <c r="D448" s="27">
        <v>96.853821999999994</v>
      </c>
      <c r="E448" s="1"/>
    </row>
    <row r="449" spans="1:5" x14ac:dyDescent="0.25">
      <c r="A449" s="25">
        <v>42137</v>
      </c>
      <c r="B449" s="27">
        <v>45.176625999999999</v>
      </c>
      <c r="C449" s="27">
        <v>81.371964000000006</v>
      </c>
      <c r="D449" s="27">
        <v>95.636373000000006</v>
      </c>
      <c r="E449" s="1"/>
    </row>
    <row r="450" spans="1:5" x14ac:dyDescent="0.25">
      <c r="A450" s="25">
        <v>42136</v>
      </c>
      <c r="B450" s="27">
        <v>44.911045999999999</v>
      </c>
      <c r="C450" s="27">
        <v>81.804393000000005</v>
      </c>
      <c r="D450" s="27">
        <v>95.560281000000003</v>
      </c>
      <c r="E450" s="1"/>
    </row>
    <row r="451" spans="1:5" x14ac:dyDescent="0.25">
      <c r="A451" s="25">
        <v>42135</v>
      </c>
      <c r="B451" s="27">
        <v>44.930016999999999</v>
      </c>
      <c r="C451" s="27">
        <v>81.578779999999995</v>
      </c>
      <c r="D451" s="27">
        <v>96.092912999999996</v>
      </c>
      <c r="E451" s="1"/>
    </row>
    <row r="452" spans="1:5" x14ac:dyDescent="0.25">
      <c r="A452" s="25">
        <v>42132</v>
      </c>
      <c r="B452" s="27">
        <v>45.290444000000001</v>
      </c>
      <c r="C452" s="27">
        <v>82.970072000000002</v>
      </c>
      <c r="D452" s="27">
        <v>96.511414000000002</v>
      </c>
      <c r="E452" s="1"/>
    </row>
    <row r="453" spans="1:5" x14ac:dyDescent="0.25">
      <c r="A453" s="25">
        <v>42131</v>
      </c>
      <c r="B453" s="27">
        <v>44.294528999999997</v>
      </c>
      <c r="C453" s="27">
        <v>81.674102000000005</v>
      </c>
      <c r="D453" s="27">
        <v>94.789866000000004</v>
      </c>
      <c r="E453" s="1"/>
    </row>
    <row r="454" spans="1:5" x14ac:dyDescent="0.25">
      <c r="A454" s="25">
        <v>42130</v>
      </c>
      <c r="B454" s="27">
        <v>43.896160999999999</v>
      </c>
      <c r="C454" s="27">
        <v>82.224193999999997</v>
      </c>
      <c r="D454" s="27">
        <v>94.323806000000005</v>
      </c>
      <c r="E454" s="1"/>
    </row>
    <row r="455" spans="1:5" x14ac:dyDescent="0.25">
      <c r="A455" s="25">
        <v>42129</v>
      </c>
      <c r="B455" s="27">
        <v>45.148169000000003</v>
      </c>
      <c r="C455" s="27">
        <v>82.615780999999998</v>
      </c>
      <c r="D455" s="27">
        <v>94.637681000000001</v>
      </c>
      <c r="E455" s="1"/>
    </row>
    <row r="456" spans="1:5" x14ac:dyDescent="0.25">
      <c r="A456" s="25">
        <v>42128</v>
      </c>
      <c r="B456" s="27">
        <v>45.755206000000001</v>
      </c>
      <c r="C456" s="27">
        <v>83.081957000000003</v>
      </c>
      <c r="D456" s="27">
        <v>95.446143000000006</v>
      </c>
      <c r="E456" s="1"/>
    </row>
    <row r="457" spans="1:5" x14ac:dyDescent="0.25">
      <c r="A457" s="25">
        <v>42125</v>
      </c>
      <c r="B457" s="27">
        <v>46.153570999999999</v>
      </c>
      <c r="C457" s="27">
        <v>82.839543000000006</v>
      </c>
      <c r="D457" s="27">
        <v>95.236891999999997</v>
      </c>
      <c r="E457" s="1"/>
    </row>
    <row r="458" spans="1:5" x14ac:dyDescent="0.25">
      <c r="A458" s="25">
        <v>42124</v>
      </c>
      <c r="B458" s="27">
        <v>46.134601000000004</v>
      </c>
      <c r="C458" s="27">
        <v>81.459665000000001</v>
      </c>
      <c r="D458" s="27">
        <v>94.352339000000001</v>
      </c>
      <c r="E458" s="1"/>
    </row>
    <row r="459" spans="1:5" x14ac:dyDescent="0.25">
      <c r="A459" s="25">
        <v>42123</v>
      </c>
      <c r="B459" s="27">
        <v>46.532969000000001</v>
      </c>
      <c r="C459" s="27">
        <v>81.925841000000005</v>
      </c>
      <c r="D459" s="27">
        <v>95.484189000000001</v>
      </c>
      <c r="E459" s="1"/>
    </row>
    <row r="460" spans="1:5" x14ac:dyDescent="0.25">
      <c r="A460" s="25">
        <v>42122</v>
      </c>
      <c r="B460" s="27">
        <v>46.627816000000003</v>
      </c>
      <c r="C460" s="27">
        <v>81.860577000000006</v>
      </c>
      <c r="D460" s="27">
        <v>95.817083999999994</v>
      </c>
      <c r="E460" s="1"/>
    </row>
    <row r="461" spans="1:5" x14ac:dyDescent="0.25">
      <c r="A461" s="25">
        <v>42121</v>
      </c>
      <c r="B461" s="27">
        <v>45.556019999999997</v>
      </c>
      <c r="C461" s="27">
        <v>81.124016999999995</v>
      </c>
      <c r="D461" s="27">
        <v>95.664906000000002</v>
      </c>
      <c r="E461" s="1"/>
    </row>
    <row r="462" spans="1:5" x14ac:dyDescent="0.25">
      <c r="A462" s="25">
        <v>42118</v>
      </c>
      <c r="B462" s="27">
        <v>45.404262000000003</v>
      </c>
      <c r="C462" s="27">
        <v>81.086723000000006</v>
      </c>
      <c r="D462" s="27">
        <v>96.140472000000003</v>
      </c>
      <c r="E462" s="1"/>
    </row>
    <row r="463" spans="1:5" x14ac:dyDescent="0.25">
      <c r="A463" s="25">
        <v>42117</v>
      </c>
      <c r="B463" s="27">
        <v>41.107599</v>
      </c>
      <c r="C463" s="27">
        <v>81.618162999999996</v>
      </c>
      <c r="D463" s="27">
        <v>95.550768000000005</v>
      </c>
      <c r="E463" s="1"/>
    </row>
    <row r="464" spans="1:5" x14ac:dyDescent="0.25">
      <c r="A464" s="25">
        <v>42116</v>
      </c>
      <c r="B464" s="27">
        <v>40.775629000000002</v>
      </c>
      <c r="C464" s="27">
        <v>81.543572999999995</v>
      </c>
      <c r="D464" s="27">
        <v>95.522234999999995</v>
      </c>
      <c r="E464" s="1"/>
    </row>
    <row r="465" spans="1:5" x14ac:dyDescent="0.25">
      <c r="A465" s="25">
        <v>42115</v>
      </c>
      <c r="B465" s="27">
        <v>40.443655</v>
      </c>
      <c r="C465" s="27">
        <v>81.002807000000004</v>
      </c>
      <c r="D465" s="27">
        <v>95.398589999999999</v>
      </c>
      <c r="E465" s="1"/>
    </row>
    <row r="466" spans="1:5" x14ac:dyDescent="0.25">
      <c r="A466" s="25">
        <v>42114</v>
      </c>
      <c r="B466" s="27">
        <v>40.699748</v>
      </c>
      <c r="C466" s="27">
        <v>81.338454999999996</v>
      </c>
      <c r="D466" s="27">
        <v>95.312984999999998</v>
      </c>
      <c r="E466" s="1"/>
    </row>
    <row r="467" spans="1:5" x14ac:dyDescent="0.25">
      <c r="A467" s="25">
        <v>42111</v>
      </c>
      <c r="B467" s="27">
        <v>39.476193000000002</v>
      </c>
      <c r="C467" s="27">
        <v>81.049428000000006</v>
      </c>
      <c r="D467" s="27">
        <v>94.713774000000001</v>
      </c>
      <c r="E467" s="1"/>
    </row>
    <row r="468" spans="1:5" x14ac:dyDescent="0.25">
      <c r="A468" s="25">
        <v>42110</v>
      </c>
      <c r="B468" s="27">
        <v>39.988379000000002</v>
      </c>
      <c r="C468" s="27">
        <v>81.795312999999993</v>
      </c>
      <c r="D468" s="27">
        <v>94.913511</v>
      </c>
      <c r="E468" s="1"/>
    </row>
    <row r="469" spans="1:5" x14ac:dyDescent="0.25">
      <c r="A469" s="25">
        <v>42109</v>
      </c>
      <c r="B469" s="27">
        <v>40.083227000000001</v>
      </c>
      <c r="C469" s="27">
        <v>82.121634999999998</v>
      </c>
      <c r="D469" s="27">
        <v>95.683926</v>
      </c>
      <c r="E469" s="1"/>
    </row>
    <row r="470" spans="1:5" x14ac:dyDescent="0.25">
      <c r="A470" s="25">
        <v>42108</v>
      </c>
      <c r="B470" s="27">
        <v>39.504651000000003</v>
      </c>
      <c r="C470" s="27">
        <v>80.769718999999995</v>
      </c>
      <c r="D470" s="27">
        <v>95.607832999999999</v>
      </c>
      <c r="E470" s="1"/>
    </row>
    <row r="471" spans="1:5" x14ac:dyDescent="0.25">
      <c r="A471" s="25">
        <v>42107</v>
      </c>
      <c r="B471" s="27">
        <v>39.608981999999997</v>
      </c>
      <c r="C471" s="27">
        <v>79.566982999999993</v>
      </c>
      <c r="D471" s="27">
        <v>95.636373000000006</v>
      </c>
      <c r="E471" s="1"/>
    </row>
    <row r="472" spans="1:5" x14ac:dyDescent="0.25">
      <c r="A472" s="25">
        <v>42104</v>
      </c>
      <c r="B472" s="27">
        <v>39.571044999999998</v>
      </c>
      <c r="C472" s="27">
        <v>79.772102000000004</v>
      </c>
      <c r="D472" s="27">
        <v>97.072577999999993</v>
      </c>
      <c r="E472" s="1"/>
    </row>
    <row r="473" spans="1:5" x14ac:dyDescent="0.25">
      <c r="A473" s="25">
        <v>42103</v>
      </c>
      <c r="B473" s="27">
        <v>39.343404999999997</v>
      </c>
      <c r="C473" s="27">
        <v>78.923664000000002</v>
      </c>
      <c r="D473" s="27">
        <v>96.378255999999993</v>
      </c>
      <c r="E473" s="1"/>
    </row>
    <row r="474" spans="1:5" x14ac:dyDescent="0.25">
      <c r="A474" s="25">
        <v>42102</v>
      </c>
      <c r="B474" s="27">
        <v>39.286495000000002</v>
      </c>
      <c r="C474" s="27">
        <v>78.373572999999993</v>
      </c>
      <c r="D474" s="27">
        <v>95.265432000000004</v>
      </c>
      <c r="E474" s="1"/>
    </row>
    <row r="475" spans="1:5" x14ac:dyDescent="0.25">
      <c r="A475" s="25">
        <v>42101</v>
      </c>
      <c r="B475" s="27">
        <v>39.390828999999997</v>
      </c>
      <c r="C475" s="27">
        <v>79.949251000000004</v>
      </c>
      <c r="D475" s="27">
        <v>95.208359000000002</v>
      </c>
      <c r="E475" s="1"/>
    </row>
    <row r="476" spans="1:5" x14ac:dyDescent="0.25">
      <c r="A476" s="25">
        <v>42100</v>
      </c>
      <c r="B476" s="27">
        <v>39.409799</v>
      </c>
      <c r="C476" s="27">
        <v>79.371189999999999</v>
      </c>
      <c r="D476" s="27">
        <v>94.314300000000003</v>
      </c>
      <c r="E476" s="1"/>
    </row>
    <row r="477" spans="1:5" x14ac:dyDescent="0.25">
      <c r="A477" s="25">
        <v>42096</v>
      </c>
      <c r="B477" s="27">
        <v>38.214702000000003</v>
      </c>
      <c r="C477" s="27">
        <v>78.597341999999998</v>
      </c>
      <c r="D477" s="27">
        <v>94.770838999999995</v>
      </c>
      <c r="E477" s="1"/>
    </row>
    <row r="478" spans="1:5" x14ac:dyDescent="0.25">
      <c r="A478" s="25">
        <v>42095</v>
      </c>
      <c r="B478" s="27">
        <v>38.622554000000001</v>
      </c>
      <c r="C478" s="27">
        <v>78.746515000000002</v>
      </c>
      <c r="D478" s="27">
        <v>94.304786000000007</v>
      </c>
      <c r="E478" s="1"/>
    </row>
    <row r="479" spans="1:5" x14ac:dyDescent="0.25">
      <c r="A479" s="25">
        <v>42094</v>
      </c>
      <c r="B479" s="27">
        <v>38.565643000000001</v>
      </c>
      <c r="C479" s="27">
        <v>79.249986000000007</v>
      </c>
      <c r="D479" s="27">
        <v>95.683926</v>
      </c>
      <c r="E479" s="1"/>
    </row>
    <row r="480" spans="1:5" x14ac:dyDescent="0.25">
      <c r="A480" s="25">
        <v>42093</v>
      </c>
      <c r="B480" s="27">
        <v>38.850189999999998</v>
      </c>
      <c r="C480" s="27">
        <v>79.837366000000003</v>
      </c>
      <c r="D480" s="27">
        <v>96.587506000000005</v>
      </c>
      <c r="E480" s="1"/>
    </row>
    <row r="481" spans="1:5" x14ac:dyDescent="0.25">
      <c r="A481" s="25">
        <v>42090</v>
      </c>
      <c r="B481" s="27">
        <v>38.859676</v>
      </c>
      <c r="C481" s="27">
        <v>77.926046999999997</v>
      </c>
      <c r="D481" s="27">
        <v>95.436628999999996</v>
      </c>
      <c r="E481" s="1"/>
    </row>
    <row r="482" spans="1:5" x14ac:dyDescent="0.25">
      <c r="A482" s="25">
        <v>42089</v>
      </c>
      <c r="B482" s="27">
        <v>39.087311999999997</v>
      </c>
      <c r="C482" s="27">
        <v>78.615986000000007</v>
      </c>
      <c r="D482" s="27">
        <v>95.246405999999993</v>
      </c>
      <c r="E482" s="1"/>
    </row>
    <row r="483" spans="1:5" x14ac:dyDescent="0.25">
      <c r="A483" s="25">
        <v>42088</v>
      </c>
      <c r="B483" s="27">
        <v>39.324435000000001</v>
      </c>
      <c r="C483" s="27">
        <v>79.119457999999995</v>
      </c>
      <c r="D483" s="27">
        <v>95.436628999999996</v>
      </c>
      <c r="E483" s="1"/>
    </row>
    <row r="484" spans="1:5" x14ac:dyDescent="0.25">
      <c r="A484" s="25">
        <v>42087</v>
      </c>
      <c r="B484" s="27">
        <v>40.690263999999999</v>
      </c>
      <c r="C484" s="27">
        <v>78.802453999999997</v>
      </c>
      <c r="D484" s="27">
        <v>96.977466000000007</v>
      </c>
      <c r="E484" s="1"/>
    </row>
    <row r="485" spans="1:5" x14ac:dyDescent="0.25">
      <c r="A485" s="25">
        <v>42086</v>
      </c>
      <c r="B485" s="27">
        <v>40.652324</v>
      </c>
      <c r="C485" s="27">
        <v>79.650897999999998</v>
      </c>
      <c r="D485" s="27">
        <v>97.947626</v>
      </c>
      <c r="E485" s="1"/>
    </row>
    <row r="486" spans="1:5" x14ac:dyDescent="0.25">
      <c r="A486" s="25">
        <v>42083</v>
      </c>
      <c r="B486" s="27">
        <v>40.671294000000003</v>
      </c>
      <c r="C486" s="27">
        <v>78.821105000000003</v>
      </c>
      <c r="D486" s="27">
        <v>97.395966999999999</v>
      </c>
      <c r="E486" s="1"/>
    </row>
    <row r="487" spans="1:5" x14ac:dyDescent="0.25">
      <c r="A487" s="25">
        <v>42082</v>
      </c>
      <c r="B487" s="27">
        <v>40.111683999999997</v>
      </c>
      <c r="C487" s="27">
        <v>78.699901999999994</v>
      </c>
      <c r="D487" s="27">
        <v>96.720663999999999</v>
      </c>
      <c r="E487" s="1"/>
    </row>
    <row r="488" spans="1:5" x14ac:dyDescent="0.25">
      <c r="A488" s="25">
        <v>42081</v>
      </c>
      <c r="B488" s="27">
        <v>40.310867000000002</v>
      </c>
      <c r="C488" s="27">
        <v>80.247603999999995</v>
      </c>
      <c r="D488" s="27">
        <v>96.501900000000006</v>
      </c>
      <c r="E488" s="1"/>
    </row>
    <row r="489" spans="1:5" x14ac:dyDescent="0.25">
      <c r="A489" s="25">
        <v>42080</v>
      </c>
      <c r="B489" s="27">
        <v>39.552073999999998</v>
      </c>
      <c r="C489" s="27">
        <v>78.392223999999999</v>
      </c>
      <c r="D489" s="27">
        <v>95.008622000000003</v>
      </c>
      <c r="E489" s="1"/>
    </row>
    <row r="490" spans="1:5" x14ac:dyDescent="0.25">
      <c r="A490" s="25">
        <v>42079</v>
      </c>
      <c r="B490" s="27">
        <v>39.419286</v>
      </c>
      <c r="C490" s="27">
        <v>79.026223999999999</v>
      </c>
      <c r="D490" s="27">
        <v>96.121446000000006</v>
      </c>
      <c r="E490" s="1"/>
    </row>
    <row r="491" spans="1:5" x14ac:dyDescent="0.25">
      <c r="A491" s="25">
        <v>42076</v>
      </c>
      <c r="B491" s="27">
        <v>39.248558000000003</v>
      </c>
      <c r="C491" s="27">
        <v>78.196430000000007</v>
      </c>
      <c r="D491" s="27">
        <v>94.361851999999999</v>
      </c>
      <c r="E491" s="1"/>
    </row>
    <row r="492" spans="1:5" x14ac:dyDescent="0.25">
      <c r="A492" s="25">
        <v>42075</v>
      </c>
      <c r="B492" s="27">
        <v>38.9071</v>
      </c>
      <c r="C492" s="27">
        <v>78.522751999999997</v>
      </c>
      <c r="D492" s="27">
        <v>94.951556999999994</v>
      </c>
      <c r="E492" s="1"/>
    </row>
    <row r="493" spans="1:5" x14ac:dyDescent="0.25">
      <c r="A493" s="25">
        <v>42074</v>
      </c>
      <c r="B493" s="27">
        <v>39.817650999999998</v>
      </c>
      <c r="C493" s="27">
        <v>78.336277999999993</v>
      </c>
      <c r="D493" s="27">
        <v>93.515344999999996</v>
      </c>
      <c r="E493" s="1"/>
    </row>
    <row r="494" spans="1:5" x14ac:dyDescent="0.25">
      <c r="A494" s="25">
        <v>42073</v>
      </c>
      <c r="B494" s="27">
        <v>39.865074999999997</v>
      </c>
      <c r="C494" s="27">
        <v>78.560046999999997</v>
      </c>
      <c r="D494" s="27">
        <v>94.666213999999997</v>
      </c>
      <c r="E494" s="1"/>
    </row>
    <row r="495" spans="1:5" x14ac:dyDescent="0.25">
      <c r="A495" s="25">
        <v>42072</v>
      </c>
      <c r="B495" s="27">
        <v>40.642837</v>
      </c>
      <c r="C495" s="27">
        <v>79.399165999999994</v>
      </c>
      <c r="D495" s="27">
        <v>95.740999000000002</v>
      </c>
      <c r="E495" s="1"/>
    </row>
    <row r="496" spans="1:5" x14ac:dyDescent="0.25">
      <c r="A496" s="25">
        <v>42069</v>
      </c>
      <c r="B496" s="27">
        <v>40.178077999999999</v>
      </c>
      <c r="C496" s="27">
        <v>79.837366000000003</v>
      </c>
      <c r="D496" s="27">
        <v>95.217872999999997</v>
      </c>
      <c r="E496" s="1"/>
    </row>
    <row r="497" spans="1:5" x14ac:dyDescent="0.25">
      <c r="A497" s="25">
        <v>42068</v>
      </c>
      <c r="B497" s="27">
        <v>40.889446999999997</v>
      </c>
      <c r="C497" s="27">
        <v>80.872277999999994</v>
      </c>
      <c r="D497" s="27">
        <v>97.510097999999999</v>
      </c>
      <c r="E497" s="1"/>
    </row>
    <row r="498" spans="1:5" x14ac:dyDescent="0.25">
      <c r="A498" s="25">
        <v>42067</v>
      </c>
      <c r="B498" s="27">
        <v>40.842022999999998</v>
      </c>
      <c r="C498" s="27">
        <v>81.282516000000001</v>
      </c>
      <c r="D498" s="27">
        <v>96.682618000000005</v>
      </c>
      <c r="E498" s="1"/>
    </row>
    <row r="499" spans="1:5" x14ac:dyDescent="0.25">
      <c r="A499" s="25">
        <v>42066</v>
      </c>
      <c r="B499" s="27">
        <v>41.050688000000001</v>
      </c>
      <c r="C499" s="27">
        <v>81.692752999999996</v>
      </c>
      <c r="D499" s="27">
        <v>97.338893999999996</v>
      </c>
      <c r="E499" s="1"/>
    </row>
    <row r="500" spans="1:5" x14ac:dyDescent="0.25">
      <c r="A500" s="25">
        <v>42065</v>
      </c>
      <c r="B500" s="27">
        <v>41.619785</v>
      </c>
      <c r="C500" s="27">
        <v>82.084339999999997</v>
      </c>
      <c r="D500" s="27">
        <v>98.175894999999997</v>
      </c>
      <c r="E500" s="1"/>
    </row>
    <row r="501" spans="1:5" x14ac:dyDescent="0.25">
      <c r="A501" s="25">
        <v>42062</v>
      </c>
      <c r="B501" s="27">
        <v>41.591327999999997</v>
      </c>
      <c r="C501" s="27">
        <v>82.550516000000002</v>
      </c>
      <c r="D501" s="27">
        <v>97.500591999999997</v>
      </c>
      <c r="E501" s="1"/>
    </row>
    <row r="502" spans="1:5" x14ac:dyDescent="0.25">
      <c r="A502" s="25">
        <v>42061</v>
      </c>
      <c r="B502" s="27">
        <v>41.790514000000002</v>
      </c>
      <c r="C502" s="27">
        <v>82.653075000000001</v>
      </c>
      <c r="D502" s="27">
        <v>97.776420999999999</v>
      </c>
      <c r="E502" s="1"/>
    </row>
    <row r="503" spans="1:5" x14ac:dyDescent="0.25">
      <c r="A503" s="25">
        <v>42060</v>
      </c>
      <c r="B503" s="27">
        <v>41.724119999999999</v>
      </c>
      <c r="C503" s="27">
        <v>83.538808000000003</v>
      </c>
      <c r="D503" s="27">
        <v>96.264116999999999</v>
      </c>
      <c r="E503" s="1"/>
    </row>
    <row r="504" spans="1:5" x14ac:dyDescent="0.25">
      <c r="A504" s="25">
        <v>42059</v>
      </c>
      <c r="B504" s="27">
        <v>41.818967000000001</v>
      </c>
      <c r="C504" s="27">
        <v>83.370984000000007</v>
      </c>
      <c r="D504" s="27">
        <v>95.779037000000002</v>
      </c>
      <c r="E504" s="1"/>
    </row>
    <row r="505" spans="1:5" x14ac:dyDescent="0.25">
      <c r="A505" s="25">
        <v>42058</v>
      </c>
      <c r="B505" s="27">
        <v>41.875878</v>
      </c>
      <c r="C505" s="27">
        <v>82.988722999999993</v>
      </c>
      <c r="D505" s="27">
        <v>95.284452000000002</v>
      </c>
      <c r="E505" s="1"/>
    </row>
    <row r="506" spans="1:5" x14ac:dyDescent="0.25">
      <c r="B506" s="27"/>
      <c r="C506" s="27"/>
      <c r="D506" s="27"/>
      <c r="E506" s="1"/>
    </row>
    <row r="507" spans="1:5" x14ac:dyDescent="0.25">
      <c r="B507" s="27"/>
      <c r="C507" s="27"/>
      <c r="D507" s="27"/>
      <c r="E507" s="1"/>
    </row>
    <row r="508" spans="1:5" x14ac:dyDescent="0.25">
      <c r="B508" s="27"/>
      <c r="C508" s="27"/>
      <c r="D508" s="27"/>
      <c r="E508" s="1"/>
    </row>
    <row r="509" spans="1:5" x14ac:dyDescent="0.25">
      <c r="B509" s="27"/>
      <c r="C509" s="27"/>
      <c r="D509" s="27"/>
      <c r="E509" s="1"/>
    </row>
    <row r="510" spans="1:5" x14ac:dyDescent="0.25">
      <c r="B510" s="27"/>
      <c r="C510" s="26"/>
      <c r="D510" s="27"/>
      <c r="E510" s="1"/>
    </row>
    <row r="511" spans="1:5" x14ac:dyDescent="0.25">
      <c r="B511" s="27"/>
      <c r="C511" s="26"/>
      <c r="D511" s="27"/>
      <c r="E511" s="1"/>
    </row>
    <row r="512" spans="1:5" x14ac:dyDescent="0.25">
      <c r="B512" s="27"/>
      <c r="C512" s="26"/>
      <c r="D512" s="27"/>
      <c r="E512" s="1"/>
    </row>
    <row r="513" spans="2:5" x14ac:dyDescent="0.25">
      <c r="B513" s="27"/>
      <c r="D513" s="27"/>
      <c r="E513" s="1"/>
    </row>
    <row r="514" spans="2:5" x14ac:dyDescent="0.25">
      <c r="B514" s="27"/>
      <c r="D514" s="27"/>
      <c r="E514" s="1"/>
    </row>
    <row r="515" spans="2:5" x14ac:dyDescent="0.25">
      <c r="B515" s="27"/>
      <c r="D515" s="27"/>
      <c r="E515" s="1"/>
    </row>
    <row r="516" spans="2:5" x14ac:dyDescent="0.25">
      <c r="B516" s="27"/>
      <c r="D516" s="27"/>
      <c r="E516" s="1"/>
    </row>
    <row r="517" spans="2:5" x14ac:dyDescent="0.25">
      <c r="B517" s="27"/>
      <c r="D517" s="27"/>
      <c r="E517" s="1"/>
    </row>
    <row r="518" spans="2:5" x14ac:dyDescent="0.25">
      <c r="B518" s="27"/>
      <c r="D518" s="27"/>
      <c r="E518" s="1"/>
    </row>
    <row r="519" spans="2:5" x14ac:dyDescent="0.25">
      <c r="B519" s="27"/>
      <c r="D519" s="27"/>
      <c r="E519" s="1"/>
    </row>
    <row r="520" spans="2:5" x14ac:dyDescent="0.25">
      <c r="B520" s="27"/>
      <c r="D520" s="27"/>
      <c r="E520" s="1"/>
    </row>
    <row r="521" spans="2:5" x14ac:dyDescent="0.25">
      <c r="B521" s="27"/>
      <c r="D521" s="27"/>
      <c r="E521" s="1"/>
    </row>
    <row r="522" spans="2:5" x14ac:dyDescent="0.25">
      <c r="B522" s="27"/>
      <c r="D522" s="27"/>
      <c r="E522" s="1"/>
    </row>
    <row r="523" spans="2:5" x14ac:dyDescent="0.25">
      <c r="B523" s="27"/>
      <c r="D523" s="27"/>
      <c r="E523" s="1"/>
    </row>
    <row r="524" spans="2:5" x14ac:dyDescent="0.25">
      <c r="B524" s="27"/>
      <c r="D524" s="27"/>
      <c r="E524" s="1"/>
    </row>
    <row r="525" spans="2:5" x14ac:dyDescent="0.25">
      <c r="B525" s="27"/>
      <c r="D525" s="27"/>
      <c r="E525" s="1"/>
    </row>
    <row r="526" spans="2:5" x14ac:dyDescent="0.25">
      <c r="B526" s="27"/>
      <c r="D526" s="27"/>
      <c r="E526" s="1"/>
    </row>
    <row r="527" spans="2:5" x14ac:dyDescent="0.25">
      <c r="B527" s="27"/>
      <c r="D527" s="27"/>
      <c r="E527" s="1"/>
    </row>
    <row r="528" spans="2:5" x14ac:dyDescent="0.25">
      <c r="B528" s="27"/>
      <c r="D528" s="27"/>
      <c r="E528" s="1"/>
    </row>
    <row r="529" spans="2:5" x14ac:dyDescent="0.25">
      <c r="B529" s="27"/>
      <c r="D529" s="27"/>
      <c r="E529" s="1"/>
    </row>
    <row r="530" spans="2:5" x14ac:dyDescent="0.25">
      <c r="B530" s="27"/>
      <c r="D530" s="27"/>
      <c r="E530" s="1"/>
    </row>
    <row r="531" spans="2:5" x14ac:dyDescent="0.25">
      <c r="B531" s="27"/>
      <c r="D531" s="27"/>
      <c r="E531" s="1"/>
    </row>
    <row r="532" spans="2:5" x14ac:dyDescent="0.25">
      <c r="B532" s="27"/>
      <c r="D532" s="27"/>
      <c r="E532" s="1"/>
    </row>
    <row r="533" spans="2:5" x14ac:dyDescent="0.25">
      <c r="B533" s="27"/>
      <c r="D533" s="27"/>
      <c r="E533" s="1"/>
    </row>
    <row r="534" spans="2:5" x14ac:dyDescent="0.25">
      <c r="B534" s="27"/>
      <c r="D534" s="27"/>
      <c r="E534" s="1"/>
    </row>
    <row r="535" spans="2:5" x14ac:dyDescent="0.25">
      <c r="B535" s="27"/>
      <c r="D535" s="27"/>
      <c r="E535" s="1"/>
    </row>
    <row r="536" spans="2:5" x14ac:dyDescent="0.25">
      <c r="B536" s="27"/>
      <c r="D536" s="27"/>
      <c r="E536" s="1"/>
    </row>
    <row r="537" spans="2:5" x14ac:dyDescent="0.25">
      <c r="B537" s="27"/>
      <c r="D537" s="27"/>
      <c r="E537" s="1"/>
    </row>
    <row r="538" spans="2:5" x14ac:dyDescent="0.25">
      <c r="B538" s="27"/>
      <c r="D538" s="27"/>
      <c r="E538" s="1"/>
    </row>
    <row r="539" spans="2:5" x14ac:dyDescent="0.25">
      <c r="B539" s="27"/>
      <c r="D539" s="27"/>
      <c r="E539" s="1"/>
    </row>
    <row r="540" spans="2:5" x14ac:dyDescent="0.25">
      <c r="B540" s="27"/>
      <c r="D540" s="27"/>
      <c r="E540" s="1"/>
    </row>
    <row r="541" spans="2:5" x14ac:dyDescent="0.25">
      <c r="B541" s="27"/>
      <c r="D541" s="27"/>
      <c r="E541" s="1"/>
    </row>
    <row r="542" spans="2:5" x14ac:dyDescent="0.25">
      <c r="B542" s="27"/>
      <c r="D542" s="27"/>
      <c r="E542" s="1"/>
    </row>
    <row r="543" spans="2:5" x14ac:dyDescent="0.25">
      <c r="B543" s="27"/>
      <c r="D543" s="27"/>
      <c r="E543" s="1"/>
    </row>
    <row r="544" spans="2:5" x14ac:dyDescent="0.25">
      <c r="B544" s="27"/>
      <c r="D544" s="27"/>
      <c r="E544" s="1"/>
    </row>
    <row r="545" spans="2:5" x14ac:dyDescent="0.25">
      <c r="B545" s="27"/>
      <c r="D545" s="27"/>
      <c r="E545" s="1"/>
    </row>
    <row r="546" spans="2:5" x14ac:dyDescent="0.25">
      <c r="B546" s="27"/>
      <c r="D546" s="27"/>
      <c r="E546" s="1"/>
    </row>
    <row r="547" spans="2:5" x14ac:dyDescent="0.25">
      <c r="B547" s="27"/>
      <c r="D547" s="27"/>
      <c r="E547" s="1"/>
    </row>
    <row r="548" spans="2:5" x14ac:dyDescent="0.25">
      <c r="B548" s="27"/>
      <c r="D548" s="27"/>
      <c r="E548" s="1"/>
    </row>
    <row r="549" spans="2:5" x14ac:dyDescent="0.25">
      <c r="B549" s="27"/>
      <c r="D549" s="27"/>
      <c r="E549" s="1"/>
    </row>
    <row r="550" spans="2:5" x14ac:dyDescent="0.25">
      <c r="B550" s="27"/>
      <c r="D550" s="27"/>
      <c r="E550" s="1"/>
    </row>
    <row r="551" spans="2:5" x14ac:dyDescent="0.25">
      <c r="B551" s="27"/>
      <c r="D551" s="27"/>
      <c r="E551" s="1"/>
    </row>
    <row r="552" spans="2:5" x14ac:dyDescent="0.25">
      <c r="B552" s="27"/>
      <c r="D552" s="27"/>
      <c r="E552" s="1"/>
    </row>
    <row r="553" spans="2:5" x14ac:dyDescent="0.25">
      <c r="B553" s="27"/>
      <c r="D553" s="27"/>
      <c r="E553" s="1"/>
    </row>
    <row r="554" spans="2:5" x14ac:dyDescent="0.25">
      <c r="B554" s="27"/>
      <c r="D554" s="27"/>
      <c r="E554" s="1"/>
    </row>
    <row r="555" spans="2:5" x14ac:dyDescent="0.25">
      <c r="B555" s="27"/>
      <c r="D555" s="27"/>
      <c r="E555" s="1"/>
    </row>
    <row r="556" spans="2:5" x14ac:dyDescent="0.25">
      <c r="B556" s="27"/>
      <c r="D556" s="27"/>
      <c r="E556" s="1"/>
    </row>
    <row r="557" spans="2:5" x14ac:dyDescent="0.25">
      <c r="B557" s="27"/>
      <c r="D557" s="27"/>
      <c r="E557" s="1"/>
    </row>
    <row r="558" spans="2:5" x14ac:dyDescent="0.25">
      <c r="B558" s="27"/>
      <c r="D558" s="27"/>
      <c r="E558" s="1"/>
    </row>
    <row r="559" spans="2:5" x14ac:dyDescent="0.25">
      <c r="B559" s="27"/>
      <c r="D559" s="27"/>
      <c r="E559" s="1"/>
    </row>
    <row r="560" spans="2:5" x14ac:dyDescent="0.25">
      <c r="B560" s="27"/>
      <c r="D560" s="27"/>
      <c r="E560" s="1"/>
    </row>
    <row r="561" spans="2:5" x14ac:dyDescent="0.25">
      <c r="B561" s="27"/>
      <c r="D561" s="27"/>
      <c r="E561" s="1"/>
    </row>
    <row r="562" spans="2:5" x14ac:dyDescent="0.25">
      <c r="B562" s="27"/>
      <c r="D562" s="27"/>
      <c r="E562" s="1"/>
    </row>
    <row r="563" spans="2:5" x14ac:dyDescent="0.25">
      <c r="B563" s="27"/>
      <c r="D563" s="27"/>
      <c r="E563" s="1"/>
    </row>
    <row r="564" spans="2:5" x14ac:dyDescent="0.25">
      <c r="B564" s="27"/>
      <c r="D564" s="27"/>
      <c r="E564" s="1"/>
    </row>
    <row r="565" spans="2:5" x14ac:dyDescent="0.25">
      <c r="B565" s="27"/>
      <c r="D565" s="27"/>
      <c r="E565" s="1"/>
    </row>
    <row r="566" spans="2:5" x14ac:dyDescent="0.25">
      <c r="B566" s="27"/>
      <c r="D566" s="27"/>
      <c r="E566" s="1"/>
    </row>
    <row r="567" spans="2:5" x14ac:dyDescent="0.25">
      <c r="B567" s="27"/>
      <c r="D567" s="27"/>
      <c r="E567" s="1"/>
    </row>
    <row r="568" spans="2:5" x14ac:dyDescent="0.25">
      <c r="B568" s="27"/>
      <c r="D568" s="27"/>
      <c r="E568" s="1"/>
    </row>
    <row r="569" spans="2:5" x14ac:dyDescent="0.25">
      <c r="B569" s="27"/>
      <c r="D569" s="27"/>
      <c r="E569" s="1"/>
    </row>
    <row r="570" spans="2:5" x14ac:dyDescent="0.25">
      <c r="B570" s="27"/>
      <c r="D570" s="27"/>
      <c r="E570" s="1"/>
    </row>
    <row r="571" spans="2:5" x14ac:dyDescent="0.25">
      <c r="B571" s="27"/>
      <c r="D571" s="27"/>
      <c r="E571" s="1"/>
    </row>
    <row r="572" spans="2:5" x14ac:dyDescent="0.25">
      <c r="B572" s="27"/>
      <c r="D572" s="27"/>
      <c r="E572" s="1"/>
    </row>
    <row r="573" spans="2:5" x14ac:dyDescent="0.25">
      <c r="B573" s="27"/>
      <c r="D573" s="27"/>
      <c r="E573" s="1"/>
    </row>
    <row r="574" spans="2:5" x14ac:dyDescent="0.25">
      <c r="B574" s="27"/>
      <c r="D574" s="27"/>
      <c r="E574" s="1"/>
    </row>
    <row r="575" spans="2:5" x14ac:dyDescent="0.25">
      <c r="B575" s="27"/>
      <c r="D575" s="27"/>
      <c r="E575" s="1"/>
    </row>
    <row r="576" spans="2:5" x14ac:dyDescent="0.25">
      <c r="B576" s="27"/>
      <c r="D576" s="27"/>
      <c r="E576" s="1"/>
    </row>
    <row r="577" spans="2:5" x14ac:dyDescent="0.25">
      <c r="B577" s="27"/>
      <c r="D577" s="27"/>
      <c r="E577" s="1"/>
    </row>
    <row r="578" spans="2:5" x14ac:dyDescent="0.25">
      <c r="B578" s="27"/>
      <c r="D578" s="27"/>
      <c r="E578" s="1"/>
    </row>
    <row r="579" spans="2:5" x14ac:dyDescent="0.25">
      <c r="B579" s="27"/>
      <c r="D579" s="27"/>
      <c r="E579" s="1"/>
    </row>
    <row r="580" spans="2:5" x14ac:dyDescent="0.25">
      <c r="B580" s="27"/>
      <c r="D580" s="27"/>
      <c r="E580" s="1"/>
    </row>
    <row r="581" spans="2:5" x14ac:dyDescent="0.25">
      <c r="B581" s="27"/>
      <c r="D581" s="27"/>
      <c r="E581" s="1"/>
    </row>
    <row r="582" spans="2:5" x14ac:dyDescent="0.25">
      <c r="B582" s="27"/>
      <c r="D582" s="27"/>
      <c r="E582" s="1"/>
    </row>
    <row r="583" spans="2:5" x14ac:dyDescent="0.25">
      <c r="B583" s="27"/>
      <c r="D583" s="27"/>
      <c r="E583" s="1"/>
    </row>
    <row r="584" spans="2:5" x14ac:dyDescent="0.25">
      <c r="B584" s="27"/>
      <c r="D584" s="27"/>
      <c r="E584" s="1"/>
    </row>
    <row r="585" spans="2:5" x14ac:dyDescent="0.25">
      <c r="B585" s="27"/>
      <c r="D585" s="27"/>
      <c r="E585" s="1"/>
    </row>
    <row r="586" spans="2:5" x14ac:dyDescent="0.25">
      <c r="B586" s="27"/>
      <c r="D586" s="27"/>
      <c r="E586" s="1"/>
    </row>
    <row r="587" spans="2:5" x14ac:dyDescent="0.25">
      <c r="B587" s="27"/>
      <c r="D587" s="27"/>
      <c r="E587" s="1"/>
    </row>
    <row r="588" spans="2:5" x14ac:dyDescent="0.25">
      <c r="B588" s="27"/>
      <c r="D588" s="27"/>
      <c r="E588" s="1"/>
    </row>
    <row r="589" spans="2:5" x14ac:dyDescent="0.25">
      <c r="B589" s="27"/>
      <c r="D589" s="27"/>
      <c r="E589" s="1"/>
    </row>
    <row r="590" spans="2:5" x14ac:dyDescent="0.25">
      <c r="B590" s="27"/>
      <c r="D590" s="27"/>
      <c r="E590" s="1"/>
    </row>
    <row r="591" spans="2:5" x14ac:dyDescent="0.25">
      <c r="B591" s="27"/>
      <c r="D591" s="27"/>
      <c r="E591" s="1"/>
    </row>
    <row r="592" spans="2:5" x14ac:dyDescent="0.25">
      <c r="B592" s="27"/>
      <c r="D592" s="27"/>
      <c r="E592" s="1"/>
    </row>
    <row r="593" spans="2:5" x14ac:dyDescent="0.25">
      <c r="B593" s="27"/>
      <c r="D593" s="27"/>
      <c r="E593" s="1"/>
    </row>
    <row r="594" spans="2:5" x14ac:dyDescent="0.25">
      <c r="B594" s="27"/>
      <c r="D594" s="27"/>
      <c r="E594" s="1"/>
    </row>
    <row r="595" spans="2:5" x14ac:dyDescent="0.25">
      <c r="B595" s="27"/>
      <c r="D595" s="27"/>
      <c r="E595" s="1"/>
    </row>
    <row r="596" spans="2:5" x14ac:dyDescent="0.25">
      <c r="B596" s="27"/>
      <c r="D596" s="27"/>
      <c r="E596" s="1"/>
    </row>
    <row r="597" spans="2:5" x14ac:dyDescent="0.25">
      <c r="B597" s="27"/>
      <c r="D597" s="27"/>
      <c r="E597" s="1"/>
    </row>
    <row r="598" spans="2:5" x14ac:dyDescent="0.25">
      <c r="B598" s="27"/>
      <c r="D598" s="27"/>
      <c r="E598" s="1"/>
    </row>
    <row r="599" spans="2:5" x14ac:dyDescent="0.25">
      <c r="B599" s="27"/>
      <c r="D599" s="27"/>
      <c r="E599" s="1"/>
    </row>
    <row r="600" spans="2:5" x14ac:dyDescent="0.25">
      <c r="B600" s="27"/>
      <c r="D600" s="27"/>
      <c r="E600" s="1"/>
    </row>
    <row r="601" spans="2:5" x14ac:dyDescent="0.25">
      <c r="B601" s="27"/>
      <c r="D601" s="27"/>
      <c r="E601" s="1"/>
    </row>
    <row r="602" spans="2:5" x14ac:dyDescent="0.25">
      <c r="B602" s="27"/>
      <c r="D602" s="27"/>
      <c r="E602" s="1"/>
    </row>
    <row r="603" spans="2:5" x14ac:dyDescent="0.25">
      <c r="B603" s="27"/>
      <c r="D603" s="27"/>
      <c r="E603" s="1"/>
    </row>
    <row r="604" spans="2:5" x14ac:dyDescent="0.25">
      <c r="B604" s="27"/>
      <c r="D604" s="27"/>
      <c r="E604" s="1"/>
    </row>
    <row r="605" spans="2:5" x14ac:dyDescent="0.25">
      <c r="B605" s="27"/>
      <c r="D605" s="27"/>
      <c r="E605" s="1"/>
    </row>
    <row r="606" spans="2:5" x14ac:dyDescent="0.25">
      <c r="B606" s="27"/>
      <c r="D606" s="27"/>
      <c r="E606" s="1"/>
    </row>
    <row r="607" spans="2:5" x14ac:dyDescent="0.25">
      <c r="B607" s="27"/>
      <c r="D607" s="27"/>
      <c r="E607" s="1"/>
    </row>
    <row r="608" spans="2:5" x14ac:dyDescent="0.25">
      <c r="B608" s="27"/>
      <c r="D608" s="27"/>
      <c r="E608" s="1"/>
    </row>
    <row r="609" spans="2:5" x14ac:dyDescent="0.25">
      <c r="B609" s="27"/>
      <c r="D609" s="27"/>
      <c r="E609" s="1"/>
    </row>
    <row r="610" spans="2:5" x14ac:dyDescent="0.25">
      <c r="B610" s="27"/>
      <c r="D610" s="27"/>
      <c r="E610" s="1"/>
    </row>
    <row r="611" spans="2:5" x14ac:dyDescent="0.25">
      <c r="B611" s="27"/>
      <c r="D611" s="27"/>
      <c r="E611" s="1"/>
    </row>
    <row r="612" spans="2:5" x14ac:dyDescent="0.25">
      <c r="B612" s="27"/>
      <c r="D612" s="27"/>
      <c r="E612" s="1"/>
    </row>
    <row r="613" spans="2:5" x14ac:dyDescent="0.25">
      <c r="B613" s="27"/>
      <c r="D613" s="27"/>
      <c r="E613" s="1"/>
    </row>
    <row r="614" spans="2:5" x14ac:dyDescent="0.25">
      <c r="B614" s="27"/>
      <c r="D614" s="27"/>
      <c r="E614" s="1"/>
    </row>
    <row r="615" spans="2:5" x14ac:dyDescent="0.25">
      <c r="B615" s="27"/>
      <c r="D615" s="27"/>
      <c r="E615" s="1"/>
    </row>
    <row r="616" spans="2:5" x14ac:dyDescent="0.25">
      <c r="B616" s="27"/>
      <c r="D616" s="27"/>
      <c r="E616" s="1"/>
    </row>
    <row r="617" spans="2:5" x14ac:dyDescent="0.25">
      <c r="B617" s="27"/>
      <c r="D617" s="27"/>
      <c r="E617" s="1"/>
    </row>
    <row r="618" spans="2:5" x14ac:dyDescent="0.25">
      <c r="B618" s="27"/>
      <c r="D618" s="27"/>
      <c r="E618" s="1"/>
    </row>
    <row r="619" spans="2:5" x14ac:dyDescent="0.25">
      <c r="B619" s="27"/>
      <c r="D619" s="27"/>
      <c r="E619" s="1"/>
    </row>
    <row r="620" spans="2:5" x14ac:dyDescent="0.25">
      <c r="B620" s="27"/>
      <c r="D620" s="27"/>
      <c r="E620" s="1"/>
    </row>
    <row r="621" spans="2:5" x14ac:dyDescent="0.25">
      <c r="B621" s="27"/>
      <c r="D621" s="27"/>
      <c r="E621" s="1"/>
    </row>
    <row r="622" spans="2:5" x14ac:dyDescent="0.25">
      <c r="B622" s="27"/>
      <c r="D622" s="27"/>
      <c r="E622" s="1"/>
    </row>
    <row r="623" spans="2:5" x14ac:dyDescent="0.25">
      <c r="B623" s="27"/>
      <c r="D623" s="27"/>
      <c r="E623" s="1"/>
    </row>
    <row r="624" spans="2:5" x14ac:dyDescent="0.25">
      <c r="B624" s="27"/>
      <c r="D624" s="27"/>
      <c r="E624" s="1"/>
    </row>
    <row r="625" spans="1:5" x14ac:dyDescent="0.25">
      <c r="B625" s="27"/>
      <c r="D625" s="27"/>
      <c r="E625" s="1"/>
    </row>
    <row r="626" spans="1:5" x14ac:dyDescent="0.25">
      <c r="B626" s="27"/>
      <c r="D626" s="27"/>
      <c r="E626" s="1"/>
    </row>
    <row r="627" spans="1:5" x14ac:dyDescent="0.25">
      <c r="A627" s="25"/>
      <c r="B627" s="27"/>
      <c r="D627" s="27"/>
      <c r="E627" s="1"/>
    </row>
    <row r="628" spans="1:5" x14ac:dyDescent="0.25">
      <c r="A628" s="25"/>
      <c r="B628" s="27"/>
      <c r="D628" s="27"/>
      <c r="E628" s="1"/>
    </row>
    <row r="629" spans="1:5" x14ac:dyDescent="0.25">
      <c r="A629" s="25"/>
      <c r="B629" s="27"/>
      <c r="D629" s="27"/>
      <c r="E629" s="1"/>
    </row>
    <row r="630" spans="1:5" x14ac:dyDescent="0.25">
      <c r="A630" s="25"/>
      <c r="B630" s="27"/>
      <c r="D630" s="27"/>
      <c r="E630" s="1"/>
    </row>
    <row r="631" spans="1:5" x14ac:dyDescent="0.25">
      <c r="A631" s="25"/>
      <c r="B631" s="27"/>
      <c r="D631" s="27"/>
      <c r="E631" s="1"/>
    </row>
    <row r="632" spans="1:5" x14ac:dyDescent="0.25">
      <c r="A632" s="25"/>
      <c r="B632" s="27"/>
      <c r="D632" s="27"/>
      <c r="E632" s="1"/>
    </row>
    <row r="633" spans="1:5" x14ac:dyDescent="0.25">
      <c r="A633" s="25"/>
      <c r="B633" s="27"/>
      <c r="D633" s="27"/>
      <c r="E633" s="1"/>
    </row>
    <row r="634" spans="1:5" x14ac:dyDescent="0.25">
      <c r="A634" s="25"/>
      <c r="B634" s="27"/>
      <c r="D634" s="27"/>
      <c r="E634" s="1"/>
    </row>
    <row r="635" spans="1:5" x14ac:dyDescent="0.25">
      <c r="A635" s="25"/>
      <c r="B635" s="27"/>
      <c r="D635" s="27"/>
      <c r="E635" s="1"/>
    </row>
    <row r="636" spans="1:5" x14ac:dyDescent="0.25">
      <c r="A636" s="25"/>
      <c r="B636" s="27"/>
      <c r="D636" s="27"/>
      <c r="E636" s="1"/>
    </row>
    <row r="637" spans="1:5" x14ac:dyDescent="0.25">
      <c r="A637" s="25"/>
      <c r="B637" s="27"/>
      <c r="D637" s="27"/>
      <c r="E637" s="1"/>
    </row>
    <row r="638" spans="1:5" x14ac:dyDescent="0.25">
      <c r="A638" s="25"/>
      <c r="B638" s="27"/>
      <c r="D638" s="27"/>
      <c r="E638" s="1"/>
    </row>
    <row r="639" spans="1:5" x14ac:dyDescent="0.25">
      <c r="A639" s="25"/>
      <c r="B639" s="27"/>
      <c r="D639" s="27"/>
      <c r="E639" s="1"/>
    </row>
    <row r="640" spans="1:5" x14ac:dyDescent="0.25">
      <c r="A640" s="25"/>
      <c r="B640" s="27"/>
      <c r="D640" s="27"/>
      <c r="E640" s="1"/>
    </row>
    <row r="641" spans="1:5" x14ac:dyDescent="0.25">
      <c r="A641" s="25"/>
      <c r="B641" s="27"/>
      <c r="D641" s="27"/>
      <c r="E641" s="1"/>
    </row>
    <row r="642" spans="1:5" x14ac:dyDescent="0.25">
      <c r="A642" s="25"/>
      <c r="B642" s="27"/>
      <c r="D642" s="27"/>
      <c r="E642" s="1"/>
    </row>
    <row r="643" spans="1:5" x14ac:dyDescent="0.25">
      <c r="A643" s="25"/>
      <c r="B643" s="27"/>
      <c r="D643" s="27"/>
      <c r="E643" s="1"/>
    </row>
    <row r="644" spans="1:5" x14ac:dyDescent="0.25">
      <c r="A644" s="25"/>
      <c r="B644" s="27"/>
      <c r="D644" s="27"/>
      <c r="E644" s="1"/>
    </row>
    <row r="645" spans="1:5" x14ac:dyDescent="0.25">
      <c r="A645" s="25"/>
      <c r="B645" s="27"/>
      <c r="D645" s="27"/>
      <c r="E645" s="1"/>
    </row>
    <row r="646" spans="1:5" x14ac:dyDescent="0.25">
      <c r="A646" s="25"/>
      <c r="B646" s="27"/>
      <c r="D646" s="27"/>
      <c r="E646" s="1"/>
    </row>
    <row r="647" spans="1:5" x14ac:dyDescent="0.25">
      <c r="A647" s="25"/>
      <c r="B647" s="27"/>
      <c r="D647" s="27"/>
      <c r="E647" s="1"/>
    </row>
    <row r="648" spans="1:5" x14ac:dyDescent="0.25">
      <c r="A648" s="25"/>
      <c r="B648" s="27"/>
      <c r="D648" s="27"/>
      <c r="E648" s="1"/>
    </row>
    <row r="649" spans="1:5" x14ac:dyDescent="0.25">
      <c r="A649" s="25"/>
      <c r="B649" s="27"/>
      <c r="D649" s="27"/>
      <c r="E649" s="1"/>
    </row>
    <row r="650" spans="1:5" x14ac:dyDescent="0.25">
      <c r="A650" s="25"/>
      <c r="B650" s="27"/>
      <c r="D650" s="27"/>
      <c r="E650" s="1"/>
    </row>
    <row r="651" spans="1:5" x14ac:dyDescent="0.25">
      <c r="A651" s="25"/>
      <c r="B651" s="27"/>
      <c r="D651" s="27"/>
      <c r="E651" s="1"/>
    </row>
    <row r="652" spans="1:5" x14ac:dyDescent="0.25">
      <c r="A652" s="25"/>
      <c r="B652" s="27"/>
      <c r="D652" s="27"/>
      <c r="E652" s="1"/>
    </row>
    <row r="653" spans="1:5" x14ac:dyDescent="0.25">
      <c r="A653" s="25"/>
      <c r="B653" s="27"/>
      <c r="D653" s="27"/>
      <c r="E653" s="1"/>
    </row>
    <row r="654" spans="1:5" x14ac:dyDescent="0.25">
      <c r="A654" s="25"/>
      <c r="B654" s="27"/>
      <c r="D654" s="27"/>
      <c r="E654" s="1"/>
    </row>
    <row r="655" spans="1:5" x14ac:dyDescent="0.25">
      <c r="A655" s="25"/>
      <c r="B655" s="27"/>
      <c r="D655" s="27"/>
      <c r="E655" s="1"/>
    </row>
    <row r="656" spans="1:5" x14ac:dyDescent="0.25">
      <c r="A656" s="25"/>
      <c r="B656" s="27"/>
      <c r="D656" s="26"/>
      <c r="E656" s="1"/>
    </row>
    <row r="657" spans="1:5" x14ac:dyDescent="0.25">
      <c r="A657" s="25"/>
      <c r="B657" s="27"/>
      <c r="D657" s="26"/>
      <c r="E657" s="1"/>
    </row>
    <row r="658" spans="1:5" x14ac:dyDescent="0.25">
      <c r="A658" s="25"/>
      <c r="B658" s="27"/>
      <c r="D658" s="26"/>
    </row>
    <row r="659" spans="1:5" x14ac:dyDescent="0.25">
      <c r="A659" s="25"/>
      <c r="B659" s="27"/>
      <c r="D659" s="26"/>
    </row>
    <row r="660" spans="1:5" x14ac:dyDescent="0.25">
      <c r="A660" s="25"/>
      <c r="B660" s="27"/>
      <c r="D660" s="26"/>
    </row>
    <row r="661" spans="1:5" x14ac:dyDescent="0.25">
      <c r="A661" s="25"/>
      <c r="B661" s="27"/>
      <c r="D661" s="26"/>
    </row>
    <row r="662" spans="1:5" x14ac:dyDescent="0.25">
      <c r="A662" s="25"/>
      <c r="B662" s="27"/>
      <c r="D662" s="26"/>
    </row>
    <row r="663" spans="1:5" x14ac:dyDescent="0.25">
      <c r="A663" s="25"/>
      <c r="B663" s="27"/>
      <c r="D663" s="26"/>
    </row>
    <row r="664" spans="1:5" x14ac:dyDescent="0.25">
      <c r="A664" s="25"/>
      <c r="B664" s="27"/>
      <c r="D664" s="26"/>
    </row>
    <row r="665" spans="1:5" x14ac:dyDescent="0.25">
      <c r="A665" s="25"/>
      <c r="B665" s="27"/>
      <c r="D665" s="26"/>
    </row>
    <row r="666" spans="1:5" x14ac:dyDescent="0.25">
      <c r="A666" s="25"/>
      <c r="B666" s="27"/>
      <c r="D666" s="26"/>
    </row>
    <row r="667" spans="1:5" x14ac:dyDescent="0.25">
      <c r="A667" s="25"/>
      <c r="B667" s="27"/>
      <c r="D667" s="26"/>
    </row>
    <row r="668" spans="1:5" x14ac:dyDescent="0.25">
      <c r="A668" s="25"/>
      <c r="B668" s="27"/>
      <c r="D668" s="26"/>
    </row>
    <row r="669" spans="1:5" x14ac:dyDescent="0.25">
      <c r="A669" s="25"/>
      <c r="B669" s="27"/>
      <c r="D669" s="26"/>
    </row>
    <row r="670" spans="1:5" x14ac:dyDescent="0.25">
      <c r="A670" s="25"/>
      <c r="B670" s="27"/>
      <c r="D670" s="26"/>
    </row>
    <row r="671" spans="1:5" x14ac:dyDescent="0.25">
      <c r="A671" s="25"/>
      <c r="B671" s="27"/>
      <c r="D671" s="26"/>
    </row>
    <row r="672" spans="1:5" x14ac:dyDescent="0.25">
      <c r="A672" s="25"/>
      <c r="B672" s="27"/>
      <c r="D672" s="26"/>
    </row>
    <row r="673" spans="1:4" x14ac:dyDescent="0.25">
      <c r="A673" s="25"/>
      <c r="B673" s="27"/>
      <c r="D673" s="26"/>
    </row>
    <row r="674" spans="1:4" x14ac:dyDescent="0.25">
      <c r="A674" s="25"/>
      <c r="B674" s="27"/>
      <c r="D674" s="26"/>
    </row>
    <row r="675" spans="1:4" x14ac:dyDescent="0.25">
      <c r="A675" s="25"/>
      <c r="B675" s="27"/>
      <c r="D675" s="26"/>
    </row>
    <row r="676" spans="1:4" x14ac:dyDescent="0.25">
      <c r="A676" s="25"/>
      <c r="B676" s="27"/>
      <c r="D676" s="26"/>
    </row>
    <row r="677" spans="1:4" x14ac:dyDescent="0.25">
      <c r="A677" s="25"/>
      <c r="B677" s="27"/>
      <c r="D677" s="26"/>
    </row>
    <row r="678" spans="1:4" x14ac:dyDescent="0.25">
      <c r="A678" s="25"/>
      <c r="B678" s="27"/>
      <c r="D678" s="26"/>
    </row>
    <row r="679" spans="1:4" x14ac:dyDescent="0.25">
      <c r="A679" s="25"/>
      <c r="B679" s="27"/>
      <c r="D679" s="26"/>
    </row>
    <row r="680" spans="1:4" x14ac:dyDescent="0.25">
      <c r="A680" s="25"/>
      <c r="B680" s="27"/>
      <c r="D680" s="26"/>
    </row>
    <row r="681" spans="1:4" x14ac:dyDescent="0.25">
      <c r="A681" s="25"/>
      <c r="B681" s="27"/>
      <c r="D681" s="26"/>
    </row>
    <row r="682" spans="1:4" x14ac:dyDescent="0.25">
      <c r="A682" s="25"/>
      <c r="B682" s="27"/>
      <c r="D682" s="26"/>
    </row>
    <row r="683" spans="1:4" x14ac:dyDescent="0.25">
      <c r="A683" s="25"/>
      <c r="B683" s="27"/>
      <c r="D683" s="26"/>
    </row>
    <row r="684" spans="1:4" x14ac:dyDescent="0.25">
      <c r="A684" s="25"/>
      <c r="B684" s="27"/>
      <c r="D684" s="26"/>
    </row>
    <row r="685" spans="1:4" x14ac:dyDescent="0.25">
      <c r="A685" s="25"/>
      <c r="B685" s="27"/>
      <c r="D685" s="26"/>
    </row>
    <row r="686" spans="1:4" x14ac:dyDescent="0.25">
      <c r="A686" s="25"/>
      <c r="B686" s="27"/>
      <c r="D686" s="26"/>
    </row>
    <row r="687" spans="1:4" x14ac:dyDescent="0.25">
      <c r="A687" s="25"/>
      <c r="B687" s="27"/>
      <c r="D687" s="26"/>
    </row>
    <row r="688" spans="1:4" x14ac:dyDescent="0.25">
      <c r="A688" s="25"/>
      <c r="B688" s="27"/>
      <c r="D688" s="26"/>
    </row>
    <row r="689" spans="1:4" x14ac:dyDescent="0.25">
      <c r="A689" s="25"/>
      <c r="B689" s="27"/>
      <c r="D689" s="26"/>
    </row>
    <row r="690" spans="1:4" x14ac:dyDescent="0.25">
      <c r="A690" s="25"/>
      <c r="B690" s="27"/>
      <c r="D690" s="26"/>
    </row>
    <row r="691" spans="1:4" x14ac:dyDescent="0.25">
      <c r="A691" s="25"/>
      <c r="B691" s="27"/>
      <c r="D691" s="26"/>
    </row>
    <row r="692" spans="1:4" x14ac:dyDescent="0.25">
      <c r="A692" s="25"/>
      <c r="B692" s="27"/>
      <c r="D692" s="26"/>
    </row>
    <row r="693" spans="1:4" x14ac:dyDescent="0.25">
      <c r="A693" s="25"/>
      <c r="B693" s="27"/>
      <c r="D693" s="26"/>
    </row>
    <row r="694" spans="1:4" x14ac:dyDescent="0.25">
      <c r="A694" s="25"/>
      <c r="B694" s="27"/>
      <c r="D694" s="26"/>
    </row>
    <row r="695" spans="1:4" x14ac:dyDescent="0.25">
      <c r="A695" s="25"/>
      <c r="B695" s="27"/>
      <c r="D695" s="26"/>
    </row>
    <row r="696" spans="1:4" x14ac:dyDescent="0.25">
      <c r="A696" s="25"/>
      <c r="B696" s="27"/>
      <c r="D696" s="26"/>
    </row>
    <row r="697" spans="1:4" x14ac:dyDescent="0.25">
      <c r="A697" s="25"/>
      <c r="B697" s="27"/>
      <c r="D697" s="26"/>
    </row>
    <row r="698" spans="1:4" x14ac:dyDescent="0.25">
      <c r="A698" s="25"/>
      <c r="B698" s="27"/>
      <c r="D698" s="26"/>
    </row>
    <row r="699" spans="1:4" x14ac:dyDescent="0.25">
      <c r="A699" s="25"/>
      <c r="B699" s="27"/>
      <c r="D699" s="26"/>
    </row>
    <row r="700" spans="1:4" x14ac:dyDescent="0.25">
      <c r="A700" s="25"/>
      <c r="B700" s="27"/>
      <c r="D700" s="26"/>
    </row>
    <row r="701" spans="1:4" x14ac:dyDescent="0.25">
      <c r="A701" s="25"/>
      <c r="B701" s="27"/>
      <c r="D701" s="26"/>
    </row>
    <row r="702" spans="1:4" x14ac:dyDescent="0.25">
      <c r="A702" s="25"/>
      <c r="B702" s="27"/>
      <c r="D702" s="26"/>
    </row>
    <row r="703" spans="1:4" x14ac:dyDescent="0.25">
      <c r="A703" s="25"/>
      <c r="B703" s="27"/>
      <c r="D703" s="26"/>
    </row>
    <row r="704" spans="1:4" x14ac:dyDescent="0.25">
      <c r="A704" s="25"/>
      <c r="B704" s="27"/>
      <c r="D704" s="26"/>
    </row>
    <row r="705" spans="1:4" x14ac:dyDescent="0.25">
      <c r="A705" s="25"/>
      <c r="B705" s="27"/>
      <c r="D705" s="26"/>
    </row>
    <row r="706" spans="1:4" x14ac:dyDescent="0.25">
      <c r="A706" s="25"/>
      <c r="B706" s="27"/>
      <c r="D706" s="26"/>
    </row>
    <row r="707" spans="1:4" x14ac:dyDescent="0.25">
      <c r="A707" s="25"/>
      <c r="B707" s="27"/>
      <c r="D707" s="26"/>
    </row>
    <row r="708" spans="1:4" x14ac:dyDescent="0.25">
      <c r="A708" s="25"/>
      <c r="B708" s="27"/>
      <c r="D708" s="26"/>
    </row>
    <row r="709" spans="1:4" x14ac:dyDescent="0.25">
      <c r="A709" s="25"/>
      <c r="B709" s="27"/>
      <c r="D709" s="26"/>
    </row>
    <row r="710" spans="1:4" x14ac:dyDescent="0.25">
      <c r="A710" s="25"/>
      <c r="B710" s="27"/>
      <c r="D710" s="26"/>
    </row>
    <row r="711" spans="1:4" x14ac:dyDescent="0.25">
      <c r="A711" s="25"/>
      <c r="B711" s="27"/>
      <c r="D711" s="26"/>
    </row>
    <row r="712" spans="1:4" x14ac:dyDescent="0.25">
      <c r="A712" s="25"/>
      <c r="B712" s="27"/>
      <c r="D712" s="26"/>
    </row>
    <row r="713" spans="1:4" x14ac:dyDescent="0.25">
      <c r="A713" s="25"/>
      <c r="B713" s="27"/>
      <c r="D713" s="26"/>
    </row>
    <row r="714" spans="1:4" x14ac:dyDescent="0.25">
      <c r="A714" s="25"/>
      <c r="B714" s="27"/>
      <c r="D714" s="26"/>
    </row>
    <row r="715" spans="1:4" x14ac:dyDescent="0.25">
      <c r="A715" s="25"/>
      <c r="B715" s="27"/>
      <c r="D715" s="26"/>
    </row>
    <row r="716" spans="1:4" x14ac:dyDescent="0.25">
      <c r="A716" s="25"/>
      <c r="B716" s="27"/>
      <c r="D716" s="26"/>
    </row>
    <row r="717" spans="1:4" x14ac:dyDescent="0.25">
      <c r="A717" s="25"/>
      <c r="B717" s="27"/>
      <c r="D717" s="26"/>
    </row>
    <row r="718" spans="1:4" x14ac:dyDescent="0.25">
      <c r="A718" s="25"/>
      <c r="B718" s="27"/>
      <c r="D718" s="26"/>
    </row>
    <row r="719" spans="1:4" x14ac:dyDescent="0.25">
      <c r="A719" s="25"/>
      <c r="B719" s="27"/>
      <c r="D719" s="26"/>
    </row>
    <row r="720" spans="1:4" x14ac:dyDescent="0.25">
      <c r="A720" s="25"/>
      <c r="B720" s="27"/>
      <c r="D720" s="26"/>
    </row>
    <row r="721" spans="1:4" x14ac:dyDescent="0.25">
      <c r="A721" s="25"/>
      <c r="B721" s="27"/>
      <c r="D721" s="26"/>
    </row>
    <row r="722" spans="1:4" x14ac:dyDescent="0.25">
      <c r="A722" s="25"/>
      <c r="B722" s="27"/>
      <c r="D722" s="26"/>
    </row>
    <row r="723" spans="1:4" x14ac:dyDescent="0.25">
      <c r="A723" s="25"/>
      <c r="B723" s="27"/>
      <c r="D723" s="26"/>
    </row>
    <row r="724" spans="1:4" x14ac:dyDescent="0.25">
      <c r="A724" s="25"/>
      <c r="B724" s="27"/>
      <c r="D724" s="26"/>
    </row>
    <row r="725" spans="1:4" x14ac:dyDescent="0.25">
      <c r="A725" s="25"/>
      <c r="B725" s="27"/>
      <c r="D725" s="26"/>
    </row>
    <row r="726" spans="1:4" x14ac:dyDescent="0.25">
      <c r="A726" s="25"/>
      <c r="B726" s="27"/>
      <c r="D726" s="26"/>
    </row>
    <row r="727" spans="1:4" x14ac:dyDescent="0.25">
      <c r="A727" s="25"/>
      <c r="B727" s="27"/>
      <c r="D727" s="26"/>
    </row>
    <row r="728" spans="1:4" x14ac:dyDescent="0.25">
      <c r="A728" s="25"/>
      <c r="B728" s="27"/>
      <c r="D728" s="26"/>
    </row>
    <row r="729" spans="1:4" x14ac:dyDescent="0.25">
      <c r="A729" s="25"/>
      <c r="B729" s="27"/>
      <c r="D729" s="26"/>
    </row>
    <row r="730" spans="1:4" x14ac:dyDescent="0.25">
      <c r="A730" s="25"/>
      <c r="B730" s="27"/>
      <c r="D730" s="26"/>
    </row>
    <row r="731" spans="1:4" x14ac:dyDescent="0.25">
      <c r="A731" s="25"/>
      <c r="B731" s="27"/>
      <c r="D731" s="26"/>
    </row>
    <row r="732" spans="1:4" x14ac:dyDescent="0.25">
      <c r="A732" s="25"/>
      <c r="B732" s="27"/>
      <c r="D732" s="26"/>
    </row>
    <row r="733" spans="1:4" x14ac:dyDescent="0.25">
      <c r="A733" s="25"/>
      <c r="B733" s="27"/>
      <c r="D733" s="26"/>
    </row>
    <row r="734" spans="1:4" x14ac:dyDescent="0.25">
      <c r="A734" s="25"/>
      <c r="B734" s="27"/>
      <c r="D734" s="26"/>
    </row>
    <row r="735" spans="1:4" x14ac:dyDescent="0.25">
      <c r="A735" s="25"/>
      <c r="B735" s="27"/>
      <c r="D735" s="26"/>
    </row>
    <row r="736" spans="1:4" x14ac:dyDescent="0.25">
      <c r="A736" s="25"/>
      <c r="B736" s="27"/>
      <c r="D736" s="26"/>
    </row>
    <row r="737" spans="1:4" x14ac:dyDescent="0.25">
      <c r="A737" s="25"/>
      <c r="B737" s="27"/>
      <c r="D737" s="26"/>
    </row>
    <row r="738" spans="1:4" x14ac:dyDescent="0.25">
      <c r="A738" s="25"/>
      <c r="B738" s="27"/>
      <c r="D738" s="26"/>
    </row>
    <row r="739" spans="1:4" x14ac:dyDescent="0.25">
      <c r="A739" s="25"/>
      <c r="B739" s="27"/>
      <c r="D739" s="26"/>
    </row>
    <row r="740" spans="1:4" x14ac:dyDescent="0.25">
      <c r="A740" s="25"/>
      <c r="B740" s="27"/>
      <c r="D740" s="26"/>
    </row>
    <row r="741" spans="1:4" x14ac:dyDescent="0.25">
      <c r="A741" s="25"/>
      <c r="B741" s="27"/>
      <c r="D741" s="26"/>
    </row>
    <row r="742" spans="1:4" x14ac:dyDescent="0.25">
      <c r="A742" s="25"/>
      <c r="B742" s="27"/>
      <c r="D742" s="26"/>
    </row>
    <row r="743" spans="1:4" x14ac:dyDescent="0.25">
      <c r="A743" s="25"/>
      <c r="B743" s="27"/>
      <c r="D743" s="26"/>
    </row>
    <row r="744" spans="1:4" x14ac:dyDescent="0.25">
      <c r="A744" s="25"/>
      <c r="B744" s="27"/>
      <c r="D744" s="26"/>
    </row>
    <row r="745" spans="1:4" x14ac:dyDescent="0.25">
      <c r="A745" s="25"/>
      <c r="B745" s="27"/>
      <c r="D745" s="26"/>
    </row>
    <row r="746" spans="1:4" x14ac:dyDescent="0.25">
      <c r="A746" s="25"/>
      <c r="B746" s="27"/>
      <c r="D746" s="26"/>
    </row>
    <row r="747" spans="1:4" x14ac:dyDescent="0.25">
      <c r="A747" s="25"/>
      <c r="B747" s="27"/>
      <c r="D747" s="26"/>
    </row>
    <row r="748" spans="1:4" x14ac:dyDescent="0.25">
      <c r="A748" s="25"/>
      <c r="B748" s="27"/>
      <c r="D748" s="26"/>
    </row>
    <row r="749" spans="1:4" x14ac:dyDescent="0.25">
      <c r="A749" s="25"/>
      <c r="B749" s="27"/>
      <c r="D749" s="26"/>
    </row>
    <row r="750" spans="1:4" x14ac:dyDescent="0.25">
      <c r="A750" s="25"/>
      <c r="B750" s="27"/>
      <c r="D750" s="26"/>
    </row>
    <row r="751" spans="1:4" x14ac:dyDescent="0.25">
      <c r="A751" s="25"/>
      <c r="B751" s="27"/>
      <c r="D751" s="26"/>
    </row>
    <row r="752" spans="1:4" x14ac:dyDescent="0.25">
      <c r="A752" s="25"/>
      <c r="B752" s="27"/>
      <c r="D752" s="26"/>
    </row>
    <row r="753" spans="1:4" x14ac:dyDescent="0.25">
      <c r="A753" s="25"/>
      <c r="B753" s="27"/>
      <c r="D753" s="26"/>
    </row>
    <row r="754" spans="1:4" x14ac:dyDescent="0.25">
      <c r="A754" s="25"/>
      <c r="B754" s="27"/>
      <c r="D754" s="26"/>
    </row>
    <row r="755" spans="1:4" x14ac:dyDescent="0.25">
      <c r="A755" s="25"/>
      <c r="B755" s="27"/>
      <c r="D755" s="26"/>
    </row>
    <row r="756" spans="1:4" x14ac:dyDescent="0.25">
      <c r="A756" s="25"/>
      <c r="B756" s="27"/>
      <c r="D756" s="26"/>
    </row>
    <row r="757" spans="1:4" x14ac:dyDescent="0.25">
      <c r="A757" s="25"/>
      <c r="B757" s="27"/>
      <c r="D757" s="26"/>
    </row>
    <row r="758" spans="1:4" x14ac:dyDescent="0.25">
      <c r="A758" s="25"/>
      <c r="B758" s="27"/>
      <c r="D758" s="26"/>
    </row>
    <row r="759" spans="1:4" x14ac:dyDescent="0.25">
      <c r="A759" s="21"/>
      <c r="B759" s="26"/>
      <c r="D759" s="26"/>
    </row>
    <row r="760" spans="1:4" x14ac:dyDescent="0.25">
      <c r="A760" s="21"/>
      <c r="B760" s="26"/>
      <c r="D760" s="26"/>
    </row>
    <row r="761" spans="1:4" x14ac:dyDescent="0.25">
      <c r="A761" s="21"/>
      <c r="B761" s="26"/>
      <c r="D761" s="26"/>
    </row>
    <row r="762" spans="1:4" x14ac:dyDescent="0.25">
      <c r="A762" s="21"/>
      <c r="B762" s="26"/>
      <c r="D762" s="26"/>
    </row>
    <row r="763" spans="1:4" x14ac:dyDescent="0.25">
      <c r="A763" s="21"/>
      <c r="B763" s="26"/>
      <c r="D763" s="26"/>
    </row>
    <row r="764" spans="1:4" x14ac:dyDescent="0.25">
      <c r="A764" s="21"/>
      <c r="B764" s="26"/>
      <c r="D764" s="26"/>
    </row>
    <row r="765" spans="1:4" x14ac:dyDescent="0.25">
      <c r="A765" s="21"/>
      <c r="B765" s="26"/>
      <c r="D765" s="26"/>
    </row>
    <row r="766" spans="1:4" x14ac:dyDescent="0.25">
      <c r="A766" s="21"/>
      <c r="B766" s="26"/>
      <c r="D766" s="26"/>
    </row>
    <row r="767" spans="1:4" x14ac:dyDescent="0.25">
      <c r="A767" s="21"/>
      <c r="B767" s="26"/>
      <c r="D767" s="26"/>
    </row>
    <row r="768" spans="1:4" x14ac:dyDescent="0.25">
      <c r="A768" s="21"/>
      <c r="B768" s="26"/>
      <c r="D768" s="26"/>
    </row>
    <row r="769" spans="1:4" x14ac:dyDescent="0.25">
      <c r="A769" s="21"/>
      <c r="B769" s="26"/>
      <c r="D769" s="26"/>
    </row>
    <row r="770" spans="1:4" x14ac:dyDescent="0.25">
      <c r="A770" s="21"/>
      <c r="B770" s="26"/>
      <c r="D770" s="26"/>
    </row>
    <row r="771" spans="1:4" x14ac:dyDescent="0.25">
      <c r="A771" s="21"/>
      <c r="B771" s="26"/>
      <c r="D771" s="26"/>
    </row>
    <row r="772" spans="1:4" x14ac:dyDescent="0.25">
      <c r="A772" s="21"/>
      <c r="B772" s="26"/>
      <c r="D772" s="26"/>
    </row>
    <row r="773" spans="1:4" x14ac:dyDescent="0.25">
      <c r="A773" s="21"/>
      <c r="B773" s="26"/>
      <c r="D773" s="26"/>
    </row>
    <row r="774" spans="1:4" x14ac:dyDescent="0.25">
      <c r="A774" s="21"/>
      <c r="B774" s="26"/>
      <c r="D774" s="26"/>
    </row>
    <row r="775" spans="1:4" x14ac:dyDescent="0.25">
      <c r="A775" s="21"/>
      <c r="D775" s="26"/>
    </row>
    <row r="776" spans="1:4" x14ac:dyDescent="0.25">
      <c r="A776" s="21"/>
      <c r="D776" s="26"/>
    </row>
    <row r="777" spans="1:4" x14ac:dyDescent="0.25">
      <c r="A777" s="21"/>
      <c r="D777" s="26"/>
    </row>
    <row r="778" spans="1:4" x14ac:dyDescent="0.25">
      <c r="A778" s="21"/>
      <c r="D778" s="26"/>
    </row>
    <row r="779" spans="1:4" x14ac:dyDescent="0.25">
      <c r="A779" s="21"/>
      <c r="D779" s="26"/>
    </row>
    <row r="780" spans="1:4" x14ac:dyDescent="0.25">
      <c r="A780" s="21"/>
      <c r="D780" s="26"/>
    </row>
    <row r="781" spans="1:4" x14ac:dyDescent="0.25">
      <c r="A781" s="21"/>
      <c r="D781" s="26"/>
    </row>
    <row r="782" spans="1:4" x14ac:dyDescent="0.25">
      <c r="A782" s="21"/>
      <c r="D782" s="26"/>
    </row>
    <row r="783" spans="1:4" x14ac:dyDescent="0.25">
      <c r="A783" s="21"/>
      <c r="D783" s="26"/>
    </row>
    <row r="784" spans="1:4" x14ac:dyDescent="0.25">
      <c r="A784" s="21"/>
      <c r="D784" s="26"/>
    </row>
    <row r="785" spans="1:4" x14ac:dyDescent="0.25">
      <c r="A785" s="21"/>
      <c r="D785" s="26"/>
    </row>
    <row r="786" spans="1:4" x14ac:dyDescent="0.25">
      <c r="A786" s="21"/>
      <c r="D786" s="26"/>
    </row>
    <row r="787" spans="1:4" x14ac:dyDescent="0.25">
      <c r="A787" s="21"/>
      <c r="D787" s="26"/>
    </row>
    <row r="788" spans="1:4" x14ac:dyDescent="0.25">
      <c r="A788" s="21"/>
      <c r="D788" s="26"/>
    </row>
    <row r="789" spans="1:4" x14ac:dyDescent="0.25">
      <c r="A789" s="21"/>
      <c r="D789" s="26"/>
    </row>
    <row r="790" spans="1:4" x14ac:dyDescent="0.25">
      <c r="A790" s="21"/>
      <c r="D790" s="26"/>
    </row>
    <row r="791" spans="1:4" x14ac:dyDescent="0.25">
      <c r="A791" s="21"/>
      <c r="D791" s="26"/>
    </row>
    <row r="792" spans="1:4" x14ac:dyDescent="0.25">
      <c r="A792" s="21"/>
      <c r="D792" s="26"/>
    </row>
    <row r="793" spans="1:4" x14ac:dyDescent="0.25">
      <c r="A793" s="21"/>
      <c r="D793" s="26"/>
    </row>
    <row r="794" spans="1:4" x14ac:dyDescent="0.25">
      <c r="A794" s="21"/>
      <c r="D794" s="26"/>
    </row>
    <row r="795" spans="1:4" x14ac:dyDescent="0.25">
      <c r="A795" s="21"/>
      <c r="D795" s="26"/>
    </row>
    <row r="796" spans="1:4" x14ac:dyDescent="0.25">
      <c r="A796" s="21"/>
      <c r="D796" s="26"/>
    </row>
    <row r="797" spans="1:4" x14ac:dyDescent="0.25">
      <c r="A797" s="21"/>
      <c r="D797" s="26"/>
    </row>
    <row r="798" spans="1:4" x14ac:dyDescent="0.25">
      <c r="A798" s="21"/>
      <c r="D798" s="26"/>
    </row>
    <row r="799" spans="1:4" x14ac:dyDescent="0.25">
      <c r="A799" s="21"/>
      <c r="D799" s="26"/>
    </row>
    <row r="800" spans="1:4" x14ac:dyDescent="0.25">
      <c r="A800" s="21"/>
      <c r="D800" s="26"/>
    </row>
    <row r="801" spans="1:4" x14ac:dyDescent="0.25">
      <c r="A801" s="21"/>
      <c r="D801" s="26"/>
    </row>
    <row r="802" spans="1:4" x14ac:dyDescent="0.25">
      <c r="A802" s="21"/>
      <c r="D802" s="26"/>
    </row>
    <row r="803" spans="1:4" x14ac:dyDescent="0.25">
      <c r="A803" s="21"/>
      <c r="D803" s="26"/>
    </row>
    <row r="804" spans="1:4" x14ac:dyDescent="0.25">
      <c r="A804" s="21"/>
      <c r="D804" s="26"/>
    </row>
    <row r="805" spans="1:4" x14ac:dyDescent="0.25">
      <c r="A805" s="21"/>
      <c r="D805" s="26"/>
    </row>
    <row r="806" spans="1:4" x14ac:dyDescent="0.25">
      <c r="A806" s="21"/>
      <c r="D806" s="26"/>
    </row>
    <row r="807" spans="1:4" x14ac:dyDescent="0.25">
      <c r="A807" s="21"/>
      <c r="D807" s="26"/>
    </row>
    <row r="808" spans="1:4" x14ac:dyDescent="0.25">
      <c r="A808" s="21"/>
      <c r="D808" s="26"/>
    </row>
    <row r="809" spans="1:4" x14ac:dyDescent="0.25">
      <c r="A809" s="21"/>
      <c r="D809" s="26"/>
    </row>
    <row r="810" spans="1:4" x14ac:dyDescent="0.25">
      <c r="A810" s="21"/>
      <c r="D810" s="26"/>
    </row>
    <row r="811" spans="1:4" x14ac:dyDescent="0.25">
      <c r="A811" s="21"/>
      <c r="D811" s="26"/>
    </row>
    <row r="812" spans="1:4" x14ac:dyDescent="0.25">
      <c r="A812" s="21"/>
      <c r="D812" s="26"/>
    </row>
    <row r="813" spans="1:4" x14ac:dyDescent="0.25">
      <c r="A813" s="21"/>
      <c r="D813" s="26"/>
    </row>
    <row r="814" spans="1:4" x14ac:dyDescent="0.25">
      <c r="A814" s="21"/>
      <c r="D814" s="26"/>
    </row>
    <row r="815" spans="1:4" x14ac:dyDescent="0.25">
      <c r="A815" s="21"/>
      <c r="D815" s="26"/>
    </row>
    <row r="816" spans="1:4" x14ac:dyDescent="0.25">
      <c r="A816" s="21"/>
      <c r="D816" s="26"/>
    </row>
    <row r="817" spans="1:4" x14ac:dyDescent="0.25">
      <c r="A817" s="21"/>
      <c r="D817" s="26"/>
    </row>
    <row r="818" spans="1:4" x14ac:dyDescent="0.25">
      <c r="A818" s="21"/>
      <c r="D818" s="26"/>
    </row>
    <row r="819" spans="1:4" x14ac:dyDescent="0.25">
      <c r="A819" s="21"/>
      <c r="D819" s="26"/>
    </row>
    <row r="820" spans="1:4" x14ac:dyDescent="0.25">
      <c r="A820" s="21"/>
      <c r="D820" s="26"/>
    </row>
    <row r="821" spans="1:4" x14ac:dyDescent="0.25">
      <c r="A821" s="21"/>
      <c r="D821" s="26"/>
    </row>
    <row r="822" spans="1:4" x14ac:dyDescent="0.25">
      <c r="A822" s="21"/>
      <c r="D822" s="26"/>
    </row>
    <row r="823" spans="1:4" x14ac:dyDescent="0.25">
      <c r="A823" s="21"/>
      <c r="D823" s="26"/>
    </row>
    <row r="824" spans="1:4" x14ac:dyDescent="0.25">
      <c r="A824" s="21"/>
      <c r="D824" s="26"/>
    </row>
    <row r="825" spans="1:4" x14ac:dyDescent="0.25">
      <c r="A825" s="21"/>
      <c r="D825" s="26"/>
    </row>
    <row r="826" spans="1:4" x14ac:dyDescent="0.25">
      <c r="A826" s="21"/>
      <c r="D826" s="26"/>
    </row>
    <row r="827" spans="1:4" x14ac:dyDescent="0.25">
      <c r="A827" s="21"/>
      <c r="D827" s="26"/>
    </row>
    <row r="828" spans="1:4" x14ac:dyDescent="0.25">
      <c r="A828" s="21"/>
      <c r="D828" s="26"/>
    </row>
    <row r="829" spans="1:4" x14ac:dyDescent="0.25">
      <c r="A829" s="21"/>
      <c r="D829" s="26"/>
    </row>
    <row r="830" spans="1:4" x14ac:dyDescent="0.25">
      <c r="A830" s="21"/>
      <c r="D830" s="26"/>
    </row>
    <row r="831" spans="1:4" x14ac:dyDescent="0.25">
      <c r="A831" s="21"/>
      <c r="D831" s="26"/>
    </row>
    <row r="832" spans="1:4" x14ac:dyDescent="0.25">
      <c r="A832" s="21"/>
      <c r="D832" s="26"/>
    </row>
    <row r="833" spans="1:4" x14ac:dyDescent="0.25">
      <c r="A833" s="21"/>
      <c r="D833" s="26"/>
    </row>
    <row r="834" spans="1:4" x14ac:dyDescent="0.25">
      <c r="A834" s="21"/>
      <c r="D834" s="26"/>
    </row>
    <row r="835" spans="1:4" x14ac:dyDescent="0.25">
      <c r="A835" s="21"/>
      <c r="D835" s="26"/>
    </row>
    <row r="836" spans="1:4" x14ac:dyDescent="0.25">
      <c r="A836" s="21"/>
      <c r="D836" s="26"/>
    </row>
    <row r="837" spans="1:4" x14ac:dyDescent="0.25">
      <c r="A837" s="21"/>
      <c r="D837" s="26"/>
    </row>
    <row r="838" spans="1:4" x14ac:dyDescent="0.25">
      <c r="A838" s="21"/>
      <c r="D838" s="26"/>
    </row>
    <row r="839" spans="1:4" x14ac:dyDescent="0.25">
      <c r="A839" s="21"/>
      <c r="D839" s="26"/>
    </row>
    <row r="840" spans="1:4" x14ac:dyDescent="0.25">
      <c r="A840" s="21"/>
      <c r="D840" s="26"/>
    </row>
    <row r="841" spans="1:4" x14ac:dyDescent="0.25">
      <c r="A841" s="21"/>
      <c r="D841" s="26"/>
    </row>
    <row r="842" spans="1:4" x14ac:dyDescent="0.25">
      <c r="A842" s="21"/>
      <c r="D842" s="26"/>
    </row>
    <row r="843" spans="1:4" x14ac:dyDescent="0.25">
      <c r="A843" s="21"/>
      <c r="D843" s="26"/>
    </row>
    <row r="844" spans="1:4" x14ac:dyDescent="0.25">
      <c r="A844" s="21"/>
      <c r="D844" s="26"/>
    </row>
    <row r="845" spans="1:4" x14ac:dyDescent="0.25">
      <c r="A845" s="21"/>
      <c r="D845" s="26"/>
    </row>
    <row r="846" spans="1:4" x14ac:dyDescent="0.25">
      <c r="A846" s="21"/>
      <c r="D846" s="26"/>
    </row>
    <row r="847" spans="1:4" x14ac:dyDescent="0.25">
      <c r="A847" s="21"/>
      <c r="D847" s="26"/>
    </row>
    <row r="848" spans="1:4" x14ac:dyDescent="0.25">
      <c r="A848" s="21"/>
      <c r="D848" s="26"/>
    </row>
    <row r="849" spans="1:4" x14ac:dyDescent="0.25">
      <c r="A849" s="21"/>
      <c r="D849" s="26"/>
    </row>
    <row r="850" spans="1:4" x14ac:dyDescent="0.25">
      <c r="A850" s="21"/>
      <c r="D850" s="26"/>
    </row>
    <row r="851" spans="1:4" x14ac:dyDescent="0.25">
      <c r="A851" s="21"/>
      <c r="D851" s="26"/>
    </row>
    <row r="852" spans="1:4" x14ac:dyDescent="0.25">
      <c r="A852" s="21"/>
      <c r="D852" s="26"/>
    </row>
    <row r="853" spans="1:4" x14ac:dyDescent="0.25">
      <c r="A853" s="21"/>
      <c r="D853" s="26"/>
    </row>
    <row r="854" spans="1:4" x14ac:dyDescent="0.25">
      <c r="A854" s="21"/>
      <c r="D854" s="26"/>
    </row>
    <row r="855" spans="1:4" x14ac:dyDescent="0.25">
      <c r="A855" s="21"/>
      <c r="D855" s="26"/>
    </row>
    <row r="856" spans="1:4" x14ac:dyDescent="0.25">
      <c r="A856" s="21"/>
      <c r="D856" s="26"/>
    </row>
    <row r="857" spans="1:4" x14ac:dyDescent="0.25">
      <c r="A857" s="21"/>
      <c r="D857" s="26"/>
    </row>
    <row r="858" spans="1:4" x14ac:dyDescent="0.25">
      <c r="A858" s="21"/>
      <c r="D858" s="26"/>
    </row>
    <row r="859" spans="1:4" x14ac:dyDescent="0.25">
      <c r="A859" s="21"/>
      <c r="D859" s="26"/>
    </row>
    <row r="860" spans="1:4" x14ac:dyDescent="0.25">
      <c r="A860" s="21"/>
      <c r="D860" s="26"/>
    </row>
    <row r="861" spans="1:4" x14ac:dyDescent="0.25">
      <c r="A861" s="21"/>
      <c r="D861" s="26"/>
    </row>
    <row r="862" spans="1:4" x14ac:dyDescent="0.25">
      <c r="A862" s="21"/>
      <c r="D862" s="26"/>
    </row>
    <row r="863" spans="1:4" x14ac:dyDescent="0.25">
      <c r="A863" s="21"/>
      <c r="D863" s="26"/>
    </row>
    <row r="864" spans="1:4" x14ac:dyDescent="0.25">
      <c r="A864" s="21"/>
      <c r="D864" s="26"/>
    </row>
    <row r="865" spans="1:4" x14ac:dyDescent="0.25">
      <c r="A865" s="21"/>
      <c r="D865" s="26"/>
    </row>
    <row r="866" spans="1:4" x14ac:dyDescent="0.25">
      <c r="A866" s="21"/>
      <c r="D866" s="26"/>
    </row>
    <row r="867" spans="1:4" x14ac:dyDescent="0.25">
      <c r="A867" s="21"/>
      <c r="D867" s="26"/>
    </row>
    <row r="868" spans="1:4" x14ac:dyDescent="0.25">
      <c r="A868" s="21"/>
      <c r="D868" s="26"/>
    </row>
    <row r="869" spans="1:4" x14ac:dyDescent="0.25">
      <c r="A869" s="21"/>
      <c r="D869" s="26"/>
    </row>
    <row r="870" spans="1:4" x14ac:dyDescent="0.25">
      <c r="A870" s="21"/>
      <c r="D870" s="26"/>
    </row>
    <row r="871" spans="1:4" x14ac:dyDescent="0.25">
      <c r="A871" s="21"/>
      <c r="D871" s="26"/>
    </row>
    <row r="872" spans="1:4" x14ac:dyDescent="0.25">
      <c r="A872" s="21"/>
      <c r="D872" s="26"/>
    </row>
    <row r="873" spans="1:4" x14ac:dyDescent="0.25">
      <c r="A873" s="21"/>
      <c r="D873" s="26"/>
    </row>
    <row r="874" spans="1:4" x14ac:dyDescent="0.25">
      <c r="A874" s="21"/>
      <c r="D874" s="26"/>
    </row>
    <row r="875" spans="1:4" x14ac:dyDescent="0.25">
      <c r="A875" s="21"/>
      <c r="D875" s="26"/>
    </row>
    <row r="876" spans="1:4" x14ac:dyDescent="0.25">
      <c r="A876" s="21"/>
      <c r="D876" s="26"/>
    </row>
    <row r="877" spans="1:4" x14ac:dyDescent="0.25">
      <c r="A877" s="21"/>
      <c r="D877" s="26"/>
    </row>
    <row r="878" spans="1:4" x14ac:dyDescent="0.25">
      <c r="A878" s="21"/>
      <c r="D878" s="26"/>
    </row>
    <row r="879" spans="1:4" x14ac:dyDescent="0.25">
      <c r="A879" s="21"/>
      <c r="D879" s="26"/>
    </row>
    <row r="880" spans="1:4" x14ac:dyDescent="0.25">
      <c r="A880" s="21"/>
      <c r="D880" s="26"/>
    </row>
    <row r="881" spans="1:4" x14ac:dyDescent="0.25">
      <c r="A881" s="21"/>
      <c r="D881" s="26"/>
    </row>
    <row r="882" spans="1:4" x14ac:dyDescent="0.25">
      <c r="A882" s="21"/>
      <c r="D882" s="26"/>
    </row>
    <row r="883" spans="1:4" x14ac:dyDescent="0.25">
      <c r="A883" s="21"/>
      <c r="D883" s="26"/>
    </row>
    <row r="884" spans="1:4" x14ac:dyDescent="0.25">
      <c r="A884" s="21"/>
      <c r="D884" s="26"/>
    </row>
    <row r="885" spans="1:4" x14ac:dyDescent="0.25">
      <c r="A885" s="21"/>
      <c r="D885" s="26"/>
    </row>
    <row r="886" spans="1:4" x14ac:dyDescent="0.25">
      <c r="A886" s="21"/>
      <c r="D886" s="26"/>
    </row>
    <row r="887" spans="1:4" x14ac:dyDescent="0.25">
      <c r="A887" s="21"/>
      <c r="D887" s="26"/>
    </row>
    <row r="888" spans="1:4" x14ac:dyDescent="0.25">
      <c r="A888" s="21"/>
      <c r="D888" s="26"/>
    </row>
    <row r="889" spans="1:4" x14ac:dyDescent="0.25">
      <c r="A889" s="21"/>
      <c r="D889" s="26"/>
    </row>
    <row r="890" spans="1:4" x14ac:dyDescent="0.25">
      <c r="A890" s="21"/>
      <c r="D890" s="26"/>
    </row>
    <row r="891" spans="1:4" x14ac:dyDescent="0.25">
      <c r="A891" s="21"/>
      <c r="D891" s="26"/>
    </row>
    <row r="892" spans="1:4" x14ac:dyDescent="0.25">
      <c r="A892" s="21"/>
      <c r="D892" s="26"/>
    </row>
    <row r="893" spans="1:4" x14ac:dyDescent="0.25">
      <c r="A893" s="21"/>
      <c r="D893" s="26"/>
    </row>
    <row r="894" spans="1:4" x14ac:dyDescent="0.25">
      <c r="A894" s="21"/>
      <c r="D894" s="26"/>
    </row>
    <row r="895" spans="1:4" x14ac:dyDescent="0.25">
      <c r="A895" s="21"/>
      <c r="D895" s="26"/>
    </row>
    <row r="896" spans="1:4" x14ac:dyDescent="0.25">
      <c r="A896" s="21"/>
      <c r="D896" s="26"/>
    </row>
    <row r="897" spans="1:4" x14ac:dyDescent="0.25">
      <c r="A897" s="21"/>
      <c r="D897" s="26"/>
    </row>
    <row r="898" spans="1:4" x14ac:dyDescent="0.25">
      <c r="A898" s="21"/>
      <c r="D898" s="26"/>
    </row>
    <row r="899" spans="1:4" x14ac:dyDescent="0.25">
      <c r="A899" s="21"/>
      <c r="D899" s="26"/>
    </row>
    <row r="900" spans="1:4" x14ac:dyDescent="0.25">
      <c r="A900" s="21"/>
      <c r="D900" s="26"/>
    </row>
    <row r="901" spans="1:4" x14ac:dyDescent="0.25">
      <c r="A901" s="21"/>
      <c r="D901" s="26"/>
    </row>
    <row r="902" spans="1:4" x14ac:dyDescent="0.25">
      <c r="A902" s="21"/>
      <c r="D902" s="26"/>
    </row>
    <row r="903" spans="1:4" x14ac:dyDescent="0.25">
      <c r="A903" s="21"/>
      <c r="D903" s="26"/>
    </row>
    <row r="904" spans="1:4" x14ac:dyDescent="0.25">
      <c r="A904" s="21"/>
      <c r="D904" s="26"/>
    </row>
    <row r="905" spans="1:4" x14ac:dyDescent="0.25">
      <c r="A905" s="21"/>
      <c r="D905" s="26"/>
    </row>
    <row r="906" spans="1:4" x14ac:dyDescent="0.25">
      <c r="A906" s="21"/>
      <c r="D906" s="26"/>
    </row>
    <row r="907" spans="1:4" x14ac:dyDescent="0.25">
      <c r="A907" s="21"/>
      <c r="D907" s="26"/>
    </row>
    <row r="908" spans="1:4" x14ac:dyDescent="0.25">
      <c r="A908" s="21"/>
      <c r="D908" s="26"/>
    </row>
    <row r="909" spans="1:4" x14ac:dyDescent="0.25">
      <c r="A909" s="21"/>
      <c r="D909" s="26"/>
    </row>
    <row r="910" spans="1:4" x14ac:dyDescent="0.25">
      <c r="A910" s="21"/>
      <c r="D910" s="26"/>
    </row>
    <row r="911" spans="1:4" x14ac:dyDescent="0.25">
      <c r="A911" s="21"/>
      <c r="D911" s="26"/>
    </row>
    <row r="912" spans="1:4" x14ac:dyDescent="0.25">
      <c r="A912" s="21"/>
      <c r="D912" s="26"/>
    </row>
    <row r="913" spans="1:4" x14ac:dyDescent="0.25">
      <c r="A913" s="21"/>
      <c r="D913" s="26"/>
    </row>
    <row r="914" spans="1:4" x14ac:dyDescent="0.25">
      <c r="A914" s="21"/>
      <c r="D914" s="26"/>
    </row>
    <row r="915" spans="1:4" x14ac:dyDescent="0.25">
      <c r="A915" s="21"/>
      <c r="D915" s="26"/>
    </row>
    <row r="916" spans="1:4" x14ac:dyDescent="0.25">
      <c r="A916" s="21"/>
      <c r="D916" s="26"/>
    </row>
    <row r="917" spans="1:4" x14ac:dyDescent="0.25">
      <c r="A917" s="21"/>
      <c r="D917" s="26"/>
    </row>
    <row r="918" spans="1:4" x14ac:dyDescent="0.25">
      <c r="A918" s="21"/>
      <c r="D918" s="26"/>
    </row>
    <row r="919" spans="1:4" x14ac:dyDescent="0.25">
      <c r="A919" s="21"/>
      <c r="D919" s="26"/>
    </row>
    <row r="920" spans="1:4" x14ac:dyDescent="0.25">
      <c r="A920" s="21"/>
      <c r="D920" s="26"/>
    </row>
    <row r="921" spans="1:4" x14ac:dyDescent="0.25">
      <c r="A921" s="21"/>
      <c r="D921" s="26"/>
    </row>
    <row r="922" spans="1:4" x14ac:dyDescent="0.25">
      <c r="A922" s="21"/>
      <c r="D922" s="26"/>
    </row>
    <row r="923" spans="1:4" x14ac:dyDescent="0.25">
      <c r="A923" s="21"/>
      <c r="D923" s="26"/>
    </row>
    <row r="924" spans="1:4" x14ac:dyDescent="0.25">
      <c r="A924" s="21"/>
      <c r="D924" s="26"/>
    </row>
    <row r="925" spans="1:4" x14ac:dyDescent="0.25">
      <c r="A925" s="21"/>
      <c r="D925" s="26"/>
    </row>
    <row r="926" spans="1:4" x14ac:dyDescent="0.25">
      <c r="A926" s="21"/>
      <c r="D926" s="26"/>
    </row>
    <row r="927" spans="1:4" x14ac:dyDescent="0.25">
      <c r="A927" s="21"/>
      <c r="D927" s="26"/>
    </row>
    <row r="928" spans="1:4" x14ac:dyDescent="0.25">
      <c r="A928" s="21"/>
      <c r="D928" s="26"/>
    </row>
    <row r="929" spans="1:4" x14ac:dyDescent="0.25">
      <c r="A929" s="21"/>
      <c r="D929" s="26"/>
    </row>
    <row r="930" spans="1:4" x14ac:dyDescent="0.25">
      <c r="A930" s="21"/>
      <c r="D930" s="26"/>
    </row>
    <row r="931" spans="1:4" x14ac:dyDescent="0.25">
      <c r="A931" s="21"/>
      <c r="D931" s="26"/>
    </row>
    <row r="932" spans="1:4" x14ac:dyDescent="0.25">
      <c r="A932" s="21"/>
      <c r="D932" s="26"/>
    </row>
    <row r="933" spans="1:4" x14ac:dyDescent="0.25">
      <c r="A933" s="21"/>
      <c r="D933" s="26"/>
    </row>
    <row r="934" spans="1:4" x14ac:dyDescent="0.25">
      <c r="A934" s="21"/>
      <c r="D934" s="26"/>
    </row>
    <row r="935" spans="1:4" x14ac:dyDescent="0.25">
      <c r="A935" s="21"/>
      <c r="D935" s="26"/>
    </row>
    <row r="936" spans="1:4" x14ac:dyDescent="0.25">
      <c r="A936" s="21"/>
      <c r="D936" s="26"/>
    </row>
    <row r="937" spans="1:4" x14ac:dyDescent="0.25">
      <c r="A937" s="21"/>
      <c r="D937" s="26"/>
    </row>
    <row r="938" spans="1:4" x14ac:dyDescent="0.25">
      <c r="A938" s="21"/>
      <c r="D938" s="26"/>
    </row>
    <row r="939" spans="1:4" x14ac:dyDescent="0.25">
      <c r="A939" s="21"/>
      <c r="D939" s="26"/>
    </row>
    <row r="940" spans="1:4" x14ac:dyDescent="0.25">
      <c r="A940" s="21"/>
      <c r="D940" s="26"/>
    </row>
    <row r="941" spans="1:4" x14ac:dyDescent="0.25">
      <c r="A941" s="21"/>
      <c r="D941" s="26"/>
    </row>
    <row r="942" spans="1:4" x14ac:dyDescent="0.25">
      <c r="A942" s="21"/>
      <c r="D942" s="26"/>
    </row>
    <row r="943" spans="1:4" x14ac:dyDescent="0.25">
      <c r="A943" s="21"/>
      <c r="D943" s="26"/>
    </row>
    <row r="944" spans="1:4" x14ac:dyDescent="0.25">
      <c r="A944" s="21"/>
      <c r="D944" s="26"/>
    </row>
    <row r="945" spans="1:4" x14ac:dyDescent="0.25">
      <c r="A945" s="21"/>
      <c r="D945" s="26"/>
    </row>
    <row r="946" spans="1:4" x14ac:dyDescent="0.25">
      <c r="A946" s="21"/>
      <c r="D946" s="26"/>
    </row>
    <row r="947" spans="1:4" x14ac:dyDescent="0.25">
      <c r="A947" s="21"/>
      <c r="D947" s="26"/>
    </row>
    <row r="948" spans="1:4" x14ac:dyDescent="0.25">
      <c r="A948" s="21"/>
      <c r="D948" s="26"/>
    </row>
    <row r="949" spans="1:4" x14ac:dyDescent="0.25">
      <c r="A949" s="21"/>
      <c r="D949" s="26"/>
    </row>
    <row r="950" spans="1:4" x14ac:dyDescent="0.25">
      <c r="A950" s="21"/>
      <c r="D950" s="26"/>
    </row>
    <row r="951" spans="1:4" x14ac:dyDescent="0.25">
      <c r="A951" s="21"/>
      <c r="D951" s="26"/>
    </row>
    <row r="952" spans="1:4" x14ac:dyDescent="0.25">
      <c r="A952" s="21"/>
      <c r="D952" s="26"/>
    </row>
    <row r="953" spans="1:4" x14ac:dyDescent="0.25">
      <c r="A953" s="21"/>
      <c r="D953" s="26"/>
    </row>
    <row r="954" spans="1:4" x14ac:dyDescent="0.25">
      <c r="A954" s="21"/>
      <c r="D954" s="26"/>
    </row>
    <row r="955" spans="1:4" x14ac:dyDescent="0.25">
      <c r="A955" s="21"/>
      <c r="D955" s="26"/>
    </row>
    <row r="956" spans="1:4" x14ac:dyDescent="0.25">
      <c r="A956" s="21"/>
      <c r="D956" s="26"/>
    </row>
    <row r="957" spans="1:4" x14ac:dyDescent="0.25">
      <c r="A957" s="21"/>
      <c r="D957" s="26"/>
    </row>
    <row r="958" spans="1:4" x14ac:dyDescent="0.25">
      <c r="A958" s="21"/>
      <c r="D958" s="26"/>
    </row>
    <row r="959" spans="1:4" x14ac:dyDescent="0.25">
      <c r="A959" s="21"/>
      <c r="D959" s="26"/>
    </row>
    <row r="960" spans="1:4" x14ac:dyDescent="0.25">
      <c r="A960" s="21"/>
      <c r="D960" s="26"/>
    </row>
    <row r="961" spans="1:4" x14ac:dyDescent="0.25">
      <c r="A961" s="21"/>
      <c r="D961" s="26"/>
    </row>
    <row r="962" spans="1:4" x14ac:dyDescent="0.25">
      <c r="A962" s="21"/>
      <c r="D962" s="26"/>
    </row>
    <row r="963" spans="1:4" x14ac:dyDescent="0.25">
      <c r="A963" s="21"/>
      <c r="D963" s="26"/>
    </row>
    <row r="964" spans="1:4" x14ac:dyDescent="0.25">
      <c r="A964" s="21"/>
      <c r="D964" s="26"/>
    </row>
    <row r="965" spans="1:4" x14ac:dyDescent="0.25">
      <c r="A965" s="21"/>
      <c r="D965" s="26"/>
    </row>
    <row r="966" spans="1:4" x14ac:dyDescent="0.25">
      <c r="A966" s="21"/>
      <c r="D966" s="26"/>
    </row>
    <row r="967" spans="1:4" x14ac:dyDescent="0.25">
      <c r="A967" s="21"/>
      <c r="D967" s="26"/>
    </row>
    <row r="968" spans="1:4" x14ac:dyDescent="0.25">
      <c r="A968" s="21"/>
      <c r="D968" s="26"/>
    </row>
    <row r="969" spans="1:4" x14ac:dyDescent="0.25">
      <c r="A969" s="21"/>
      <c r="D969" s="26"/>
    </row>
    <row r="970" spans="1:4" x14ac:dyDescent="0.25">
      <c r="A970" s="21"/>
      <c r="D970" s="26"/>
    </row>
    <row r="971" spans="1:4" x14ac:dyDescent="0.25">
      <c r="A971" s="21"/>
      <c r="D971" s="26"/>
    </row>
    <row r="972" spans="1:4" x14ac:dyDescent="0.25">
      <c r="A972" s="21"/>
      <c r="D972" s="26"/>
    </row>
    <row r="973" spans="1:4" x14ac:dyDescent="0.25">
      <c r="A973" s="21"/>
      <c r="D973" s="26"/>
    </row>
    <row r="974" spans="1:4" x14ac:dyDescent="0.25">
      <c r="A974" s="21"/>
      <c r="D974" s="26"/>
    </row>
    <row r="975" spans="1:4" x14ac:dyDescent="0.25">
      <c r="A975" s="21"/>
      <c r="D975" s="26"/>
    </row>
    <row r="976" spans="1:4" x14ac:dyDescent="0.25">
      <c r="A976" s="21"/>
      <c r="D976" s="26"/>
    </row>
    <row r="977" spans="1:4" x14ac:dyDescent="0.25">
      <c r="A977" s="21"/>
      <c r="D977" s="26"/>
    </row>
    <row r="978" spans="1:4" x14ac:dyDescent="0.25">
      <c r="A978" s="21"/>
      <c r="D978" s="26"/>
    </row>
    <row r="979" spans="1:4" x14ac:dyDescent="0.25">
      <c r="A979" s="21"/>
      <c r="D979" s="26"/>
    </row>
    <row r="980" spans="1:4" x14ac:dyDescent="0.25">
      <c r="A980" s="21"/>
      <c r="D980" s="26"/>
    </row>
    <row r="981" spans="1:4" x14ac:dyDescent="0.25">
      <c r="A981" s="21"/>
      <c r="D981" s="26"/>
    </row>
    <row r="982" spans="1:4" x14ac:dyDescent="0.25">
      <c r="A982" s="21"/>
      <c r="D982" s="26"/>
    </row>
    <row r="983" spans="1:4" x14ac:dyDescent="0.25">
      <c r="A983" s="21"/>
      <c r="D983" s="26"/>
    </row>
    <row r="984" spans="1:4" x14ac:dyDescent="0.25">
      <c r="A984" s="21"/>
      <c r="D984" s="26"/>
    </row>
    <row r="985" spans="1:4" x14ac:dyDescent="0.25">
      <c r="A985" s="21"/>
      <c r="D985" s="26"/>
    </row>
    <row r="986" spans="1:4" x14ac:dyDescent="0.25">
      <c r="A986" s="21"/>
      <c r="D986" s="26"/>
    </row>
    <row r="987" spans="1:4" x14ac:dyDescent="0.25">
      <c r="A987" s="21"/>
      <c r="D987" s="26"/>
    </row>
    <row r="988" spans="1:4" x14ac:dyDescent="0.25">
      <c r="A988" s="21"/>
      <c r="D988" s="26"/>
    </row>
    <row r="989" spans="1:4" x14ac:dyDescent="0.25">
      <c r="A989" s="21"/>
      <c r="D989" s="26"/>
    </row>
    <row r="990" spans="1:4" x14ac:dyDescent="0.25">
      <c r="A990" s="21"/>
      <c r="D990" s="26"/>
    </row>
    <row r="991" spans="1:4" x14ac:dyDescent="0.25">
      <c r="A991" s="21"/>
      <c r="D991" s="26"/>
    </row>
    <row r="992" spans="1:4" x14ac:dyDescent="0.25">
      <c r="A992" s="21"/>
      <c r="D992" s="26"/>
    </row>
    <row r="993" spans="1:4" x14ac:dyDescent="0.25">
      <c r="A993" s="21"/>
      <c r="D993" s="26"/>
    </row>
    <row r="994" spans="1:4" x14ac:dyDescent="0.25">
      <c r="A994" s="21"/>
      <c r="D994" s="26"/>
    </row>
    <row r="995" spans="1:4" x14ac:dyDescent="0.25">
      <c r="A995" s="21"/>
      <c r="D995" s="26"/>
    </row>
    <row r="996" spans="1:4" x14ac:dyDescent="0.25">
      <c r="A996" s="21"/>
      <c r="D996" s="26"/>
    </row>
    <row r="997" spans="1:4" x14ac:dyDescent="0.25">
      <c r="A997" s="21"/>
      <c r="D997" s="26"/>
    </row>
    <row r="998" spans="1:4" x14ac:dyDescent="0.25">
      <c r="A998" s="21"/>
      <c r="D998" s="26"/>
    </row>
    <row r="999" spans="1:4" x14ac:dyDescent="0.25">
      <c r="A999" s="21"/>
      <c r="D999" s="26"/>
    </row>
    <row r="1000" spans="1:4" x14ac:dyDescent="0.25">
      <c r="A1000" s="21"/>
      <c r="D1000" s="26"/>
    </row>
    <row r="1001" spans="1:4" x14ac:dyDescent="0.25">
      <c r="A1001" s="21"/>
      <c r="D1001" s="26"/>
    </row>
    <row r="1002" spans="1:4" x14ac:dyDescent="0.25">
      <c r="A1002" s="21"/>
      <c r="D1002" s="26"/>
    </row>
    <row r="1003" spans="1:4" x14ac:dyDescent="0.25">
      <c r="A1003" s="21"/>
      <c r="D1003" s="26"/>
    </row>
    <row r="1004" spans="1:4" x14ac:dyDescent="0.25">
      <c r="A1004" s="21"/>
      <c r="D1004" s="26"/>
    </row>
    <row r="1005" spans="1:4" x14ac:dyDescent="0.25">
      <c r="A1005" s="21"/>
      <c r="D1005" s="26"/>
    </row>
    <row r="1006" spans="1:4" x14ac:dyDescent="0.25">
      <c r="A1006" s="21"/>
      <c r="D1006" s="26"/>
    </row>
    <row r="1007" spans="1:4" x14ac:dyDescent="0.25">
      <c r="A1007" s="21"/>
      <c r="D1007" s="26"/>
    </row>
    <row r="1008" spans="1:4" x14ac:dyDescent="0.25">
      <c r="A1008" s="21"/>
      <c r="D1008" s="26"/>
    </row>
    <row r="1009" spans="1:4" x14ac:dyDescent="0.25">
      <c r="A1009" s="21"/>
      <c r="D1009" s="26"/>
    </row>
    <row r="1010" spans="1:4" x14ac:dyDescent="0.25">
      <c r="A1010" s="21"/>
      <c r="D1010" s="26"/>
    </row>
    <row r="1011" spans="1:4" x14ac:dyDescent="0.25">
      <c r="A1011" s="21"/>
      <c r="D1011" s="26"/>
    </row>
    <row r="1012" spans="1:4" x14ac:dyDescent="0.25">
      <c r="A1012" s="21"/>
      <c r="D1012" s="26"/>
    </row>
    <row r="1013" spans="1:4" x14ac:dyDescent="0.25">
      <c r="A1013" s="21"/>
      <c r="D1013" s="26"/>
    </row>
    <row r="1014" spans="1:4" x14ac:dyDescent="0.25">
      <c r="A1014" s="21"/>
      <c r="D1014" s="26"/>
    </row>
    <row r="1015" spans="1:4" x14ac:dyDescent="0.25">
      <c r="A1015" s="21"/>
      <c r="D1015" s="26"/>
    </row>
    <row r="1016" spans="1:4" x14ac:dyDescent="0.25">
      <c r="A1016" s="21"/>
      <c r="D1016" s="26"/>
    </row>
    <row r="1017" spans="1:4" x14ac:dyDescent="0.25">
      <c r="A1017" s="21"/>
      <c r="D1017" s="26"/>
    </row>
    <row r="1018" spans="1:4" x14ac:dyDescent="0.25">
      <c r="A1018" s="21"/>
      <c r="D1018" s="26"/>
    </row>
    <row r="1019" spans="1:4" x14ac:dyDescent="0.25">
      <c r="A1019" s="21"/>
      <c r="D1019" s="26"/>
    </row>
    <row r="1020" spans="1:4" x14ac:dyDescent="0.25">
      <c r="A1020" s="21"/>
      <c r="D1020" s="26"/>
    </row>
    <row r="1021" spans="1:4" x14ac:dyDescent="0.25">
      <c r="A1021" s="21"/>
      <c r="D1021" s="26"/>
    </row>
    <row r="1022" spans="1:4" x14ac:dyDescent="0.25">
      <c r="A1022" s="21"/>
      <c r="D1022" s="26"/>
    </row>
    <row r="1023" spans="1:4" x14ac:dyDescent="0.25">
      <c r="A1023" s="21"/>
      <c r="D1023" s="26"/>
    </row>
    <row r="1024" spans="1:4" x14ac:dyDescent="0.25">
      <c r="A1024" s="21"/>
      <c r="D1024" s="26"/>
    </row>
    <row r="1025" spans="1:4" x14ac:dyDescent="0.25">
      <c r="A1025" s="21"/>
      <c r="D1025" s="26"/>
    </row>
    <row r="1026" spans="1:4" x14ac:dyDescent="0.25">
      <c r="A1026" s="21"/>
      <c r="D1026" s="26"/>
    </row>
    <row r="1027" spans="1:4" x14ac:dyDescent="0.25">
      <c r="A1027" s="21"/>
      <c r="D1027" s="26"/>
    </row>
    <row r="1028" spans="1:4" x14ac:dyDescent="0.25">
      <c r="A1028" s="21"/>
      <c r="D1028" s="26"/>
    </row>
    <row r="1029" spans="1:4" x14ac:dyDescent="0.25">
      <c r="A1029" s="21"/>
      <c r="D1029" s="26"/>
    </row>
    <row r="1030" spans="1:4" x14ac:dyDescent="0.25">
      <c r="A1030" s="21"/>
      <c r="D1030" s="26"/>
    </row>
    <row r="1031" spans="1:4" x14ac:dyDescent="0.25">
      <c r="A1031" s="21"/>
      <c r="D1031" s="26"/>
    </row>
    <row r="1032" spans="1:4" x14ac:dyDescent="0.25">
      <c r="A1032" s="21"/>
      <c r="D1032" s="26"/>
    </row>
    <row r="1033" spans="1:4" x14ac:dyDescent="0.25">
      <c r="A1033" s="21"/>
      <c r="D1033" s="26"/>
    </row>
    <row r="1034" spans="1:4" x14ac:dyDescent="0.25">
      <c r="A1034" s="21"/>
      <c r="D1034" s="26"/>
    </row>
    <row r="1035" spans="1:4" x14ac:dyDescent="0.25">
      <c r="A1035" s="21"/>
      <c r="D1035" s="26"/>
    </row>
    <row r="1036" spans="1:4" x14ac:dyDescent="0.25">
      <c r="A1036" s="21"/>
      <c r="D1036" s="26"/>
    </row>
    <row r="1037" spans="1:4" x14ac:dyDescent="0.25">
      <c r="A1037" s="21"/>
      <c r="D1037" s="26"/>
    </row>
    <row r="1038" spans="1:4" x14ac:dyDescent="0.25">
      <c r="A1038" s="21"/>
      <c r="D1038" s="26"/>
    </row>
    <row r="1039" spans="1:4" x14ac:dyDescent="0.25">
      <c r="A1039" s="21"/>
      <c r="D1039" s="26"/>
    </row>
    <row r="1040" spans="1:4" x14ac:dyDescent="0.25">
      <c r="A1040" s="21"/>
      <c r="D1040" s="26"/>
    </row>
    <row r="1041" spans="1:4" x14ac:dyDescent="0.25">
      <c r="A1041" s="21"/>
      <c r="D1041" s="26"/>
    </row>
    <row r="1042" spans="1:4" x14ac:dyDescent="0.25">
      <c r="A1042" s="21"/>
      <c r="D1042" s="26"/>
    </row>
    <row r="1043" spans="1:4" x14ac:dyDescent="0.25">
      <c r="A1043" s="21"/>
      <c r="D1043" s="26"/>
    </row>
    <row r="1044" spans="1:4" x14ac:dyDescent="0.25">
      <c r="A1044" s="21"/>
      <c r="D1044" s="26"/>
    </row>
    <row r="1045" spans="1:4" x14ac:dyDescent="0.25">
      <c r="A1045" s="21"/>
      <c r="D1045" s="26"/>
    </row>
    <row r="1046" spans="1:4" x14ac:dyDescent="0.25">
      <c r="A1046" s="21"/>
      <c r="D1046" s="26"/>
    </row>
    <row r="1047" spans="1:4" x14ac:dyDescent="0.25">
      <c r="A1047" s="21"/>
      <c r="D1047" s="26"/>
    </row>
    <row r="1048" spans="1:4" x14ac:dyDescent="0.25">
      <c r="A1048" s="21"/>
      <c r="D1048" s="26"/>
    </row>
    <row r="1049" spans="1:4" x14ac:dyDescent="0.25">
      <c r="A1049" s="21"/>
      <c r="D1049" s="26"/>
    </row>
    <row r="1050" spans="1:4" x14ac:dyDescent="0.25">
      <c r="A1050" s="21"/>
      <c r="D1050" s="26"/>
    </row>
    <row r="1051" spans="1:4" x14ac:dyDescent="0.25">
      <c r="A1051" s="21"/>
      <c r="D1051" s="26"/>
    </row>
    <row r="1052" spans="1:4" x14ac:dyDescent="0.25">
      <c r="A1052" s="21"/>
      <c r="D1052" s="26"/>
    </row>
    <row r="1053" spans="1:4" x14ac:dyDescent="0.25">
      <c r="A1053" s="21"/>
      <c r="D1053" s="26"/>
    </row>
    <row r="1054" spans="1:4" x14ac:dyDescent="0.25">
      <c r="A1054" s="21"/>
      <c r="D1054" s="26"/>
    </row>
    <row r="1055" spans="1:4" x14ac:dyDescent="0.25">
      <c r="A1055" s="21"/>
      <c r="D1055" s="26"/>
    </row>
    <row r="1056" spans="1:4" x14ac:dyDescent="0.25">
      <c r="A1056" s="21"/>
      <c r="D1056" s="26"/>
    </row>
    <row r="1057" spans="1:4" x14ac:dyDescent="0.25">
      <c r="A1057" s="21"/>
      <c r="D1057" s="26"/>
    </row>
    <row r="1058" spans="1:4" x14ac:dyDescent="0.25">
      <c r="A1058" s="21"/>
      <c r="D1058" s="26"/>
    </row>
    <row r="1059" spans="1:4" x14ac:dyDescent="0.25">
      <c r="A1059" s="21"/>
      <c r="D1059" s="26"/>
    </row>
    <row r="1060" spans="1:4" x14ac:dyDescent="0.25">
      <c r="A1060" s="21"/>
      <c r="D1060" s="26"/>
    </row>
    <row r="1061" spans="1:4" x14ac:dyDescent="0.25">
      <c r="A1061" s="21"/>
      <c r="D1061" s="26"/>
    </row>
    <row r="1062" spans="1:4" x14ac:dyDescent="0.25">
      <c r="A1062" s="21"/>
      <c r="D1062" s="26"/>
    </row>
    <row r="1063" spans="1:4" x14ac:dyDescent="0.25">
      <c r="A1063" s="21"/>
      <c r="D1063" s="26"/>
    </row>
    <row r="1064" spans="1:4" x14ac:dyDescent="0.25">
      <c r="A1064" s="21"/>
      <c r="D1064" s="26"/>
    </row>
    <row r="1065" spans="1:4" x14ac:dyDescent="0.25">
      <c r="A1065" s="21"/>
      <c r="D1065" s="26"/>
    </row>
    <row r="1066" spans="1:4" x14ac:dyDescent="0.25">
      <c r="A1066" s="21"/>
      <c r="D1066" s="26"/>
    </row>
    <row r="1067" spans="1:4" x14ac:dyDescent="0.25">
      <c r="A1067" s="21"/>
      <c r="D1067" s="26"/>
    </row>
    <row r="1068" spans="1:4" x14ac:dyDescent="0.25">
      <c r="A1068" s="21"/>
      <c r="D1068" s="26"/>
    </row>
    <row r="1069" spans="1:4" x14ac:dyDescent="0.25">
      <c r="A1069" s="21"/>
      <c r="D1069" s="26"/>
    </row>
    <row r="1070" spans="1:4" x14ac:dyDescent="0.25">
      <c r="A1070" s="21"/>
      <c r="D1070" s="26"/>
    </row>
    <row r="1071" spans="1:4" x14ac:dyDescent="0.25">
      <c r="A1071" s="21"/>
      <c r="D1071" s="26"/>
    </row>
    <row r="1072" spans="1:4" x14ac:dyDescent="0.25">
      <c r="A1072" s="21"/>
      <c r="D1072" s="26"/>
    </row>
    <row r="1073" spans="1:4" x14ac:dyDescent="0.25">
      <c r="A1073" s="21"/>
      <c r="D1073" s="26"/>
    </row>
    <row r="1074" spans="1:4" x14ac:dyDescent="0.25">
      <c r="A1074" s="21"/>
      <c r="D1074" s="26"/>
    </row>
    <row r="1075" spans="1:4" x14ac:dyDescent="0.25">
      <c r="A1075" s="21"/>
      <c r="D1075" s="26"/>
    </row>
    <row r="1076" spans="1:4" x14ac:dyDescent="0.25">
      <c r="A1076" s="21"/>
      <c r="D1076" s="26"/>
    </row>
    <row r="1077" spans="1:4" x14ac:dyDescent="0.25">
      <c r="A1077" s="21"/>
      <c r="D1077" s="26"/>
    </row>
    <row r="1078" spans="1:4" x14ac:dyDescent="0.25">
      <c r="A1078" s="21"/>
      <c r="D1078" s="26"/>
    </row>
    <row r="1079" spans="1:4" x14ac:dyDescent="0.25">
      <c r="A1079" s="21"/>
      <c r="D1079" s="26"/>
    </row>
    <row r="1080" spans="1:4" x14ac:dyDescent="0.25">
      <c r="A1080" s="21"/>
      <c r="D1080" s="26"/>
    </row>
    <row r="1081" spans="1:4" x14ac:dyDescent="0.25">
      <c r="A1081" s="21"/>
      <c r="D1081" s="26"/>
    </row>
    <row r="1082" spans="1:4" x14ac:dyDescent="0.25">
      <c r="A1082" s="21"/>
      <c r="D1082" s="26"/>
    </row>
    <row r="1083" spans="1:4" x14ac:dyDescent="0.25">
      <c r="A1083" s="21"/>
      <c r="D1083" s="26"/>
    </row>
    <row r="1084" spans="1:4" x14ac:dyDescent="0.25">
      <c r="A1084" s="21"/>
      <c r="D1084" s="26"/>
    </row>
    <row r="1085" spans="1:4" x14ac:dyDescent="0.25">
      <c r="A1085" s="21"/>
      <c r="D1085" s="26"/>
    </row>
    <row r="1086" spans="1:4" x14ac:dyDescent="0.25">
      <c r="A1086" s="21"/>
      <c r="D1086" s="26"/>
    </row>
    <row r="1087" spans="1:4" x14ac:dyDescent="0.25">
      <c r="A1087" s="21"/>
      <c r="D1087" s="26"/>
    </row>
    <row r="1088" spans="1:4" x14ac:dyDescent="0.25">
      <c r="A1088" s="21"/>
      <c r="D1088" s="26"/>
    </row>
    <row r="1089" spans="1:4" x14ac:dyDescent="0.25">
      <c r="A1089" s="21"/>
      <c r="D1089" s="26"/>
    </row>
    <row r="1090" spans="1:4" x14ac:dyDescent="0.25">
      <c r="A1090" s="21"/>
      <c r="D1090" s="26"/>
    </row>
    <row r="1091" spans="1:4" x14ac:dyDescent="0.25">
      <c r="A1091" s="21"/>
      <c r="D1091" s="26"/>
    </row>
    <row r="1092" spans="1:4" x14ac:dyDescent="0.25">
      <c r="A1092" s="21"/>
      <c r="D1092" s="26"/>
    </row>
    <row r="1093" spans="1:4" x14ac:dyDescent="0.25">
      <c r="A1093" s="21"/>
      <c r="D1093" s="26"/>
    </row>
    <row r="1094" spans="1:4" x14ac:dyDescent="0.25">
      <c r="A1094" s="21"/>
      <c r="D1094" s="26"/>
    </row>
    <row r="1095" spans="1:4" x14ac:dyDescent="0.25">
      <c r="A1095" s="21"/>
      <c r="D1095" s="26"/>
    </row>
    <row r="1096" spans="1:4" x14ac:dyDescent="0.25">
      <c r="A1096" s="21"/>
      <c r="D1096" s="26"/>
    </row>
    <row r="1097" spans="1:4" x14ac:dyDescent="0.25">
      <c r="A1097" s="21"/>
      <c r="D1097" s="26"/>
    </row>
    <row r="1098" spans="1:4" x14ac:dyDescent="0.25">
      <c r="A1098" s="21"/>
      <c r="D1098" s="26"/>
    </row>
    <row r="1099" spans="1:4" x14ac:dyDescent="0.25">
      <c r="A1099" s="21"/>
      <c r="D1099" s="26"/>
    </row>
    <row r="1100" spans="1:4" x14ac:dyDescent="0.25">
      <c r="A1100" s="21"/>
      <c r="D1100" s="26"/>
    </row>
    <row r="1101" spans="1:4" x14ac:dyDescent="0.25">
      <c r="A1101" s="21"/>
      <c r="D1101" s="26"/>
    </row>
    <row r="1102" spans="1:4" x14ac:dyDescent="0.25">
      <c r="A1102" s="21"/>
      <c r="D1102" s="26"/>
    </row>
    <row r="1103" spans="1:4" x14ac:dyDescent="0.25">
      <c r="A1103" s="21"/>
      <c r="D1103" s="26"/>
    </row>
    <row r="1104" spans="1:4" x14ac:dyDescent="0.25">
      <c r="A1104" s="21"/>
      <c r="D1104" s="26"/>
    </row>
    <row r="1105" spans="1:4" x14ac:dyDescent="0.25">
      <c r="A1105" s="21"/>
      <c r="D1105" s="26"/>
    </row>
    <row r="1106" spans="1:4" x14ac:dyDescent="0.25">
      <c r="A1106" s="21"/>
      <c r="D1106" s="26"/>
    </row>
    <row r="1107" spans="1:4" x14ac:dyDescent="0.25">
      <c r="A1107" s="21"/>
      <c r="D1107" s="26"/>
    </row>
    <row r="1108" spans="1:4" x14ac:dyDescent="0.25">
      <c r="A1108" s="21"/>
      <c r="D1108" s="26"/>
    </row>
    <row r="1109" spans="1:4" x14ac:dyDescent="0.25">
      <c r="A1109" s="21"/>
      <c r="D1109" s="26"/>
    </row>
    <row r="1110" spans="1:4" x14ac:dyDescent="0.25">
      <c r="A1110" s="21"/>
      <c r="D1110" s="26"/>
    </row>
    <row r="1111" spans="1:4" x14ac:dyDescent="0.25">
      <c r="A1111" s="21"/>
      <c r="D1111" s="26"/>
    </row>
    <row r="1112" spans="1:4" x14ac:dyDescent="0.25">
      <c r="A1112" s="21"/>
      <c r="D1112" s="26"/>
    </row>
    <row r="1113" spans="1:4" x14ac:dyDescent="0.25">
      <c r="A1113" s="21"/>
      <c r="D1113" s="26"/>
    </row>
    <row r="1114" spans="1:4" x14ac:dyDescent="0.25">
      <c r="A1114" s="21"/>
      <c r="D1114" s="26"/>
    </row>
    <row r="1115" spans="1:4" x14ac:dyDescent="0.25">
      <c r="A1115" s="21"/>
      <c r="D1115" s="26"/>
    </row>
    <row r="1116" spans="1:4" x14ac:dyDescent="0.25">
      <c r="A1116" s="21"/>
      <c r="D1116" s="26"/>
    </row>
    <row r="1117" spans="1:4" x14ac:dyDescent="0.25">
      <c r="A1117" s="21"/>
      <c r="D1117" s="26"/>
    </row>
    <row r="1118" spans="1:4" x14ac:dyDescent="0.25">
      <c r="A1118" s="21"/>
    </row>
    <row r="1119" spans="1:4" x14ac:dyDescent="0.25">
      <c r="A1119" s="21"/>
    </row>
    <row r="1120" spans="1:4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</vt:lpstr>
      <vt:lpstr>XOM</vt:lpstr>
      <vt:lpstr>MSFT_XOM</vt:lpstr>
      <vt:lpstr>MSFT_XOM_JNJ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guptaa</dc:creator>
  <cp:lastModifiedBy>Yueliang Lu, Jacques</cp:lastModifiedBy>
  <dcterms:created xsi:type="dcterms:W3CDTF">2008-03-01T02:49:20Z</dcterms:created>
  <dcterms:modified xsi:type="dcterms:W3CDTF">2021-02-26T21:44:41Z</dcterms:modified>
</cp:coreProperties>
</file>