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 Rubric" sheetId="1" r:id="rId4"/>
    <sheet state="visible" name="Rubric Summar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Examiner Comments
	-Jacqui Muller</t>
      </text>
    </comment>
    <comment authorId="0" ref="F6">
      <text>
        <t xml:space="preserve">1 for Yes and 0 for No
	-Jacqui Muller</t>
      </text>
    </comment>
  </commentList>
</comments>
</file>

<file path=xl/sharedStrings.xml><?xml version="1.0" encoding="utf-8"?>
<sst xmlns="http://schemas.openxmlformats.org/spreadsheetml/2006/main" count="131" uniqueCount="67">
  <si>
    <t>Student Initials:</t>
  </si>
  <si>
    <t>Student Surname:</t>
  </si>
  <si>
    <t>Student Number:</t>
  </si>
  <si>
    <t>Examiner:</t>
  </si>
  <si>
    <t>Category</t>
  </si>
  <si>
    <t>Sub-Category</t>
  </si>
  <si>
    <t>Criteria</t>
  </si>
  <si>
    <t>Description</t>
  </si>
  <si>
    <t>Weight</t>
  </si>
  <si>
    <t>Indicator</t>
  </si>
  <si>
    <t>Mark</t>
  </si>
  <si>
    <t>Comment</t>
  </si>
  <si>
    <t>Category 1</t>
  </si>
  <si>
    <t>Sub-Category 1</t>
  </si>
  <si>
    <t>Criteria 1</t>
  </si>
  <si>
    <t>Detailed description of criteria</t>
  </si>
  <si>
    <t>Sub-Category 2</t>
  </si>
  <si>
    <t>Criteria 2</t>
  </si>
  <si>
    <t>Sub-Category 3</t>
  </si>
  <si>
    <t>Criteria 3</t>
  </si>
  <si>
    <t>Sub-Category 4</t>
  </si>
  <si>
    <t>Criteria 4</t>
  </si>
  <si>
    <t>Sub-Category 5</t>
  </si>
  <si>
    <t>Criteria 5</t>
  </si>
  <si>
    <t>Category 2</t>
  </si>
  <si>
    <t>Sub-Category 6</t>
  </si>
  <si>
    <t>Criteria 6</t>
  </si>
  <si>
    <t>Criteria 7</t>
  </si>
  <si>
    <t>Criteria 8</t>
  </si>
  <si>
    <t>Criteria 9</t>
  </si>
  <si>
    <t>Category 3</t>
  </si>
  <si>
    <t>Sub-Category 7</t>
  </si>
  <si>
    <t>Criteria 10</t>
  </si>
  <si>
    <t>Criteria 11</t>
  </si>
  <si>
    <t>Criteria 12</t>
  </si>
  <si>
    <t>Sub-Category 8</t>
  </si>
  <si>
    <t>Criteria 13</t>
  </si>
  <si>
    <t>Criteria 14</t>
  </si>
  <si>
    <t>Criteria 15</t>
  </si>
  <si>
    <t>Criteria 16</t>
  </si>
  <si>
    <t>Sub-Category 9</t>
  </si>
  <si>
    <t>Criteria 17</t>
  </si>
  <si>
    <t>Criteria 18</t>
  </si>
  <si>
    <t>Criteria 19</t>
  </si>
  <si>
    <t>Criteria 20</t>
  </si>
  <si>
    <t>Criteria 21</t>
  </si>
  <si>
    <t>Criteria 22</t>
  </si>
  <si>
    <t>Criteria 23</t>
  </si>
  <si>
    <t>Criteria 24</t>
  </si>
  <si>
    <t>Criteria 25</t>
  </si>
  <si>
    <t>Criteria 26</t>
  </si>
  <si>
    <t>[Bonus Mark question]</t>
  </si>
  <si>
    <t>Sub-Category 10</t>
  </si>
  <si>
    <t>Criteria 27</t>
  </si>
  <si>
    <t>Criteria 28</t>
  </si>
  <si>
    <t>Criteria 29</t>
  </si>
  <si>
    <t>Criteria 30</t>
  </si>
  <si>
    <t>Criteria 31</t>
  </si>
  <si>
    <t>Sub-Category 11</t>
  </si>
  <si>
    <t>Criteria 32</t>
  </si>
  <si>
    <t>Criteria 33</t>
  </si>
  <si>
    <t>Criteria 34</t>
  </si>
  <si>
    <t>Criteria 35</t>
  </si>
  <si>
    <t>Criteria 36</t>
  </si>
  <si>
    <t>Total</t>
  </si>
  <si>
    <t>Percentage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</si>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</sst>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/>
    <font>
      <b/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9" xfId="0" applyAlignment="1" applyBorder="1" applyFont="1" applyNumberFormat="1">
      <alignment vertical="bottom"/>
    </xf>
    <xf borderId="1" fillId="0" fontId="3" numFmtId="1" xfId="0" applyBorder="1" applyFont="1" applyNumberFormat="1"/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9" xfId="0" applyAlignment="1" applyBorder="1" applyFont="1" applyNumberFormat="1">
      <alignment horizontal="right" readingOrder="0"/>
    </xf>
    <xf borderId="1" fillId="0" fontId="2" numFmtId="1" xfId="0" applyBorder="1" applyFont="1" applyNumberFormat="1"/>
    <xf borderId="1" fillId="0" fontId="2" numFmtId="1" xfId="0" applyAlignment="1" applyBorder="1" applyFont="1" applyNumberFormat="1">
      <alignment horizontal="right"/>
    </xf>
    <xf borderId="1" fillId="0" fontId="2" numFmtId="0" xfId="0" applyAlignment="1" applyBorder="1" applyFont="1">
      <alignment shrinkToFit="0" wrapText="1"/>
    </xf>
    <xf borderId="3" fillId="0" fontId="6" numFmtId="0" xfId="0" applyBorder="1" applyFont="1"/>
    <xf borderId="4" fillId="0" fontId="6" numFmtId="0" xfId="0" applyBorder="1" applyFont="1"/>
    <xf borderId="1" fillId="0" fontId="3" numFmtId="9" xfId="0" applyAlignment="1" applyBorder="1" applyFont="1" applyNumberFormat="1">
      <alignment horizontal="right" readingOrder="0"/>
    </xf>
    <xf borderId="1" fillId="0" fontId="1" numFmtId="1" xfId="0" applyAlignment="1" applyBorder="1" applyFont="1" applyNumberFormat="1">
      <alignment horizontal="right"/>
    </xf>
    <xf borderId="1" fillId="0" fontId="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bottom"/>
    </xf>
    <xf borderId="0" fillId="0" fontId="5" numFmtId="0" xfId="0" applyAlignment="1" applyFont="1">
      <alignment shrinkToFit="0" vertical="bottom" wrapText="0"/>
    </xf>
    <xf borderId="0" fillId="0" fontId="8" numFmtId="0" xfId="0" applyFont="1"/>
    <xf borderId="0" fillId="0" fontId="7" numFmtId="0" xfId="0" applyAlignment="1" applyFont="1">
      <alignment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3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readingOrder="0" shrinkToFit="0" vertical="bottom" wrapText="0"/>
    </xf>
    <xf borderId="6" fillId="0" fontId="5" numFmtId="9" xfId="0" applyAlignment="1" applyBorder="1" applyFont="1" applyNumberFormat="1">
      <alignment horizontal="right" readingOrder="0" shrinkToFit="0" vertical="bottom" wrapText="0"/>
    </xf>
    <xf borderId="1" fillId="0" fontId="5" numFmtId="1" xfId="0" applyAlignment="1" applyBorder="1" applyFont="1" applyNumberFormat="1">
      <alignment horizontal="right" shrinkToFit="0" vertical="bottom" wrapText="0"/>
    </xf>
    <xf borderId="5" fillId="0" fontId="5" numFmtId="9" xfId="0" applyAlignment="1" applyBorder="1" applyFont="1" applyNumberFormat="1">
      <alignment horizontal="right" shrinkToFit="0" vertical="bottom" wrapText="0"/>
    </xf>
    <xf borderId="1" fillId="0" fontId="4" numFmtId="0" xfId="0" applyAlignment="1" applyBorder="1" applyFont="1">
      <alignment readingOrder="0"/>
    </xf>
    <xf borderId="1" fillId="0" fontId="4" numFmtId="9" xfId="0" applyAlignment="1" applyBorder="1" applyFont="1" applyNumberFormat="1">
      <alignment readingOrder="0"/>
    </xf>
    <xf borderId="1" fillId="0" fontId="4" numFmtId="1" xfId="0" applyBorder="1" applyFont="1" applyNumberFormat="1"/>
    <xf borderId="1" fillId="0" fontId="4" numFmtId="9" xfId="0" applyBorder="1" applyFont="1" applyNumberFormat="1"/>
    <xf borderId="1" fillId="0" fontId="3" numFmtId="9" xfId="0" applyAlignment="1" applyBorder="1" applyFont="1" applyNumberFormat="1">
      <alignment readingOrder="0"/>
    </xf>
    <xf borderId="1" fillId="0" fontId="3" numFmtId="9" xfId="0" applyBorder="1" applyFont="1" applyNumberFormat="1"/>
    <xf borderId="4" fillId="0" fontId="5" numFmtId="0" xfId="0" applyAlignment="1" applyBorder="1" applyFont="1">
      <alignment horizontal="center" readingOrder="0" shrinkToFit="0" vertical="center" wrapText="0"/>
    </xf>
    <xf borderId="4" fillId="0" fontId="5" numFmtId="1" xfId="0" applyAlignment="1" applyBorder="1" applyFont="1" applyNumberFormat="1">
      <alignment horizontal="right" shrinkToFit="0" vertical="bottom" wrapText="0"/>
    </xf>
    <xf borderId="3" fillId="0" fontId="5" numFmtId="0" xfId="0" applyAlignment="1" applyBorder="1" applyFont="1">
      <alignment horizontal="center" readingOrder="0" shrinkToFit="0" vertical="center" wrapText="0"/>
    </xf>
    <xf borderId="6" fillId="0" fontId="5" numFmtId="9" xfId="0" applyAlignment="1" applyBorder="1" applyFont="1" applyNumberFormat="1">
      <alignment horizontal="right" readingOrder="0"/>
    </xf>
    <xf borderId="1" fillId="0" fontId="5" numFmtId="1" xfId="0" applyAlignment="1" applyBorder="1" applyFont="1" applyNumberFormat="1">
      <alignment horizontal="right" readingOrder="0" shrinkToFit="0" vertical="bottom" wrapText="0"/>
    </xf>
    <xf borderId="4" fillId="0" fontId="5" numFmtId="1" xfId="0" applyAlignment="1" applyBorder="1" applyFont="1" applyNumberFormat="1">
      <alignment horizontal="right" readingOrder="0" shrinkToFit="0" vertical="bottom" wrapText="0"/>
    </xf>
    <xf borderId="7" fillId="0" fontId="7" numFmtId="0" xfId="0" applyAlignment="1" applyBorder="1" applyFont="1">
      <alignment horizontal="left" readingOrder="0"/>
    </xf>
    <xf borderId="5" fillId="0" fontId="6" numFmtId="0" xfId="0" applyBorder="1" applyFont="1"/>
    <xf borderId="6" fillId="0" fontId="7" numFmtId="9" xfId="0" applyAlignment="1" applyBorder="1" applyFont="1" applyNumberFormat="1">
      <alignment horizontal="right" readingOrder="0"/>
    </xf>
    <xf borderId="1" fillId="2" fontId="7" numFmtId="1" xfId="0" applyBorder="1" applyFill="1" applyFont="1" applyNumberFormat="1"/>
    <xf borderId="5" fillId="0" fontId="7" numFmtId="9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7.57"/>
    <col customWidth="1" min="3" max="3" width="37.57"/>
    <col customWidth="1" min="4" max="4" width="45.29"/>
    <col customWidth="1" min="5" max="5" width="8.14"/>
    <col customWidth="1" min="6" max="6" width="10.0"/>
    <col customWidth="1" min="7" max="7" width="6.0"/>
    <col customWidth="1" min="8" max="8" width="41.43"/>
  </cols>
  <sheetData>
    <row r="1">
      <c r="A1" s="1" t="s">
        <v>0</v>
      </c>
      <c r="B1" s="2"/>
      <c r="C1" s="3"/>
      <c r="D1" s="3"/>
      <c r="E1" s="4"/>
      <c r="F1" s="5"/>
      <c r="G1" s="3"/>
      <c r="H1" s="3"/>
    </row>
    <row r="2">
      <c r="A2" s="1" t="s">
        <v>1</v>
      </c>
      <c r="B2" s="2"/>
      <c r="C2" s="3"/>
      <c r="D2" s="3"/>
      <c r="E2" s="4"/>
      <c r="F2" s="5"/>
      <c r="G2" s="3"/>
      <c r="H2" s="3"/>
    </row>
    <row r="3">
      <c r="A3" s="1" t="s">
        <v>2</v>
      </c>
      <c r="B3" s="2"/>
      <c r="C3" s="3"/>
      <c r="D3" s="3"/>
      <c r="E3" s="4"/>
      <c r="F3" s="5"/>
      <c r="G3" s="3"/>
      <c r="H3" s="3"/>
    </row>
    <row r="4">
      <c r="A4" s="1" t="s">
        <v>3</v>
      </c>
      <c r="B4" s="2"/>
      <c r="C4" s="3"/>
      <c r="D4" s="3"/>
      <c r="E4" s="4"/>
      <c r="F4" s="5"/>
      <c r="G4" s="3"/>
      <c r="H4" s="3"/>
    </row>
    <row r="5">
      <c r="A5" s="3"/>
      <c r="B5" s="3"/>
      <c r="C5" s="3"/>
      <c r="D5" s="3"/>
      <c r="E5" s="4"/>
      <c r="F5" s="5"/>
      <c r="G5" s="3"/>
      <c r="H5" s="3"/>
    </row>
    <row r="6">
      <c r="A6" s="1" t="s">
        <v>4</v>
      </c>
      <c r="B6" s="1" t="s">
        <v>5</v>
      </c>
      <c r="C6" s="1" t="s">
        <v>6</v>
      </c>
      <c r="D6" s="6" t="s">
        <v>7</v>
      </c>
      <c r="E6" s="7" t="s">
        <v>8</v>
      </c>
      <c r="F6" s="8" t="s">
        <v>9</v>
      </c>
      <c r="G6" s="1" t="s">
        <v>10</v>
      </c>
      <c r="H6" s="6" t="s">
        <v>11</v>
      </c>
    </row>
    <row r="7">
      <c r="A7" s="9" t="s">
        <v>12</v>
      </c>
      <c r="B7" s="10" t="s">
        <v>13</v>
      </c>
      <c r="C7" s="11" t="s">
        <v>14</v>
      </c>
      <c r="D7" s="12" t="s">
        <v>15</v>
      </c>
      <c r="E7" s="13">
        <v>0.02</v>
      </c>
      <c r="F7" s="14"/>
      <c r="G7" s="15">
        <f t="shared" ref="G7:G42" si="1">(F7*E7) * 100</f>
        <v>0</v>
      </c>
      <c r="H7" s="16"/>
    </row>
    <row r="8">
      <c r="A8" s="17"/>
      <c r="B8" s="10" t="s">
        <v>16</v>
      </c>
      <c r="C8" s="11" t="s">
        <v>17</v>
      </c>
      <c r="D8" s="12" t="s">
        <v>15</v>
      </c>
      <c r="E8" s="13">
        <v>0.02</v>
      </c>
      <c r="F8" s="14"/>
      <c r="G8" s="15">
        <f t="shared" si="1"/>
        <v>0</v>
      </c>
      <c r="H8" s="16"/>
    </row>
    <row r="9">
      <c r="A9" s="17"/>
      <c r="B9" s="10" t="s">
        <v>18</v>
      </c>
      <c r="C9" s="11" t="s">
        <v>19</v>
      </c>
      <c r="D9" s="12" t="s">
        <v>15</v>
      </c>
      <c r="E9" s="13">
        <v>0.02</v>
      </c>
      <c r="F9" s="14"/>
      <c r="G9" s="15">
        <f t="shared" si="1"/>
        <v>0</v>
      </c>
      <c r="H9" s="16"/>
    </row>
    <row r="10">
      <c r="A10" s="17"/>
      <c r="B10" s="10" t="s">
        <v>20</v>
      </c>
      <c r="C10" s="11" t="s">
        <v>21</v>
      </c>
      <c r="D10" s="12" t="s">
        <v>15</v>
      </c>
      <c r="E10" s="13">
        <v>0.02</v>
      </c>
      <c r="F10" s="14"/>
      <c r="G10" s="15">
        <f t="shared" si="1"/>
        <v>0</v>
      </c>
      <c r="H10" s="16"/>
    </row>
    <row r="11">
      <c r="A11" s="18"/>
      <c r="B11" s="10" t="s">
        <v>22</v>
      </c>
      <c r="C11" s="11" t="s">
        <v>23</v>
      </c>
      <c r="D11" s="12" t="s">
        <v>15</v>
      </c>
      <c r="E11" s="13">
        <v>0.02</v>
      </c>
      <c r="F11" s="14"/>
      <c r="G11" s="15">
        <f t="shared" si="1"/>
        <v>0</v>
      </c>
      <c r="H11" s="16"/>
    </row>
    <row r="12">
      <c r="A12" s="9" t="s">
        <v>24</v>
      </c>
      <c r="B12" s="9" t="s">
        <v>25</v>
      </c>
      <c r="C12" s="11" t="s">
        <v>26</v>
      </c>
      <c r="D12" s="12" t="s">
        <v>15</v>
      </c>
      <c r="E12" s="13">
        <v>0.06</v>
      </c>
      <c r="F12" s="14"/>
      <c r="G12" s="15">
        <f t="shared" si="1"/>
        <v>0</v>
      </c>
      <c r="H12" s="16"/>
    </row>
    <row r="13">
      <c r="A13" s="17"/>
      <c r="B13" s="17"/>
      <c r="C13" s="11" t="s">
        <v>27</v>
      </c>
      <c r="D13" s="12" t="s">
        <v>15</v>
      </c>
      <c r="E13" s="13">
        <v>0.04</v>
      </c>
      <c r="F13" s="14"/>
      <c r="G13" s="15">
        <f t="shared" si="1"/>
        <v>0</v>
      </c>
      <c r="H13" s="16"/>
    </row>
    <row r="14">
      <c r="A14" s="17"/>
      <c r="B14" s="17"/>
      <c r="C14" s="11" t="s">
        <v>28</v>
      </c>
      <c r="D14" s="12" t="s">
        <v>15</v>
      </c>
      <c r="E14" s="13">
        <v>0.06</v>
      </c>
      <c r="F14" s="14"/>
      <c r="G14" s="15">
        <f t="shared" si="1"/>
        <v>0</v>
      </c>
      <c r="H14" s="16"/>
    </row>
    <row r="15">
      <c r="A15" s="18"/>
      <c r="B15" s="18"/>
      <c r="C15" s="11" t="s">
        <v>29</v>
      </c>
      <c r="D15" s="12" t="s">
        <v>15</v>
      </c>
      <c r="E15" s="13">
        <v>0.04</v>
      </c>
      <c r="F15" s="14"/>
      <c r="G15" s="15">
        <f t="shared" si="1"/>
        <v>0</v>
      </c>
      <c r="H15" s="16"/>
    </row>
    <row r="16">
      <c r="A16" s="9" t="s">
        <v>30</v>
      </c>
      <c r="B16" s="9" t="s">
        <v>31</v>
      </c>
      <c r="C16" s="11" t="s">
        <v>32</v>
      </c>
      <c r="D16" s="12" t="s">
        <v>15</v>
      </c>
      <c r="E16" s="13">
        <v>0.04</v>
      </c>
      <c r="F16" s="14"/>
      <c r="G16" s="15">
        <f t="shared" si="1"/>
        <v>0</v>
      </c>
      <c r="H16" s="16"/>
    </row>
    <row r="17">
      <c r="A17" s="17"/>
      <c r="B17" s="17"/>
      <c r="C17" s="11" t="s">
        <v>33</v>
      </c>
      <c r="D17" s="12" t="s">
        <v>15</v>
      </c>
      <c r="E17" s="13">
        <v>0.04</v>
      </c>
      <c r="F17" s="14"/>
      <c r="G17" s="15">
        <f t="shared" si="1"/>
        <v>0</v>
      </c>
      <c r="H17" s="16"/>
    </row>
    <row r="18">
      <c r="A18" s="17"/>
      <c r="B18" s="18"/>
      <c r="C18" s="11" t="s">
        <v>34</v>
      </c>
      <c r="D18" s="12" t="s">
        <v>15</v>
      </c>
      <c r="E18" s="13">
        <v>0.02</v>
      </c>
      <c r="F18" s="14"/>
      <c r="G18" s="15">
        <f t="shared" si="1"/>
        <v>0</v>
      </c>
      <c r="H18" s="16"/>
    </row>
    <row r="19">
      <c r="A19" s="17"/>
      <c r="B19" s="9" t="s">
        <v>35</v>
      </c>
      <c r="C19" s="11" t="s">
        <v>36</v>
      </c>
      <c r="D19" s="12" t="s">
        <v>15</v>
      </c>
      <c r="E19" s="13">
        <v>0.04</v>
      </c>
      <c r="F19" s="14"/>
      <c r="G19" s="15">
        <f t="shared" si="1"/>
        <v>0</v>
      </c>
      <c r="H19" s="16"/>
    </row>
    <row r="20">
      <c r="A20" s="17"/>
      <c r="B20" s="17"/>
      <c r="C20" s="11" t="s">
        <v>37</v>
      </c>
      <c r="D20" s="12" t="s">
        <v>15</v>
      </c>
      <c r="E20" s="13">
        <v>0.02</v>
      </c>
      <c r="F20" s="14"/>
      <c r="G20" s="15">
        <f t="shared" si="1"/>
        <v>0</v>
      </c>
      <c r="H20" s="16"/>
    </row>
    <row r="21">
      <c r="A21" s="17"/>
      <c r="B21" s="17"/>
      <c r="C21" s="11" t="s">
        <v>38</v>
      </c>
      <c r="D21" s="12" t="s">
        <v>15</v>
      </c>
      <c r="E21" s="13">
        <v>0.02</v>
      </c>
      <c r="F21" s="14"/>
      <c r="G21" s="15">
        <f t="shared" si="1"/>
        <v>0</v>
      </c>
      <c r="H21" s="16"/>
    </row>
    <row r="22">
      <c r="A22" s="17"/>
      <c r="B22" s="18"/>
      <c r="C22" s="11" t="s">
        <v>39</v>
      </c>
      <c r="D22" s="12" t="s">
        <v>15</v>
      </c>
      <c r="E22" s="13">
        <v>0.02</v>
      </c>
      <c r="F22" s="14"/>
      <c r="G22" s="15">
        <f t="shared" si="1"/>
        <v>0</v>
      </c>
      <c r="H22" s="16"/>
    </row>
    <row r="23">
      <c r="A23" s="17"/>
      <c r="B23" s="9" t="s">
        <v>40</v>
      </c>
      <c r="C23" s="11" t="s">
        <v>41</v>
      </c>
      <c r="D23" s="12" t="s">
        <v>15</v>
      </c>
      <c r="E23" s="13">
        <v>0.02</v>
      </c>
      <c r="F23" s="14"/>
      <c r="G23" s="15">
        <f t="shared" si="1"/>
        <v>0</v>
      </c>
      <c r="H23" s="16"/>
    </row>
    <row r="24">
      <c r="A24" s="17"/>
      <c r="B24" s="17"/>
      <c r="C24" s="11" t="s">
        <v>42</v>
      </c>
      <c r="D24" s="12" t="s">
        <v>15</v>
      </c>
      <c r="E24" s="13">
        <v>0.04</v>
      </c>
      <c r="F24" s="14"/>
      <c r="G24" s="15">
        <f t="shared" si="1"/>
        <v>0</v>
      </c>
      <c r="H24" s="16"/>
    </row>
    <row r="25">
      <c r="A25" s="17"/>
      <c r="B25" s="17"/>
      <c r="C25" s="11" t="s">
        <v>43</v>
      </c>
      <c r="D25" s="12" t="s">
        <v>15</v>
      </c>
      <c r="E25" s="13">
        <v>0.04</v>
      </c>
      <c r="F25" s="14"/>
      <c r="G25" s="15">
        <f t="shared" si="1"/>
        <v>0</v>
      </c>
      <c r="H25" s="16"/>
    </row>
    <row r="26">
      <c r="A26" s="17"/>
      <c r="B26" s="17"/>
      <c r="C26" s="11" t="s">
        <v>44</v>
      </c>
      <c r="D26" s="12" t="s">
        <v>15</v>
      </c>
      <c r="E26" s="13">
        <v>0.04</v>
      </c>
      <c r="F26" s="14"/>
      <c r="G26" s="15">
        <f t="shared" si="1"/>
        <v>0</v>
      </c>
      <c r="H26" s="16"/>
    </row>
    <row r="27">
      <c r="A27" s="17"/>
      <c r="B27" s="17"/>
      <c r="C27" s="11" t="s">
        <v>45</v>
      </c>
      <c r="D27" s="12" t="s">
        <v>15</v>
      </c>
      <c r="E27" s="13">
        <v>0.04</v>
      </c>
      <c r="F27" s="14"/>
      <c r="G27" s="15">
        <f t="shared" si="1"/>
        <v>0</v>
      </c>
      <c r="H27" s="16"/>
    </row>
    <row r="28">
      <c r="A28" s="17"/>
      <c r="B28" s="17"/>
      <c r="C28" s="11" t="s">
        <v>46</v>
      </c>
      <c r="D28" s="12" t="s">
        <v>15</v>
      </c>
      <c r="E28" s="13">
        <v>0.02</v>
      </c>
      <c r="F28" s="14"/>
      <c r="G28" s="15">
        <f t="shared" si="1"/>
        <v>0</v>
      </c>
      <c r="H28" s="16"/>
    </row>
    <row r="29">
      <c r="A29" s="17"/>
      <c r="B29" s="17"/>
      <c r="C29" s="11" t="s">
        <v>47</v>
      </c>
      <c r="D29" s="12" t="s">
        <v>15</v>
      </c>
      <c r="E29" s="13">
        <v>0.04</v>
      </c>
      <c r="F29" s="14"/>
      <c r="G29" s="15">
        <f t="shared" si="1"/>
        <v>0</v>
      </c>
      <c r="H29" s="16"/>
    </row>
    <row r="30">
      <c r="A30" s="17"/>
      <c r="B30" s="17"/>
      <c r="C30" s="11" t="s">
        <v>48</v>
      </c>
      <c r="D30" s="12" t="s">
        <v>15</v>
      </c>
      <c r="E30" s="13">
        <v>0.02</v>
      </c>
      <c r="F30" s="14"/>
      <c r="G30" s="15">
        <f t="shared" si="1"/>
        <v>0</v>
      </c>
      <c r="H30" s="16"/>
    </row>
    <row r="31">
      <c r="A31" s="17"/>
      <c r="B31" s="17"/>
      <c r="C31" s="11" t="s">
        <v>49</v>
      </c>
      <c r="D31" s="12" t="s">
        <v>15</v>
      </c>
      <c r="E31" s="13">
        <v>0.04</v>
      </c>
      <c r="F31" s="14"/>
      <c r="G31" s="15">
        <f t="shared" si="1"/>
        <v>0</v>
      </c>
      <c r="H31" s="16"/>
    </row>
    <row r="32">
      <c r="A32" s="17"/>
      <c r="B32" s="18"/>
      <c r="C32" s="11" t="s">
        <v>50</v>
      </c>
      <c r="D32" s="12" t="s">
        <v>15</v>
      </c>
      <c r="E32" s="19">
        <v>0.2</v>
      </c>
      <c r="F32" s="14"/>
      <c r="G32" s="20">
        <f t="shared" si="1"/>
        <v>0</v>
      </c>
      <c r="H32" s="21" t="s">
        <v>51</v>
      </c>
    </row>
    <row r="33">
      <c r="A33" s="17"/>
      <c r="B33" s="9" t="s">
        <v>52</v>
      </c>
      <c r="C33" s="11" t="s">
        <v>53</v>
      </c>
      <c r="D33" s="12" t="s">
        <v>15</v>
      </c>
      <c r="E33" s="13">
        <v>0.02</v>
      </c>
      <c r="F33" s="14"/>
      <c r="G33" s="15">
        <f t="shared" si="1"/>
        <v>0</v>
      </c>
      <c r="H33" s="16"/>
    </row>
    <row r="34">
      <c r="A34" s="17"/>
      <c r="B34" s="17"/>
      <c r="C34" s="11" t="s">
        <v>54</v>
      </c>
      <c r="D34" s="12" t="s">
        <v>15</v>
      </c>
      <c r="E34" s="13">
        <v>0.02</v>
      </c>
      <c r="F34" s="14"/>
      <c r="G34" s="15">
        <f t="shared" si="1"/>
        <v>0</v>
      </c>
      <c r="H34" s="16"/>
    </row>
    <row r="35">
      <c r="A35" s="17"/>
      <c r="B35" s="17"/>
      <c r="C35" s="11" t="s">
        <v>55</v>
      </c>
      <c r="D35" s="12" t="s">
        <v>15</v>
      </c>
      <c r="E35" s="13">
        <v>0.02</v>
      </c>
      <c r="F35" s="14"/>
      <c r="G35" s="15">
        <f t="shared" si="1"/>
        <v>0</v>
      </c>
      <c r="H35" s="16"/>
    </row>
    <row r="36">
      <c r="A36" s="17"/>
      <c r="B36" s="17"/>
      <c r="C36" s="11" t="s">
        <v>56</v>
      </c>
      <c r="D36" s="12" t="s">
        <v>15</v>
      </c>
      <c r="E36" s="13">
        <v>0.02</v>
      </c>
      <c r="F36" s="14"/>
      <c r="G36" s="15">
        <f t="shared" si="1"/>
        <v>0</v>
      </c>
      <c r="H36" s="16"/>
    </row>
    <row r="37">
      <c r="A37" s="17"/>
      <c r="B37" s="18"/>
      <c r="C37" s="11" t="s">
        <v>57</v>
      </c>
      <c r="D37" s="12" t="s">
        <v>15</v>
      </c>
      <c r="E37" s="13">
        <v>0.02</v>
      </c>
      <c r="F37" s="14"/>
      <c r="G37" s="15">
        <f t="shared" si="1"/>
        <v>0</v>
      </c>
      <c r="H37" s="16"/>
    </row>
    <row r="38">
      <c r="A38" s="17"/>
      <c r="B38" s="9" t="s">
        <v>58</v>
      </c>
      <c r="C38" s="11" t="s">
        <v>59</v>
      </c>
      <c r="D38" s="12" t="s">
        <v>15</v>
      </c>
      <c r="E38" s="13">
        <v>0.02</v>
      </c>
      <c r="F38" s="14"/>
      <c r="G38" s="15">
        <f t="shared" si="1"/>
        <v>0</v>
      </c>
      <c r="H38" s="16"/>
    </row>
    <row r="39">
      <c r="A39" s="17"/>
      <c r="B39" s="17"/>
      <c r="C39" s="11" t="s">
        <v>60</v>
      </c>
      <c r="D39" s="12" t="s">
        <v>15</v>
      </c>
      <c r="E39" s="13">
        <v>0.02</v>
      </c>
      <c r="F39" s="14"/>
      <c r="G39" s="15">
        <f t="shared" si="1"/>
        <v>0</v>
      </c>
      <c r="H39" s="16"/>
    </row>
    <row r="40">
      <c r="A40" s="17"/>
      <c r="B40" s="17"/>
      <c r="C40" s="11" t="s">
        <v>61</v>
      </c>
      <c r="D40" s="12" t="s">
        <v>15</v>
      </c>
      <c r="E40" s="13">
        <v>0.02</v>
      </c>
      <c r="F40" s="14"/>
      <c r="G40" s="15">
        <f t="shared" si="1"/>
        <v>0</v>
      </c>
      <c r="H40" s="16"/>
    </row>
    <row r="41">
      <c r="A41" s="17"/>
      <c r="B41" s="17"/>
      <c r="C41" s="11" t="s">
        <v>62</v>
      </c>
      <c r="D41" s="12" t="s">
        <v>15</v>
      </c>
      <c r="E41" s="13">
        <v>0.02</v>
      </c>
      <c r="F41" s="14"/>
      <c r="G41" s="15">
        <f t="shared" si="1"/>
        <v>0</v>
      </c>
      <c r="H41" s="16"/>
    </row>
    <row r="42">
      <c r="A42" s="18"/>
      <c r="B42" s="18"/>
      <c r="C42" s="11" t="s">
        <v>63</v>
      </c>
      <c r="D42" s="12" t="s">
        <v>15</v>
      </c>
      <c r="E42" s="13">
        <v>0.02</v>
      </c>
      <c r="F42" s="14"/>
      <c r="G42" s="15">
        <f t="shared" si="1"/>
        <v>0</v>
      </c>
      <c r="H42" s="16"/>
    </row>
  </sheetData>
  <mergeCells count="9">
    <mergeCell ref="B33:B37"/>
    <mergeCell ref="B38:B42"/>
    <mergeCell ref="A7:A11"/>
    <mergeCell ref="A12:A15"/>
    <mergeCell ref="B12:B15"/>
    <mergeCell ref="A16:A42"/>
    <mergeCell ref="B16:B18"/>
    <mergeCell ref="B19:B22"/>
    <mergeCell ref="B23:B3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7.57"/>
    <col customWidth="1" min="3" max="3" width="6.43"/>
    <col customWidth="1" min="4" max="4" width="6.0"/>
    <col customWidth="1" min="5" max="5" width="12.43"/>
    <col customWidth="1" min="6" max="6" width="5.86"/>
    <col customWidth="1" min="7" max="7" width="11.43"/>
    <col customWidth="1" min="8" max="8" width="6.43"/>
    <col customWidth="1" min="9" max="9" width="6.0"/>
    <col customWidth="1" min="10" max="10" width="12.43"/>
    <col customWidth="1" min="11" max="26" width="8.71"/>
  </cols>
  <sheetData>
    <row r="1" ht="14.25" customHeight="1">
      <c r="A1" s="22" t="s">
        <v>0</v>
      </c>
      <c r="B1" s="23" t="str">
        <f>IF('Detailed Rubric'!B1=0,"",'Detailed Rubric'!B1)</f>
        <v/>
      </c>
      <c r="C1" s="24"/>
      <c r="D1" s="24"/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22" t="s">
        <v>1</v>
      </c>
      <c r="B2" s="23" t="str">
        <f>IF('Detailed Rubric'!B2=0,"",'Detailed Rubric'!B2)</f>
        <v/>
      </c>
      <c r="C2" s="24"/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4.25" customHeight="1">
      <c r="A3" s="22" t="s">
        <v>2</v>
      </c>
      <c r="B3" s="23" t="str">
        <f>IF('Detailed Rubric'!B3=0,"",'Detailed Rubric'!B3)</f>
        <v/>
      </c>
      <c r="C3" s="24"/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4.25" customHeight="1">
      <c r="A4" s="22" t="s">
        <v>3</v>
      </c>
      <c r="B4" s="23" t="str">
        <f>IF('Detailed Rubric'!B4=0,"",'Detailed Rubric'!B4)</f>
        <v/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4.25" customHeight="1">
      <c r="A5" s="26"/>
      <c r="B5" s="24"/>
      <c r="C5" s="24"/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4.25" customHeight="1">
      <c r="A6" s="22" t="s">
        <v>4</v>
      </c>
      <c r="B6" s="27" t="s">
        <v>5</v>
      </c>
      <c r="C6" s="27" t="s">
        <v>64</v>
      </c>
      <c r="D6" s="27" t="s">
        <v>10</v>
      </c>
      <c r="E6" s="27" t="s">
        <v>65</v>
      </c>
      <c r="F6" s="25"/>
      <c r="G6" s="28" t="s">
        <v>4</v>
      </c>
      <c r="H6" s="28" t="s">
        <v>64</v>
      </c>
      <c r="I6" s="28" t="s">
        <v>10</v>
      </c>
      <c r="J6" s="28" t="s">
        <v>65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4.25" customHeight="1">
      <c r="A7" s="29" t="s">
        <v>12</v>
      </c>
      <c r="B7" s="30" t="s">
        <v>13</v>
      </c>
      <c r="C7" s="31">
        <v>0.02</v>
      </c>
      <c r="D7" s="32">
        <f>SUM('Detailed Rubric'!G7)</f>
        <v>0</v>
      </c>
      <c r="E7" s="33">
        <f t="shared" ref="E7:E18" si="1">(D7/C7)/100</f>
        <v>0</v>
      </c>
      <c r="F7" s="25"/>
      <c r="G7" s="34" t="s">
        <v>12</v>
      </c>
      <c r="H7" s="35">
        <v>0.1</v>
      </c>
      <c r="I7" s="36">
        <f>SUM(D7:D11)</f>
        <v>0</v>
      </c>
      <c r="J7" s="37">
        <f t="shared" ref="J7:J10" si="2">(I7/H7)/100</f>
        <v>0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4.25" customHeight="1">
      <c r="A8" s="17"/>
      <c r="B8" s="30" t="s">
        <v>16</v>
      </c>
      <c r="C8" s="31">
        <v>0.02</v>
      </c>
      <c r="D8" s="32">
        <f>SUM('Detailed Rubric'!G8)</f>
        <v>0</v>
      </c>
      <c r="E8" s="33">
        <f t="shared" si="1"/>
        <v>0</v>
      </c>
      <c r="F8" s="25"/>
      <c r="G8" s="34" t="s">
        <v>24</v>
      </c>
      <c r="H8" s="35">
        <v>0.2</v>
      </c>
      <c r="I8" s="36">
        <f>SUM(D12)</f>
        <v>0</v>
      </c>
      <c r="J8" s="37">
        <f t="shared" si="2"/>
        <v>0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4.25" customHeight="1">
      <c r="A9" s="17"/>
      <c r="B9" s="30" t="s">
        <v>18</v>
      </c>
      <c r="C9" s="31">
        <v>0.02</v>
      </c>
      <c r="D9" s="32">
        <f>SUM('Detailed Rubric'!G9)</f>
        <v>0</v>
      </c>
      <c r="E9" s="33">
        <f t="shared" si="1"/>
        <v>0</v>
      </c>
      <c r="F9" s="25"/>
      <c r="G9" s="34" t="s">
        <v>30</v>
      </c>
      <c r="H9" s="35">
        <v>0.7</v>
      </c>
      <c r="I9" s="36">
        <f>SUM(D13:D17)</f>
        <v>0</v>
      </c>
      <c r="J9" s="37">
        <f t="shared" si="2"/>
        <v>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4.25" customHeight="1">
      <c r="A10" s="17"/>
      <c r="B10" s="30" t="s">
        <v>20</v>
      </c>
      <c r="C10" s="31">
        <v>0.02</v>
      </c>
      <c r="D10" s="32">
        <f>SUM('Detailed Rubric'!G10)</f>
        <v>0</v>
      </c>
      <c r="E10" s="33">
        <f t="shared" si="1"/>
        <v>0</v>
      </c>
      <c r="F10" s="25"/>
      <c r="G10" s="28" t="s">
        <v>64</v>
      </c>
      <c r="H10" s="38">
        <f>SUM(H7:H9)</f>
        <v>1</v>
      </c>
      <c r="I10" s="8">
        <f>D18</f>
        <v>0</v>
      </c>
      <c r="J10" s="39">
        <f t="shared" si="2"/>
        <v>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4.25" customHeight="1">
      <c r="A11" s="18"/>
      <c r="B11" s="30" t="s">
        <v>22</v>
      </c>
      <c r="C11" s="31">
        <v>0.02</v>
      </c>
      <c r="D11" s="32">
        <f>SUM('Detailed Rubric'!G11)</f>
        <v>0</v>
      </c>
      <c r="E11" s="33">
        <f t="shared" si="1"/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4.25" customHeight="1">
      <c r="A12" s="40" t="s">
        <v>24</v>
      </c>
      <c r="B12" s="30" t="s">
        <v>25</v>
      </c>
      <c r="C12" s="31">
        <v>0.2</v>
      </c>
      <c r="D12" s="41">
        <f>SUM('Detailed Rubric'!G12:G15)</f>
        <v>0</v>
      </c>
      <c r="E12" s="33">
        <f t="shared" si="1"/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4.25" customHeight="1">
      <c r="A13" s="42" t="s">
        <v>30</v>
      </c>
      <c r="B13" s="30" t="s">
        <v>31</v>
      </c>
      <c r="C13" s="43">
        <v>0.1</v>
      </c>
      <c r="D13" s="44">
        <f>SUM('Detailed Rubric'!G16:G18)</f>
        <v>0</v>
      </c>
      <c r="E13" s="33">
        <f t="shared" si="1"/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4.25" customHeight="1">
      <c r="A14" s="17"/>
      <c r="B14" s="30" t="s">
        <v>35</v>
      </c>
      <c r="C14" s="43">
        <v>0.1</v>
      </c>
      <c r="D14" s="45">
        <f>SUM('Detailed Rubric'!G19:G22)</f>
        <v>0</v>
      </c>
      <c r="E14" s="33">
        <f t="shared" si="1"/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4.25" customHeight="1">
      <c r="A15" s="17"/>
      <c r="B15" s="30" t="s">
        <v>40</v>
      </c>
      <c r="C15" s="43">
        <v>0.3</v>
      </c>
      <c r="D15" s="45">
        <f>SUM('Detailed Rubric'!G23:G32)</f>
        <v>0</v>
      </c>
      <c r="E15" s="33">
        <f t="shared" si="1"/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4.25" customHeight="1">
      <c r="A16" s="17"/>
      <c r="B16" s="30" t="s">
        <v>52</v>
      </c>
      <c r="C16" s="43">
        <v>0.1</v>
      </c>
      <c r="D16" s="45">
        <f>SUM('Detailed Rubric'!G33:G37)</f>
        <v>0</v>
      </c>
      <c r="E16" s="33">
        <f t="shared" si="1"/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4.25" customHeight="1">
      <c r="A17" s="18"/>
      <c r="B17" s="30" t="s">
        <v>58</v>
      </c>
      <c r="C17" s="43">
        <v>0.1</v>
      </c>
      <c r="D17" s="45">
        <f>SUM('Detailed Rubric'!G38:G42)</f>
        <v>0</v>
      </c>
      <c r="E17" s="33">
        <f t="shared" si="1"/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4.25" customHeight="1">
      <c r="A18" s="46" t="s">
        <v>66</v>
      </c>
      <c r="B18" s="47"/>
      <c r="C18" s="48">
        <f>SUM(C7:C17)</f>
        <v>1</v>
      </c>
      <c r="D18" s="49">
        <f>IF(SUM(D7:D17) &gt; 50, 50, SUM(D7:D17))</f>
        <v>0</v>
      </c>
      <c r="E18" s="50">
        <f t="shared" si="1"/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4.25" customHeight="1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4.25" customHeight="1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4.25" customHeight="1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4.25" customHeight="1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4.25" customHeight="1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4.2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4.2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4.2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4.2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4.2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4.2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4.2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4.2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4.2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4.2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4.2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4.2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4.2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4.2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4.2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4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4.2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4.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4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4.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4.2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4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4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4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4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4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4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4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4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4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4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4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4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4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4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4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4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4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4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4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4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4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4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4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4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4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4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4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4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4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4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4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4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4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4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4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4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4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4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4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4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4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4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4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4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4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4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4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4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4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4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4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4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4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4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4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4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4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4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4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4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4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4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4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4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4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4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4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4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4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4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4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4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4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4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4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4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4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4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4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4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4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4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4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4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4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4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4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4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4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4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4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4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4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4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4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4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4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4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4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4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4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4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4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4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4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4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4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4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4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4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4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4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4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4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4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4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4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4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4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4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4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4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4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4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4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4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4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4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4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4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4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4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4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4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4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4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4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4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4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4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4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4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4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4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4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4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4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4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4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4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4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4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4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4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4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4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4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4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4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4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4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4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4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4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4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4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4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4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4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4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4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4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4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4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4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4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4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4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4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4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4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4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4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4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4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4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4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4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4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4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4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4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4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4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4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4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4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4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4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4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4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4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4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4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4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4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4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4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4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4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4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4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4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4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4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4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4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4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4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4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4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4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4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4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4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4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4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4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4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4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4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4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4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4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4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4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4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4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4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4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4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4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4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4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4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4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4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4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4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4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4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4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4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4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4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4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4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4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4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4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4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4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4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4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4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4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4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4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4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4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4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4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4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4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4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4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4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4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4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4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4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4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4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4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4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4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4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4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4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4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4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4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4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4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4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4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4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4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4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4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4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4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4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4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4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4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4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4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4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4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4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4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4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4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4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4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4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4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4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4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4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4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4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4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4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4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4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4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4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4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4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4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4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4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4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4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4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4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4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4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4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4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4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4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4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4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4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4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4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4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4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4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4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4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4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4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4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4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4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4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4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4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4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4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4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4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4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4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4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4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4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4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4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4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4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4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4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4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4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4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4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4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4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4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4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4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4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4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4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4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4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4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4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4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4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4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4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4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4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4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4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4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4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4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4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4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4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4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4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4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4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4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4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4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4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4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4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4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4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4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4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4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4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4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4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4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4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4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4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4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4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4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4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4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4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4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4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4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4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4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4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4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4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4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4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4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4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4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4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4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4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4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4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4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4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4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4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4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4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4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4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4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4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4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4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4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4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4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4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4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4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4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4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4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4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4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4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4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4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4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4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4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4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4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4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4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4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4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4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4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4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4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4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4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4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4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4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4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4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4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4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4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4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4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4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4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4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4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4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4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4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4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4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4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4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4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4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4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4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4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4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4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4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4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4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4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4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4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4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4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4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4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4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4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4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4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4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4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4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4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4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4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4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4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4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4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4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4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4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4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4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4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4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4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4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4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4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4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4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4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4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4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4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4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4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4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4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4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4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4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4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4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4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4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4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4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4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4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4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4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4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4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4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4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4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4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4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4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4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4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4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4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4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4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4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4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4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4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4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4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4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4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4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4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4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4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4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4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4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4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4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4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4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4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4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4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4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4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4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4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4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4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4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4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4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4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4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4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4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4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4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4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4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4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4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4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4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4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4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4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4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4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4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4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4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4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4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4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4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4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4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4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4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4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4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4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4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4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4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4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4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4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4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4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4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4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4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4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4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4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4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4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4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4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4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4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4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4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4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4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4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4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4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4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4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4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4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4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4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4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4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4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4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4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4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4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4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4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4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4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4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4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4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4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4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4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4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4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4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4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4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4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4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4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4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4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4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4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4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4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4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4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4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4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4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4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4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4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4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4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4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4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4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4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4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4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4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4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4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4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4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4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4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4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4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4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4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4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4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4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4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4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4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4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4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4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4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4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4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4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4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4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4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4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4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4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4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4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4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4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4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4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4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4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4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4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4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4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4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4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4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4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4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4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4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4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4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4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4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4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4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4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4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4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4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4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4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4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4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4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4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4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4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4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4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4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4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4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4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4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4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4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4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4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4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4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4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4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4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4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4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4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4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4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4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4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4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4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4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4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4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4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4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4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4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4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4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4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4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4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4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4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4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4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4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4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4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4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4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4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4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4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4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4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4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4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4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4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4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4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4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4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4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4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4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4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4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4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4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4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4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4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4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4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4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4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4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4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4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4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4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4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4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4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4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4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4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4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4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4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4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4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4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4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4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4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4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4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4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4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4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4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4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4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4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4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4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4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4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4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4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4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4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4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4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4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4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4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4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4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4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4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4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4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4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4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4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4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4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4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4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4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4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4.2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4.2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3">
    <mergeCell ref="A7:A11"/>
    <mergeCell ref="A13:A17"/>
    <mergeCell ref="A18:B18"/>
  </mergeCells>
  <printOptions/>
  <pageMargins bottom="0.75" footer="0.0" header="0.0" left="0.7" right="0.7" top="0.75"/>
  <pageSetup orientation="landscape"/>
  <drawing r:id="rId1"/>
</worksheet>
</file>