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emester 4\CP440\"/>
    </mc:Choice>
  </mc:AlternateContent>
  <bookViews>
    <workbookView xWindow="0" yWindow="0" windowWidth="25200" windowHeight="1257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CalendarYear">January!$M$3</definedName>
    <definedName name="DaysAndWeeks">{0,1,2,3,4,5,6} + {0;1;2;3;4;5}*7</definedName>
    <definedName name="_xlnm.Print_Area" localSheetId="3">April!$A$1:$K$15</definedName>
    <definedName name="_xlnm.Print_Area" localSheetId="7">August!$A$1:$K$15</definedName>
    <definedName name="_xlnm.Print_Area" localSheetId="11">December!$A$1:$K$15</definedName>
    <definedName name="_xlnm.Print_Area" localSheetId="1">February!$A$1:$K$15</definedName>
    <definedName name="_xlnm.Print_Area" localSheetId="0">January!$A$1:$K$15</definedName>
    <definedName name="_xlnm.Print_Area" localSheetId="6">July!$A$1:$K$15</definedName>
    <definedName name="_xlnm.Print_Area" localSheetId="5">June!$A$1:$K$15</definedName>
    <definedName name="_xlnm.Print_Area" localSheetId="2">March!$A$1:$K$15</definedName>
    <definedName name="_xlnm.Print_Area" localSheetId="4">May!$A$1:$K$15</definedName>
    <definedName name="_xlnm.Print_Area" localSheetId="10">November!$A$1:$K$15</definedName>
    <definedName name="_xlnm.Print_Area" localSheetId="9">October!$A$1:$K$15</definedName>
    <definedName name="_xlnm.Print_Area" localSheetId="8">September!$A$1:$K$15</definedName>
    <definedName name="WeekStart">January!$M$4</definedName>
  </definedNames>
  <calcPr calcId="162913"/>
</workbook>
</file>

<file path=xl/calcChain.xml><?xml version="1.0" encoding="utf-8"?>
<calcChain xmlns="http://schemas.openxmlformats.org/spreadsheetml/2006/main">
  <c r="D14" i="12" l="1" a="1"/>
  <c r="E14" i="12" s="1"/>
  <c r="D12" i="12" a="1"/>
  <c r="I12" i="12" s="1"/>
  <c r="F10" i="12"/>
  <c r="D10" i="12" a="1"/>
  <c r="I10" i="12" s="1"/>
  <c r="F8" i="12"/>
  <c r="D8" i="12" a="1"/>
  <c r="I8" i="12" s="1"/>
  <c r="J6" i="12"/>
  <c r="F6" i="12"/>
  <c r="D6" i="12" a="1"/>
  <c r="I6" i="12" s="1"/>
  <c r="J3" i="12"/>
  <c r="J2" i="12" s="1"/>
  <c r="F3" i="12"/>
  <c r="D3" i="12"/>
  <c r="D3" i="12" a="1"/>
  <c r="I3" i="12" s="1"/>
  <c r="D14" i="11" a="1"/>
  <c r="E14" i="11" s="1"/>
  <c r="D12" i="11" a="1"/>
  <c r="J12" i="11" s="1"/>
  <c r="D10" i="11" a="1"/>
  <c r="I10" i="11" s="1"/>
  <c r="D8" i="11" a="1"/>
  <c r="J8" i="11" s="1"/>
  <c r="D6" i="11" a="1"/>
  <c r="I6" i="11" s="1"/>
  <c r="D3" i="11" a="1"/>
  <c r="J3" i="11" s="1"/>
  <c r="D14" i="10" a="1"/>
  <c r="D14" i="10" s="1"/>
  <c r="D12" i="10" a="1"/>
  <c r="J12" i="10" s="1"/>
  <c r="D10" i="10" a="1"/>
  <c r="J10" i="10" s="1"/>
  <c r="D8" i="10" a="1"/>
  <c r="J8" i="10" s="1"/>
  <c r="D6" i="10" a="1"/>
  <c r="J6" i="10" s="1"/>
  <c r="D3" i="10" a="1"/>
  <c r="J3" i="10" s="1"/>
  <c r="J2" i="10" s="1"/>
  <c r="D14" i="9" a="1"/>
  <c r="E14" i="9" s="1"/>
  <c r="J12" i="9"/>
  <c r="D12" i="9" a="1"/>
  <c r="I12" i="9" s="1"/>
  <c r="J10" i="9"/>
  <c r="F10" i="9"/>
  <c r="D10" i="9"/>
  <c r="D10" i="9" a="1"/>
  <c r="I10" i="9" s="1"/>
  <c r="J8" i="9"/>
  <c r="H8" i="9"/>
  <c r="F8" i="9"/>
  <c r="D8" i="9"/>
  <c r="D8" i="9" a="1"/>
  <c r="I8" i="9" s="1"/>
  <c r="J6" i="9"/>
  <c r="H6" i="9"/>
  <c r="F6" i="9"/>
  <c r="D6" i="9" a="1"/>
  <c r="I6" i="9" s="1"/>
  <c r="H3" i="9"/>
  <c r="D3" i="9" a="1"/>
  <c r="I3" i="9" s="1"/>
  <c r="D14" i="8" a="1"/>
  <c r="E14" i="8" s="1"/>
  <c r="F12" i="8"/>
  <c r="D12" i="8" a="1"/>
  <c r="I12" i="8" s="1"/>
  <c r="J10" i="8"/>
  <c r="D10" i="8" a="1"/>
  <c r="I10" i="8" s="1"/>
  <c r="J8" i="8"/>
  <c r="F8" i="8"/>
  <c r="D8" i="8"/>
  <c r="D8" i="8" a="1"/>
  <c r="I8" i="8" s="1"/>
  <c r="J6" i="8"/>
  <c r="H6" i="8"/>
  <c r="F6" i="8"/>
  <c r="D6" i="8"/>
  <c r="D6" i="8" a="1"/>
  <c r="I6" i="8" s="1"/>
  <c r="J3" i="8"/>
  <c r="H3" i="8"/>
  <c r="F3" i="8"/>
  <c r="D3" i="8" a="1"/>
  <c r="I3" i="8" s="1"/>
  <c r="I2" i="8" s="1"/>
  <c r="D14" i="7" a="1"/>
  <c r="E14" i="7" s="1"/>
  <c r="H12" i="7"/>
  <c r="F12" i="7"/>
  <c r="D12" i="7" a="1"/>
  <c r="I12" i="7" s="1"/>
  <c r="J10" i="7"/>
  <c r="F10" i="7"/>
  <c r="D10" i="7" a="1"/>
  <c r="I10" i="7" s="1"/>
  <c r="J8" i="7"/>
  <c r="D8" i="7"/>
  <c r="D8" i="7" a="1"/>
  <c r="I8" i="7" s="1"/>
  <c r="J6" i="7"/>
  <c r="F6" i="7"/>
  <c r="D6" i="7"/>
  <c r="D6" i="7" a="1"/>
  <c r="I6" i="7" s="1"/>
  <c r="J3" i="7"/>
  <c r="J2" i="7" s="1"/>
  <c r="H3" i="7"/>
  <c r="F3" i="7"/>
  <c r="D3" i="7"/>
  <c r="D3" i="7" a="1"/>
  <c r="I3" i="7" s="1"/>
  <c r="D14" i="6" a="1"/>
  <c r="D14" i="6" s="1"/>
  <c r="D12" i="6" a="1"/>
  <c r="J12" i="6" s="1"/>
  <c r="D10" i="6" a="1"/>
  <c r="J10" i="6" s="1"/>
  <c r="D8" i="6" a="1"/>
  <c r="J8" i="6" s="1"/>
  <c r="D6" i="6" a="1"/>
  <c r="J6" i="6" s="1"/>
  <c r="D3" i="6" a="1"/>
  <c r="J3" i="6" s="1"/>
  <c r="J2" i="6" s="1"/>
  <c r="D14" i="5" a="1"/>
  <c r="D14" i="5" s="1"/>
  <c r="D12" i="5" a="1"/>
  <c r="J12" i="5" s="1"/>
  <c r="D10" i="5" a="1"/>
  <c r="J10" i="5" s="1"/>
  <c r="D8" i="5" a="1"/>
  <c r="J8" i="5" s="1"/>
  <c r="D6" i="5" a="1"/>
  <c r="J6" i="5" s="1"/>
  <c r="D3" i="5" a="1"/>
  <c r="J3" i="5" s="1"/>
  <c r="D14" i="4" a="1"/>
  <c r="D14" i="4" s="1"/>
  <c r="D12" i="4" a="1"/>
  <c r="J12" i="4" s="1"/>
  <c r="D10" i="4" a="1"/>
  <c r="J10" i="4" s="1"/>
  <c r="D8" i="4" a="1"/>
  <c r="J8" i="4" s="1"/>
  <c r="D6" i="4" a="1"/>
  <c r="J6" i="4" s="1"/>
  <c r="D3" i="4" a="1"/>
  <c r="J3" i="4" s="1"/>
  <c r="J2" i="4" s="1"/>
  <c r="D2" i="12"/>
  <c r="D2" i="11"/>
  <c r="D2" i="10"/>
  <c r="D2" i="9"/>
  <c r="D2" i="8"/>
  <c r="D2" i="7"/>
  <c r="D2" i="6"/>
  <c r="D2" i="5"/>
  <c r="D2" i="4"/>
  <c r="D14" i="3" a="1"/>
  <c r="D14" i="3" s="1"/>
  <c r="D12" i="3" a="1"/>
  <c r="J12" i="3" s="1"/>
  <c r="D10" i="3" a="1"/>
  <c r="J10" i="3" s="1"/>
  <c r="D8" i="3" a="1"/>
  <c r="J8" i="3" s="1"/>
  <c r="D6" i="3" a="1"/>
  <c r="J6" i="3" s="1"/>
  <c r="D3" i="3" a="1"/>
  <c r="J3" i="3" s="1"/>
  <c r="J2" i="3" s="1"/>
  <c r="D2" i="3"/>
  <c r="D14" i="2" a="1"/>
  <c r="D14" i="2" s="1"/>
  <c r="D12" i="2" a="1"/>
  <c r="J12" i="2" s="1"/>
  <c r="D10" i="2" a="1"/>
  <c r="J10" i="2" s="1"/>
  <c r="D8" i="2" a="1"/>
  <c r="J8" i="2" s="1"/>
  <c r="D6" i="2" a="1"/>
  <c r="J6" i="2" s="1"/>
  <c r="D3" i="2" a="1"/>
  <c r="J3" i="2" s="1"/>
  <c r="D14" i="1" a="1"/>
  <c r="E14" i="1" s="1"/>
  <c r="D12" i="1" a="1"/>
  <c r="J12" i="1" s="1"/>
  <c r="D10" i="1" a="1"/>
  <c r="J10" i="1" s="1"/>
  <c r="D8" i="1" a="1"/>
  <c r="J8" i="1" s="1"/>
  <c r="D6" i="1" a="1"/>
  <c r="J6" i="1" s="1"/>
  <c r="D3" i="1" a="1"/>
  <c r="J3" i="1" s="1"/>
  <c r="D2" i="2"/>
  <c r="H6" i="7" l="1"/>
  <c r="D10" i="7"/>
  <c r="J12" i="7"/>
  <c r="H8" i="8"/>
  <c r="D12" i="8"/>
  <c r="F3" i="9"/>
  <c r="F2" i="9" s="1"/>
  <c r="H10" i="9"/>
  <c r="D14" i="9"/>
  <c r="H3" i="12"/>
  <c r="D8" i="12"/>
  <c r="J10" i="12"/>
  <c r="H10" i="7"/>
  <c r="D14" i="7"/>
  <c r="H12" i="8"/>
  <c r="J3" i="9"/>
  <c r="J2" i="9" s="1"/>
  <c r="H8" i="12"/>
  <c r="D12" i="12"/>
  <c r="D10" i="8"/>
  <c r="J12" i="8"/>
  <c r="D12" i="9"/>
  <c r="D6" i="12"/>
  <c r="J8" i="12"/>
  <c r="F12" i="12"/>
  <c r="F8" i="7"/>
  <c r="D3" i="8"/>
  <c r="F10" i="8"/>
  <c r="D6" i="9"/>
  <c r="F12" i="9"/>
  <c r="H12" i="12"/>
  <c r="H8" i="7"/>
  <c r="D12" i="7"/>
  <c r="H10" i="8"/>
  <c r="D14" i="8"/>
  <c r="H12" i="9"/>
  <c r="H6" i="12"/>
  <c r="D10" i="12"/>
  <c r="J12" i="12"/>
  <c r="D3" i="9"/>
  <c r="H10" i="12"/>
  <c r="D14" i="12"/>
  <c r="E3" i="12"/>
  <c r="G3" i="12"/>
  <c r="E6" i="12"/>
  <c r="G6" i="12"/>
  <c r="E8" i="12"/>
  <c r="G8" i="12"/>
  <c r="E10" i="12"/>
  <c r="G10" i="12"/>
  <c r="E12" i="12"/>
  <c r="G12" i="12"/>
  <c r="E3" i="11"/>
  <c r="E2" i="11" s="1"/>
  <c r="G3" i="11"/>
  <c r="G2" i="11" s="1"/>
  <c r="I3" i="11"/>
  <c r="I2" i="11" s="1"/>
  <c r="E8" i="11"/>
  <c r="G8" i="11"/>
  <c r="I8" i="11"/>
  <c r="E12" i="11"/>
  <c r="G12" i="11"/>
  <c r="I12" i="11"/>
  <c r="D3" i="11"/>
  <c r="F3" i="11"/>
  <c r="F2" i="11" s="1"/>
  <c r="H3" i="11"/>
  <c r="H2" i="11" s="1"/>
  <c r="D6" i="11"/>
  <c r="F6" i="11"/>
  <c r="H6" i="11"/>
  <c r="J6" i="11"/>
  <c r="D8" i="11"/>
  <c r="F8" i="11"/>
  <c r="H8" i="11"/>
  <c r="D10" i="11"/>
  <c r="F10" i="11"/>
  <c r="H10" i="11"/>
  <c r="J10" i="11"/>
  <c r="D12" i="11"/>
  <c r="F12" i="11"/>
  <c r="H12" i="11"/>
  <c r="D14" i="11"/>
  <c r="E6" i="11"/>
  <c r="G6" i="11"/>
  <c r="E10" i="11"/>
  <c r="G10" i="11"/>
  <c r="E3" i="10"/>
  <c r="E2" i="10" s="1"/>
  <c r="G3" i="10"/>
  <c r="I3" i="10"/>
  <c r="I2" i="10" s="1"/>
  <c r="E6" i="10"/>
  <c r="G6" i="10"/>
  <c r="I6" i="10"/>
  <c r="E8" i="10"/>
  <c r="G8" i="10"/>
  <c r="I8" i="10"/>
  <c r="E10" i="10"/>
  <c r="G10" i="10"/>
  <c r="I10" i="10"/>
  <c r="E12" i="10"/>
  <c r="G12" i="10"/>
  <c r="I12" i="10"/>
  <c r="E14" i="10"/>
  <c r="D3" i="10"/>
  <c r="F3" i="10"/>
  <c r="F2" i="10" s="1"/>
  <c r="H3" i="10"/>
  <c r="H2" i="10" s="1"/>
  <c r="D6" i="10"/>
  <c r="F6" i="10"/>
  <c r="H6" i="10"/>
  <c r="D8" i="10"/>
  <c r="F8" i="10"/>
  <c r="H8" i="10"/>
  <c r="D10" i="10"/>
  <c r="F10" i="10"/>
  <c r="H10" i="10"/>
  <c r="D12" i="10"/>
  <c r="F12" i="10"/>
  <c r="H12" i="10"/>
  <c r="E3" i="9"/>
  <c r="E2" i="9" s="1"/>
  <c r="G3" i="9"/>
  <c r="G2" i="9" s="1"/>
  <c r="E6" i="9"/>
  <c r="G6" i="9"/>
  <c r="E8" i="9"/>
  <c r="G8" i="9"/>
  <c r="E10" i="9"/>
  <c r="G10" i="9"/>
  <c r="E12" i="9"/>
  <c r="G12" i="9"/>
  <c r="E3" i="8"/>
  <c r="G3" i="8"/>
  <c r="G2" i="8" s="1"/>
  <c r="E6" i="8"/>
  <c r="G6" i="8"/>
  <c r="E8" i="8"/>
  <c r="G8" i="8"/>
  <c r="E10" i="8"/>
  <c r="G10" i="8"/>
  <c r="E12" i="8"/>
  <c r="G12" i="8"/>
  <c r="E3" i="7"/>
  <c r="E2" i="7" s="1"/>
  <c r="G3" i="7"/>
  <c r="G2" i="7" s="1"/>
  <c r="E6" i="7"/>
  <c r="G6" i="7"/>
  <c r="E8" i="7"/>
  <c r="G8" i="7"/>
  <c r="E10" i="7"/>
  <c r="G10" i="7"/>
  <c r="E12" i="7"/>
  <c r="G12" i="7"/>
  <c r="E3" i="6"/>
  <c r="E2" i="6" s="1"/>
  <c r="G3" i="6"/>
  <c r="G2" i="6" s="1"/>
  <c r="I3" i="6"/>
  <c r="I2" i="6" s="1"/>
  <c r="E6" i="6"/>
  <c r="G6" i="6"/>
  <c r="I6" i="6"/>
  <c r="E8" i="6"/>
  <c r="G8" i="6"/>
  <c r="I8" i="6"/>
  <c r="E10" i="6"/>
  <c r="G10" i="6"/>
  <c r="I10" i="6"/>
  <c r="E12" i="6"/>
  <c r="G12" i="6"/>
  <c r="I12" i="6"/>
  <c r="E14" i="6"/>
  <c r="D3" i="6"/>
  <c r="F3" i="6"/>
  <c r="F2" i="6" s="1"/>
  <c r="H3" i="6"/>
  <c r="H2" i="6" s="1"/>
  <c r="D6" i="6"/>
  <c r="F6" i="6"/>
  <c r="H6" i="6"/>
  <c r="D8" i="6"/>
  <c r="F8" i="6"/>
  <c r="H8" i="6"/>
  <c r="D10" i="6"/>
  <c r="F10" i="6"/>
  <c r="H10" i="6"/>
  <c r="D12" i="6"/>
  <c r="F12" i="6"/>
  <c r="H12" i="6"/>
  <c r="E3" i="5"/>
  <c r="E2" i="5" s="1"/>
  <c r="G3" i="5"/>
  <c r="G2" i="5" s="1"/>
  <c r="I3" i="5"/>
  <c r="I2" i="5" s="1"/>
  <c r="E6" i="5"/>
  <c r="G6" i="5"/>
  <c r="I6" i="5"/>
  <c r="E8" i="5"/>
  <c r="G8" i="5"/>
  <c r="I8" i="5"/>
  <c r="E10" i="5"/>
  <c r="G10" i="5"/>
  <c r="I10" i="5"/>
  <c r="E12" i="5"/>
  <c r="G12" i="5"/>
  <c r="I12" i="5"/>
  <c r="E14" i="5"/>
  <c r="D3" i="5"/>
  <c r="F3" i="5"/>
  <c r="F2" i="5" s="1"/>
  <c r="H3" i="5"/>
  <c r="H2" i="5" s="1"/>
  <c r="D6" i="5"/>
  <c r="F6" i="5"/>
  <c r="H6" i="5"/>
  <c r="D8" i="5"/>
  <c r="F8" i="5"/>
  <c r="H8" i="5"/>
  <c r="D10" i="5"/>
  <c r="F10" i="5"/>
  <c r="H10" i="5"/>
  <c r="D12" i="5"/>
  <c r="F12" i="5"/>
  <c r="H12" i="5"/>
  <c r="E3" i="4"/>
  <c r="E2" i="4" s="1"/>
  <c r="G3" i="4"/>
  <c r="G2" i="4" s="1"/>
  <c r="I3" i="4"/>
  <c r="I2" i="4" s="1"/>
  <c r="E6" i="4"/>
  <c r="G6" i="4"/>
  <c r="I6" i="4"/>
  <c r="E8" i="4"/>
  <c r="G8" i="4"/>
  <c r="I8" i="4"/>
  <c r="E10" i="4"/>
  <c r="G10" i="4"/>
  <c r="I10" i="4"/>
  <c r="E12" i="4"/>
  <c r="G12" i="4"/>
  <c r="I12" i="4"/>
  <c r="E14" i="4"/>
  <c r="D3" i="4"/>
  <c r="F3" i="4"/>
  <c r="F2" i="4" s="1"/>
  <c r="H3" i="4"/>
  <c r="H2" i="4" s="1"/>
  <c r="D6" i="4"/>
  <c r="F6" i="4"/>
  <c r="H6" i="4"/>
  <c r="D8" i="4"/>
  <c r="F8" i="4"/>
  <c r="H8" i="4"/>
  <c r="D10" i="4"/>
  <c r="F10" i="4"/>
  <c r="H10" i="4"/>
  <c r="D12" i="4"/>
  <c r="F12" i="4"/>
  <c r="H12" i="4"/>
  <c r="J2" i="11"/>
  <c r="E2" i="12"/>
  <c r="G2" i="12"/>
  <c r="I2" i="12"/>
  <c r="F2" i="12"/>
  <c r="H2" i="12"/>
  <c r="G2" i="10"/>
  <c r="I2" i="9"/>
  <c r="H2" i="9"/>
  <c r="F2" i="8"/>
  <c r="H2" i="8"/>
  <c r="J2" i="8"/>
  <c r="E2" i="8"/>
  <c r="I2" i="7"/>
  <c r="F2" i="7"/>
  <c r="H2" i="7"/>
  <c r="J2" i="5"/>
  <c r="D10" i="1"/>
  <c r="E10" i="1"/>
  <c r="I6" i="1"/>
  <c r="D6" i="1"/>
  <c r="E6" i="1"/>
  <c r="I10" i="1"/>
  <c r="D14" i="1"/>
  <c r="E3" i="3"/>
  <c r="E2" i="3" s="1"/>
  <c r="G3" i="3"/>
  <c r="G2" i="3" s="1"/>
  <c r="I3" i="3"/>
  <c r="I2" i="3" s="1"/>
  <c r="E6" i="3"/>
  <c r="G6" i="3"/>
  <c r="I6" i="3"/>
  <c r="E8" i="3"/>
  <c r="G8" i="3"/>
  <c r="I8" i="3"/>
  <c r="E10" i="3"/>
  <c r="G10" i="3"/>
  <c r="I10" i="3"/>
  <c r="E12" i="3"/>
  <c r="G12" i="3"/>
  <c r="I12" i="3"/>
  <c r="E14" i="3"/>
  <c r="D3" i="3"/>
  <c r="F3" i="3"/>
  <c r="F2" i="3" s="1"/>
  <c r="H3" i="3"/>
  <c r="H2" i="3" s="1"/>
  <c r="D6" i="3"/>
  <c r="F6" i="3"/>
  <c r="H6" i="3"/>
  <c r="D8" i="3"/>
  <c r="F8" i="3"/>
  <c r="H8" i="3"/>
  <c r="D10" i="3"/>
  <c r="F10" i="3"/>
  <c r="H10" i="3"/>
  <c r="D12" i="3"/>
  <c r="F12" i="3"/>
  <c r="H12" i="3"/>
  <c r="G3" i="1"/>
  <c r="G8" i="1"/>
  <c r="G12" i="1"/>
  <c r="D3" i="1"/>
  <c r="E3" i="1"/>
  <c r="I3" i="1"/>
  <c r="G6" i="1"/>
  <c r="D8" i="1"/>
  <c r="E8" i="1"/>
  <c r="I8" i="1"/>
  <c r="G10" i="1"/>
  <c r="D12" i="1"/>
  <c r="E12" i="1"/>
  <c r="I12" i="1"/>
  <c r="E3" i="2"/>
  <c r="E2" i="2" s="1"/>
  <c r="G3" i="2"/>
  <c r="G2" i="2" s="1"/>
  <c r="I3" i="2"/>
  <c r="I2" i="2" s="1"/>
  <c r="E6" i="2"/>
  <c r="G6" i="2"/>
  <c r="I6" i="2"/>
  <c r="E8" i="2"/>
  <c r="G8" i="2"/>
  <c r="I8" i="2"/>
  <c r="E10" i="2"/>
  <c r="G10" i="2"/>
  <c r="I10" i="2"/>
  <c r="E12" i="2"/>
  <c r="G12" i="2"/>
  <c r="I12" i="2"/>
  <c r="E14" i="2"/>
  <c r="D3" i="2"/>
  <c r="F3" i="2"/>
  <c r="F2" i="2" s="1"/>
  <c r="H3" i="2"/>
  <c r="H2" i="2" s="1"/>
  <c r="D6" i="2"/>
  <c r="F6" i="2"/>
  <c r="H6" i="2"/>
  <c r="D8" i="2"/>
  <c r="F8" i="2"/>
  <c r="H8" i="2"/>
  <c r="D10" i="2"/>
  <c r="F10" i="2"/>
  <c r="H10" i="2"/>
  <c r="D12" i="2"/>
  <c r="F12" i="2"/>
  <c r="H12" i="2"/>
  <c r="F3" i="1"/>
  <c r="H3" i="1"/>
  <c r="F6" i="1"/>
  <c r="H6" i="1"/>
  <c r="F8" i="1"/>
  <c r="H8" i="1"/>
  <c r="F10" i="1"/>
  <c r="H10" i="1"/>
  <c r="F12" i="1"/>
  <c r="H12" i="1"/>
  <c r="J2" i="2"/>
  <c r="D2" i="1"/>
  <c r="I2" i="1" l="1"/>
  <c r="G2" i="1"/>
  <c r="E2" i="1"/>
  <c r="J2" i="1"/>
  <c r="H2" i="1"/>
  <c r="F2" i="1"/>
</calcChain>
</file>

<file path=xl/sharedStrings.xml><?xml version="1.0" encoding="utf-8"?>
<sst xmlns="http://schemas.openxmlformats.org/spreadsheetml/2006/main" count="26" uniqueCount="15">
  <si>
    <t>NOTES:</t>
  </si>
  <si>
    <t>YEAR</t>
  </si>
  <si>
    <t>WEEK START</t>
  </si>
  <si>
    <t>SUN</t>
  </si>
  <si>
    <t>On Call         After Hours</t>
  </si>
  <si>
    <t>Nelson          Tassone</t>
  </si>
  <si>
    <t>Wilberforce Wilberforce</t>
  </si>
  <si>
    <t>Noy           Mozzon</t>
  </si>
  <si>
    <t>Tassone     Tassone</t>
  </si>
  <si>
    <t>Rorock  _________</t>
  </si>
  <si>
    <t>Addison                Atwood</t>
  </si>
  <si>
    <t>Nelson __________</t>
  </si>
  <si>
    <t>Addison _________</t>
  </si>
  <si>
    <t>Beaton           Noy</t>
  </si>
  <si>
    <t>Varity           Varity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</si>
</sst>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ddd"/>
  </numFmts>
  <fonts count="11" x14ac:knownFonts="1">
    <font>
      <sz val="10"/>
      <color theme="1" tint="4.9989318521683403E-2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2"/>
      <color theme="1" tint="4.9989318521683403E-2"/>
      <name val="Century Gothic"/>
      <family val="2"/>
      <scheme val="minor"/>
    </font>
    <font>
      <sz val="10"/>
      <name val="Century Gothic"/>
      <family val="2"/>
    </font>
    <font>
      <sz val="11"/>
      <color theme="0"/>
      <name val="Century Gothic"/>
      <family val="1"/>
      <scheme val="major"/>
    </font>
    <font>
      <sz val="10"/>
      <color indexed="63"/>
      <name val="Century Gothic"/>
      <family val="2"/>
      <scheme val="minor"/>
    </font>
    <font>
      <sz val="9"/>
      <color theme="1" tint="4.9989318521683403E-2"/>
      <name val="Century Gothic"/>
      <family val="2"/>
      <scheme val="minor"/>
    </font>
    <font>
      <sz val="36"/>
      <color theme="0"/>
      <name val="Century Gothic"/>
      <family val="2"/>
      <scheme val="major"/>
    </font>
    <font>
      <sz val="11"/>
      <color theme="1" tint="4.9989318521683403E-2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2"/>
      <color theme="0"/>
      <name val="Century Gothic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/>
      </left>
      <right style="thin">
        <color theme="3" tint="0.39994506668294322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5">
    <xf numFmtId="0" fontId="0" fillId="0" borderId="0">
      <alignment vertical="center"/>
    </xf>
    <xf numFmtId="0" fontId="7" fillId="6" borderId="0" applyNumberFormat="0" applyBorder="0" applyAlignment="0" applyProtection="0"/>
    <xf numFmtId="0" fontId="4" fillId="5" borderId="1" applyNumberFormat="0" applyProtection="0">
      <alignment vertical="center"/>
    </xf>
    <xf numFmtId="0" fontId="1" fillId="2" borderId="4" applyNumberFormat="0" applyAlignment="0" applyProtection="0"/>
    <xf numFmtId="0" fontId="5" fillId="3" borderId="0" applyNumberFormat="0" applyBorder="0" applyAlignment="0" applyProtection="0"/>
  </cellStyleXfs>
  <cellXfs count="30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>
      <alignment vertical="center"/>
    </xf>
    <xf numFmtId="165" fontId="2" fillId="0" borderId="0" xfId="0" applyNumberFormat="1" applyFont="1" applyAlignment="1">
      <alignment horizontal="right" vertical="top"/>
    </xf>
    <xf numFmtId="0" fontId="0" fillId="4" borderId="0" xfId="0" applyFill="1" applyAlignment="1">
      <alignment horizontal="right"/>
    </xf>
    <xf numFmtId="164" fontId="8" fillId="0" borderId="2" xfId="0" applyNumberFormat="1" applyFont="1" applyFill="1" applyBorder="1" applyAlignment="1">
      <alignment horizontal="left" wrapText="1" indent="1"/>
    </xf>
    <xf numFmtId="0" fontId="0" fillId="0" borderId="3" xfId="0" applyFont="1" applyFill="1" applyBorder="1" applyAlignment="1">
      <alignment horizontal="left" vertical="center" wrapText="1" indent="1"/>
    </xf>
    <xf numFmtId="0" fontId="0" fillId="0" borderId="3" xfId="4" applyFont="1" applyFill="1" applyBorder="1" applyAlignment="1">
      <alignment horizontal="left" vertical="center" wrapText="1" indent="1"/>
    </xf>
    <xf numFmtId="0" fontId="0" fillId="0" borderId="5" xfId="0" applyFont="1" applyFill="1" applyBorder="1" applyAlignment="1">
      <alignment horizontal="left" vertical="center" wrapText="1" indent="1"/>
    </xf>
    <xf numFmtId="0" fontId="10" fillId="8" borderId="1" xfId="2" applyFont="1" applyFill="1" applyAlignment="1">
      <alignment horizontal="left" indent="1"/>
    </xf>
    <xf numFmtId="164" fontId="8" fillId="7" borderId="2" xfId="0" applyNumberFormat="1" applyFont="1" applyFill="1" applyBorder="1" applyAlignment="1">
      <alignment horizontal="left" wrapText="1" indent="1"/>
    </xf>
    <xf numFmtId="0" fontId="0" fillId="7" borderId="3" xfId="4" applyFont="1" applyFill="1" applyBorder="1" applyAlignment="1">
      <alignment horizontal="left" vertical="center" wrapText="1" indent="1"/>
    </xf>
    <xf numFmtId="0" fontId="9" fillId="8" borderId="0" xfId="0" applyFont="1" applyFill="1" applyAlignment="1">
      <alignment horizontal="left" vertical="center" indent="1"/>
    </xf>
    <xf numFmtId="0" fontId="9" fillId="8" borderId="0" xfId="0" applyFont="1" applyFill="1" applyAlignment="1">
      <alignment horizontal="left" vertical="top" indent="1"/>
    </xf>
    <xf numFmtId="164" fontId="8" fillId="7" borderId="3" xfId="0" applyNumberFormat="1" applyFont="1" applyFill="1" applyBorder="1" applyAlignment="1">
      <alignment horizontal="left" wrapText="1" indent="1"/>
    </xf>
    <xf numFmtId="0" fontId="10" fillId="8" borderId="6" xfId="2" applyFont="1" applyFill="1" applyBorder="1" applyAlignment="1">
      <alignment horizontal="left" indent="1"/>
    </xf>
    <xf numFmtId="164" fontId="0" fillId="0" borderId="3" xfId="0" applyNumberFormat="1" applyFont="1" applyFill="1" applyBorder="1" applyAlignment="1">
      <alignment horizontal="left" vertical="center" wrapText="1" indent="1"/>
    </xf>
    <xf numFmtId="164" fontId="0" fillId="0" borderId="5" xfId="0" applyNumberFormat="1" applyFont="1" applyFill="1" applyBorder="1" applyAlignment="1">
      <alignment horizontal="left" vertical="center" wrapText="1" indent="1"/>
    </xf>
    <xf numFmtId="164" fontId="0" fillId="7" borderId="3" xfId="0" applyNumberFormat="1" applyFont="1" applyFill="1" applyBorder="1" applyAlignment="1">
      <alignment horizontal="left" vertical="center" wrapText="1" indent="1"/>
    </xf>
    <xf numFmtId="164" fontId="0" fillId="7" borderId="5" xfId="0" applyNumberFormat="1" applyFont="1" applyFill="1" applyBorder="1" applyAlignment="1">
      <alignment horizontal="left" vertical="center" wrapText="1" indent="1"/>
    </xf>
    <xf numFmtId="164" fontId="6" fillId="0" borderId="7" xfId="3" applyNumberFormat="1" applyFont="1" applyFill="1" applyBorder="1" applyAlignment="1">
      <alignment horizontal="left" vertical="center" wrapText="1" indent="1"/>
    </xf>
    <xf numFmtId="164" fontId="6" fillId="0" borderId="8" xfId="3" applyNumberFormat="1" applyFont="1" applyFill="1" applyBorder="1" applyAlignment="1">
      <alignment horizontal="left" vertical="center" wrapText="1" indent="1"/>
    </xf>
    <xf numFmtId="164" fontId="6" fillId="0" borderId="9" xfId="3" applyNumberFormat="1" applyFont="1" applyFill="1" applyBorder="1" applyAlignment="1">
      <alignment horizontal="left" vertical="center" wrapText="1" indent="1"/>
    </xf>
    <xf numFmtId="164" fontId="6" fillId="0" borderId="10" xfId="3" applyNumberFormat="1" applyFont="1" applyFill="1" applyBorder="1" applyAlignment="1">
      <alignment horizontal="left" vertical="center" wrapText="1" indent="1"/>
    </xf>
    <xf numFmtId="164" fontId="6" fillId="0" borderId="11" xfId="3" applyNumberFormat="1" applyFont="1" applyFill="1" applyBorder="1" applyAlignment="1">
      <alignment horizontal="left" vertical="center" wrapText="1" indent="1"/>
    </xf>
    <xf numFmtId="164" fontId="6" fillId="0" borderId="12" xfId="3" applyNumberFormat="1" applyFont="1" applyFill="1" applyBorder="1" applyAlignment="1">
      <alignment horizontal="left" vertical="center" wrapText="1" indent="1"/>
    </xf>
  </cellXfs>
  <cellStyles count="5">
    <cellStyle name="40% - Accent1" xfId="4" builtinId="31"/>
    <cellStyle name="Accent1" xfId="3" builtinId="29"/>
    <cellStyle name="Heading 1" xfId="2" builtinId="16"/>
    <cellStyle name="Normal" xfId="0" builtinId="0" customBuiltin="1"/>
    <cellStyle name="Title" xfId="1" builtinId="15" customBuiltin="1"/>
  </cellStyles>
  <dxfs count="60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$M$3" max="2999" min="1900" page="10" val="201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28575</xdr:colOff>
          <xdr:row>2</xdr:row>
          <xdr:rowOff>38100</xdr:rowOff>
        </xdr:from>
        <xdr:to>
          <xdr:col>13</xdr:col>
          <xdr:colOff>180975</xdr:colOff>
          <xdr:row>2</xdr:row>
          <xdr:rowOff>238125</xdr:rowOff>
        </xdr:to>
        <xdr:sp macro="" textlink="">
          <xdr:nvSpPr>
            <xdr:cNvPr id="1025" name="Year Spinner" descr="Click the spinner to change the calendar year or type your desired calendar year in cell K2.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3" name="Title" descr="January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JANUARY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4" name="Calendar Year" descr="Holds Calendar year, such as 2014." title="Calendar Year"/>
        <xdr:cNvSpPr/>
      </xdr:nvSpPr>
      <xdr:spPr>
        <a:xfrm>
          <a:off x="43815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11</xdr:col>
      <xdr:colOff>207</xdr:colOff>
      <xdr:row>1</xdr:row>
      <xdr:rowOff>2383</xdr:rowOff>
    </xdr:from>
    <xdr:to>
      <xdr:col>13</xdr:col>
      <xdr:colOff>176006</xdr:colOff>
      <xdr:row>2</xdr:row>
      <xdr:rowOff>2764</xdr:rowOff>
    </xdr:to>
    <xdr:sp macro="" textlink="">
      <xdr:nvSpPr>
        <xdr:cNvPr id="2" name="Calendar Settings" descr="Enter your preferred calendar year and week start below this heading to customize this calendar. " title="Calendar Settings"/>
        <xdr:cNvSpPr txBox="1"/>
      </xdr:nvSpPr>
      <xdr:spPr>
        <a:xfrm>
          <a:off x="10668207" y="192883"/>
          <a:ext cx="2233199" cy="448056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j-lt"/>
              <a:ea typeface="+mn-ea"/>
              <a:cs typeface="+mn-cs"/>
            </a:rPr>
            <a:t>CALENDAR SETTINGS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3" name="Title" descr="February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FEBRUARY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4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March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MARCH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April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APRIL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May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MAY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June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JUNE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July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JULY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August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AUGUST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September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SEPTEMBER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October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OCTOBER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November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NOVEMBER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60788</xdr:colOff>
      <xdr:row>0</xdr:row>
      <xdr:rowOff>190499</xdr:rowOff>
    </xdr:from>
    <xdr:to>
      <xdr:col>2</xdr:col>
      <xdr:colOff>0</xdr:colOff>
      <xdr:row>15</xdr:row>
      <xdr:rowOff>2</xdr:rowOff>
    </xdr:to>
    <xdr:sp macro="" textlink="">
      <xdr:nvSpPr>
        <xdr:cNvPr id="2" name="Title" descr="December" title="Calendar Month"/>
        <xdr:cNvSpPr txBox="1"/>
      </xdr:nvSpPr>
      <xdr:spPr>
        <a:xfrm rot="16200000">
          <a:off x="-2889020" y="3311757"/>
          <a:ext cx="7648578" cy="140606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/>
          <a:r>
            <a:rPr lang="en-US" sz="3600">
              <a:solidFill>
                <a:schemeClr val="bg1"/>
              </a:solidFill>
              <a:latin typeface="+mj-lt"/>
            </a:rPr>
            <a:t>DECEMBER</a:t>
          </a:r>
        </a:p>
      </xdr:txBody>
    </xdr:sp>
    <xdr:clientData/>
  </xdr:twoCellAnchor>
  <xdr:twoCellAnchor>
    <xdr:from>
      <xdr:col>1</xdr:col>
      <xdr:colOff>247650</xdr:colOff>
      <xdr:row>0</xdr:row>
      <xdr:rowOff>47623</xdr:rowOff>
    </xdr:from>
    <xdr:to>
      <xdr:col>1</xdr:col>
      <xdr:colOff>933450</xdr:colOff>
      <xdr:row>3</xdr:row>
      <xdr:rowOff>213358</xdr:rowOff>
    </xdr:to>
    <xdr:sp macro="" textlink="CalendarYear">
      <xdr:nvSpPr>
        <xdr:cNvPr id="3" name="Calendar Year" descr="Holds Calendar year, such as 2014." title="Calendar Year"/>
        <xdr:cNvSpPr/>
      </xdr:nvSpPr>
      <xdr:spPr>
        <a:xfrm>
          <a:off x="419100" y="47623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fld id="{758C6130-F84F-4836-B6E6-DCDD171A01DC}" type="TxLink">
            <a:rPr lang="en-US" sz="1600" b="0" i="0" u="none" strike="noStrike">
              <a:solidFill>
                <a:schemeClr val="bg1"/>
              </a:solidFill>
              <a:latin typeface="+mj-lt"/>
            </a:rPr>
            <a:pPr algn="ctr"/>
            <a:t>2016</a:t>
          </a:fld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ION_colors">
  <a:themeElements>
    <a:clrScheme name="ION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IO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79998168889431442"/>
    <pageSetUpPr autoPageBreaks="0" fitToPage="1"/>
  </sheetPr>
  <dimension ref="A1:N15"/>
  <sheetViews>
    <sheetView showGridLines="0" tabSelected="1" zoomScaleNormal="100" workbookViewId="0">
      <selection activeCell="O5" sqref="O5"/>
    </sheetView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8.5703125" customWidth="1"/>
    <col min="13" max="13" width="12.28515625" customWidth="1"/>
    <col min="14" max="14" width="3.28515625" customWidth="1"/>
    <col min="15" max="15" width="10" customWidth="1"/>
  </cols>
  <sheetData>
    <row r="1" spans="1:14" ht="15" customHeight="1" x14ac:dyDescent="0.25">
      <c r="A1"/>
    </row>
    <row r="2" spans="1:14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  <c r="L2"/>
      <c r="M2"/>
      <c r="N2"/>
    </row>
    <row r="3" spans="1:14" s="5" customFormat="1" ht="19.5" customHeight="1" x14ac:dyDescent="0.3">
      <c r="A3" s="4"/>
      <c r="B3" s="4"/>
      <c r="C3" s="4"/>
      <c r="D3" s="9">
        <f t="array" ref="D3:J3">DaysAndWeeks+DATE(CalendarYear,1,1)-WEEKDAY(DATE(CalendarYear,1,1),(WeekStart="Mon")+1)+1</f>
        <v>42365</v>
      </c>
      <c r="E3" s="9">
        <v>42366</v>
      </c>
      <c r="F3" s="9">
        <v>42367</v>
      </c>
      <c r="G3" s="9">
        <v>42368</v>
      </c>
      <c r="H3" s="9">
        <v>42369</v>
      </c>
      <c r="I3" s="9">
        <v>42370</v>
      </c>
      <c r="J3" s="18">
        <v>42371</v>
      </c>
      <c r="L3" s="16" t="s">
        <v>1</v>
      </c>
      <c r="M3" s="6">
        <v>2016</v>
      </c>
    </row>
    <row r="4" spans="1:14" s="5" customFormat="1" ht="19.5" customHeight="1" x14ac:dyDescent="0.25">
      <c r="A4" s="4"/>
      <c r="B4" s="4"/>
      <c r="C4" s="4"/>
      <c r="D4" s="20"/>
      <c r="E4" s="20"/>
      <c r="F4" s="20"/>
      <c r="G4" s="20"/>
      <c r="H4" s="20" t="s">
        <v>4</v>
      </c>
      <c r="I4" s="20" t="s">
        <v>5</v>
      </c>
      <c r="J4" s="22" t="s">
        <v>6</v>
      </c>
      <c r="L4" s="17" t="s">
        <v>2</v>
      </c>
      <c r="M4" s="7" t="s">
        <v>3</v>
      </c>
    </row>
    <row r="5" spans="1:14" ht="55.5" customHeight="1" x14ac:dyDescent="0.25">
      <c r="D5" s="21"/>
      <c r="E5" s="21"/>
      <c r="F5" s="21"/>
      <c r="G5" s="21"/>
      <c r="H5" s="21"/>
      <c r="I5" s="21"/>
      <c r="J5" s="23"/>
    </row>
    <row r="6" spans="1:14" s="5" customFormat="1" ht="19.5" customHeight="1" x14ac:dyDescent="0.3">
      <c r="A6" s="4"/>
      <c r="B6" s="4"/>
      <c r="C6" s="4"/>
      <c r="D6" s="9">
        <f t="array" ref="D6:J6">DaysAndWeeks+DATE(CalendarYear,1,1)-WEEKDAY(DATE(CalendarYear,1,1),(WeekStart="Mon")+1)+8</f>
        <v>42372</v>
      </c>
      <c r="E6" s="9">
        <v>42373</v>
      </c>
      <c r="F6" s="9">
        <v>42374</v>
      </c>
      <c r="G6" s="9">
        <v>42375</v>
      </c>
      <c r="H6" s="9">
        <v>42376</v>
      </c>
      <c r="I6" s="9">
        <v>42377</v>
      </c>
      <c r="J6" s="14">
        <v>42378</v>
      </c>
      <c r="N6"/>
    </row>
    <row r="7" spans="1:14" ht="75" customHeight="1" x14ac:dyDescent="0.25"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1" t="s">
        <v>12</v>
      </c>
      <c r="J7" s="15" t="s">
        <v>13</v>
      </c>
      <c r="M7" s="8"/>
    </row>
    <row r="8" spans="1:14" s="5" customFormat="1" ht="19.5" customHeight="1" x14ac:dyDescent="0.3">
      <c r="A8" s="4"/>
      <c r="B8" s="4"/>
      <c r="C8" s="4"/>
      <c r="D8" s="9">
        <f t="array" ref="D8:J8">DaysAndWeeks+DATE(CalendarYear,1,1)-WEEKDAY(DATE(CalendarYear,1,1),(WeekStart="Mon")+1)+15</f>
        <v>42379</v>
      </c>
      <c r="E8" s="9">
        <v>42380</v>
      </c>
      <c r="F8" s="9">
        <v>42381</v>
      </c>
      <c r="G8" s="9">
        <v>42382</v>
      </c>
      <c r="H8" s="9">
        <v>42383</v>
      </c>
      <c r="I8" s="9">
        <v>42384</v>
      </c>
      <c r="J8" s="14">
        <v>42385</v>
      </c>
      <c r="L8"/>
      <c r="M8" s="8"/>
    </row>
    <row r="9" spans="1:14" ht="75" customHeight="1" x14ac:dyDescent="0.25">
      <c r="D9" s="10" t="s">
        <v>14</v>
      </c>
      <c r="E9" s="10"/>
      <c r="F9" s="10"/>
      <c r="G9" s="10"/>
      <c r="H9" s="10"/>
      <c r="I9" s="11"/>
      <c r="J9" s="15"/>
    </row>
    <row r="10" spans="1:14" s="5" customFormat="1" ht="19.5" customHeight="1" x14ac:dyDescent="0.3">
      <c r="A10" s="4"/>
      <c r="B10" s="4"/>
      <c r="C10" s="4"/>
      <c r="D10" s="9">
        <f t="array" ref="D10:J10">DaysAndWeeks+DATE(CalendarYear,1,1)-WEEKDAY(DATE(CalendarYear,1,1),(WeekStart="Mon")+1)+22</f>
        <v>42386</v>
      </c>
      <c r="E10" s="9">
        <v>42387</v>
      </c>
      <c r="F10" s="9">
        <v>42388</v>
      </c>
      <c r="G10" s="9">
        <v>42389</v>
      </c>
      <c r="H10" s="9">
        <v>42390</v>
      </c>
      <c r="I10" s="9">
        <v>42391</v>
      </c>
      <c r="J10" s="14">
        <v>42392</v>
      </c>
    </row>
    <row r="11" spans="1:14" ht="75" customHeight="1" x14ac:dyDescent="0.25">
      <c r="D11" s="10"/>
      <c r="E11" s="10"/>
      <c r="F11" s="10"/>
      <c r="G11" s="10"/>
      <c r="H11" s="10"/>
      <c r="I11" s="11"/>
      <c r="J11" s="11"/>
    </row>
    <row r="12" spans="1:14" s="5" customFormat="1" ht="19.5" customHeight="1" x14ac:dyDescent="0.3">
      <c r="A12" s="4"/>
      <c r="B12" s="4"/>
      <c r="C12" s="4"/>
      <c r="D12" s="9">
        <f t="array" ref="D12:J12">DaysAndWeeks+DATE(CalendarYear,1,1)-WEEKDAY(DATE(CalendarYear,1,1),(WeekStart="Mon")+1)+29</f>
        <v>42393</v>
      </c>
      <c r="E12" s="9">
        <v>42394</v>
      </c>
      <c r="F12" s="9">
        <v>42395</v>
      </c>
      <c r="G12" s="9">
        <v>42396</v>
      </c>
      <c r="H12" s="9">
        <v>42397</v>
      </c>
      <c r="I12" s="9">
        <v>42398</v>
      </c>
      <c r="J12" s="9">
        <v>42399</v>
      </c>
    </row>
    <row r="13" spans="1:14" ht="75" customHeight="1" x14ac:dyDescent="0.25">
      <c r="D13" s="10"/>
      <c r="E13" s="10"/>
      <c r="F13" s="10"/>
      <c r="G13" s="10"/>
      <c r="H13" s="10"/>
      <c r="I13" s="11"/>
      <c r="J13" s="11"/>
    </row>
    <row r="14" spans="1:14" s="5" customFormat="1" ht="19.5" customHeight="1" x14ac:dyDescent="0.3">
      <c r="A14" s="4"/>
      <c r="B14" s="4"/>
      <c r="C14" s="4"/>
      <c r="D14" s="9">
        <f t="array" ref="D14:E14">DaysAndWeeks+DATE(CalendarYear,1,1)-WEEKDAY(DATE(CalendarYear,1,1),(WeekStart="Mon")+1)+36</f>
        <v>42400</v>
      </c>
      <c r="E14" s="9">
        <v>42401</v>
      </c>
      <c r="F14" s="24" t="s">
        <v>0</v>
      </c>
      <c r="G14" s="25"/>
      <c r="H14" s="25"/>
      <c r="I14" s="25"/>
      <c r="J14" s="26"/>
    </row>
    <row r="15" spans="1:14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I4:I5"/>
    <mergeCell ref="J4:J5"/>
    <mergeCell ref="F14:J15"/>
    <mergeCell ref="D4:D5"/>
    <mergeCell ref="E4:E5"/>
    <mergeCell ref="F4:F5"/>
    <mergeCell ref="G4:G5"/>
    <mergeCell ref="H4:H5"/>
  </mergeCells>
  <conditionalFormatting sqref="D12:J12 D14:E14">
    <cfRule type="expression" dxfId="59" priority="5">
      <formula>AND(DAY(D12)&gt;=1,DAY(D12)&lt;=15)</formula>
    </cfRule>
  </conditionalFormatting>
  <conditionalFormatting sqref="D3:I4">
    <cfRule type="expression" dxfId="58" priority="4">
      <formula>DAY(D3)&gt;8</formula>
    </cfRule>
  </conditionalFormatting>
  <conditionalFormatting sqref="D3:D15">
    <cfRule type="expression" dxfId="57" priority="3">
      <formula>D$2="SUN"</formula>
    </cfRule>
  </conditionalFormatting>
  <conditionalFormatting sqref="I3:J4 I6:J13">
    <cfRule type="expression" dxfId="56" priority="2">
      <formula>I$2="SAT"</formula>
    </cfRule>
  </conditionalFormatting>
  <conditionalFormatting sqref="J3:J4 J6:J13">
    <cfRule type="expression" dxfId="55" priority="1">
      <formula>$J$2="SUN"</formula>
    </cfRule>
  </conditionalFormatting>
  <dataValidations count="1">
    <dataValidation type="list" allowBlank="1" showInputMessage="1" showErrorMessage="1" errorTitle="Whoops!" error="This cell needs to have SUN or MON entered for this calender to work correctly." sqref="M4">
      <formula1>"SUN,MON"</formula1>
    </dataValidation>
  </dataValidations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Year Spinner">
              <controlPr defaultSize="0" autoPict="0" altText="Click the spinner to change the calendar year or type your desired calendar year in cell K2.">
                <anchor moveWithCells="1" sizeWithCells="1">
                  <from>
                    <xdr:col>13</xdr:col>
                    <xdr:colOff>28575</xdr:colOff>
                    <xdr:row>2</xdr:row>
                    <xdr:rowOff>38100</xdr:rowOff>
                  </from>
                  <to>
                    <xdr:col>13</xdr:col>
                    <xdr:colOff>180975</xdr:colOff>
                    <xdr:row>2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DaysAndWeeks+DATE(CalendarYear,2,1)-WEEKDAY(DATE(CalendarYear,2,1),(WeekStart="Mon")+1)+1</f>
        <v>42400</v>
      </c>
      <c r="E3" s="9">
        <v>42401</v>
      </c>
      <c r="F3" s="9">
        <v>42402</v>
      </c>
      <c r="G3" s="9">
        <v>42403</v>
      </c>
      <c r="H3" s="9">
        <v>42404</v>
      </c>
      <c r="I3" s="9">
        <v>42405</v>
      </c>
      <c r="J3" s="18">
        <v>42406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DaysAndWeeks+DATE(CalendarYear,2,1)-WEEKDAY(DATE(CalendarYear,2,1),(WeekStart="Mon")+1)+8</f>
        <v>42407</v>
      </c>
      <c r="E6" s="9">
        <v>42408</v>
      </c>
      <c r="F6" s="9">
        <v>42409</v>
      </c>
      <c r="G6" s="9">
        <v>42410</v>
      </c>
      <c r="H6" s="9">
        <v>42411</v>
      </c>
      <c r="I6" s="9">
        <v>42412</v>
      </c>
      <c r="J6" s="14">
        <v>42413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DaysAndWeeks+DATE(CalendarYear,2,1)-WEEKDAY(DATE(CalendarYear,2,1),(WeekStart="Mon")+1)+15</f>
        <v>42414</v>
      </c>
      <c r="E8" s="9">
        <v>42415</v>
      </c>
      <c r="F8" s="9">
        <v>42416</v>
      </c>
      <c r="G8" s="9">
        <v>42417</v>
      </c>
      <c r="H8" s="9">
        <v>42418</v>
      </c>
      <c r="I8" s="9">
        <v>42419</v>
      </c>
      <c r="J8" s="14">
        <v>42420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DaysAndWeeks+DATE(CalendarYear,2,1)-WEEKDAY(DATE(CalendarYear,2,1),(WeekStart="Mon")+1)+22</f>
        <v>42421</v>
      </c>
      <c r="E10" s="9">
        <v>42422</v>
      </c>
      <c r="F10" s="9">
        <v>42423</v>
      </c>
      <c r="G10" s="9">
        <v>42424</v>
      </c>
      <c r="H10" s="9">
        <v>42425</v>
      </c>
      <c r="I10" s="9">
        <v>42426</v>
      </c>
      <c r="J10" s="14">
        <v>42427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DaysAndWeeks+DATE(CalendarYear,2,1)-WEEKDAY(DATE(CalendarYear,2,1),(WeekStart="Mon")+1)+29</f>
        <v>42428</v>
      </c>
      <c r="E12" s="9">
        <v>42429</v>
      </c>
      <c r="F12" s="9">
        <v>42430</v>
      </c>
      <c r="G12" s="9">
        <v>42431</v>
      </c>
      <c r="H12" s="9">
        <v>42432</v>
      </c>
      <c r="I12" s="9">
        <v>42433</v>
      </c>
      <c r="J12" s="9">
        <v>42434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DaysAndWeeks+DATE(CalendarYear,2,1)-WEEKDAY(DATE(CalendarYear,2,1),(WeekStart="Mon")+1)+36</f>
        <v>42435</v>
      </c>
      <c r="E14" s="9">
        <v>42436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54" priority="5">
      <formula>AND(DAY(D12)&gt;=1,DAY(D12)&lt;=15)</formula>
    </cfRule>
  </conditionalFormatting>
  <conditionalFormatting sqref="D3:I4">
    <cfRule type="expression" dxfId="53" priority="4">
      <formula>DAY(D3)&gt;8</formula>
    </cfRule>
  </conditionalFormatting>
  <conditionalFormatting sqref="D3:D15">
    <cfRule type="expression" dxfId="52" priority="3">
      <formula>D$2="SUN"</formula>
    </cfRule>
  </conditionalFormatting>
  <conditionalFormatting sqref="I3:J4 I6:J13">
    <cfRule type="expression" dxfId="51" priority="2">
      <formula>I$2="SAT"</formula>
    </cfRule>
  </conditionalFormatting>
  <conditionalFormatting sqref="J3:J4 J6:J13">
    <cfRule type="expression" dxfId="5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DaysAndWeeks+DATE(CalendarYear,3,1)-WEEKDAY(DATE(CalendarYear,3,1),(WeekStart="Mon")+1)+1</f>
        <v>42428</v>
      </c>
      <c r="E3" s="9">
        <v>42429</v>
      </c>
      <c r="F3" s="9">
        <v>42430</v>
      </c>
      <c r="G3" s="9">
        <v>42431</v>
      </c>
      <c r="H3" s="9">
        <v>42432</v>
      </c>
      <c r="I3" s="9">
        <v>42433</v>
      </c>
      <c r="J3" s="18">
        <v>42434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DaysAndWeeks+DATE(CalendarYear,3,1)-WEEKDAY(DATE(CalendarYear,3,1),(WeekStart="Mon")+1)+8</f>
        <v>42435</v>
      </c>
      <c r="E6" s="9">
        <v>42436</v>
      </c>
      <c r="F6" s="9">
        <v>42437</v>
      </c>
      <c r="G6" s="9">
        <v>42438</v>
      </c>
      <c r="H6" s="9">
        <v>42439</v>
      </c>
      <c r="I6" s="9">
        <v>42440</v>
      </c>
      <c r="J6" s="14">
        <v>42441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DaysAndWeeks+DATE(CalendarYear,3,1)-WEEKDAY(DATE(CalendarYear,3,1),(WeekStart="Mon")+1)+15</f>
        <v>42442</v>
      </c>
      <c r="E8" s="9">
        <v>42443</v>
      </c>
      <c r="F8" s="9">
        <v>42444</v>
      </c>
      <c r="G8" s="9">
        <v>42445</v>
      </c>
      <c r="H8" s="9">
        <v>42446</v>
      </c>
      <c r="I8" s="9">
        <v>42447</v>
      </c>
      <c r="J8" s="14">
        <v>42448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DaysAndWeeks+DATE(CalendarYear,3,1)-WEEKDAY(DATE(CalendarYear,3,1),(WeekStart="Mon")+1)+22</f>
        <v>42449</v>
      </c>
      <c r="E10" s="9">
        <v>42450</v>
      </c>
      <c r="F10" s="9">
        <v>42451</v>
      </c>
      <c r="G10" s="9">
        <v>42452</v>
      </c>
      <c r="H10" s="9">
        <v>42453</v>
      </c>
      <c r="I10" s="9">
        <v>42454</v>
      </c>
      <c r="J10" s="14">
        <v>42455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DaysAndWeeks+DATE(CalendarYear,3,1)-WEEKDAY(DATE(CalendarYear,3,1),(WeekStart="Mon")+1)+29</f>
        <v>42456</v>
      </c>
      <c r="E12" s="9">
        <v>42457</v>
      </c>
      <c r="F12" s="9">
        <v>42458</v>
      </c>
      <c r="G12" s="9">
        <v>42459</v>
      </c>
      <c r="H12" s="9">
        <v>42460</v>
      </c>
      <c r="I12" s="9">
        <v>42461</v>
      </c>
      <c r="J12" s="9">
        <v>42462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DaysAndWeeks+DATE(CalendarYear,3,1)-WEEKDAY(DATE(CalendarYear,3,1),(WeekStart="Mon")+1)+36</f>
        <v>42463</v>
      </c>
      <c r="E14" s="9">
        <v>42464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49" priority="5">
      <formula>AND(DAY(D12)&gt;=1,DAY(D12)&lt;=15)</formula>
    </cfRule>
  </conditionalFormatting>
  <conditionalFormatting sqref="D3:I4">
    <cfRule type="expression" dxfId="48" priority="4">
      <formula>DAY(D3)&gt;8</formula>
    </cfRule>
  </conditionalFormatting>
  <conditionalFormatting sqref="D3:D15">
    <cfRule type="expression" dxfId="47" priority="3">
      <formula>D$2="SUN"</formula>
    </cfRule>
  </conditionalFormatting>
  <conditionalFormatting sqref="I3:J4 I6:J13">
    <cfRule type="expression" dxfId="46" priority="2">
      <formula>I$2="SAT"</formula>
    </cfRule>
  </conditionalFormatting>
  <conditionalFormatting sqref="J3:J4 J6:J13">
    <cfRule type="expression" dxfId="4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DaysAndWeeks+DATE(CalendarYear,4,1)-WEEKDAY(DATE(CalendarYear,4,1),(WeekStart="Mon")+1)+1</f>
        <v>42456</v>
      </c>
      <c r="E3" s="9">
        <v>42457</v>
      </c>
      <c r="F3" s="9">
        <v>42458</v>
      </c>
      <c r="G3" s="9">
        <v>42459</v>
      </c>
      <c r="H3" s="9">
        <v>42460</v>
      </c>
      <c r="I3" s="9">
        <v>42461</v>
      </c>
      <c r="J3" s="18">
        <v>42462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DaysAndWeeks+DATE(CalendarYear,4,1)-WEEKDAY(DATE(CalendarYear,4,1),(WeekStart="Mon")+1)+8</f>
        <v>42463</v>
      </c>
      <c r="E6" s="9">
        <v>42464</v>
      </c>
      <c r="F6" s="9">
        <v>42465</v>
      </c>
      <c r="G6" s="9">
        <v>42466</v>
      </c>
      <c r="H6" s="9">
        <v>42467</v>
      </c>
      <c r="I6" s="9">
        <v>42468</v>
      </c>
      <c r="J6" s="14">
        <v>42469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DaysAndWeeks+DATE(CalendarYear,4,1)-WEEKDAY(DATE(CalendarYear,4,1),(WeekStart="Mon")+1)+15</f>
        <v>42470</v>
      </c>
      <c r="E8" s="9">
        <v>42471</v>
      </c>
      <c r="F8" s="9">
        <v>42472</v>
      </c>
      <c r="G8" s="9">
        <v>42473</v>
      </c>
      <c r="H8" s="9">
        <v>42474</v>
      </c>
      <c r="I8" s="9">
        <v>42475</v>
      </c>
      <c r="J8" s="14">
        <v>42476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DaysAndWeeks+DATE(CalendarYear,4,1)-WEEKDAY(DATE(CalendarYear,4,1),(WeekStart="Mon")+1)+22</f>
        <v>42477</v>
      </c>
      <c r="E10" s="9">
        <v>42478</v>
      </c>
      <c r="F10" s="9">
        <v>42479</v>
      </c>
      <c r="G10" s="9">
        <v>42480</v>
      </c>
      <c r="H10" s="9">
        <v>42481</v>
      </c>
      <c r="I10" s="9">
        <v>42482</v>
      </c>
      <c r="J10" s="14">
        <v>42483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DaysAndWeeks+DATE(CalendarYear,4,1)-WEEKDAY(DATE(CalendarYear,4,1),(WeekStart="Mon")+1)+29</f>
        <v>42484</v>
      </c>
      <c r="E12" s="9">
        <v>42485</v>
      </c>
      <c r="F12" s="9">
        <v>42486</v>
      </c>
      <c r="G12" s="9">
        <v>42487</v>
      </c>
      <c r="H12" s="9">
        <v>42488</v>
      </c>
      <c r="I12" s="9">
        <v>42489</v>
      </c>
      <c r="J12" s="9">
        <v>42490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DaysAndWeeks+DATE(CalendarYear,4,1)-WEEKDAY(DATE(CalendarYear,4,1),(WeekStart="Mon")+1)+36</f>
        <v>42491</v>
      </c>
      <c r="E14" s="9">
        <v>42492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44" priority="5">
      <formula>AND(DAY(D12)&gt;=1,DAY(D12)&lt;=15)</formula>
    </cfRule>
  </conditionalFormatting>
  <conditionalFormatting sqref="D3:I4">
    <cfRule type="expression" dxfId="43" priority="4">
      <formula>DAY(D3)&gt;8</formula>
    </cfRule>
  </conditionalFormatting>
  <conditionalFormatting sqref="D3:D15">
    <cfRule type="expression" dxfId="42" priority="3">
      <formula>D$2="SUN"</formula>
    </cfRule>
  </conditionalFormatting>
  <conditionalFormatting sqref="I3:J4 I6:J13">
    <cfRule type="expression" dxfId="41" priority="2">
      <formula>I$2="SAT"</formula>
    </cfRule>
  </conditionalFormatting>
  <conditionalFormatting sqref="J3:J4 J6:J13">
    <cfRule type="expression" dxfId="4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DaysAndWeeks+DATE(CalendarYear,5,1)-WEEKDAY(DATE(CalendarYear,5,1),(WeekStart="Mon")+1)+1</f>
        <v>42491</v>
      </c>
      <c r="E3" s="9">
        <v>42492</v>
      </c>
      <c r="F3" s="9">
        <v>42493</v>
      </c>
      <c r="G3" s="9">
        <v>42494</v>
      </c>
      <c r="H3" s="9">
        <v>42495</v>
      </c>
      <c r="I3" s="9">
        <v>42496</v>
      </c>
      <c r="J3" s="18">
        <v>42497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DaysAndWeeks+DATE(CalendarYear,5,1)-WEEKDAY(DATE(CalendarYear,5,1),(WeekStart="Mon")+1)+8</f>
        <v>42498</v>
      </c>
      <c r="E6" s="9">
        <v>42499</v>
      </c>
      <c r="F6" s="9">
        <v>42500</v>
      </c>
      <c r="G6" s="9">
        <v>42501</v>
      </c>
      <c r="H6" s="9">
        <v>42502</v>
      </c>
      <c r="I6" s="9">
        <v>42503</v>
      </c>
      <c r="J6" s="14">
        <v>42504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DaysAndWeeks+DATE(CalendarYear,5,1)-WEEKDAY(DATE(CalendarYear,5,1),(WeekStart="Mon")+1)+15</f>
        <v>42505</v>
      </c>
      <c r="E8" s="9">
        <v>42506</v>
      </c>
      <c r="F8" s="9">
        <v>42507</v>
      </c>
      <c r="G8" s="9">
        <v>42508</v>
      </c>
      <c r="H8" s="9">
        <v>42509</v>
      </c>
      <c r="I8" s="9">
        <v>42510</v>
      </c>
      <c r="J8" s="14">
        <v>42511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DaysAndWeeks+DATE(CalendarYear,5,1)-WEEKDAY(DATE(CalendarYear,5,1),(WeekStart="Mon")+1)+22</f>
        <v>42512</v>
      </c>
      <c r="E10" s="9">
        <v>42513</v>
      </c>
      <c r="F10" s="9">
        <v>42514</v>
      </c>
      <c r="G10" s="9">
        <v>42515</v>
      </c>
      <c r="H10" s="9">
        <v>42516</v>
      </c>
      <c r="I10" s="9">
        <v>42517</v>
      </c>
      <c r="J10" s="14">
        <v>42518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DaysAndWeeks+DATE(CalendarYear,5,1)-WEEKDAY(DATE(CalendarYear,5,1),(WeekStart="Mon")+1)+29</f>
        <v>42519</v>
      </c>
      <c r="E12" s="9">
        <v>42520</v>
      </c>
      <c r="F12" s="9">
        <v>42521</v>
      </c>
      <c r="G12" s="9">
        <v>42522</v>
      </c>
      <c r="H12" s="9">
        <v>42523</v>
      </c>
      <c r="I12" s="9">
        <v>42524</v>
      </c>
      <c r="J12" s="9">
        <v>42525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DaysAndWeeks+DATE(CalendarYear,5,1)-WEEKDAY(DATE(CalendarYear,5,1),(WeekStart="Mon")+1)+36</f>
        <v>42526</v>
      </c>
      <c r="E14" s="9">
        <v>42527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39" priority="5">
      <formula>AND(DAY(D12)&gt;=1,DAY(D12)&lt;=15)</formula>
    </cfRule>
  </conditionalFormatting>
  <conditionalFormatting sqref="D3:I4">
    <cfRule type="expression" dxfId="38" priority="4">
      <formula>DAY(D3)&gt;8</formula>
    </cfRule>
  </conditionalFormatting>
  <conditionalFormatting sqref="D3:D15">
    <cfRule type="expression" dxfId="37" priority="3">
      <formula>D$2="SUN"</formula>
    </cfRule>
  </conditionalFormatting>
  <conditionalFormatting sqref="I3:J4 I6:J13">
    <cfRule type="expression" dxfId="36" priority="2">
      <formula>I$2="SAT"</formula>
    </cfRule>
  </conditionalFormatting>
  <conditionalFormatting sqref="J3:J4 J6:J13">
    <cfRule type="expression" dxfId="3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DaysAndWeeks+DATE(CalendarYear,6,1)-WEEKDAY(DATE(CalendarYear,6,1),(WeekStart="Mon")+1)+1</f>
        <v>42519</v>
      </c>
      <c r="E3" s="9">
        <v>42520</v>
      </c>
      <c r="F3" s="9">
        <v>42521</v>
      </c>
      <c r="G3" s="9">
        <v>42522</v>
      </c>
      <c r="H3" s="9">
        <v>42523</v>
      </c>
      <c r="I3" s="9">
        <v>42524</v>
      </c>
      <c r="J3" s="18">
        <v>42525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DaysAndWeeks+DATE(CalendarYear,6,1)-WEEKDAY(DATE(CalendarYear,6,1),(WeekStart="Mon")+1)+8</f>
        <v>42526</v>
      </c>
      <c r="E6" s="9">
        <v>42527</v>
      </c>
      <c r="F6" s="9">
        <v>42528</v>
      </c>
      <c r="G6" s="9">
        <v>42529</v>
      </c>
      <c r="H6" s="9">
        <v>42530</v>
      </c>
      <c r="I6" s="9">
        <v>42531</v>
      </c>
      <c r="J6" s="14">
        <v>42532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DaysAndWeeks+DATE(CalendarYear,6,1)-WEEKDAY(DATE(CalendarYear,6,1),(WeekStart="Mon")+1)+15</f>
        <v>42533</v>
      </c>
      <c r="E8" s="9">
        <v>42534</v>
      </c>
      <c r="F8" s="9">
        <v>42535</v>
      </c>
      <c r="G8" s="9">
        <v>42536</v>
      </c>
      <c r="H8" s="9">
        <v>42537</v>
      </c>
      <c r="I8" s="9">
        <v>42538</v>
      </c>
      <c r="J8" s="14">
        <v>42539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DaysAndWeeks+DATE(CalendarYear,6,1)-WEEKDAY(DATE(CalendarYear,6,1),(WeekStart="Mon")+1)+22</f>
        <v>42540</v>
      </c>
      <c r="E10" s="9">
        <v>42541</v>
      </c>
      <c r="F10" s="9">
        <v>42542</v>
      </c>
      <c r="G10" s="9">
        <v>42543</v>
      </c>
      <c r="H10" s="9">
        <v>42544</v>
      </c>
      <c r="I10" s="9">
        <v>42545</v>
      </c>
      <c r="J10" s="14">
        <v>42546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DaysAndWeeks+DATE(CalendarYear,6,1)-WEEKDAY(DATE(CalendarYear,6,1),(WeekStart="Mon")+1)+29</f>
        <v>42547</v>
      </c>
      <c r="E12" s="9">
        <v>42548</v>
      </c>
      <c r="F12" s="9">
        <v>42549</v>
      </c>
      <c r="G12" s="9">
        <v>42550</v>
      </c>
      <c r="H12" s="9">
        <v>42551</v>
      </c>
      <c r="I12" s="9">
        <v>42552</v>
      </c>
      <c r="J12" s="9">
        <v>42553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DaysAndWeeks+DATE(CalendarYear,6,1)-WEEKDAY(DATE(CalendarYear,6,1),(WeekStart="Mon")+1)+36</f>
        <v>42554</v>
      </c>
      <c r="E14" s="9">
        <v>42555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34" priority="5">
      <formula>AND(DAY(D12)&gt;=1,DAY(D12)&lt;=15)</formula>
    </cfRule>
  </conditionalFormatting>
  <conditionalFormatting sqref="D3:I4">
    <cfRule type="expression" dxfId="33" priority="4">
      <formula>DAY(D3)&gt;8</formula>
    </cfRule>
  </conditionalFormatting>
  <conditionalFormatting sqref="D3:D15">
    <cfRule type="expression" dxfId="32" priority="3">
      <formula>D$2="SUN"</formula>
    </cfRule>
  </conditionalFormatting>
  <conditionalFormatting sqref="I3:J4 I6:J13">
    <cfRule type="expression" dxfId="31" priority="2">
      <formula>I$2="SAT"</formula>
    </cfRule>
  </conditionalFormatting>
  <conditionalFormatting sqref="J3:J4 J6:J13">
    <cfRule type="expression" dxfId="3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DaysAndWeeks+DATE(CalendarYear,7,1)-WEEKDAY(DATE(CalendarYear,7,1),(WeekStart="Mon")+1)+1</f>
        <v>42547</v>
      </c>
      <c r="E3" s="9">
        <v>42548</v>
      </c>
      <c r="F3" s="9">
        <v>42549</v>
      </c>
      <c r="G3" s="9">
        <v>42550</v>
      </c>
      <c r="H3" s="9">
        <v>42551</v>
      </c>
      <c r="I3" s="9">
        <v>42552</v>
      </c>
      <c r="J3" s="18">
        <v>42553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DaysAndWeeks+DATE(CalendarYear,7,1)-WEEKDAY(DATE(CalendarYear,7,1),(WeekStart="Mon")+1)+8</f>
        <v>42554</v>
      </c>
      <c r="E6" s="9">
        <v>42555</v>
      </c>
      <c r="F6" s="9">
        <v>42556</v>
      </c>
      <c r="G6" s="9">
        <v>42557</v>
      </c>
      <c r="H6" s="9">
        <v>42558</v>
      </c>
      <c r="I6" s="9">
        <v>42559</v>
      </c>
      <c r="J6" s="14">
        <v>42560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DaysAndWeeks+DATE(CalendarYear,7,1)-WEEKDAY(DATE(CalendarYear,7,1),(WeekStart="Mon")+1)+15</f>
        <v>42561</v>
      </c>
      <c r="E8" s="9">
        <v>42562</v>
      </c>
      <c r="F8" s="9">
        <v>42563</v>
      </c>
      <c r="G8" s="9">
        <v>42564</v>
      </c>
      <c r="H8" s="9">
        <v>42565</v>
      </c>
      <c r="I8" s="9">
        <v>42566</v>
      </c>
      <c r="J8" s="14">
        <v>42567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DaysAndWeeks+DATE(CalendarYear,7,1)-WEEKDAY(DATE(CalendarYear,7,1),(WeekStart="Mon")+1)+22</f>
        <v>42568</v>
      </c>
      <c r="E10" s="9">
        <v>42569</v>
      </c>
      <c r="F10" s="9">
        <v>42570</v>
      </c>
      <c r="G10" s="9">
        <v>42571</v>
      </c>
      <c r="H10" s="9">
        <v>42572</v>
      </c>
      <c r="I10" s="9">
        <v>42573</v>
      </c>
      <c r="J10" s="14">
        <v>42574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DaysAndWeeks+DATE(CalendarYear,7,1)-WEEKDAY(DATE(CalendarYear,7,1),(WeekStart="Mon")+1)+29</f>
        <v>42575</v>
      </c>
      <c r="E12" s="9">
        <v>42576</v>
      </c>
      <c r="F12" s="9">
        <v>42577</v>
      </c>
      <c r="G12" s="9">
        <v>42578</v>
      </c>
      <c r="H12" s="9">
        <v>42579</v>
      </c>
      <c r="I12" s="9">
        <v>42580</v>
      </c>
      <c r="J12" s="9">
        <v>42581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DaysAndWeeks+DATE(CalendarYear,7,1)-WEEKDAY(DATE(CalendarYear,7,1),(WeekStart="Mon")+1)+36</f>
        <v>42582</v>
      </c>
      <c r="E14" s="9">
        <v>42583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29" priority="5">
      <formula>AND(DAY(D12)&gt;=1,DAY(D12)&lt;=15)</formula>
    </cfRule>
  </conditionalFormatting>
  <conditionalFormatting sqref="D3:I4">
    <cfRule type="expression" dxfId="28" priority="4">
      <formula>DAY(D3)&gt;8</formula>
    </cfRule>
  </conditionalFormatting>
  <conditionalFormatting sqref="D3:D15">
    <cfRule type="expression" dxfId="27" priority="3">
      <formula>D$2="SUN"</formula>
    </cfRule>
  </conditionalFormatting>
  <conditionalFormatting sqref="I3:J4 I6:J13">
    <cfRule type="expression" dxfId="26" priority="2">
      <formula>I$2="SAT"</formula>
    </cfRule>
  </conditionalFormatting>
  <conditionalFormatting sqref="J3:J4 J6:J13">
    <cfRule type="expression" dxfId="2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DaysAndWeeks+DATE(CalendarYear,8,1)-WEEKDAY(DATE(CalendarYear,8,1),(WeekStart="Mon")+1)+1</f>
        <v>42582</v>
      </c>
      <c r="E3" s="9">
        <v>42583</v>
      </c>
      <c r="F3" s="9">
        <v>42584</v>
      </c>
      <c r="G3" s="9">
        <v>42585</v>
      </c>
      <c r="H3" s="9">
        <v>42586</v>
      </c>
      <c r="I3" s="9">
        <v>42587</v>
      </c>
      <c r="J3" s="18">
        <v>42588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DaysAndWeeks+DATE(CalendarYear,8,1)-WEEKDAY(DATE(CalendarYear,8,1),(WeekStart="Mon")+1)+8</f>
        <v>42589</v>
      </c>
      <c r="E6" s="9">
        <v>42590</v>
      </c>
      <c r="F6" s="9">
        <v>42591</v>
      </c>
      <c r="G6" s="9">
        <v>42592</v>
      </c>
      <c r="H6" s="9">
        <v>42593</v>
      </c>
      <c r="I6" s="9">
        <v>42594</v>
      </c>
      <c r="J6" s="14">
        <v>42595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DaysAndWeeks+DATE(CalendarYear,8,1)-WEEKDAY(DATE(CalendarYear,8,1),(WeekStart="Mon")+1)+15</f>
        <v>42596</v>
      </c>
      <c r="E8" s="9">
        <v>42597</v>
      </c>
      <c r="F8" s="9">
        <v>42598</v>
      </c>
      <c r="G8" s="9">
        <v>42599</v>
      </c>
      <c r="H8" s="9">
        <v>42600</v>
      </c>
      <c r="I8" s="9">
        <v>42601</v>
      </c>
      <c r="J8" s="14">
        <v>42602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DaysAndWeeks+DATE(CalendarYear,8,1)-WEEKDAY(DATE(CalendarYear,8,1),(WeekStart="Mon")+1)+22</f>
        <v>42603</v>
      </c>
      <c r="E10" s="9">
        <v>42604</v>
      </c>
      <c r="F10" s="9">
        <v>42605</v>
      </c>
      <c r="G10" s="9">
        <v>42606</v>
      </c>
      <c r="H10" s="9">
        <v>42607</v>
      </c>
      <c r="I10" s="9">
        <v>42608</v>
      </c>
      <c r="J10" s="14">
        <v>42609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DaysAndWeeks+DATE(CalendarYear,8,1)-WEEKDAY(DATE(CalendarYear,8,1),(WeekStart="Mon")+1)+29</f>
        <v>42610</v>
      </c>
      <c r="E12" s="9">
        <v>42611</v>
      </c>
      <c r="F12" s="9">
        <v>42612</v>
      </c>
      <c r="G12" s="9">
        <v>42613</v>
      </c>
      <c r="H12" s="9">
        <v>42614</v>
      </c>
      <c r="I12" s="9">
        <v>42615</v>
      </c>
      <c r="J12" s="9">
        <v>42616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DaysAndWeeks+DATE(CalendarYear,8,1)-WEEKDAY(DATE(CalendarYear,8,1),(WeekStart="Mon")+1)+36</f>
        <v>42617</v>
      </c>
      <c r="E14" s="9">
        <v>42618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24" priority="5">
      <formula>AND(DAY(D12)&gt;=1,DAY(D12)&lt;=15)</formula>
    </cfRule>
  </conditionalFormatting>
  <conditionalFormatting sqref="D3:I4">
    <cfRule type="expression" dxfId="23" priority="4">
      <formula>DAY(D3)&gt;8</formula>
    </cfRule>
  </conditionalFormatting>
  <conditionalFormatting sqref="D3:D15">
    <cfRule type="expression" dxfId="22" priority="3">
      <formula>D$2="SUN"</formula>
    </cfRule>
  </conditionalFormatting>
  <conditionalFormatting sqref="I3:J4 I6:J13">
    <cfRule type="expression" dxfId="21" priority="2">
      <formula>I$2="SAT"</formula>
    </cfRule>
  </conditionalFormatting>
  <conditionalFormatting sqref="J3:J4 J6:J13">
    <cfRule type="expression" dxfId="2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DaysAndWeeks+DATE(CalendarYear,9,1)-WEEKDAY(DATE(CalendarYear,9,1),(WeekStart="Mon")+1)+1</f>
        <v>42610</v>
      </c>
      <c r="E3" s="9">
        <v>42611</v>
      </c>
      <c r="F3" s="9">
        <v>42612</v>
      </c>
      <c r="G3" s="9">
        <v>42613</v>
      </c>
      <c r="H3" s="9">
        <v>42614</v>
      </c>
      <c r="I3" s="9">
        <v>42615</v>
      </c>
      <c r="J3" s="18">
        <v>42616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DaysAndWeeks+DATE(CalendarYear,9,1)-WEEKDAY(DATE(CalendarYear,9,1),(WeekStart="Mon")+1)+8</f>
        <v>42617</v>
      </c>
      <c r="E6" s="9">
        <v>42618</v>
      </c>
      <c r="F6" s="9">
        <v>42619</v>
      </c>
      <c r="G6" s="9">
        <v>42620</v>
      </c>
      <c r="H6" s="9">
        <v>42621</v>
      </c>
      <c r="I6" s="9">
        <v>42622</v>
      </c>
      <c r="J6" s="14">
        <v>42623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DaysAndWeeks+DATE(CalendarYear,9,1)-WEEKDAY(DATE(CalendarYear,9,1),(WeekStart="Mon")+1)+15</f>
        <v>42624</v>
      </c>
      <c r="E8" s="9">
        <v>42625</v>
      </c>
      <c r="F8" s="9">
        <v>42626</v>
      </c>
      <c r="G8" s="9">
        <v>42627</v>
      </c>
      <c r="H8" s="9">
        <v>42628</v>
      </c>
      <c r="I8" s="9">
        <v>42629</v>
      </c>
      <c r="J8" s="14">
        <v>42630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DaysAndWeeks+DATE(CalendarYear,9,1)-WEEKDAY(DATE(CalendarYear,9,1),(WeekStart="Mon")+1)+22</f>
        <v>42631</v>
      </c>
      <c r="E10" s="9">
        <v>42632</v>
      </c>
      <c r="F10" s="9">
        <v>42633</v>
      </c>
      <c r="G10" s="9">
        <v>42634</v>
      </c>
      <c r="H10" s="9">
        <v>42635</v>
      </c>
      <c r="I10" s="9">
        <v>42636</v>
      </c>
      <c r="J10" s="14">
        <v>42637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DaysAndWeeks+DATE(CalendarYear,9,1)-WEEKDAY(DATE(CalendarYear,9,1),(WeekStart="Mon")+1)+29</f>
        <v>42638</v>
      </c>
      <c r="E12" s="9">
        <v>42639</v>
      </c>
      <c r="F12" s="9">
        <v>42640</v>
      </c>
      <c r="G12" s="9">
        <v>42641</v>
      </c>
      <c r="H12" s="9">
        <v>42642</v>
      </c>
      <c r="I12" s="9">
        <v>42643</v>
      </c>
      <c r="J12" s="9">
        <v>42644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DaysAndWeeks+DATE(CalendarYear,9,1)-WEEKDAY(DATE(CalendarYear,9,1),(WeekStart="Mon")+1)+36</f>
        <v>42645</v>
      </c>
      <c r="E14" s="9">
        <v>42646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19" priority="5">
      <formula>AND(DAY(D12)&gt;=1,DAY(D12)&lt;=15)</formula>
    </cfRule>
  </conditionalFormatting>
  <conditionalFormatting sqref="D3:I4">
    <cfRule type="expression" dxfId="18" priority="4">
      <formula>DAY(D3)&gt;8</formula>
    </cfRule>
  </conditionalFormatting>
  <conditionalFormatting sqref="D3:D15">
    <cfRule type="expression" dxfId="17" priority="3">
      <formula>D$2="SUN"</formula>
    </cfRule>
  </conditionalFormatting>
  <conditionalFormatting sqref="I3:J4 I6:J13">
    <cfRule type="expression" dxfId="16" priority="2">
      <formula>I$2="SAT"</formula>
    </cfRule>
  </conditionalFormatting>
  <conditionalFormatting sqref="J3:J4 J6:J13">
    <cfRule type="expression" dxfId="1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DaysAndWeeks+DATE(CalendarYear,10,1)-WEEKDAY(DATE(CalendarYear,10,1),(WeekStart="Mon")+1)+1</f>
        <v>42638</v>
      </c>
      <c r="E3" s="9">
        <v>42639</v>
      </c>
      <c r="F3" s="9">
        <v>42640</v>
      </c>
      <c r="G3" s="9">
        <v>42641</v>
      </c>
      <c r="H3" s="9">
        <v>42642</v>
      </c>
      <c r="I3" s="9">
        <v>42643</v>
      </c>
      <c r="J3" s="18">
        <v>42644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DaysAndWeeks+DATE(CalendarYear,10,1)-WEEKDAY(DATE(CalendarYear,10,1),(WeekStart="Mon")+1)+8</f>
        <v>42645</v>
      </c>
      <c r="E6" s="9">
        <v>42646</v>
      </c>
      <c r="F6" s="9">
        <v>42647</v>
      </c>
      <c r="G6" s="9">
        <v>42648</v>
      </c>
      <c r="H6" s="9">
        <v>42649</v>
      </c>
      <c r="I6" s="9">
        <v>42650</v>
      </c>
      <c r="J6" s="14">
        <v>42651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DaysAndWeeks+DATE(CalendarYear,10,1)-WEEKDAY(DATE(CalendarYear,10,1),(WeekStart="Mon")+1)+15</f>
        <v>42652</v>
      </c>
      <c r="E8" s="9">
        <v>42653</v>
      </c>
      <c r="F8" s="9">
        <v>42654</v>
      </c>
      <c r="G8" s="9">
        <v>42655</v>
      </c>
      <c r="H8" s="9">
        <v>42656</v>
      </c>
      <c r="I8" s="9">
        <v>42657</v>
      </c>
      <c r="J8" s="14">
        <v>42658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DaysAndWeeks+DATE(CalendarYear,10,1)-WEEKDAY(DATE(CalendarYear,10,1),(WeekStart="Mon")+1)+22</f>
        <v>42659</v>
      </c>
      <c r="E10" s="9">
        <v>42660</v>
      </c>
      <c r="F10" s="9">
        <v>42661</v>
      </c>
      <c r="G10" s="9">
        <v>42662</v>
      </c>
      <c r="H10" s="9">
        <v>42663</v>
      </c>
      <c r="I10" s="9">
        <v>42664</v>
      </c>
      <c r="J10" s="14">
        <v>42665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DaysAndWeeks+DATE(CalendarYear,10,1)-WEEKDAY(DATE(CalendarYear,10,1),(WeekStart="Mon")+1)+29</f>
        <v>42666</v>
      </c>
      <c r="E12" s="9">
        <v>42667</v>
      </c>
      <c r="F12" s="9">
        <v>42668</v>
      </c>
      <c r="G12" s="9">
        <v>42669</v>
      </c>
      <c r="H12" s="9">
        <v>42670</v>
      </c>
      <c r="I12" s="9">
        <v>42671</v>
      </c>
      <c r="J12" s="9">
        <v>42672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DaysAndWeeks+DATE(CalendarYear,10,1)-WEEKDAY(DATE(CalendarYear,10,1),(WeekStart="Mon")+1)+36</f>
        <v>42673</v>
      </c>
      <c r="E14" s="9">
        <v>42674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14" priority="5">
      <formula>AND(DAY(D12)&gt;=1,DAY(D12)&lt;=15)</formula>
    </cfRule>
  </conditionalFormatting>
  <conditionalFormatting sqref="D3:I4">
    <cfRule type="expression" dxfId="13" priority="4">
      <formula>DAY(D3)&gt;8</formula>
    </cfRule>
  </conditionalFormatting>
  <conditionalFormatting sqref="D3:D15">
    <cfRule type="expression" dxfId="12" priority="3">
      <formula>D$2="SUN"</formula>
    </cfRule>
  </conditionalFormatting>
  <conditionalFormatting sqref="I3:J4 I6:J13">
    <cfRule type="expression" dxfId="11" priority="2">
      <formula>I$2="SAT"</formula>
    </cfRule>
  </conditionalFormatting>
  <conditionalFormatting sqref="J3:J4 J6:J13">
    <cfRule type="expression" dxfId="1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DaysAndWeeks+DATE(CalendarYear,11,1)-WEEKDAY(DATE(CalendarYear,11,1),(WeekStart="Mon")+1)+1</f>
        <v>42673</v>
      </c>
      <c r="E3" s="9">
        <v>42674</v>
      </c>
      <c r="F3" s="9">
        <v>42675</v>
      </c>
      <c r="G3" s="9">
        <v>42676</v>
      </c>
      <c r="H3" s="9">
        <v>42677</v>
      </c>
      <c r="I3" s="9">
        <v>42678</v>
      </c>
      <c r="J3" s="18">
        <v>42679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DaysAndWeeks+DATE(CalendarYear,11,1)-WEEKDAY(DATE(CalendarYear,11,1),(WeekStart="Mon")+1)+8</f>
        <v>42680</v>
      </c>
      <c r="E6" s="9">
        <v>42681</v>
      </c>
      <c r="F6" s="9">
        <v>42682</v>
      </c>
      <c r="G6" s="9">
        <v>42683</v>
      </c>
      <c r="H6" s="9">
        <v>42684</v>
      </c>
      <c r="I6" s="9">
        <v>42685</v>
      </c>
      <c r="J6" s="14">
        <v>42686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DaysAndWeeks+DATE(CalendarYear,11,1)-WEEKDAY(DATE(CalendarYear,11,1),(WeekStart="Mon")+1)+15</f>
        <v>42687</v>
      </c>
      <c r="E8" s="9">
        <v>42688</v>
      </c>
      <c r="F8" s="9">
        <v>42689</v>
      </c>
      <c r="G8" s="9">
        <v>42690</v>
      </c>
      <c r="H8" s="9">
        <v>42691</v>
      </c>
      <c r="I8" s="9">
        <v>42692</v>
      </c>
      <c r="J8" s="14">
        <v>42693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DaysAndWeeks+DATE(CalendarYear,11,1)-WEEKDAY(DATE(CalendarYear,11,1),(WeekStart="Mon")+1)+22</f>
        <v>42694</v>
      </c>
      <c r="E10" s="9">
        <v>42695</v>
      </c>
      <c r="F10" s="9">
        <v>42696</v>
      </c>
      <c r="G10" s="9">
        <v>42697</v>
      </c>
      <c r="H10" s="9">
        <v>42698</v>
      </c>
      <c r="I10" s="9">
        <v>42699</v>
      </c>
      <c r="J10" s="14">
        <v>42700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DaysAndWeeks+DATE(CalendarYear,11,1)-WEEKDAY(DATE(CalendarYear,11,1),(WeekStart="Mon")+1)+29</f>
        <v>42701</v>
      </c>
      <c r="E12" s="9">
        <v>42702</v>
      </c>
      <c r="F12" s="9">
        <v>42703</v>
      </c>
      <c r="G12" s="9">
        <v>42704</v>
      </c>
      <c r="H12" s="9">
        <v>42705</v>
      </c>
      <c r="I12" s="9">
        <v>42706</v>
      </c>
      <c r="J12" s="9">
        <v>42707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DaysAndWeeks+DATE(CalendarYear,11,1)-WEEKDAY(DATE(CalendarYear,11,1),(WeekStart="Mon")+1)+36</f>
        <v>42708</v>
      </c>
      <c r="E14" s="9">
        <v>42709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9" priority="5">
      <formula>AND(DAY(D12)&gt;=1,DAY(D12)&lt;=15)</formula>
    </cfRule>
  </conditionalFormatting>
  <conditionalFormatting sqref="D3:I4">
    <cfRule type="expression" dxfId="8" priority="4">
      <formula>DAY(D3)&gt;8</formula>
    </cfRule>
  </conditionalFormatting>
  <conditionalFormatting sqref="D3:D15">
    <cfRule type="expression" dxfId="7" priority="3">
      <formula>D$2="SUN"</formula>
    </cfRule>
  </conditionalFormatting>
  <conditionalFormatting sqref="I3:J4 I6:J13">
    <cfRule type="expression" dxfId="6" priority="2">
      <formula>I$2="SAT"</formula>
    </cfRule>
  </conditionalFormatting>
  <conditionalFormatting sqref="J3:J4 J6:J13">
    <cfRule type="expression" dxfId="5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autoPageBreaks="0" fitToPage="1"/>
  </sheetPr>
  <dimension ref="A1:J15"/>
  <sheetViews>
    <sheetView showGridLines="0" zoomScaleNormal="100" workbookViewId="0"/>
  </sheetViews>
  <sheetFormatPr defaultColWidth="10" defaultRowHeight="13.5" x14ac:dyDescent="0.25"/>
  <cols>
    <col min="1" max="1" width="2.5703125" style="1" customWidth="1"/>
    <col min="2" max="2" width="22" style="1" customWidth="1"/>
    <col min="3" max="3" width="3.7109375" style="1" customWidth="1"/>
    <col min="4" max="10" width="18.42578125" customWidth="1"/>
    <col min="11" max="11" width="2.7109375" customWidth="1"/>
    <col min="12" max="12" width="10" customWidth="1"/>
  </cols>
  <sheetData>
    <row r="1" spans="1:10" ht="15" customHeight="1" x14ac:dyDescent="0.25"/>
    <row r="2" spans="1:10" s="3" customFormat="1" ht="35.25" customHeight="1" x14ac:dyDescent="0.3">
      <c r="A2" s="2"/>
      <c r="B2" s="2"/>
      <c r="C2" s="2"/>
      <c r="D2" s="13" t="str">
        <f>UPPER(TEXT(WeekStart,"ddd"))</f>
        <v>SUN</v>
      </c>
      <c r="E2" s="13" t="str">
        <f t="shared" ref="E2:J2" si="0">UPPER(TEXT(E3,"ddd"))</f>
        <v>MON</v>
      </c>
      <c r="F2" s="13" t="str">
        <f t="shared" si="0"/>
        <v>TUE</v>
      </c>
      <c r="G2" s="13" t="str">
        <f t="shared" si="0"/>
        <v>WED</v>
      </c>
      <c r="H2" s="13" t="str">
        <f t="shared" si="0"/>
        <v>THU</v>
      </c>
      <c r="I2" s="13" t="str">
        <f t="shared" si="0"/>
        <v>FRI</v>
      </c>
      <c r="J2" s="19" t="str">
        <f t="shared" si="0"/>
        <v>SAT</v>
      </c>
    </row>
    <row r="3" spans="1:10" s="5" customFormat="1" ht="19.5" customHeight="1" x14ac:dyDescent="0.3">
      <c r="A3" s="4"/>
      <c r="B3" s="4"/>
      <c r="C3" s="4"/>
      <c r="D3" s="9">
        <f t="array" ref="D3:J3">DaysAndWeeks+DATE(CalendarYear,12,1)-WEEKDAY(DATE(CalendarYear,12,1),(WeekStart="Mon")+1)+1</f>
        <v>42701</v>
      </c>
      <c r="E3" s="9">
        <v>42702</v>
      </c>
      <c r="F3" s="9">
        <v>42703</v>
      </c>
      <c r="G3" s="9">
        <v>42704</v>
      </c>
      <c r="H3" s="9">
        <v>42705</v>
      </c>
      <c r="I3" s="9">
        <v>42706</v>
      </c>
      <c r="J3" s="18">
        <v>42707</v>
      </c>
    </row>
    <row r="4" spans="1:10" s="5" customFormat="1" ht="19.5" customHeight="1" x14ac:dyDescent="0.25">
      <c r="A4" s="4"/>
      <c r="B4" s="4"/>
      <c r="C4" s="4"/>
      <c r="D4" s="20"/>
      <c r="E4" s="20"/>
      <c r="F4" s="20"/>
      <c r="G4" s="20"/>
      <c r="H4" s="20"/>
      <c r="I4" s="20"/>
      <c r="J4" s="22"/>
    </row>
    <row r="5" spans="1:10" ht="55.5" customHeight="1" x14ac:dyDescent="0.25">
      <c r="D5" s="21"/>
      <c r="E5" s="21"/>
      <c r="F5" s="21"/>
      <c r="G5" s="21"/>
      <c r="H5" s="21"/>
      <c r="I5" s="21"/>
      <c r="J5" s="23"/>
    </row>
    <row r="6" spans="1:10" s="5" customFormat="1" ht="19.5" customHeight="1" x14ac:dyDescent="0.3">
      <c r="A6" s="4"/>
      <c r="B6" s="4"/>
      <c r="C6" s="4"/>
      <c r="D6" s="9">
        <f t="array" ref="D6:J6">DaysAndWeeks+DATE(CalendarYear,12,1)-WEEKDAY(DATE(CalendarYear,12,1),(WeekStart="Mon")+1)+8</f>
        <v>42708</v>
      </c>
      <c r="E6" s="9">
        <v>42709</v>
      </c>
      <c r="F6" s="9">
        <v>42710</v>
      </c>
      <c r="G6" s="9">
        <v>42711</v>
      </c>
      <c r="H6" s="9">
        <v>42712</v>
      </c>
      <c r="I6" s="9">
        <v>42713</v>
      </c>
      <c r="J6" s="14">
        <v>42714</v>
      </c>
    </row>
    <row r="7" spans="1:10" ht="75" customHeight="1" x14ac:dyDescent="0.25">
      <c r="D7" s="10"/>
      <c r="E7" s="10"/>
      <c r="F7" s="10"/>
      <c r="G7" s="10"/>
      <c r="H7" s="10"/>
      <c r="I7" s="11"/>
      <c r="J7" s="15"/>
    </row>
    <row r="8" spans="1:10" s="5" customFormat="1" ht="19.5" customHeight="1" x14ac:dyDescent="0.3">
      <c r="A8" s="4"/>
      <c r="B8" s="4"/>
      <c r="C8" s="4"/>
      <c r="D8" s="9">
        <f t="array" ref="D8:J8">DaysAndWeeks+DATE(CalendarYear,12,1)-WEEKDAY(DATE(CalendarYear,12,1),(WeekStart="Mon")+1)+15</f>
        <v>42715</v>
      </c>
      <c r="E8" s="9">
        <v>42716</v>
      </c>
      <c r="F8" s="9">
        <v>42717</v>
      </c>
      <c r="G8" s="9">
        <v>42718</v>
      </c>
      <c r="H8" s="9">
        <v>42719</v>
      </c>
      <c r="I8" s="9">
        <v>42720</v>
      </c>
      <c r="J8" s="14">
        <v>42721</v>
      </c>
    </row>
    <row r="9" spans="1:10" ht="75" customHeight="1" x14ac:dyDescent="0.25">
      <c r="D9" s="10"/>
      <c r="E9" s="10"/>
      <c r="F9" s="10"/>
      <c r="G9" s="10"/>
      <c r="H9" s="10"/>
      <c r="I9" s="11"/>
      <c r="J9" s="15"/>
    </row>
    <row r="10" spans="1:10" s="5" customFormat="1" ht="19.5" customHeight="1" x14ac:dyDescent="0.3">
      <c r="A10" s="4"/>
      <c r="B10" s="4"/>
      <c r="C10" s="4"/>
      <c r="D10" s="9">
        <f t="array" ref="D10:J10">DaysAndWeeks+DATE(CalendarYear,12,1)-WEEKDAY(DATE(CalendarYear,12,1),(WeekStart="Mon")+1)+22</f>
        <v>42722</v>
      </c>
      <c r="E10" s="9">
        <v>42723</v>
      </c>
      <c r="F10" s="9">
        <v>42724</v>
      </c>
      <c r="G10" s="9">
        <v>42725</v>
      </c>
      <c r="H10" s="9">
        <v>42726</v>
      </c>
      <c r="I10" s="9">
        <v>42727</v>
      </c>
      <c r="J10" s="14">
        <v>42728</v>
      </c>
    </row>
    <row r="11" spans="1:10" ht="75" customHeight="1" x14ac:dyDescent="0.25">
      <c r="D11" s="10"/>
      <c r="E11" s="10"/>
      <c r="F11" s="10"/>
      <c r="G11" s="10"/>
      <c r="H11" s="10"/>
      <c r="I11" s="11"/>
      <c r="J11" s="11"/>
    </row>
    <row r="12" spans="1:10" s="5" customFormat="1" ht="19.5" customHeight="1" x14ac:dyDescent="0.3">
      <c r="A12" s="4"/>
      <c r="B12" s="4"/>
      <c r="C12" s="4"/>
      <c r="D12" s="9">
        <f t="array" ref="D12:J12">DaysAndWeeks+DATE(CalendarYear,12,1)-WEEKDAY(DATE(CalendarYear,12,1),(WeekStart="Mon")+1)+29</f>
        <v>42729</v>
      </c>
      <c r="E12" s="9">
        <v>42730</v>
      </c>
      <c r="F12" s="9">
        <v>42731</v>
      </c>
      <c r="G12" s="9">
        <v>42732</v>
      </c>
      <c r="H12" s="9">
        <v>42733</v>
      </c>
      <c r="I12" s="9">
        <v>42734</v>
      </c>
      <c r="J12" s="9">
        <v>42735</v>
      </c>
    </row>
    <row r="13" spans="1:10" ht="75" customHeight="1" x14ac:dyDescent="0.25">
      <c r="D13" s="10"/>
      <c r="E13" s="10"/>
      <c r="F13" s="10"/>
      <c r="G13" s="10"/>
      <c r="H13" s="10"/>
      <c r="I13" s="11"/>
      <c r="J13" s="11"/>
    </row>
    <row r="14" spans="1:10" s="5" customFormat="1" ht="19.5" customHeight="1" x14ac:dyDescent="0.3">
      <c r="A14" s="4"/>
      <c r="B14" s="4"/>
      <c r="C14" s="4"/>
      <c r="D14" s="9">
        <f t="array" ref="D14:E14">DaysAndWeeks+DATE(CalendarYear,12,1)-WEEKDAY(DATE(CalendarYear,12,1),(WeekStart="Mon")+1)+36</f>
        <v>42736</v>
      </c>
      <c r="E14" s="9">
        <v>42737</v>
      </c>
      <c r="F14" s="24" t="s">
        <v>0</v>
      </c>
      <c r="G14" s="25"/>
      <c r="H14" s="25"/>
      <c r="I14" s="25"/>
      <c r="J14" s="26"/>
    </row>
    <row r="15" spans="1:10" ht="75" customHeight="1" x14ac:dyDescent="0.25">
      <c r="D15" s="12"/>
      <c r="E15" s="12"/>
      <c r="F15" s="27"/>
      <c r="G15" s="28"/>
      <c r="H15" s="28"/>
      <c r="I15" s="28"/>
      <c r="J15" s="29"/>
    </row>
  </sheetData>
  <mergeCells count="8">
    <mergeCell ref="J4:J5"/>
    <mergeCell ref="F14:J15"/>
    <mergeCell ref="D4:D5"/>
    <mergeCell ref="E4:E5"/>
    <mergeCell ref="F4:F5"/>
    <mergeCell ref="G4:G5"/>
    <mergeCell ref="H4:H5"/>
    <mergeCell ref="I4:I5"/>
  </mergeCells>
  <conditionalFormatting sqref="D12:J12 D14:E14">
    <cfRule type="expression" dxfId="4" priority="5">
      <formula>AND(DAY(D12)&gt;=1,DAY(D12)&lt;=15)</formula>
    </cfRule>
  </conditionalFormatting>
  <conditionalFormatting sqref="D3:I4">
    <cfRule type="expression" dxfId="3" priority="4">
      <formula>DAY(D3)&gt;8</formula>
    </cfRule>
  </conditionalFormatting>
  <conditionalFormatting sqref="D3:D15">
    <cfRule type="expression" dxfId="2" priority="3">
      <formula>D$2="SUN"</formula>
    </cfRule>
  </conditionalFormatting>
  <conditionalFormatting sqref="I3:J4 I6:J13">
    <cfRule type="expression" dxfId="1" priority="2">
      <formula>I$2="SAT"</formula>
    </cfRule>
  </conditionalFormatting>
  <conditionalFormatting sqref="J3:J4 J6:J13">
    <cfRule type="expression" dxfId="0" priority="1">
      <formula>$J$2="SUN"</formula>
    </cfRule>
  </conditionalFormatting>
  <printOptions horizontalCentered="1" verticalCentered="1"/>
  <pageMargins left="0.25" right="0.25" top="0.5" bottom="0.5" header="0.3" footer="0.3"/>
  <pageSetup scale="85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03AA187-272D-4A3A-9D68-7AC464D550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Laird H</dc:creator>
  <cp:keywords/>
  <cp:lastModifiedBy>Laird H</cp:lastModifiedBy>
  <cp:lastPrinted>2012-01-26T16:29:48Z</cp:lastPrinted>
  <dcterms:created xsi:type="dcterms:W3CDTF">2016-02-02T03:57:50Z</dcterms:created>
  <dcterms:modified xsi:type="dcterms:W3CDTF">2016-02-02T20:59:10Z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TC029300599991</vt:lpwstr>
  </property>
</Properties>
</file>