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anyh/Documents/SoybeanFBA1/Biomass composition/"/>
    </mc:Choice>
  </mc:AlternateContent>
  <xr:revisionPtr revIDLastSave="0" documentId="13_ncr:1_{26C27073-86FF-FF44-86AF-4D15CC9E49EB}" xr6:coauthVersionLast="36" xr6:coauthVersionMax="36" xr10:uidLastSave="{00000000-0000-0000-0000-000000000000}"/>
  <bookViews>
    <workbookView xWindow="6580" yWindow="500" windowWidth="32200" windowHeight="17620" xr2:uid="{7DFA3CBA-E409-7A4A-80F1-068532FFC9C4}"/>
  </bookViews>
  <sheets>
    <sheet name="METS i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64" i="1"/>
  <c r="B72" i="1"/>
  <c r="B71" i="1"/>
  <c r="B67" i="1"/>
  <c r="B66" i="1"/>
  <c r="B65" i="1"/>
  <c r="B63" i="1"/>
  <c r="B62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8" i="1"/>
  <c r="B37" i="1"/>
  <c r="B36" i="1"/>
  <c r="B35" i="1"/>
  <c r="B16" i="1"/>
  <c r="B15" i="1"/>
  <c r="B10" i="1"/>
  <c r="B7" i="1"/>
  <c r="B6" i="1"/>
  <c r="B5" i="1"/>
  <c r="B4" i="1"/>
  <c r="B3" i="1"/>
  <c r="B2" i="1"/>
  <c r="C89" i="1" l="1"/>
  <c r="C71" i="1"/>
  <c r="C66" i="1"/>
  <c r="C61" i="1"/>
  <c r="C44" i="1"/>
  <c r="C37" i="1"/>
  <c r="C36" i="1"/>
  <c r="C35" i="1"/>
  <c r="C15" i="1"/>
  <c r="C12" i="1"/>
  <c r="C11" i="1"/>
  <c r="C9" i="1"/>
  <c r="C8" i="1"/>
  <c r="C7" i="1"/>
  <c r="C5" i="1"/>
  <c r="C1" i="1"/>
  <c r="B12" i="1"/>
  <c r="B61" i="1"/>
  <c r="B11" i="1"/>
  <c r="C40" i="1" l="1"/>
  <c r="C63" i="1"/>
  <c r="C70" i="1" l="1"/>
  <c r="C13" i="1"/>
  <c r="C49" i="1"/>
  <c r="C69" i="1"/>
  <c r="C93" i="1"/>
  <c r="C31" i="1"/>
  <c r="C14" i="1"/>
  <c r="C62" i="1"/>
  <c r="C55" i="1"/>
  <c r="C39" i="1" l="1"/>
  <c r="C80" i="1"/>
  <c r="C68" i="1" l="1"/>
  <c r="C96" i="1"/>
  <c r="B1" i="1"/>
  <c r="C58" i="1" l="1"/>
  <c r="C52" i="1"/>
  <c r="B8" i="1" l="1"/>
  <c r="C65" i="1"/>
  <c r="C60" i="1"/>
  <c r="C43" i="1"/>
  <c r="C56" i="1"/>
  <c r="C57" i="1"/>
  <c r="C59" i="1"/>
  <c r="C42" i="1"/>
  <c r="C50" i="1"/>
  <c r="C2" i="1"/>
  <c r="C48" i="1"/>
  <c r="C16" i="1"/>
  <c r="C64" i="1"/>
  <c r="C4" i="1"/>
  <c r="C72" i="1"/>
  <c r="C47" i="1"/>
  <c r="C6" i="1"/>
  <c r="C51" i="1"/>
  <c r="C38" i="1"/>
  <c r="C67" i="1"/>
  <c r="C45" i="1"/>
  <c r="C41" i="1"/>
  <c r="C3" i="1"/>
  <c r="C10" i="1"/>
  <c r="C54" i="1" l="1"/>
  <c r="C53" i="1"/>
  <c r="C91" i="1"/>
  <c r="B9" i="1" l="1"/>
  <c r="C46" i="1" l="1"/>
  <c r="B69" i="1" l="1"/>
  <c r="B13" i="1"/>
  <c r="B14" i="1"/>
  <c r="C81" i="1"/>
  <c r="B40" i="1" l="1"/>
  <c r="C21" i="1"/>
  <c r="B80" i="1"/>
  <c r="B39" i="1"/>
  <c r="B70" i="1"/>
  <c r="B96" i="1"/>
  <c r="B85" i="1"/>
  <c r="B25" i="1"/>
  <c r="B76" i="1"/>
  <c r="B19" i="1"/>
  <c r="B87" i="1"/>
  <c r="B27" i="1"/>
  <c r="B34" i="1"/>
  <c r="B97" i="1"/>
  <c r="B23" i="1"/>
  <c r="B83" i="1"/>
  <c r="B88" i="1"/>
  <c r="B28" i="1"/>
  <c r="B30" i="1"/>
  <c r="B92" i="1"/>
  <c r="B32" i="1"/>
  <c r="B94" i="1"/>
  <c r="B33" i="1"/>
  <c r="B95" i="1"/>
  <c r="B75" i="1"/>
  <c r="B18" i="1"/>
  <c r="B93" i="1"/>
  <c r="B31" i="1"/>
  <c r="B90" i="1"/>
  <c r="B29" i="1"/>
  <c r="B24" i="1"/>
  <c r="B84" i="1"/>
  <c r="B86" i="1"/>
  <c r="B26" i="1"/>
  <c r="B22" i="1"/>
  <c r="B82" i="1"/>
  <c r="B79" i="1"/>
  <c r="B20" i="1"/>
  <c r="B21" i="1"/>
  <c r="B81" i="1"/>
  <c r="C17" i="1"/>
  <c r="C74" i="1"/>
  <c r="C94" i="1"/>
  <c r="C32" i="1"/>
  <c r="C28" i="1"/>
  <c r="C88" i="1"/>
  <c r="C22" i="1"/>
  <c r="C82" i="1"/>
  <c r="C97" i="1"/>
  <c r="C34" i="1"/>
  <c r="C23" i="1"/>
  <c r="C83" i="1"/>
  <c r="C95" i="1"/>
  <c r="C33" i="1"/>
  <c r="C92" i="1"/>
  <c r="C30" i="1"/>
  <c r="C26" i="1"/>
  <c r="C86" i="1"/>
  <c r="C29" i="1"/>
  <c r="C90" i="1"/>
  <c r="C20" i="1"/>
  <c r="C79" i="1"/>
  <c r="C18" i="1"/>
  <c r="C75" i="1"/>
  <c r="C19" i="1"/>
  <c r="C76" i="1"/>
  <c r="C27" i="1"/>
  <c r="C87" i="1"/>
  <c r="C24" i="1"/>
  <c r="C84" i="1"/>
  <c r="C85" i="1"/>
  <c r="C25" i="1"/>
  <c r="B91" i="1" l="1"/>
  <c r="B68" i="1"/>
  <c r="B74" i="1"/>
  <c r="B17" i="1"/>
  <c r="C73" i="1"/>
  <c r="B73" i="1" l="1"/>
</calcChain>
</file>

<file path=xl/sharedStrings.xml><?xml version="1.0" encoding="utf-8"?>
<sst xmlns="http://schemas.openxmlformats.org/spreadsheetml/2006/main" count="97" uniqueCount="97">
  <si>
    <t>5-OXOPROLINE[c]</t>
  </si>
  <si>
    <t>ATP[c]</t>
  </si>
  <si>
    <t>BETA-D-FRUCTOSE[c]</t>
  </si>
  <si>
    <t>CELLULOSE[c]</t>
  </si>
  <si>
    <t>CHLOROPHYLL-A[p]</t>
  </si>
  <si>
    <t>CHLOROPHYLL-B[p]</t>
  </si>
  <si>
    <t>CIT[c]</t>
  </si>
  <si>
    <t>CONIFERYL-ALCOHOL[c]</t>
  </si>
  <si>
    <t>COUMARYL-ALCOHOL[c]</t>
  </si>
  <si>
    <t>CPD-12513[c]</t>
  </si>
  <si>
    <t>CPD-13118[c]</t>
  </si>
  <si>
    <t>CTP[c]</t>
  </si>
  <si>
    <t>Charged-ALA-tRNAs[c]</t>
  </si>
  <si>
    <t>Charged-ASN-tRNAs[c]</t>
  </si>
  <si>
    <t>Charged-ASP-tRNAs[c]</t>
  </si>
  <si>
    <t>Charged-CYS-tRNAs[c]</t>
  </si>
  <si>
    <t>Charged-GLN-tRNAs[c]</t>
  </si>
  <si>
    <t>Charged-GLT-tRNAs[c]</t>
  </si>
  <si>
    <t>Charged-GLY-tRNAs[c]</t>
  </si>
  <si>
    <t>Charged-ILE-tRNAs[c]</t>
  </si>
  <si>
    <t>Charged-LEU-tRNAs[c]</t>
  </si>
  <si>
    <t>Charged-LYS-tRNAs[c]</t>
  </si>
  <si>
    <t>Charged-MET-tRNAs[c]</t>
  </si>
  <si>
    <t>Charged-PHE-tRNAs[c]</t>
  </si>
  <si>
    <t>Charged-PRO-tRNAs[c]</t>
  </si>
  <si>
    <t>Charged-SER-tRNAs[c]</t>
  </si>
  <si>
    <t>Charged-THR-tRNAs[c]</t>
  </si>
  <si>
    <t>Charged-TRP-tRNAs[c]</t>
  </si>
  <si>
    <t>Charged-TYR-tRNAs[c]</t>
  </si>
  <si>
    <t>Charged-VAL-tRNAs[c]</t>
  </si>
  <si>
    <t>DATP[c]</t>
  </si>
  <si>
    <t>DCTP[c]</t>
  </si>
  <si>
    <t>DGTP[c]</t>
  </si>
  <si>
    <t>GDP-L-GALACTOSE[c]</t>
  </si>
  <si>
    <t>GDP-MANNOSE[c]</t>
  </si>
  <si>
    <t>GLC[c]</t>
  </si>
  <si>
    <t>GLT[c]</t>
  </si>
  <si>
    <t>GLY[c]</t>
  </si>
  <si>
    <t>GTP[c]</t>
  </si>
  <si>
    <t>ILE[c]</t>
  </si>
  <si>
    <t>L-ASPARTATE[c]</t>
  </si>
  <si>
    <t>LINOLEIC_ACID[c]</t>
  </si>
  <si>
    <t>MAL[c]</t>
  </si>
  <si>
    <t>MYO-INOSITOL[c]</t>
  </si>
  <si>
    <t>OLEATE-CPD[c]</t>
  </si>
  <si>
    <t>PALMITATE[c]</t>
  </si>
  <si>
    <t>PHE[c]</t>
  </si>
  <si>
    <t>PRO[c]</t>
  </si>
  <si>
    <t>SER[c]</t>
  </si>
  <si>
    <t>SINAPYL-ALCOHOL[c]</t>
  </si>
  <si>
    <t>STEARIC_ACID[c]</t>
  </si>
  <si>
    <t>STARCH[p]</t>
  </si>
  <si>
    <t>SUCROSE[c]</t>
  </si>
  <si>
    <t>SUC[c]</t>
  </si>
  <si>
    <t>THR[c]</t>
  </si>
  <si>
    <t>TTP[c]</t>
  </si>
  <si>
    <t>UDP-D-XYLOSE[c]</t>
  </si>
  <si>
    <t>UDP-L-RHAMNOSE[c]</t>
  </si>
  <si>
    <t>UTP[c]</t>
  </si>
  <si>
    <t>VAL[c]</t>
  </si>
  <si>
    <t>WATER[c]</t>
  </si>
  <si>
    <t>PROTON[c]</t>
  </si>
  <si>
    <t>4-AMINO-BUTYRATE[c]</t>
  </si>
  <si>
    <t>ALPHA-D-GALACTOSE[c]</t>
  </si>
  <si>
    <t>L-ALPHA-ALANINE[c]</t>
  </si>
  <si>
    <t>LEU[c]</t>
  </si>
  <si>
    <t>LYS[c]</t>
  </si>
  <si>
    <t>MET[c]</t>
  </si>
  <si>
    <t>PUTRESCINE[c]</t>
  </si>
  <si>
    <t>RIBOSE-5P[c]</t>
  </si>
  <si>
    <t>TYR[c]</t>
  </si>
  <si>
    <t>UDP-GLUCOSE[c]</t>
  </si>
  <si>
    <t>FUM[c]</t>
  </si>
  <si>
    <t>CYS[c]</t>
  </si>
  <si>
    <t>ALA-tRNAs[c]</t>
  </si>
  <si>
    <t>ASN-tRNAs[c]</t>
  </si>
  <si>
    <t>ASP-tRNAs[c]</t>
  </si>
  <si>
    <t>BiomassRoot[c]</t>
  </si>
  <si>
    <t>CYS-tRNAs[c]</t>
  </si>
  <si>
    <t>GDP[c]</t>
  </si>
  <si>
    <t>GLN-tRNAs[c]</t>
  </si>
  <si>
    <t>GLT-tRNAs[c]</t>
  </si>
  <si>
    <t>GLY-tRNAs[c]</t>
  </si>
  <si>
    <t>ILE-tRNAs[c]</t>
  </si>
  <si>
    <t>LEU-tRNAs[c]</t>
  </si>
  <si>
    <t>LYS-tRNAs[c]</t>
  </si>
  <si>
    <t>MET-tRNAs[c]</t>
  </si>
  <si>
    <t>PHE-tRNAs[c]</t>
  </si>
  <si>
    <t>PPI[c]</t>
  </si>
  <si>
    <t>PRO-tRNAs[c]</t>
  </si>
  <si>
    <t>SER-tRNAs[c]</t>
  </si>
  <si>
    <t>THR-tRNAs[c]</t>
  </si>
  <si>
    <t>TRP-tRNAs[c]</t>
  </si>
  <si>
    <t>TYR-tRNAs[c]</t>
  </si>
  <si>
    <t>UDP[c]</t>
  </si>
  <si>
    <t>VAL-tRNAs[c]</t>
  </si>
  <si>
    <t>BiomassShoot[c]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</si>
</sst>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omass%20composition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ipid ADDED"/>
      <sheetName val="cellwall"/>
      <sheetName val="Soluble ADDED"/>
      <sheetName val="protein ADDED"/>
    </sheetNames>
    <sheetDataSet>
      <sheetData sheetId="0">
        <row r="5">
          <cell r="Q5">
            <v>0</v>
          </cell>
        </row>
        <row r="11">
          <cell r="J11">
            <v>3.6933283939729353</v>
          </cell>
          <cell r="Q11">
            <v>0</v>
          </cell>
        </row>
        <row r="12">
          <cell r="J12">
            <v>1.9835016738550235</v>
          </cell>
          <cell r="Q12">
            <v>0</v>
          </cell>
        </row>
        <row r="19">
          <cell r="J19">
            <v>7.6786702620890379</v>
          </cell>
          <cell r="Q19">
            <v>10.258535719161863</v>
          </cell>
        </row>
        <row r="20">
          <cell r="J20">
            <v>7.678670262089037</v>
          </cell>
          <cell r="Q20">
            <v>10.258535719161863</v>
          </cell>
        </row>
        <row r="21">
          <cell r="J21">
            <v>4.7062817735384419</v>
          </cell>
          <cell r="Q21">
            <v>6.287489634325012</v>
          </cell>
        </row>
        <row r="22">
          <cell r="J22">
            <v>4.7062817735384419</v>
          </cell>
          <cell r="Q22">
            <v>6.287489634325012</v>
          </cell>
        </row>
        <row r="25">
          <cell r="J25">
            <v>3.0800778620611116</v>
          </cell>
          <cell r="Q25">
            <v>1.8997315118309459</v>
          </cell>
        </row>
        <row r="26">
          <cell r="J26">
            <v>3.0800778620611111</v>
          </cell>
          <cell r="Q26">
            <v>1.8997315118309457</v>
          </cell>
        </row>
        <row r="27">
          <cell r="J27">
            <v>3.0800778620611111</v>
          </cell>
          <cell r="Q27">
            <v>1.8997315118309461</v>
          </cell>
        </row>
        <row r="28">
          <cell r="J28">
            <v>3.0800778620611111</v>
          </cell>
          <cell r="Q28">
            <v>1.8997315118309459</v>
          </cell>
        </row>
        <row r="32">
          <cell r="J32">
            <v>852.29250180332463</v>
          </cell>
          <cell r="Q32">
            <v>1066.3566722640278</v>
          </cell>
        </row>
        <row r="33">
          <cell r="J33">
            <v>71.185346433882202</v>
          </cell>
          <cell r="Q33">
            <v>60.333723091597172</v>
          </cell>
        </row>
        <row r="34">
          <cell r="J34">
            <v>22.644578265935099</v>
          </cell>
          <cell r="Q34">
            <v>0</v>
          </cell>
        </row>
        <row r="36">
          <cell r="J36">
            <v>1260.9101114034499</v>
          </cell>
          <cell r="Q36">
            <v>1492.1566300672544</v>
          </cell>
        </row>
        <row r="39">
          <cell r="J39">
            <v>38.827401698238255</v>
          </cell>
          <cell r="Q39">
            <v>45.948211810138289</v>
          </cell>
        </row>
        <row r="40">
          <cell r="J40">
            <v>299.40177498584319</v>
          </cell>
          <cell r="Q40">
            <v>354.311016747873</v>
          </cell>
        </row>
        <row r="41">
          <cell r="J41">
            <v>28.281496843134946</v>
          </cell>
          <cell r="Q41">
            <v>33.468224769598329</v>
          </cell>
        </row>
        <row r="44">
          <cell r="J44">
            <v>23.186923519241613</v>
          </cell>
          <cell r="Q44">
            <v>23.61613031671083</v>
          </cell>
        </row>
        <row r="45">
          <cell r="J45">
            <v>308.71881784019632</v>
          </cell>
          <cell r="Q45">
            <v>0</v>
          </cell>
        </row>
        <row r="46">
          <cell r="J46">
            <v>44.243203519463677</v>
          </cell>
          <cell r="Q46">
            <v>250.40839804172532</v>
          </cell>
        </row>
        <row r="47">
          <cell r="J47">
            <v>81.617052417512738</v>
          </cell>
          <cell r="Q47">
            <v>224.36360970015835</v>
          </cell>
        </row>
        <row r="50">
          <cell r="J50">
            <v>69.382770870337481</v>
          </cell>
        </row>
        <row r="60">
          <cell r="D60">
            <v>1009.8846395418722</v>
          </cell>
          <cell r="F60">
            <v>539.07726735018787</v>
          </cell>
        </row>
        <row r="61">
          <cell r="D61">
            <v>2227.817767623384</v>
          </cell>
          <cell r="F61">
            <v>2506.9566900820946</v>
          </cell>
        </row>
        <row r="62">
          <cell r="D62">
            <v>1340.3812006224639</v>
          </cell>
          <cell r="F62">
            <v>919.72262884202996</v>
          </cell>
        </row>
        <row r="63">
          <cell r="D63">
            <v>284.69733279175551</v>
          </cell>
          <cell r="F63">
            <v>152.80239885139494</v>
          </cell>
        </row>
        <row r="64">
          <cell r="D64">
            <v>40.690976754297523</v>
          </cell>
          <cell r="F64">
            <v>37.090215519499402</v>
          </cell>
        </row>
      </sheetData>
      <sheetData sheetId="1">
        <row r="2">
          <cell r="G2">
            <v>55.497620691872939</v>
          </cell>
        </row>
        <row r="3">
          <cell r="G3">
            <v>50.434657992651132</v>
          </cell>
          <cell r="R3">
            <v>30.384467872547916</v>
          </cell>
        </row>
        <row r="4">
          <cell r="G4">
            <v>38.63619859879082</v>
          </cell>
          <cell r="R4">
            <v>18.200025952391719</v>
          </cell>
        </row>
        <row r="5">
          <cell r="G5">
            <v>29.701533783311511</v>
          </cell>
          <cell r="R5">
            <v>24.814774580917049</v>
          </cell>
        </row>
      </sheetData>
      <sheetData sheetId="2"/>
      <sheetData sheetId="3">
        <row r="4">
          <cell r="G4">
            <v>123.13633014188039</v>
          </cell>
          <cell r="R4">
            <v>142.75882055497325</v>
          </cell>
        </row>
        <row r="5">
          <cell r="G5">
            <v>10.129173210059013</v>
          </cell>
          <cell r="R5">
            <v>12.496652878807726</v>
          </cell>
        </row>
        <row r="6">
          <cell r="G6">
            <v>36.760025959818044</v>
          </cell>
          <cell r="R6">
            <v>20.336550069014798</v>
          </cell>
        </row>
        <row r="7">
          <cell r="G7">
            <v>8.0236597345871861</v>
          </cell>
          <cell r="R7">
            <v>8.0678334825004079</v>
          </cell>
        </row>
        <row r="8">
          <cell r="G8">
            <v>14.67995592067818</v>
          </cell>
          <cell r="R8">
            <v>9.9899077131215943</v>
          </cell>
        </row>
        <row r="9">
          <cell r="G9">
            <v>11.45833460042059</v>
          </cell>
          <cell r="R9">
            <v>6.1509526068602458</v>
          </cell>
        </row>
        <row r="10">
          <cell r="G10">
            <v>6.4782738105712072</v>
          </cell>
          <cell r="R10">
            <v>5.9532186471123305</v>
          </cell>
        </row>
        <row r="11">
          <cell r="G11">
            <v>142.24125708779428</v>
          </cell>
          <cell r="R11">
            <v>75.82433364229388</v>
          </cell>
        </row>
        <row r="12">
          <cell r="G12">
            <v>46.165650122503301</v>
          </cell>
          <cell r="R12">
            <v>50.459094557037346</v>
          </cell>
        </row>
        <row r="13">
          <cell r="G13">
            <v>42.078321328814752</v>
          </cell>
          <cell r="R13">
            <v>40.517949082157479</v>
          </cell>
        </row>
        <row r="14">
          <cell r="G14">
            <v>11.288665779739508</v>
          </cell>
          <cell r="R14">
            <v>3.4546553148191421</v>
          </cell>
        </row>
        <row r="15">
          <cell r="G15">
            <v>70.45148279311509</v>
          </cell>
          <cell r="R15">
            <v>120.05663037978739</v>
          </cell>
        </row>
        <row r="16">
          <cell r="G16">
            <v>63.283477475545929</v>
          </cell>
          <cell r="R16">
            <v>45.634248543080091</v>
          </cell>
        </row>
        <row r="17">
          <cell r="G17">
            <v>47.118452118591556</v>
          </cell>
          <cell r="R17">
            <v>38.002185958779648</v>
          </cell>
        </row>
        <row r="18">
          <cell r="G18">
            <v>51.020005689972677</v>
          </cell>
          <cell r="R18">
            <v>51.952597715452704</v>
          </cell>
        </row>
        <row r="19">
          <cell r="G19">
            <v>68.942826609496478</v>
          </cell>
          <cell r="R19">
            <v>41.773382804193155</v>
          </cell>
        </row>
        <row r="20">
          <cell r="G20">
            <v>7.009069445109164</v>
          </cell>
          <cell r="R20">
            <v>3.975999514092436</v>
          </cell>
        </row>
        <row r="21">
          <cell r="G21">
            <v>87.495237619277447</v>
          </cell>
          <cell r="R21">
            <v>82.680776711594106</v>
          </cell>
        </row>
        <row r="22">
          <cell r="G22">
            <v>105.99816801204246</v>
          </cell>
          <cell r="R22">
            <v>152.14944615042319</v>
          </cell>
        </row>
        <row r="25">
          <cell r="G25">
            <v>20.367147224797854</v>
          </cell>
          <cell r="R25">
            <v>73.129116106709404</v>
          </cell>
        </row>
        <row r="26">
          <cell r="G26">
            <v>30.464055435288437</v>
          </cell>
          <cell r="R26">
            <v>25.756011748873121</v>
          </cell>
        </row>
        <row r="27">
          <cell r="G27">
            <v>425.76257335731054</v>
          </cell>
          <cell r="R27">
            <v>681.76977783765085</v>
          </cell>
        </row>
        <row r="28">
          <cell r="G28">
            <v>236.60389799174925</v>
          </cell>
          <cell r="R28">
            <v>102.34205926368517</v>
          </cell>
        </row>
        <row r="29">
          <cell r="G29">
            <v>40.765950472111825</v>
          </cell>
          <cell r="R29">
            <v>36.552102070949353</v>
          </cell>
        </row>
        <row r="30">
          <cell r="G30">
            <v>3.4578693976963408</v>
          </cell>
          <cell r="R30">
            <v>6.718122365787262</v>
          </cell>
        </row>
        <row r="31">
          <cell r="G31">
            <v>30.993947686541002</v>
          </cell>
          <cell r="R31">
            <v>21.309927497524651</v>
          </cell>
        </row>
        <row r="32">
          <cell r="G32">
            <v>27.601975574405298</v>
          </cell>
          <cell r="R32">
            <v>29.747262441607241</v>
          </cell>
        </row>
        <row r="33">
          <cell r="G33">
            <v>3.9532915002116895</v>
          </cell>
          <cell r="R33">
            <v>4.4397298111266821</v>
          </cell>
        </row>
      </sheetData>
      <sheetData sheetId="4">
        <row r="4">
          <cell r="G4">
            <v>56.204687282790999</v>
          </cell>
          <cell r="S4">
            <v>48.696142530409027</v>
          </cell>
        </row>
        <row r="5">
          <cell r="G5">
            <v>56.562782543025207</v>
          </cell>
          <cell r="S5">
            <v>47.904678749695904</v>
          </cell>
        </row>
        <row r="6">
          <cell r="G6">
            <v>38.82470834826141</v>
          </cell>
          <cell r="S6">
            <v>37.041723165218151</v>
          </cell>
        </row>
        <row r="7">
          <cell r="G7">
            <v>42.741447245745888</v>
          </cell>
          <cell r="S7">
            <v>36.25193503043225</v>
          </cell>
        </row>
        <row r="8">
          <cell r="G8">
            <v>27.39995743482941</v>
          </cell>
          <cell r="S8">
            <v>26.947792485445284</v>
          </cell>
        </row>
        <row r="9">
          <cell r="G9">
            <v>39.098105446954364</v>
          </cell>
          <cell r="S9">
            <v>36.746057982435083</v>
          </cell>
        </row>
        <row r="10">
          <cell r="G10">
            <v>16.307599416060683</v>
          </cell>
          <cell r="S10">
            <v>10.920045082002618</v>
          </cell>
        </row>
        <row r="11">
          <cell r="G11">
            <v>40.611317414089832</v>
          </cell>
          <cell r="S11">
            <v>35.012828177159946</v>
          </cell>
        </row>
        <row r="12">
          <cell r="G12">
            <v>41.36948457974546</v>
          </cell>
          <cell r="S12">
            <v>29.83544524129071</v>
          </cell>
        </row>
        <row r="13">
          <cell r="G13">
            <v>27.886082337911638</v>
          </cell>
          <cell r="S13">
            <v>23.938237395145229</v>
          </cell>
        </row>
        <row r="14">
          <cell r="G14">
            <v>47.473226055538845</v>
          </cell>
          <cell r="S14">
            <v>36.511742833320838</v>
          </cell>
        </row>
        <row r="15">
          <cell r="G15">
            <v>3.7215689728354087</v>
          </cell>
          <cell r="S15">
            <v>1.8830671929232137</v>
          </cell>
        </row>
        <row r="16">
          <cell r="G16">
            <v>41.430242938753302</v>
          </cell>
          <cell r="S16">
            <v>28.381509604871109</v>
          </cell>
        </row>
        <row r="17">
          <cell r="G17">
            <v>1.42096372221387</v>
          </cell>
          <cell r="S17">
            <v>0.24364310721587182</v>
          </cell>
        </row>
        <row r="18">
          <cell r="G18">
            <v>218.85927942741003</v>
          </cell>
          <cell r="S18">
            <v>120.01828134884053</v>
          </cell>
        </row>
        <row r="19">
          <cell r="G19">
            <v>338.03874668134438</v>
          </cell>
          <cell r="S19">
            <v>25.494454203224649</v>
          </cell>
        </row>
        <row r="20">
          <cell r="G20">
            <v>27.757922275604237</v>
          </cell>
          <cell r="S20">
            <v>16.032182477839907</v>
          </cell>
        </row>
        <row r="21">
          <cell r="G21">
            <v>0.26992863992432903</v>
          </cell>
          <cell r="S21">
            <v>0.18849084739669031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6B04-0BF3-5D45-9366-8C00A00D8847}">
  <dimension ref="A1:C97"/>
  <sheetViews>
    <sheetView tabSelected="1" topLeftCell="A81" workbookViewId="0">
      <selection activeCell="B101" sqref="B101"/>
    </sheetView>
  </sheetViews>
  <sheetFormatPr baseColWidth="10" defaultRowHeight="16" x14ac:dyDescent="0.2"/>
  <cols>
    <col min="1" max="1" width="21.5" customWidth="1"/>
  </cols>
  <sheetData>
    <row r="1" spans="1:3" x14ac:dyDescent="0.2">
      <c r="A1" t="s">
        <v>51</v>
      </c>
      <c r="B1">
        <f>[1]Overview!$J$50*-1</f>
        <v>-69.382770870337481</v>
      </c>
      <c r="C1">
        <f>[1]Overview!$Q$5*-1</f>
        <v>0</v>
      </c>
    </row>
    <row r="2" spans="1:3" x14ac:dyDescent="0.2">
      <c r="A2" t="s">
        <v>62</v>
      </c>
      <c r="B2">
        <f>'[1]Soluble ADDED'!$G$18*-1</f>
        <v>-51.020005689972677</v>
      </c>
      <c r="C2">
        <f>'[1]Soluble ADDED'!$R$18*-1</f>
        <v>-51.952597715452704</v>
      </c>
    </row>
    <row r="3" spans="1:3" x14ac:dyDescent="0.2">
      <c r="A3" t="s">
        <v>63</v>
      </c>
      <c r="B3">
        <f>'[1]Soluble ADDED'!$G$28*-1</f>
        <v>-236.60389799174925</v>
      </c>
      <c r="C3">
        <f>'[1]Soluble ADDED'!$R$28*-1</f>
        <v>-102.34205926368517</v>
      </c>
    </row>
    <row r="4" spans="1:3" x14ac:dyDescent="0.2">
      <c r="A4" t="s">
        <v>0</v>
      </c>
      <c r="B4">
        <f>'[1]Soluble ADDED'!$G$17*-1</f>
        <v>-47.118452118591556</v>
      </c>
      <c r="C4">
        <f>'[1]Soluble ADDED'!$R$17*-1</f>
        <v>-38.002185958779648</v>
      </c>
    </row>
    <row r="5" spans="1:3" x14ac:dyDescent="0.2">
      <c r="A5" t="s">
        <v>1</v>
      </c>
      <c r="B5">
        <f>[1]Overview!$J$25*-1</f>
        <v>-3.0800778620611116</v>
      </c>
      <c r="C5">
        <f>[1]Overview!$Q$25*-1</f>
        <v>-1.8997315118309459</v>
      </c>
    </row>
    <row r="6" spans="1:3" x14ac:dyDescent="0.2">
      <c r="A6" t="s">
        <v>2</v>
      </c>
      <c r="B6">
        <f>'[1]Soluble ADDED'!$G$27*-1</f>
        <v>-425.76257335731054</v>
      </c>
      <c r="C6">
        <f>'[1]Soluble ADDED'!$R$27*-1</f>
        <v>-681.76977783765085</v>
      </c>
    </row>
    <row r="7" spans="1:3" x14ac:dyDescent="0.2">
      <c r="A7" t="s">
        <v>3</v>
      </c>
      <c r="B7">
        <f>[1]Overview!$J$36*-1</f>
        <v>-1260.9101114034499</v>
      </c>
      <c r="C7">
        <f>[1]Overview!$Q$36*-1</f>
        <v>-1492.1566300672544</v>
      </c>
    </row>
    <row r="8" spans="1:3" x14ac:dyDescent="0.2">
      <c r="A8" t="s">
        <v>4</v>
      </c>
      <c r="B8">
        <f>[1]Overview!$J$11*-1</f>
        <v>-3.6933283939729353</v>
      </c>
      <c r="C8">
        <f>[1]Overview!$Q$11*-1</f>
        <v>0</v>
      </c>
    </row>
    <row r="9" spans="1:3" x14ac:dyDescent="0.2">
      <c r="A9" t="s">
        <v>5</v>
      </c>
      <c r="B9">
        <f>[1]Overview!$J$12*-1</f>
        <v>-1.9835016738550235</v>
      </c>
      <c r="C9">
        <f>[1]Overview!$Q$12*-1</f>
        <v>0</v>
      </c>
    </row>
    <row r="10" spans="1:3" x14ac:dyDescent="0.2">
      <c r="A10" t="s">
        <v>6</v>
      </c>
      <c r="B10">
        <f>'[1]Soluble ADDED'!$G$26*-1</f>
        <v>-30.464055435288437</v>
      </c>
      <c r="C10">
        <f>'[1]Soluble ADDED'!$R$26*-1</f>
        <v>-25.756011748873121</v>
      </c>
    </row>
    <row r="11" spans="1:3" x14ac:dyDescent="0.2">
      <c r="A11" t="s">
        <v>7</v>
      </c>
      <c r="B11">
        <f>[1]Overview!$J$40*-1</f>
        <v>-299.40177498584319</v>
      </c>
      <c r="C11">
        <f>[1]Overview!$Q$40*-1</f>
        <v>-354.311016747873</v>
      </c>
    </row>
    <row r="12" spans="1:3" x14ac:dyDescent="0.2">
      <c r="A12" t="s">
        <v>8</v>
      </c>
      <c r="B12">
        <f>[1]Overview!$J$41*-1</f>
        <v>-28.281496843134946</v>
      </c>
      <c r="C12">
        <f>[1]Overview!$Q$41*-1</f>
        <v>-33.468224769598329</v>
      </c>
    </row>
    <row r="13" spans="1:3" x14ac:dyDescent="0.2">
      <c r="A13" t="s">
        <v>9</v>
      </c>
      <c r="B13">
        <f>[1]Overview!$J$45*-1</f>
        <v>-308.71881784019632</v>
      </c>
      <c r="C13">
        <f>[1]Overview!$Q$45*-1</f>
        <v>0</v>
      </c>
    </row>
    <row r="14" spans="1:3" x14ac:dyDescent="0.2">
      <c r="A14" t="s">
        <v>10</v>
      </c>
      <c r="B14">
        <f>[1]Overview!$J$34*-1</f>
        <v>-22.644578265935099</v>
      </c>
      <c r="C14">
        <f>[1]Overview!$Q$34*-1</f>
        <v>0</v>
      </c>
    </row>
    <row r="15" spans="1:3" x14ac:dyDescent="0.2">
      <c r="A15" t="s">
        <v>11</v>
      </c>
      <c r="B15">
        <f>[1]Overview!$J$28*-1</f>
        <v>-3.0800778620611111</v>
      </c>
      <c r="C15">
        <f>[1]Overview!$Q$28-1</f>
        <v>0.89973151183094591</v>
      </c>
    </row>
    <row r="16" spans="1:3" x14ac:dyDescent="0.2">
      <c r="A16" t="s">
        <v>73</v>
      </c>
      <c r="B16">
        <f>'[1]Soluble ADDED'!$G$19*-1</f>
        <v>-68.942826609496478</v>
      </c>
      <c r="C16">
        <f>'[1]Soluble ADDED'!$R$19*-1</f>
        <v>-41.773382804193155</v>
      </c>
    </row>
    <row r="17" spans="1:3" x14ac:dyDescent="0.2">
      <c r="A17" t="s">
        <v>12</v>
      </c>
      <c r="B17">
        <f>'[1]protein ADDED'!$G$4*-1</f>
        <v>-56.204687282790999</v>
      </c>
      <c r="C17">
        <f>'[1]protein ADDED'!$S$4*-1</f>
        <v>-48.696142530409027</v>
      </c>
    </row>
    <row r="18" spans="1:3" x14ac:dyDescent="0.2">
      <c r="A18" t="s">
        <v>13</v>
      </c>
      <c r="B18">
        <f>'[1]protein ADDED'!$G$17*-1</f>
        <v>-1.42096372221387</v>
      </c>
      <c r="C18">
        <f>'[1]protein ADDED'!$S$17*-1</f>
        <v>-0.24364310721587182</v>
      </c>
    </row>
    <row r="19" spans="1:3" x14ac:dyDescent="0.2">
      <c r="A19" t="s">
        <v>14</v>
      </c>
      <c r="B19">
        <f>'[1]protein ADDED'!$G$14*-1</f>
        <v>-47.473226055538845</v>
      </c>
      <c r="C19">
        <f>'[1]protein ADDED'!$S$14*-1</f>
        <v>-36.511742833320838</v>
      </c>
    </row>
    <row r="20" spans="1:3" x14ac:dyDescent="0.2">
      <c r="A20" t="s">
        <v>15</v>
      </c>
      <c r="B20">
        <f>'[1]protein ADDED'!$G$15*-1</f>
        <v>-3.7215689728354087</v>
      </c>
      <c r="C20">
        <f>'[1]protein ADDED'!$S$15*-1</f>
        <v>-1.8830671929232137</v>
      </c>
    </row>
    <row r="21" spans="1:3" x14ac:dyDescent="0.2">
      <c r="A21" t="s">
        <v>16</v>
      </c>
      <c r="B21">
        <f>'[1]protein ADDED'!$G$19*-1</f>
        <v>-338.03874668134438</v>
      </c>
      <c r="C21">
        <f>'[1]protein ADDED'!$S$19*-1</f>
        <v>-25.494454203224649</v>
      </c>
    </row>
    <row r="22" spans="1:3" x14ac:dyDescent="0.2">
      <c r="A22" t="s">
        <v>17</v>
      </c>
      <c r="B22">
        <f>'[1]protein ADDED'!$G$16*-1</f>
        <v>-41.430242938753302</v>
      </c>
      <c r="C22">
        <f>'[1]protein ADDED'!$S$16*-1</f>
        <v>-28.381509604871109</v>
      </c>
    </row>
    <row r="23" spans="1:3" x14ac:dyDescent="0.2">
      <c r="A23" t="s">
        <v>18</v>
      </c>
      <c r="B23">
        <f>'[1]protein ADDED'!$G$5*-1</f>
        <v>-56.562782543025207</v>
      </c>
      <c r="C23">
        <f>'[1]protein ADDED'!$S$5*-1</f>
        <v>-47.904678749695904</v>
      </c>
    </row>
    <row r="24" spans="1:3" x14ac:dyDescent="0.2">
      <c r="A24" t="s">
        <v>19</v>
      </c>
      <c r="B24">
        <f>'[1]protein ADDED'!$G$8*-1</f>
        <v>-27.39995743482941</v>
      </c>
      <c r="C24">
        <f>'[1]protein ADDED'!$S$8*-1</f>
        <v>-26.947792485445284</v>
      </c>
    </row>
    <row r="25" spans="1:3" x14ac:dyDescent="0.2">
      <c r="A25" t="s">
        <v>20</v>
      </c>
      <c r="B25">
        <f>'[1]protein ADDED'!$G$7*-1</f>
        <v>-42.741447245745888</v>
      </c>
      <c r="C25">
        <f>'[1]protein ADDED'!$S$7*-1</f>
        <v>-36.25193503043225</v>
      </c>
    </row>
    <row r="26" spans="1:3" x14ac:dyDescent="0.2">
      <c r="A26" t="s">
        <v>21</v>
      </c>
      <c r="B26">
        <f>'[1]protein ADDED'!$G$18*-1</f>
        <v>-218.85927942741003</v>
      </c>
      <c r="C26">
        <f>'[1]protein ADDED'!$S$18*-1</f>
        <v>-120.01828134884053</v>
      </c>
    </row>
    <row r="27" spans="1:3" x14ac:dyDescent="0.2">
      <c r="A27" t="s">
        <v>22</v>
      </c>
      <c r="B27">
        <f>'[1]protein ADDED'!$G$10*-1</f>
        <v>-16.307599416060683</v>
      </c>
      <c r="C27">
        <f>'[1]protein ADDED'!$S$10*-1</f>
        <v>-10.920045082002618</v>
      </c>
    </row>
    <row r="28" spans="1:3" x14ac:dyDescent="0.2">
      <c r="A28" t="s">
        <v>23</v>
      </c>
      <c r="B28">
        <f>'[1]protein ADDED'!$G$13*-1</f>
        <v>-27.886082337911638</v>
      </c>
      <c r="C28">
        <f>'[1]protein ADDED'!$S$13*-1</f>
        <v>-23.938237395145229</v>
      </c>
    </row>
    <row r="29" spans="1:3" x14ac:dyDescent="0.2">
      <c r="A29" t="s">
        <v>24</v>
      </c>
      <c r="B29">
        <f>'[1]protein ADDED'!$G$9*-1</f>
        <v>-39.098105446954364</v>
      </c>
      <c r="C29">
        <f>'[1]protein ADDED'!$S$9*-1</f>
        <v>-36.746057982435083</v>
      </c>
    </row>
    <row r="30" spans="1:3" x14ac:dyDescent="0.2">
      <c r="A30" t="s">
        <v>25</v>
      </c>
      <c r="B30">
        <f>'[1]protein ADDED'!$G$11*-1</f>
        <v>-40.611317414089832</v>
      </c>
      <c r="C30">
        <f>'[1]protein ADDED'!$S$11*-1</f>
        <v>-35.012828177159946</v>
      </c>
    </row>
    <row r="31" spans="1:3" x14ac:dyDescent="0.2">
      <c r="A31" t="s">
        <v>26</v>
      </c>
      <c r="B31">
        <f>'[1]protein ADDED'!$G$12*-1</f>
        <v>-41.36948457974546</v>
      </c>
      <c r="C31">
        <f>'[1]protein ADDED'!$S$12*-1</f>
        <v>-29.83544524129071</v>
      </c>
    </row>
    <row r="32" spans="1:3" x14ac:dyDescent="0.2">
      <c r="A32" t="s">
        <v>27</v>
      </c>
      <c r="B32">
        <f>'[1]protein ADDED'!$G$21*-1</f>
        <v>-0.26992863992432903</v>
      </c>
      <c r="C32">
        <f>'[1]protein ADDED'!$S$21*-1</f>
        <v>-0.18849084739669031</v>
      </c>
    </row>
    <row r="33" spans="1:3" x14ac:dyDescent="0.2">
      <c r="A33" t="s">
        <v>28</v>
      </c>
      <c r="B33">
        <f>'[1]protein ADDED'!$G$20*-1</f>
        <v>-27.757922275604237</v>
      </c>
      <c r="C33">
        <f>'[1]protein ADDED'!$S$20*-1</f>
        <v>-16.032182477839907</v>
      </c>
    </row>
    <row r="34" spans="1:3" x14ac:dyDescent="0.2">
      <c r="A34" t="s">
        <v>29</v>
      </c>
      <c r="B34">
        <f>'[1]protein ADDED'!$G$6*-1</f>
        <v>-38.82470834826141</v>
      </c>
      <c r="C34">
        <f>'[1]protein ADDED'!$S$6*-1</f>
        <v>-37.041723165218151</v>
      </c>
    </row>
    <row r="35" spans="1:3" x14ac:dyDescent="0.2">
      <c r="A35" t="s">
        <v>30</v>
      </c>
      <c r="B35">
        <f>[1]Overview!$J$19*-1</f>
        <v>-7.6786702620890379</v>
      </c>
      <c r="C35">
        <f>[1]Overview!$Q$19*-1</f>
        <v>-10.258535719161863</v>
      </c>
    </row>
    <row r="36" spans="1:3" x14ac:dyDescent="0.2">
      <c r="A36" t="s">
        <v>31</v>
      </c>
      <c r="B36">
        <f>[1]Overview!$J$22*-1</f>
        <v>-4.7062817735384419</v>
      </c>
      <c r="C36">
        <f>[1]Overview!$Q$22*-1</f>
        <v>-6.287489634325012</v>
      </c>
    </row>
    <row r="37" spans="1:3" x14ac:dyDescent="0.2">
      <c r="A37" t="s">
        <v>32</v>
      </c>
      <c r="B37">
        <f>[1]Overview!$J$21*-1</f>
        <v>-4.7062817735384419</v>
      </c>
      <c r="C37">
        <f>[1]Overview!$Q$21*-1</f>
        <v>-6.287489634325012</v>
      </c>
    </row>
    <row r="38" spans="1:3" x14ac:dyDescent="0.2">
      <c r="A38" t="s">
        <v>72</v>
      </c>
      <c r="B38">
        <f>'[1]Soluble ADDED'!$G$11*-1</f>
        <v>-142.24125708779428</v>
      </c>
      <c r="C38">
        <f>'[1]Soluble ADDED'!$R$11*-1</f>
        <v>-75.82433364229388</v>
      </c>
    </row>
    <row r="39" spans="1:3" x14ac:dyDescent="0.2">
      <c r="A39" t="s">
        <v>33</v>
      </c>
      <c r="B39">
        <f>[1]Overview!$J$47*-1</f>
        <v>-81.617052417512738</v>
      </c>
      <c r="C39">
        <f>[1]Overview!$Q$47*-1</f>
        <v>-224.36360970015835</v>
      </c>
    </row>
    <row r="40" spans="1:3" x14ac:dyDescent="0.2">
      <c r="A40" t="s">
        <v>34</v>
      </c>
      <c r="B40">
        <f>[1]Overview!$J$33*-1</f>
        <v>-71.185346433882202</v>
      </c>
      <c r="C40">
        <f>[1]Overview!$Q$33*-1</f>
        <v>-60.333723091597172</v>
      </c>
    </row>
    <row r="41" spans="1:3" x14ac:dyDescent="0.2">
      <c r="A41" t="s">
        <v>35</v>
      </c>
      <c r="B41">
        <f>'[1]Soluble ADDED'!$G$29*-1</f>
        <v>-40.765950472111825</v>
      </c>
      <c r="C41">
        <f>'[1]Soluble ADDED'!$R$29*-1</f>
        <v>-36.552102070949353</v>
      </c>
    </row>
    <row r="42" spans="1:3" x14ac:dyDescent="0.2">
      <c r="A42" t="s">
        <v>36</v>
      </c>
      <c r="B42">
        <f>'[1]Soluble ADDED'!$G$21*-1</f>
        <v>-87.495237619277447</v>
      </c>
      <c r="C42">
        <f>'[1]Soluble ADDED'!$R$21*-1</f>
        <v>-82.680776711594106</v>
      </c>
    </row>
    <row r="43" spans="1:3" x14ac:dyDescent="0.2">
      <c r="A43" t="s">
        <v>37</v>
      </c>
      <c r="B43">
        <f>'[1]Soluble ADDED'!$G$9*-1</f>
        <v>-11.45833460042059</v>
      </c>
      <c r="C43">
        <f>'[1]Soluble ADDED'!$R$9*-1</f>
        <v>-6.1509526068602458</v>
      </c>
    </row>
    <row r="44" spans="1:3" x14ac:dyDescent="0.2">
      <c r="A44" t="s">
        <v>38</v>
      </c>
      <c r="B44">
        <f>[1]Overview!$J$27*-1</f>
        <v>-3.0800778620611111</v>
      </c>
      <c r="C44">
        <f>[1]Overview!$Q$27*-1</f>
        <v>-1.8997315118309461</v>
      </c>
    </row>
    <row r="45" spans="1:3" x14ac:dyDescent="0.2">
      <c r="A45" t="s">
        <v>39</v>
      </c>
      <c r="B45">
        <f>'[1]Soluble ADDED'!$G$7*-1</f>
        <v>-8.0236597345871861</v>
      </c>
      <c r="C45">
        <f>'[1]Soluble ADDED'!$R$7*-1</f>
        <v>-8.0678334825004079</v>
      </c>
    </row>
    <row r="46" spans="1:3" x14ac:dyDescent="0.2">
      <c r="A46" t="s">
        <v>64</v>
      </c>
      <c r="B46">
        <f>'[1]Soluble ADDED'!$G$4*-1</f>
        <v>-123.13633014188039</v>
      </c>
      <c r="C46">
        <f>'[1]Soluble ADDED'!$R$4*-1</f>
        <v>-142.75882055497325</v>
      </c>
    </row>
    <row r="47" spans="1:3" x14ac:dyDescent="0.2">
      <c r="A47" t="s">
        <v>40</v>
      </c>
      <c r="B47">
        <f>'[1]Soluble ADDED'!$G$16*-1</f>
        <v>-63.283477475545929</v>
      </c>
      <c r="C47">
        <f>'[1]Soluble ADDED'!$R$16*-1</f>
        <v>-45.634248543080091</v>
      </c>
    </row>
    <row r="48" spans="1:3" x14ac:dyDescent="0.2">
      <c r="A48" t="s">
        <v>65</v>
      </c>
      <c r="B48">
        <f>'[1]Soluble ADDED'!$G$6*-1</f>
        <v>-36.760025959818044</v>
      </c>
      <c r="C48">
        <f>'[1]Soluble ADDED'!$R$6*-1</f>
        <v>-20.336550069014798</v>
      </c>
    </row>
    <row r="49" spans="1:3" x14ac:dyDescent="0.2">
      <c r="A49" t="s">
        <v>41</v>
      </c>
      <c r="B49">
        <f>'[1]lipid ADDED'!$G$4*-1</f>
        <v>-38.63619859879082</v>
      </c>
      <c r="C49">
        <f>'[1]lipid ADDED'!$R$4*-1</f>
        <v>-18.200025952391719</v>
      </c>
    </row>
    <row r="50" spans="1:3" x14ac:dyDescent="0.2">
      <c r="A50" t="s">
        <v>66</v>
      </c>
      <c r="B50">
        <f>'[1]Soluble ADDED'!$G$30*-1</f>
        <v>-3.4578693976963408</v>
      </c>
      <c r="C50">
        <f>'[1]Soluble ADDED'!$R$30*-1</f>
        <v>-6.718122365787262</v>
      </c>
    </row>
    <row r="51" spans="1:3" x14ac:dyDescent="0.2">
      <c r="A51" t="s">
        <v>42</v>
      </c>
      <c r="B51">
        <f>'[1]Soluble ADDED'!$G$15*-1</f>
        <v>-70.45148279311509</v>
      </c>
      <c r="C51">
        <f>'[1]Soluble ADDED'!$R$15*-1</f>
        <v>-120.05663037978739</v>
      </c>
    </row>
    <row r="52" spans="1:3" x14ac:dyDescent="0.2">
      <c r="A52" t="s">
        <v>67</v>
      </c>
      <c r="B52">
        <f>'[1]Soluble ADDED'!$G$14*-1</f>
        <v>-11.288665779739508</v>
      </c>
      <c r="C52">
        <f>'[1]Soluble ADDED'!$R$14*-1</f>
        <v>-3.4546553148191421</v>
      </c>
    </row>
    <row r="53" spans="1:3" x14ac:dyDescent="0.2">
      <c r="A53" t="s">
        <v>43</v>
      </c>
      <c r="B53">
        <f>'[1]Soluble ADDED'!$G$32*-1</f>
        <v>-27.601975574405298</v>
      </c>
      <c r="C53">
        <f>'[1]Soluble ADDED'!$R$32*-1</f>
        <v>-29.747262441607241</v>
      </c>
    </row>
    <row r="54" spans="1:3" x14ac:dyDescent="0.2">
      <c r="A54" t="s">
        <v>44</v>
      </c>
      <c r="B54">
        <f>'[1]lipid ADDED'!$G$2*-1</f>
        <v>-55.497620691872939</v>
      </c>
      <c r="C54">
        <f>'[1]Soluble ADDED'!$R$32*-1</f>
        <v>-29.747262441607241</v>
      </c>
    </row>
    <row r="55" spans="1:3" x14ac:dyDescent="0.2">
      <c r="A55" t="s">
        <v>45</v>
      </c>
      <c r="B55">
        <f>'[1]lipid ADDED'!$G$5*-1</f>
        <v>-29.701533783311511</v>
      </c>
      <c r="C55">
        <f>'[1]lipid ADDED'!$R$5*-1</f>
        <v>-24.814774580917049</v>
      </c>
    </row>
    <row r="56" spans="1:3" x14ac:dyDescent="0.2">
      <c r="A56" t="s">
        <v>46</v>
      </c>
      <c r="B56">
        <f>'[1]Soluble ADDED'!$G$20*-1</f>
        <v>-7.009069445109164</v>
      </c>
      <c r="C56">
        <f>'[1]Soluble ADDED'!$R$20*-1</f>
        <v>-3.975999514092436</v>
      </c>
    </row>
    <row r="57" spans="1:3" x14ac:dyDescent="0.2">
      <c r="A57" t="s">
        <v>47</v>
      </c>
      <c r="B57">
        <f>'[1]Soluble ADDED'!$G$8*-1</f>
        <v>-14.67995592067818</v>
      </c>
      <c r="C57">
        <f>'[1]Soluble ADDED'!$R$8*-1</f>
        <v>-9.9899077131215943</v>
      </c>
    </row>
    <row r="58" spans="1:3" x14ac:dyDescent="0.2">
      <c r="A58" t="s">
        <v>68</v>
      </c>
      <c r="B58">
        <f>'[1]Soluble ADDED'!$G$25*-1</f>
        <v>-20.367147224797854</v>
      </c>
      <c r="C58">
        <f>'[1]Soluble ADDED'!$R$25*-1</f>
        <v>-73.129116106709404</v>
      </c>
    </row>
    <row r="59" spans="1:3" x14ac:dyDescent="0.2">
      <c r="A59" t="s">
        <v>69</v>
      </c>
      <c r="B59">
        <f>'[1]Soluble ADDED'!$G$22*-1</f>
        <v>-105.99816801204246</v>
      </c>
      <c r="C59">
        <f>'[1]Soluble ADDED'!$R$22*-1</f>
        <v>-152.14944615042319</v>
      </c>
    </row>
    <row r="60" spans="1:3" x14ac:dyDescent="0.2">
      <c r="A60" t="s">
        <v>48</v>
      </c>
      <c r="B60">
        <f>'[1]Soluble ADDED'!$G$12*-1</f>
        <v>-46.165650122503301</v>
      </c>
      <c r="C60">
        <f>'[1]Soluble ADDED'!$R$12*-1</f>
        <v>-50.459094557037346</v>
      </c>
    </row>
    <row r="61" spans="1:3" x14ac:dyDescent="0.2">
      <c r="A61" t="s">
        <v>49</v>
      </c>
      <c r="B61">
        <f>[1]Overview!$J$39*-1</f>
        <v>-38.827401698238255</v>
      </c>
      <c r="C61">
        <f>[1]Overview!$Q$39*-1</f>
        <v>-45.948211810138289</v>
      </c>
    </row>
    <row r="62" spans="1:3" x14ac:dyDescent="0.2">
      <c r="A62" t="s">
        <v>50</v>
      </c>
      <c r="B62">
        <f>'[1]lipid ADDED'!$G$3*-1</f>
        <v>-50.434657992651132</v>
      </c>
      <c r="C62">
        <f>'[1]lipid ADDED'!$R$3*-1</f>
        <v>-30.384467872547916</v>
      </c>
    </row>
    <row r="63" spans="1:3" x14ac:dyDescent="0.2">
      <c r="A63" t="s">
        <v>52</v>
      </c>
      <c r="B63">
        <f>'[1]Soluble ADDED'!$G$33*-1</f>
        <v>-3.9532915002116895</v>
      </c>
      <c r="C63">
        <f>'[1]Soluble ADDED'!$R$33*-1</f>
        <v>-4.4397298111266821</v>
      </c>
    </row>
    <row r="64" spans="1:3" x14ac:dyDescent="0.2">
      <c r="A64" t="s">
        <v>53</v>
      </c>
      <c r="B64">
        <f>'[1]Soluble ADDED'!$G$10*-1</f>
        <v>-6.4782738105712072</v>
      </c>
      <c r="C64">
        <f>'[1]Soluble ADDED'!$R$10*-1</f>
        <v>-5.9532186471123305</v>
      </c>
    </row>
    <row r="65" spans="1:3" x14ac:dyDescent="0.2">
      <c r="A65" t="s">
        <v>54</v>
      </c>
      <c r="B65">
        <f>'[1]Soluble ADDED'!$G$13*-1</f>
        <v>-42.078321328814752</v>
      </c>
      <c r="C65">
        <f>'[1]Soluble ADDED'!$R$13*-1</f>
        <v>-40.517949082157479</v>
      </c>
    </row>
    <row r="66" spans="1:3" x14ac:dyDescent="0.2">
      <c r="A66" t="s">
        <v>55</v>
      </c>
      <c r="B66">
        <f>[1]Overview!$J$20*-1</f>
        <v>-7.678670262089037</v>
      </c>
      <c r="C66">
        <f>[1]Overview!$Q$20*-1</f>
        <v>-10.258535719161863</v>
      </c>
    </row>
    <row r="67" spans="1:3" x14ac:dyDescent="0.2">
      <c r="A67" t="s">
        <v>70</v>
      </c>
      <c r="B67">
        <f>'[1]Soluble ADDED'!$G$31*-1</f>
        <v>-30.993947686541002</v>
      </c>
      <c r="C67">
        <f>'[1]Soluble ADDED'!$R$31*-1</f>
        <v>-21.309927497524651</v>
      </c>
    </row>
    <row r="68" spans="1:3" x14ac:dyDescent="0.2">
      <c r="A68" t="s">
        <v>56</v>
      </c>
      <c r="B68">
        <f>[1]Overview!$J$32*-1</f>
        <v>-852.29250180332463</v>
      </c>
      <c r="C68">
        <f>[1]Overview!$Q$32*-1</f>
        <v>-1066.3566722640278</v>
      </c>
    </row>
    <row r="69" spans="1:3" x14ac:dyDescent="0.2">
      <c r="A69" t="s">
        <v>71</v>
      </c>
      <c r="B69">
        <f>[1]Overview!$J$44*-1</f>
        <v>-23.186923519241613</v>
      </c>
      <c r="C69">
        <f>[1]Overview!$Q$44*-1</f>
        <v>-23.61613031671083</v>
      </c>
    </row>
    <row r="70" spans="1:3" x14ac:dyDescent="0.2">
      <c r="A70" t="s">
        <v>57</v>
      </c>
      <c r="B70">
        <f>[1]Overview!$J$46*-1</f>
        <v>-44.243203519463677</v>
      </c>
      <c r="C70">
        <f>[1]Overview!$Q$46*-1</f>
        <v>-250.40839804172532</v>
      </c>
    </row>
    <row r="71" spans="1:3" x14ac:dyDescent="0.2">
      <c r="A71" t="s">
        <v>58</v>
      </c>
      <c r="B71">
        <f>[1]Overview!$J$26*-1</f>
        <v>-3.0800778620611111</v>
      </c>
      <c r="C71">
        <f>[1]Overview!$Q$26*-1</f>
        <v>-1.8997315118309457</v>
      </c>
    </row>
    <row r="72" spans="1:3" x14ac:dyDescent="0.2">
      <c r="A72" t="s">
        <v>59</v>
      </c>
      <c r="B72">
        <f>'[1]Soluble ADDED'!$G$5*-1</f>
        <v>-10.129173210059013</v>
      </c>
      <c r="C72">
        <f>'[1]Soluble ADDED'!$R$5*-1</f>
        <v>-12.496652878807726</v>
      </c>
    </row>
    <row r="73" spans="1:3" x14ac:dyDescent="0.2">
      <c r="A73" t="s">
        <v>60</v>
      </c>
      <c r="B73">
        <f>[1]Overview!$F$61*-1</f>
        <v>-2506.9566900820946</v>
      </c>
      <c r="C73">
        <f>[1]Overview!$D$61*-1</f>
        <v>-2227.817767623384</v>
      </c>
    </row>
    <row r="74" spans="1:3" x14ac:dyDescent="0.2">
      <c r="A74" t="s">
        <v>74</v>
      </c>
      <c r="B74">
        <f>'[1]protein ADDED'!$G$4</f>
        <v>56.204687282790999</v>
      </c>
      <c r="C74">
        <f>'[1]protein ADDED'!$S$4</f>
        <v>48.696142530409027</v>
      </c>
    </row>
    <row r="75" spans="1:3" x14ac:dyDescent="0.2">
      <c r="A75" t="s">
        <v>75</v>
      </c>
      <c r="B75">
        <f>'[1]protein ADDED'!$G$17</f>
        <v>1.42096372221387</v>
      </c>
      <c r="C75">
        <f>'[1]protein ADDED'!$S$17</f>
        <v>0.24364310721587182</v>
      </c>
    </row>
    <row r="76" spans="1:3" x14ac:dyDescent="0.2">
      <c r="A76" t="s">
        <v>76</v>
      </c>
      <c r="B76">
        <f>'[1]protein ADDED'!$G$14</f>
        <v>47.473226055538845</v>
      </c>
      <c r="C76">
        <f>'[1]protein ADDED'!$S$14</f>
        <v>36.511742833320838</v>
      </c>
    </row>
    <row r="77" spans="1:3" x14ac:dyDescent="0.2">
      <c r="A77" t="s">
        <v>96</v>
      </c>
      <c r="B77">
        <v>1</v>
      </c>
      <c r="C77">
        <v>0</v>
      </c>
    </row>
    <row r="78" spans="1:3" x14ac:dyDescent="0.2">
      <c r="A78" t="s">
        <v>77</v>
      </c>
      <c r="B78">
        <v>0</v>
      </c>
      <c r="C78" s="1">
        <v>1</v>
      </c>
    </row>
    <row r="79" spans="1:3" x14ac:dyDescent="0.2">
      <c r="A79" t="s">
        <v>78</v>
      </c>
      <c r="B79">
        <f>'[1]protein ADDED'!$G$15</f>
        <v>3.7215689728354087</v>
      </c>
      <c r="C79">
        <f>'[1]protein ADDED'!$S$15</f>
        <v>1.8830671929232137</v>
      </c>
    </row>
    <row r="80" spans="1:3" x14ac:dyDescent="0.2">
      <c r="A80" t="s">
        <v>79</v>
      </c>
      <c r="B80">
        <f>[1]Overview!$F$63</f>
        <v>152.80239885139494</v>
      </c>
      <c r="C80">
        <f>[1]Overview!$D$63</f>
        <v>284.69733279175551</v>
      </c>
    </row>
    <row r="81" spans="1:3" x14ac:dyDescent="0.2">
      <c r="A81" t="s">
        <v>80</v>
      </c>
      <c r="B81">
        <f>'[1]protein ADDED'!$G$19</f>
        <v>338.03874668134438</v>
      </c>
      <c r="C81">
        <f>'[1]protein ADDED'!$S$19</f>
        <v>25.494454203224649</v>
      </c>
    </row>
    <row r="82" spans="1:3" x14ac:dyDescent="0.2">
      <c r="A82" t="s">
        <v>81</v>
      </c>
      <c r="B82">
        <f>'[1]protein ADDED'!$G$16</f>
        <v>41.430242938753302</v>
      </c>
      <c r="C82">
        <f>'[1]protein ADDED'!$S$16</f>
        <v>28.381509604871109</v>
      </c>
    </row>
    <row r="83" spans="1:3" x14ac:dyDescent="0.2">
      <c r="A83" t="s">
        <v>82</v>
      </c>
      <c r="B83">
        <f>'[1]protein ADDED'!$G$5</f>
        <v>56.562782543025207</v>
      </c>
      <c r="C83">
        <f>'[1]protein ADDED'!$S$5</f>
        <v>47.904678749695904</v>
      </c>
    </row>
    <row r="84" spans="1:3" x14ac:dyDescent="0.2">
      <c r="A84" t="s">
        <v>83</v>
      </c>
      <c r="B84">
        <f>'[1]protein ADDED'!$G$8</f>
        <v>27.39995743482941</v>
      </c>
      <c r="C84">
        <f>'[1]protein ADDED'!$S$8</f>
        <v>26.947792485445284</v>
      </c>
    </row>
    <row r="85" spans="1:3" x14ac:dyDescent="0.2">
      <c r="A85" t="s">
        <v>84</v>
      </c>
      <c r="B85">
        <f>'[1]protein ADDED'!$G$7</f>
        <v>42.741447245745888</v>
      </c>
      <c r="C85">
        <f>'[1]protein ADDED'!$S$7</f>
        <v>36.25193503043225</v>
      </c>
    </row>
    <row r="86" spans="1:3" x14ac:dyDescent="0.2">
      <c r="A86" t="s">
        <v>85</v>
      </c>
      <c r="B86">
        <f>'[1]protein ADDED'!$G$18</f>
        <v>218.85927942741003</v>
      </c>
      <c r="C86">
        <f>'[1]protein ADDED'!$S$18</f>
        <v>120.01828134884053</v>
      </c>
    </row>
    <row r="87" spans="1:3" x14ac:dyDescent="0.2">
      <c r="A87" t="s">
        <v>86</v>
      </c>
      <c r="B87">
        <f>'[1]protein ADDED'!$G$10</f>
        <v>16.307599416060683</v>
      </c>
      <c r="C87">
        <f>'[1]protein ADDED'!$S$10</f>
        <v>10.920045082002618</v>
      </c>
    </row>
    <row r="88" spans="1:3" x14ac:dyDescent="0.2">
      <c r="A88" t="s">
        <v>87</v>
      </c>
      <c r="B88">
        <f>'[1]protein ADDED'!$G$13</f>
        <v>27.886082337911638</v>
      </c>
      <c r="C88">
        <f>'[1]protein ADDED'!$S$13</f>
        <v>23.938237395145229</v>
      </c>
    </row>
    <row r="89" spans="1:3" x14ac:dyDescent="0.2">
      <c r="A89" t="s">
        <v>88</v>
      </c>
      <c r="B89">
        <f>[1]Overview!$F$64</f>
        <v>37.090215519499402</v>
      </c>
      <c r="C89">
        <f>[1]Overview!$D$64</f>
        <v>40.690976754297523</v>
      </c>
    </row>
    <row r="90" spans="1:3" x14ac:dyDescent="0.2">
      <c r="A90" t="s">
        <v>89</v>
      </c>
      <c r="B90">
        <f>'[1]protein ADDED'!$G$9</f>
        <v>39.098105446954364</v>
      </c>
      <c r="C90">
        <f>'[1]protein ADDED'!$S$9</f>
        <v>36.746057982435083</v>
      </c>
    </row>
    <row r="91" spans="1:3" x14ac:dyDescent="0.2">
      <c r="A91" t="s">
        <v>61</v>
      </c>
      <c r="B91">
        <f>[1]Overview!$F$60</f>
        <v>539.07726735018787</v>
      </c>
      <c r="C91">
        <f>[1]Overview!$D$60</f>
        <v>1009.8846395418722</v>
      </c>
    </row>
    <row r="92" spans="1:3" x14ac:dyDescent="0.2">
      <c r="A92" t="s">
        <v>90</v>
      </c>
      <c r="B92">
        <f>'[1]protein ADDED'!$G$11</f>
        <v>40.611317414089832</v>
      </c>
      <c r="C92">
        <f>'[1]protein ADDED'!$S$11</f>
        <v>35.012828177159946</v>
      </c>
    </row>
    <row r="93" spans="1:3" x14ac:dyDescent="0.2">
      <c r="A93" t="s">
        <v>91</v>
      </c>
      <c r="B93">
        <f>'[1]protein ADDED'!$G$12</f>
        <v>41.36948457974546</v>
      </c>
      <c r="C93">
        <f>'[1]protein ADDED'!$S$12</f>
        <v>29.83544524129071</v>
      </c>
    </row>
    <row r="94" spans="1:3" x14ac:dyDescent="0.2">
      <c r="A94" t="s">
        <v>92</v>
      </c>
      <c r="B94">
        <f>'[1]protein ADDED'!$G$21</f>
        <v>0.26992863992432903</v>
      </c>
      <c r="C94">
        <f>'[1]protein ADDED'!$S$21</f>
        <v>0.18849084739669031</v>
      </c>
    </row>
    <row r="95" spans="1:3" x14ac:dyDescent="0.2">
      <c r="A95" t="s">
        <v>93</v>
      </c>
      <c r="B95">
        <f>'[1]protein ADDED'!$G$20</f>
        <v>27.757922275604237</v>
      </c>
      <c r="C95">
        <f>'[1]protein ADDED'!$S$20</f>
        <v>16.032182477839907</v>
      </c>
    </row>
    <row r="96" spans="1:3" x14ac:dyDescent="0.2">
      <c r="A96" t="s">
        <v>94</v>
      </c>
      <c r="B96">
        <f>[1]Overview!$F$62</f>
        <v>919.72262884202996</v>
      </c>
      <c r="C96">
        <f>[1]Overview!$D$62</f>
        <v>1340.3812006224639</v>
      </c>
    </row>
    <row r="97" spans="1:3" x14ac:dyDescent="0.2">
      <c r="A97" t="s">
        <v>95</v>
      </c>
      <c r="B97">
        <f>'[1]protein ADDED'!$G$6</f>
        <v>38.82470834826141</v>
      </c>
      <c r="C97">
        <f>'[1]protein ADDED'!$S$6</f>
        <v>37.041723165218151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METS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2020-12-15T21:56:22Z</dcterms:created>
  <dcterms:modified xsi:type="dcterms:W3CDTF">2021-01-11T16:29:03Z</dcterms:modified>
</cp:coreProperties>
</file>