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ruti\College\Semesters\Fall 2025\CSCE580\ProjectA\"/>
    </mc:Choice>
  </mc:AlternateContent>
  <xr:revisionPtr revIDLastSave="0" documentId="13_ncr:1_{C42A99BA-B069-4AC3-8206-172318BFAFF3}" xr6:coauthVersionLast="47" xr6:coauthVersionMax="47" xr10:uidLastSave="{00000000-0000-0000-0000-000000000000}"/>
  <bookViews>
    <workbookView xWindow="-98" yWindow="-98" windowWidth="21795" windowHeight="12975" xr2:uid="{00314404-653D-4F98-BB2E-EF7042EBE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G37" i="1"/>
  <c r="G38" i="1"/>
  <c r="G39" i="1"/>
  <c r="G40" i="1"/>
  <c r="G36" i="1"/>
  <c r="F29" i="1"/>
  <c r="G29" i="1" s="1"/>
  <c r="F30" i="1"/>
  <c r="G30" i="1" s="1"/>
  <c r="F31" i="1"/>
  <c r="G31" i="1" s="1"/>
  <c r="G32" i="1"/>
  <c r="G33" i="1"/>
  <c r="K8" i="1"/>
  <c r="L8" i="1" s="1"/>
  <c r="L6" i="1"/>
  <c r="L7" i="1"/>
  <c r="K4" i="1"/>
  <c r="L4" i="1" s="1"/>
  <c r="L3" i="1"/>
  <c r="G25" i="1"/>
  <c r="F24" i="1"/>
  <c r="G24" i="1" s="1"/>
  <c r="F23" i="1"/>
  <c r="G23" i="1" s="1"/>
  <c r="F22" i="1"/>
  <c r="G22" i="1" s="1"/>
  <c r="F3" i="1"/>
  <c r="G3" i="1" s="1"/>
  <c r="G21" i="1"/>
  <c r="F20" i="1"/>
  <c r="G20" i="1" s="1"/>
  <c r="F19" i="1"/>
  <c r="G19" i="1" s="1"/>
  <c r="G17" i="1"/>
  <c r="G18" i="1"/>
  <c r="F16" i="1"/>
  <c r="G16" i="1" s="1"/>
  <c r="F15" i="1"/>
  <c r="G15" i="1" s="1"/>
  <c r="G13" i="1"/>
  <c r="G14" i="1"/>
  <c r="F12" i="1"/>
  <c r="G12" i="1" s="1"/>
  <c r="F11" i="1"/>
  <c r="G11" i="1" s="1"/>
  <c r="G10" i="1"/>
  <c r="G9" i="1"/>
  <c r="G8" i="1"/>
  <c r="G7" i="1"/>
  <c r="G6" i="1"/>
  <c r="G5" i="1"/>
  <c r="G4" i="1"/>
  <c r="H37" i="1" l="1"/>
  <c r="K5" i="1"/>
  <c r="L5" i="1" s="1"/>
  <c r="H30" i="1"/>
  <c r="K9" i="1"/>
  <c r="L9" i="1" l="1"/>
  <c r="K10" i="1"/>
  <c r="L10" i="1" l="1"/>
</calcChain>
</file>

<file path=xl/sharedStrings.xml><?xml version="1.0" encoding="utf-8"?>
<sst xmlns="http://schemas.openxmlformats.org/spreadsheetml/2006/main" count="64" uniqueCount="54">
  <si>
    <t>Trial</t>
  </si>
  <si>
    <t>Round</t>
  </si>
  <si>
    <t>Guess</t>
  </si>
  <si>
    <t>Feedback</t>
  </si>
  <si>
    <t>Possible codes Remaining (N)</t>
  </si>
  <si>
    <t>Entropy H = Log2(N)</t>
  </si>
  <si>
    <t>white, -,-,black</t>
  </si>
  <si>
    <t>Blue, Navy, Green, Red</t>
  </si>
  <si>
    <t>Blue, Navy, Navy, Red</t>
  </si>
  <si>
    <t>Red, Yellow, Green, Navy</t>
  </si>
  <si>
    <t>Black, Black,-,-</t>
  </si>
  <si>
    <t>Red, Yellow, Brown, Blue</t>
  </si>
  <si>
    <t>Black, Black, -, Black</t>
  </si>
  <si>
    <t>Red, Yellow, Blue, Blue</t>
  </si>
  <si>
    <t>Red, Yellow, red, Blue</t>
  </si>
  <si>
    <t>Red, Yellow,Yellow, Blue</t>
  </si>
  <si>
    <t>Yellow, Red, Navy, Brown</t>
  </si>
  <si>
    <t xml:space="preserve"> -,-,-,white</t>
  </si>
  <si>
    <t>Brown, Brown, Green, Blue</t>
  </si>
  <si>
    <t>white,-,white,-</t>
  </si>
  <si>
    <t>Green, Brown, Brown, Green</t>
  </si>
  <si>
    <t>black,-,black,black</t>
  </si>
  <si>
    <t>Green, Green, Brown, Green</t>
  </si>
  <si>
    <t>Black, Black,Black,Black</t>
  </si>
  <si>
    <t>Black, Black,-,Black</t>
  </si>
  <si>
    <t>Red, Blue, Yellow, Brown</t>
  </si>
  <si>
    <t>white,black,white,-</t>
  </si>
  <si>
    <t>Green, Blue, Red, Yellow</t>
  </si>
  <si>
    <t xml:space="preserve"> -,black,black,black</t>
  </si>
  <si>
    <t>Navy, Blue, Red, Yellow</t>
  </si>
  <si>
    <t>Yellow, Blue, Red, Yellow</t>
  </si>
  <si>
    <t>Yellow, Red, Green, Blue</t>
  </si>
  <si>
    <t>Navy, Brown, Blue, Green</t>
  </si>
  <si>
    <t>Green, Blue, Brown, Navy</t>
  </si>
  <si>
    <t xml:space="preserve"> -,-,white,white</t>
  </si>
  <si>
    <t>white, white, white, white</t>
  </si>
  <si>
    <t>black, black, black,black</t>
  </si>
  <si>
    <t>Red, Blue, Green, Brown</t>
  </si>
  <si>
    <t>Navy, Red, Yellow, Green</t>
  </si>
  <si>
    <t>Yellow, Green, Yellow, Red</t>
  </si>
  <si>
    <t>Green, Yellow, Yellow, Red</t>
  </si>
  <si>
    <t xml:space="preserve"> -,white,black,white</t>
  </si>
  <si>
    <t>white,white,black,black</t>
  </si>
  <si>
    <t>black,black,black,black</t>
  </si>
  <si>
    <t>x</t>
  </si>
  <si>
    <t>y</t>
  </si>
  <si>
    <t>Value Exploration</t>
  </si>
  <si>
    <t>Black Feedback Peg</t>
  </si>
  <si>
    <t>Number of Codes</t>
  </si>
  <si>
    <t>White Feedback Peg</t>
  </si>
  <si>
    <t>Entropy</t>
  </si>
  <si>
    <t>Information Gain</t>
  </si>
  <si>
    <t>Navy, Yellow, Brown, Red</t>
  </si>
  <si>
    <t>Plotting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</si>
</sst>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75" fontId="0" fillId="0" borderId="19" xfId="0" applyNumberFormat="1" applyBorder="1" applyAlignment="1">
      <alignment horizontal="center" wrapText="1"/>
    </xf>
    <xf numFmtId="175" fontId="0" fillId="0" borderId="7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5" fontId="0" fillId="0" borderId="2" xfId="0" applyNumberFormat="1" applyBorder="1" applyAlignment="1">
      <alignment horizontal="center" vertical="center" wrapText="1"/>
    </xf>
    <xf numFmtId="175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Entropy</a:t>
            </a:r>
            <a:r>
              <a:rPr lang="en-US" baseline="0"/>
              <a:t> 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78295796734749E-2"/>
          <c:y val="0.14177421453497233"/>
          <c:w val="0.86953426397159983"/>
          <c:h val="0.719549242220588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Sheet1!$K$3:$K$16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340</c:v>
                </c:pt>
                <c:pt idx="9">
                  <c:v>480</c:v>
                </c:pt>
                <c:pt idx="10">
                  <c:v>650</c:v>
                </c:pt>
                <c:pt idx="11">
                  <c:v>800</c:v>
                </c:pt>
                <c:pt idx="12">
                  <c:v>1000</c:v>
                </c:pt>
                <c:pt idx="13">
                  <c:v>1296</c:v>
                </c:pt>
              </c:numCache>
            </c:numRef>
          </c:xVal>
          <c:yVal>
            <c:numRef>
              <c:f>Sheet1!$L$3:$L$16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8.4093909361377026</c:v>
                </c:pt>
                <c:pt idx="9">
                  <c:v>8.9068905956085196</c:v>
                </c:pt>
                <c:pt idx="10">
                  <c:v>9.3442959079158179</c:v>
                </c:pt>
                <c:pt idx="11">
                  <c:v>9.6438561897747253</c:v>
                </c:pt>
                <c:pt idx="12">
                  <c:v>9.965784284662087</c:v>
                </c:pt>
                <c:pt idx="13">
                  <c:v>10.339850002884624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6A-44A9-8BA7-84E8C5BD2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142336"/>
        <c:axId val="2104204496"/>
      </c:scatterChart>
      <c:valAx>
        <c:axId val="1967142336"/>
        <c:scaling>
          <c:orientation val="minMax"/>
          <c:max val="1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Possible</a:t>
                </a:r>
                <a:r>
                  <a:rPr lang="en-US" baseline="0"/>
                  <a:t> Codes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04496"/>
        <c:crosses val="autoZero"/>
        <c:crossBetween val="midCat"/>
      </c:valAx>
      <c:valAx>
        <c:axId val="21042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Entropy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4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445523</xdr:colOff>
      <xdr:row>4</xdr:row>
      <xdr:rowOff>103363</xdr:rowOff>
    </xdr:from>
    <xdr:to>
      <xdr:col>21</xdr:col>
      <xdr:colOff>272852</xdr:colOff>
      <xdr:row>20</xdr:row>
      <xdr:rowOff>163870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A517A-20AA-A210-DD60-154D61910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BDBC-7612-4650-87FD-11807DAB38A3}">
  <dimension ref="A1:L40"/>
  <sheetViews>
    <sheetView tabSelected="1" topLeftCell="A7" zoomScale="76" workbookViewId="0">
      <selection activeCell="F22" sqref="F22"/>
    </sheetView>
  </sheetViews>
  <sheetFormatPr defaultRowHeight="14.25" x14ac:dyDescent="0.45"/>
  <cols>
    <col min="1" max="1" width="12.06640625" style="1" customWidth="1"/>
    <col min="2" max="2" width="19" style="1" customWidth="1"/>
    <col min="3" max="3" width="5.796875" style="1" bestFit="1" customWidth="1"/>
    <col min="4" max="4" width="22.86328125" style="1" bestFit="1" customWidth="1"/>
    <col min="5" max="5" width="21.33203125" style="1" customWidth="1"/>
    <col min="6" max="6" width="17.265625" style="1" customWidth="1"/>
    <col min="7" max="7" width="28.86328125" style="1" customWidth="1"/>
    <col min="8" max="8" width="13.9296875" style="1" bestFit="1" customWidth="1"/>
    <col min="9" max="9" width="9.06640625" style="1"/>
    <col min="10" max="10" width="9.46484375" style="1" customWidth="1"/>
    <col min="11" max="11" width="9.1328125" style="1" bestFit="1" customWidth="1"/>
    <col min="12" max="12" width="11.265625" style="1" bestFit="1" customWidth="1"/>
    <col min="13" max="16384" width="9.06640625" style="1"/>
  </cols>
  <sheetData>
    <row r="1" spans="1:12" ht="28.9" thickBot="1" x14ac:dyDescent="0.5">
      <c r="J1" s="1" t="s">
        <v>53</v>
      </c>
    </row>
    <row r="2" spans="1:12" ht="28.9" thickBot="1" x14ac:dyDescent="0.5">
      <c r="A2" s="2"/>
      <c r="B2" s="3" t="s">
        <v>0</v>
      </c>
      <c r="C2" s="4" t="s">
        <v>1</v>
      </c>
      <c r="D2" s="5" t="s">
        <v>2</v>
      </c>
      <c r="E2" s="4" t="s">
        <v>3</v>
      </c>
      <c r="F2" s="5" t="s">
        <v>4</v>
      </c>
      <c r="G2" s="6" t="s">
        <v>5</v>
      </c>
      <c r="K2" s="1" t="s">
        <v>44</v>
      </c>
      <c r="L2" s="1" t="s">
        <v>45</v>
      </c>
    </row>
    <row r="3" spans="1:12" x14ac:dyDescent="0.45">
      <c r="A3" s="2"/>
      <c r="B3" s="7">
        <v>1</v>
      </c>
      <c r="C3" s="8">
        <v>1</v>
      </c>
      <c r="D3" s="9" t="s">
        <v>52</v>
      </c>
      <c r="E3" s="8" t="s">
        <v>6</v>
      </c>
      <c r="F3" s="9">
        <f>3*4*4*1</f>
        <v>48</v>
      </c>
      <c r="G3" s="18">
        <f>LOG(F3,2)</f>
        <v>5.584962500721157</v>
      </c>
      <c r="K3" s="1">
        <v>1</v>
      </c>
      <c r="L3" s="1">
        <f>LOG(K3,2)</f>
        <v>0</v>
      </c>
    </row>
    <row r="4" spans="1:12" x14ac:dyDescent="0.45">
      <c r="A4" s="2"/>
      <c r="B4" s="10"/>
      <c r="C4" s="11">
        <v>2</v>
      </c>
      <c r="D4" s="12" t="s">
        <v>7</v>
      </c>
      <c r="E4" s="11" t="s">
        <v>24</v>
      </c>
      <c r="F4" s="12">
        <v>3</v>
      </c>
      <c r="G4" s="19">
        <f>LOG(F4,2)</f>
        <v>1.5849625007211563</v>
      </c>
      <c r="K4" s="1">
        <f>K3*2</f>
        <v>2</v>
      </c>
      <c r="L4" s="1">
        <f t="shared" ref="L4:L16" si="0">LOG(K4,2)</f>
        <v>1</v>
      </c>
    </row>
    <row r="5" spans="1:12" ht="14.65" thickBot="1" x14ac:dyDescent="0.5">
      <c r="A5" s="2"/>
      <c r="B5" s="14"/>
      <c r="C5" s="15">
        <v>3</v>
      </c>
      <c r="D5" s="16" t="s">
        <v>8</v>
      </c>
      <c r="E5" s="15" t="s">
        <v>23</v>
      </c>
      <c r="F5" s="16">
        <v>1</v>
      </c>
      <c r="G5" s="17">
        <f>LOG(F5,2)</f>
        <v>0</v>
      </c>
      <c r="K5" s="1">
        <f t="shared" ref="K5" si="1">K4*2</f>
        <v>4</v>
      </c>
      <c r="L5" s="1">
        <f t="shared" si="0"/>
        <v>2</v>
      </c>
    </row>
    <row r="6" spans="1:12" x14ac:dyDescent="0.45">
      <c r="A6" s="2"/>
      <c r="B6" s="7">
        <v>2</v>
      </c>
      <c r="C6" s="11">
        <v>1</v>
      </c>
      <c r="D6" s="12" t="s">
        <v>9</v>
      </c>
      <c r="E6" s="11" t="s">
        <v>10</v>
      </c>
      <c r="F6" s="12">
        <v>16</v>
      </c>
      <c r="G6" s="13">
        <f>LOG(F6,2)</f>
        <v>4</v>
      </c>
      <c r="K6" s="1">
        <v>16</v>
      </c>
      <c r="L6" s="1">
        <f t="shared" si="0"/>
        <v>4</v>
      </c>
    </row>
    <row r="7" spans="1:12" x14ac:dyDescent="0.45">
      <c r="A7" s="2"/>
      <c r="B7" s="10"/>
      <c r="C7" s="11">
        <v>2</v>
      </c>
      <c r="D7" s="12" t="s">
        <v>11</v>
      </c>
      <c r="E7" s="11" t="s">
        <v>12</v>
      </c>
      <c r="F7" s="12">
        <v>3</v>
      </c>
      <c r="G7" s="19">
        <f>LOG(F7,2)</f>
        <v>1.5849625007211563</v>
      </c>
      <c r="K7" s="1">
        <v>32</v>
      </c>
      <c r="L7" s="1">
        <f t="shared" si="0"/>
        <v>5</v>
      </c>
    </row>
    <row r="8" spans="1:12" x14ac:dyDescent="0.45">
      <c r="A8" s="2"/>
      <c r="B8" s="10"/>
      <c r="C8" s="11">
        <v>3</v>
      </c>
      <c r="D8" s="12" t="s">
        <v>13</v>
      </c>
      <c r="E8" s="11" t="s">
        <v>12</v>
      </c>
      <c r="F8" s="12">
        <v>2</v>
      </c>
      <c r="G8" s="13">
        <f>LOG(F8,2)</f>
        <v>1</v>
      </c>
      <c r="K8" s="1">
        <f>K7*2</f>
        <v>64</v>
      </c>
      <c r="L8" s="1">
        <f t="shared" si="0"/>
        <v>6</v>
      </c>
    </row>
    <row r="9" spans="1:12" x14ac:dyDescent="0.45">
      <c r="A9" s="2"/>
      <c r="B9" s="10"/>
      <c r="C9" s="11">
        <v>4</v>
      </c>
      <c r="D9" s="12" t="s">
        <v>14</v>
      </c>
      <c r="E9" s="11" t="s">
        <v>12</v>
      </c>
      <c r="F9" s="12">
        <v>1</v>
      </c>
      <c r="G9" s="13">
        <f>LOG(F9,2)</f>
        <v>0</v>
      </c>
      <c r="K9" s="1">
        <f>K8*2</f>
        <v>128</v>
      </c>
      <c r="L9" s="1">
        <f t="shared" si="0"/>
        <v>7</v>
      </c>
    </row>
    <row r="10" spans="1:12" ht="14.65" thickBot="1" x14ac:dyDescent="0.5">
      <c r="A10" s="2"/>
      <c r="B10" s="14"/>
      <c r="C10" s="15">
        <v>5</v>
      </c>
      <c r="D10" s="16" t="s">
        <v>15</v>
      </c>
      <c r="E10" s="15" t="s">
        <v>23</v>
      </c>
      <c r="F10" s="16">
        <v>1</v>
      </c>
      <c r="G10" s="17">
        <f>LOG(F10,2)</f>
        <v>0</v>
      </c>
      <c r="K10" s="1">
        <f>K9*2</f>
        <v>256</v>
      </c>
      <c r="L10" s="1">
        <f t="shared" si="0"/>
        <v>8</v>
      </c>
    </row>
    <row r="11" spans="1:12" x14ac:dyDescent="0.45">
      <c r="A11" s="2"/>
      <c r="B11" s="7">
        <v>3</v>
      </c>
      <c r="C11" s="11">
        <v>1</v>
      </c>
      <c r="D11" s="12" t="s">
        <v>16</v>
      </c>
      <c r="E11" s="11" t="s">
        <v>17</v>
      </c>
      <c r="F11" s="12">
        <f>3*3*3*2</f>
        <v>54</v>
      </c>
      <c r="G11" s="19">
        <f>LOG(F11,2)</f>
        <v>5.7548875021634691</v>
      </c>
      <c r="K11" s="1">
        <v>340</v>
      </c>
      <c r="L11" s="1">
        <f t="shared" si="0"/>
        <v>8.4093909361377026</v>
      </c>
    </row>
    <row r="12" spans="1:12" x14ac:dyDescent="0.45">
      <c r="A12" s="2"/>
      <c r="B12" s="10"/>
      <c r="C12" s="11">
        <v>2</v>
      </c>
      <c r="D12" s="12" t="s">
        <v>18</v>
      </c>
      <c r="E12" s="11" t="s">
        <v>19</v>
      </c>
      <c r="F12" s="12">
        <f>2*2*2*2</f>
        <v>16</v>
      </c>
      <c r="G12" s="13">
        <f>LOG(F12,2)</f>
        <v>4</v>
      </c>
      <c r="K12" s="1">
        <v>480</v>
      </c>
      <c r="L12" s="1">
        <f t="shared" si="0"/>
        <v>8.9068905956085196</v>
      </c>
    </row>
    <row r="13" spans="1:12" x14ac:dyDescent="0.45">
      <c r="A13" s="2"/>
      <c r="B13" s="10"/>
      <c r="C13" s="11">
        <v>3</v>
      </c>
      <c r="D13" s="12" t="s">
        <v>20</v>
      </c>
      <c r="E13" s="11" t="s">
        <v>21</v>
      </c>
      <c r="F13" s="12">
        <v>1</v>
      </c>
      <c r="G13" s="13">
        <f t="shared" ref="G13:G14" si="2">LOG(F13,2)</f>
        <v>0</v>
      </c>
      <c r="K13" s="1">
        <v>650</v>
      </c>
      <c r="L13" s="1">
        <f t="shared" si="0"/>
        <v>9.3442959079158179</v>
      </c>
    </row>
    <row r="14" spans="1:12" ht="14.65" thickBot="1" x14ac:dyDescent="0.5">
      <c r="A14" s="2"/>
      <c r="B14" s="14"/>
      <c r="C14" s="15">
        <v>4</v>
      </c>
      <c r="D14" s="16" t="s">
        <v>22</v>
      </c>
      <c r="E14" s="15" t="s">
        <v>23</v>
      </c>
      <c r="F14" s="16">
        <v>1</v>
      </c>
      <c r="G14" s="17">
        <f t="shared" si="2"/>
        <v>0</v>
      </c>
      <c r="K14" s="1">
        <v>800</v>
      </c>
      <c r="L14" s="1">
        <f t="shared" si="0"/>
        <v>9.6438561897747253</v>
      </c>
    </row>
    <row r="15" spans="1:12" x14ac:dyDescent="0.45">
      <c r="A15" s="2"/>
      <c r="B15" s="7">
        <v>4</v>
      </c>
      <c r="C15" s="11">
        <v>1</v>
      </c>
      <c r="D15" s="12" t="s">
        <v>25</v>
      </c>
      <c r="E15" s="11" t="s">
        <v>26</v>
      </c>
      <c r="F15" s="12">
        <f>4*1*4*5</f>
        <v>80</v>
      </c>
      <c r="G15" s="19">
        <f>LOG(F15,2)</f>
        <v>6.3219280948873617</v>
      </c>
      <c r="K15" s="1">
        <v>1000</v>
      </c>
      <c r="L15" s="1">
        <f t="shared" si="0"/>
        <v>9.965784284662087</v>
      </c>
    </row>
    <row r="16" spans="1:12" x14ac:dyDescent="0.45">
      <c r="A16" s="2"/>
      <c r="B16" s="10"/>
      <c r="C16" s="11">
        <v>2</v>
      </c>
      <c r="D16" s="12" t="s">
        <v>27</v>
      </c>
      <c r="E16" s="11" t="s">
        <v>28</v>
      </c>
      <c r="F16" s="12">
        <f>3*1*1*1</f>
        <v>3</v>
      </c>
      <c r="G16" s="19">
        <f t="shared" ref="G16:G18" si="3">LOG(F16,2)</f>
        <v>1.5849625007211563</v>
      </c>
      <c r="K16" s="1">
        <v>1296</v>
      </c>
      <c r="L16" s="1">
        <f t="shared" si="0"/>
        <v>10.339850002884624</v>
      </c>
    </row>
    <row r="17" spans="1:8" x14ac:dyDescent="0.45">
      <c r="A17" s="2"/>
      <c r="B17" s="10"/>
      <c r="C17" s="11">
        <v>3</v>
      </c>
      <c r="D17" s="12" t="s">
        <v>29</v>
      </c>
      <c r="E17" s="11" t="s">
        <v>28</v>
      </c>
      <c r="F17" s="12">
        <v>2</v>
      </c>
      <c r="G17" s="13">
        <f t="shared" si="3"/>
        <v>1</v>
      </c>
    </row>
    <row r="18" spans="1:8" ht="14.65" thickBot="1" x14ac:dyDescent="0.5">
      <c r="A18" s="2"/>
      <c r="B18" s="14"/>
      <c r="C18" s="15">
        <v>4</v>
      </c>
      <c r="D18" s="16" t="s">
        <v>30</v>
      </c>
      <c r="E18" s="15" t="s">
        <v>23</v>
      </c>
      <c r="F18" s="16">
        <v>1</v>
      </c>
      <c r="G18" s="17">
        <f t="shared" si="3"/>
        <v>0</v>
      </c>
    </row>
    <row r="19" spans="1:8" x14ac:dyDescent="0.45">
      <c r="A19" s="2"/>
      <c r="B19" s="7">
        <v>5</v>
      </c>
      <c r="C19" s="8">
        <v>1</v>
      </c>
      <c r="D19" s="9" t="s">
        <v>31</v>
      </c>
      <c r="E19" s="8" t="s">
        <v>34</v>
      </c>
      <c r="F19" s="9">
        <f>4*4*3*3</f>
        <v>144</v>
      </c>
      <c r="G19" s="18">
        <f>LOG(F19,2)</f>
        <v>7.169925001442313</v>
      </c>
    </row>
    <row r="20" spans="1:8" x14ac:dyDescent="0.45">
      <c r="A20" s="2"/>
      <c r="B20" s="10"/>
      <c r="C20" s="11">
        <v>2</v>
      </c>
      <c r="D20" s="12" t="s">
        <v>32</v>
      </c>
      <c r="E20" s="11" t="s">
        <v>35</v>
      </c>
      <c r="F20" s="12">
        <f>3*3*2*2</f>
        <v>36</v>
      </c>
      <c r="G20" s="19">
        <f>LOG(F20,2)</f>
        <v>5.1699250014423122</v>
      </c>
    </row>
    <row r="21" spans="1:8" ht="14.65" thickBot="1" x14ac:dyDescent="0.5">
      <c r="A21" s="2"/>
      <c r="B21" s="14"/>
      <c r="C21" s="15">
        <v>3</v>
      </c>
      <c r="D21" s="16" t="s">
        <v>33</v>
      </c>
      <c r="E21" s="15" t="s">
        <v>36</v>
      </c>
      <c r="F21" s="16">
        <v>1</v>
      </c>
      <c r="G21" s="17">
        <f>LOG(F21,2)</f>
        <v>0</v>
      </c>
    </row>
    <row r="22" spans="1:8" x14ac:dyDescent="0.45">
      <c r="A22" s="2"/>
      <c r="B22" s="7">
        <v>6</v>
      </c>
      <c r="C22" s="11">
        <v>1</v>
      </c>
      <c r="D22" s="12" t="s">
        <v>37</v>
      </c>
      <c r="E22" s="11" t="s">
        <v>19</v>
      </c>
      <c r="F22" s="12">
        <f>3*4*3*4</f>
        <v>144</v>
      </c>
      <c r="G22" s="19">
        <f>LOG(F22,2)</f>
        <v>7.169925001442313</v>
      </c>
    </row>
    <row r="23" spans="1:8" x14ac:dyDescent="0.45">
      <c r="A23" s="2"/>
      <c r="B23" s="10"/>
      <c r="C23" s="11">
        <v>2</v>
      </c>
      <c r="D23" s="12" t="s">
        <v>38</v>
      </c>
      <c r="E23" s="11" t="s">
        <v>41</v>
      </c>
      <c r="F23" s="12">
        <f>2*2*1*2</f>
        <v>8</v>
      </c>
      <c r="G23" s="13">
        <f t="shared" ref="G23:G25" si="4">LOG(F23,2)</f>
        <v>3</v>
      </c>
    </row>
    <row r="24" spans="1:8" x14ac:dyDescent="0.45">
      <c r="A24" s="2"/>
      <c r="B24" s="10"/>
      <c r="C24" s="11">
        <v>3</v>
      </c>
      <c r="D24" s="12" t="s">
        <v>39</v>
      </c>
      <c r="E24" s="11" t="s">
        <v>42</v>
      </c>
      <c r="F24" s="12">
        <f>1*1*1*1</f>
        <v>1</v>
      </c>
      <c r="G24" s="13">
        <f t="shared" si="4"/>
        <v>0</v>
      </c>
    </row>
    <row r="25" spans="1:8" ht="14.65" thickBot="1" x14ac:dyDescent="0.5">
      <c r="A25" s="2"/>
      <c r="B25" s="14"/>
      <c r="C25" s="15">
        <v>4</v>
      </c>
      <c r="D25" s="16" t="s">
        <v>40</v>
      </c>
      <c r="E25" s="15" t="s">
        <v>43</v>
      </c>
      <c r="F25" s="16">
        <v>1</v>
      </c>
      <c r="G25" s="17">
        <f t="shared" si="4"/>
        <v>0</v>
      </c>
    </row>
    <row r="27" spans="1:8" ht="14.65" thickBot="1" x14ac:dyDescent="0.5"/>
    <row r="28" spans="1:8" x14ac:dyDescent="0.45">
      <c r="D28" s="1" t="s">
        <v>46</v>
      </c>
      <c r="E28" s="23" t="s">
        <v>47</v>
      </c>
      <c r="F28" s="25" t="s">
        <v>48</v>
      </c>
      <c r="G28" s="24" t="s">
        <v>50</v>
      </c>
      <c r="H28" s="1" t="s">
        <v>51</v>
      </c>
    </row>
    <row r="29" spans="1:8" x14ac:dyDescent="0.45">
      <c r="E29" s="20">
        <v>0</v>
      </c>
      <c r="F29" s="26">
        <f>6^4</f>
        <v>1296</v>
      </c>
      <c r="G29" s="28">
        <f t="shared" ref="G29:G31" si="5">LOG(F29,2)</f>
        <v>10.339850002884624</v>
      </c>
    </row>
    <row r="30" spans="1:8" x14ac:dyDescent="0.45">
      <c r="E30" s="20">
        <v>1</v>
      </c>
      <c r="F30" s="26">
        <f>6^3</f>
        <v>216</v>
      </c>
      <c r="G30" s="28">
        <f t="shared" si="5"/>
        <v>7.7548875021634691</v>
      </c>
      <c r="H30" s="1">
        <f>G29-G30</f>
        <v>2.5849625007211552</v>
      </c>
    </row>
    <row r="31" spans="1:8" x14ac:dyDescent="0.45">
      <c r="E31" s="20">
        <v>2</v>
      </c>
      <c r="F31" s="26">
        <f>6^2</f>
        <v>36</v>
      </c>
      <c r="G31" s="28">
        <f t="shared" si="5"/>
        <v>5.1699250014423122</v>
      </c>
    </row>
    <row r="32" spans="1:8" x14ac:dyDescent="0.45">
      <c r="E32" s="20">
        <v>3</v>
      </c>
      <c r="F32" s="26">
        <v>6</v>
      </c>
      <c r="G32" s="28">
        <f t="shared" ref="G32:G33" si="6">LOG(F32,2)</f>
        <v>2.5849625007211561</v>
      </c>
    </row>
    <row r="33" spans="5:8" ht="14.65" thickBot="1" x14ac:dyDescent="0.5">
      <c r="E33" s="21">
        <v>4</v>
      </c>
      <c r="F33" s="27">
        <v>1</v>
      </c>
      <c r="G33" s="22">
        <f t="shared" si="6"/>
        <v>0</v>
      </c>
    </row>
    <row r="34" spans="5:8" ht="14.65" thickBot="1" x14ac:dyDescent="0.5"/>
    <row r="35" spans="5:8" x14ac:dyDescent="0.45">
      <c r="E35" s="23" t="s">
        <v>49</v>
      </c>
      <c r="F35" s="25" t="s">
        <v>48</v>
      </c>
      <c r="G35" s="24" t="s">
        <v>50</v>
      </c>
      <c r="H35" s="1" t="s">
        <v>51</v>
      </c>
    </row>
    <row r="36" spans="5:8" x14ac:dyDescent="0.45">
      <c r="E36" s="20">
        <v>0</v>
      </c>
      <c r="F36" s="26">
        <v>1296</v>
      </c>
      <c r="G36" s="28">
        <f t="shared" ref="G36:G40" si="7">LOG(F36,2)</f>
        <v>10.339850002884624</v>
      </c>
    </row>
    <row r="37" spans="5:8" ht="14.65" thickBot="1" x14ac:dyDescent="0.5">
      <c r="E37" s="21">
        <v>1</v>
      </c>
      <c r="F37" s="27">
        <v>864</v>
      </c>
      <c r="G37" s="29">
        <f t="shared" si="7"/>
        <v>9.7548875021634682</v>
      </c>
      <c r="H37" s="1">
        <f>G36-G37</f>
        <v>0.58496250072115608</v>
      </c>
    </row>
    <row r="38" spans="5:8" x14ac:dyDescent="0.45">
      <c r="E38" s="20">
        <v>2</v>
      </c>
      <c r="F38" s="26">
        <v>432</v>
      </c>
      <c r="G38" s="28">
        <f t="shared" si="7"/>
        <v>8.75488750216347</v>
      </c>
    </row>
    <row r="39" spans="5:8" x14ac:dyDescent="0.45">
      <c r="E39" s="20">
        <v>3</v>
      </c>
      <c r="F39" s="26">
        <v>144</v>
      </c>
      <c r="G39" s="28">
        <f t="shared" si="7"/>
        <v>7.169925001442313</v>
      </c>
    </row>
    <row r="40" spans="5:8" ht="14.65" thickBot="1" x14ac:dyDescent="0.5">
      <c r="E40" s="21">
        <v>4</v>
      </c>
      <c r="F40" s="27">
        <v>24</v>
      </c>
      <c r="G40" s="22">
        <f t="shared" si="7"/>
        <v>4.584962500721157</v>
      </c>
    </row>
  </sheetData>
  <mergeCells count="6">
    <mergeCell ref="B3:B5"/>
    <mergeCell ref="B6:B10"/>
    <mergeCell ref="B11:B14"/>
    <mergeCell ref="B15:B18"/>
    <mergeCell ref="B22:B25"/>
    <mergeCell ref="B19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Shruti</dc:creator>
  <cp:lastModifiedBy>Jadhav, Shruti</cp:lastModifiedBy>
  <dcterms:created xsi:type="dcterms:W3CDTF">2025-09-15T13:49:50Z</dcterms:created>
  <dcterms:modified xsi:type="dcterms:W3CDTF">2025-09-15T20:15:47Z</dcterms:modified>
</cp:coreProperties>
</file>