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CC2CCD0-43BE-45A6-9854-2B8418B6CF2E}" xr6:coauthVersionLast="47" xr6:coauthVersionMax="47" xr10:uidLastSave="{00000000-0000-0000-0000-000000000000}"/>
  <bookViews>
    <workbookView xWindow="-108" yWindow="-108" windowWidth="23256" windowHeight="12456" tabRatio="680" activeTab="1" xr2:uid="{00000000-000D-0000-FFFF-FFFF00000000}"/>
  </bookViews>
  <sheets>
    <sheet name="MAIN MATERIAL" sheetId="27" r:id="rId1"/>
    <sheet name="SIMBOL DRAWING" sheetId="28" r:id="rId2"/>
    <sheet name="Trafo" sheetId="22" r:id="rId3"/>
    <sheet name="Kabel" sheetId="21" r:id="rId4"/>
    <sheet name="Asesoris" sheetId="16" r:id="rId5"/>
    <sheet name="MV Switchboard" sheetId="24" r:id="rId6"/>
    <sheet name="LV Switchboard" sheetId="19" r:id="rId7"/>
    <sheet name="MTC_Trafo" sheetId="25" r:id="rId8"/>
    <sheet name="Sheet3" sheetId="2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IntlFixup" hidden="1">TRUE</definedName>
    <definedName name="_xlnm._FilterDatabase" localSheetId="4" hidden="1">Asesoris!$A$5:$J$20</definedName>
    <definedName name="_xlnm._FilterDatabase" localSheetId="3" hidden="1">Kabel!$A$5:$I$26</definedName>
    <definedName name="_xlnm._FilterDatabase" localSheetId="7" hidden="1">MTC_Trafo!$A$6:$I$22</definedName>
    <definedName name="_xlnm._FilterDatabase" localSheetId="5" hidden="1">'MV Switchboard'!$A$5:$I$61</definedName>
    <definedName name="_xlnm._FilterDatabase" localSheetId="2" hidden="1">Trafo!$A$5:$I$61</definedName>
    <definedName name="_htb22">[1]harga!$F$45</definedName>
    <definedName name="_htb25">[1]harga!$F$46</definedName>
    <definedName name="_Key1" hidden="1">#REF!</definedName>
    <definedName name="_Order1" hidden="1">255</definedName>
    <definedName name="_scp20">[1]harga!$F$4</definedName>
    <definedName name="_Sort" hidden="1">#REF!</definedName>
    <definedName name="_SRS1">#REF!</definedName>
    <definedName name="_SRS2">#REF!</definedName>
    <definedName name="_tbl1">#REF!</definedName>
    <definedName name="_Wm8">[1]harga!$F$27</definedName>
    <definedName name="A">"'file:///c:/data/data/data/gunaberdikari%20rotexindo/penawaran/2009/pt.%20musim%20mas/maju%20aneka%20pom/09-musim%20mas%20(final%20tawar).xls'#$''.$a$233"</definedName>
    <definedName name="a_1.2bata1.3">'[2]A H S P'!#REF!</definedName>
    <definedName name="a_1.2bata1.4">'[2]A H S P'!#REF!</definedName>
    <definedName name="a_1.2bata1.5">'[2]A H S P'!#REF!</definedName>
    <definedName name="a_1.2bata1.6">'[2]A H S P'!#REF!</definedName>
    <definedName name="a_acian">'[2]A H S P'!#REF!</definedName>
    <definedName name="a_air_kerja">'[2]A H S P'!#REF!</definedName>
    <definedName name="a_arde">'[2]A H S P'!#REF!</definedName>
    <definedName name="a_bakmeter_PAM30x50">'[2]A H S P'!#REF!</definedName>
    <definedName name="a_baksampah_1x1x0.75">'[2]A H S P'!#REF!</definedName>
    <definedName name="a_batako_kpr1.3">'[2]A H S P'!#REF!</definedName>
    <definedName name="a_batako_kpr1.4">'[2]A H S P'!#REF!</definedName>
    <definedName name="a_batako_kpr1.5">'[2]A H S P'!#REF!</definedName>
    <definedName name="a_batako_kpr1.6">'[2]A H S P'!#REF!</definedName>
    <definedName name="a_batako_smn1.3">'[2]A H S P'!#REF!</definedName>
    <definedName name="a_batako_smn1.4">'[2]A H S P'!#REF!</definedName>
    <definedName name="a_batako_smn1.5">'[2]A H S P'!#REF!</definedName>
    <definedName name="a_batako_smn1.6">'[2]A H S P'!#REF!</definedName>
    <definedName name="a_bekistingbalok_2xpapan2.20">'[2]A H S P'!#REF!</definedName>
    <definedName name="a_bekistingkolom_2xpapan2.20">'[2]A H S P'!#REF!</definedName>
    <definedName name="a_bekistingplat_2xpapan2.20">'[2]A H S P'!#REF!</definedName>
    <definedName name="a_bekistingpoer_2xpapan2.20">'[2]A H S P'!#REF!</definedName>
    <definedName name="a_bekistingsloof_2xpapan2.20">'[2]A H S P'!#REF!</definedName>
    <definedName name="a_bekistingtangga_2xpapan2.20">'[2]A H S P'!#REF!</definedName>
    <definedName name="a_bkontrol30x30x50">'[2]A H S P'!#REF!</definedName>
    <definedName name="a_bongkar_kd2">'[2]A H S P'!#REF!</definedName>
    <definedName name="a_bongkar_LTbeton">'[2]A H S P'!#REF!</definedName>
    <definedName name="a_bongkar_LTkayu">'[2]A H S P'!#REF!</definedName>
    <definedName name="a_bongkar_LTkeramik">'[2]A H S P'!#REF!</definedName>
    <definedName name="a_bongkarddg">'[2]A H S P'!#REF!</definedName>
    <definedName name="a_bongkargenteng">'[2]A H S P'!#REF!</definedName>
    <definedName name="a_bongkarplaster">'[2]A H S P'!#REF!</definedName>
    <definedName name="a_bongkarseng">'[2]A H S P'!#REF!</definedName>
    <definedName name="a_box2G">'[2]A H S P'!#REF!</definedName>
    <definedName name="a_box4G">'[2]A H S P'!#REF!</definedName>
    <definedName name="a_box6G">'[2]A H S P'!#REF!</definedName>
    <definedName name="a_box8G">'[2]A H S P'!#REF!</definedName>
    <definedName name="a_catbesi">'[2]A H S P'!#REF!</definedName>
    <definedName name="a_catcatylacEWB">'[2]A H S P'!#REF!</definedName>
    <definedName name="a_catcatylacEWK">'[2]A H S P'!#REF!</definedName>
    <definedName name="a_catcatylacIWB">'[2]A H S P'!#REF!</definedName>
    <definedName name="a_catcatylacIWK">'[2]A H S P'!#REF!</definedName>
    <definedName name="a_catduluxE">'[2]A H S P'!#REF!</definedName>
    <definedName name="a_catduluxI">'[2]A H S P'!#REF!</definedName>
    <definedName name="a_catkayu">'[2]A H S P'!#REF!</definedName>
    <definedName name="a_gbeton_bsr">'[2]A H S P'!#REF!</definedName>
    <definedName name="a_gbeton_sdg">'[2]A H S P'!#REF!</definedName>
    <definedName name="a_gblock20x20">'[2]A H S P'!#REF!</definedName>
    <definedName name="a_gkeramik_bdn">'[2]A H S P'!#REF!</definedName>
    <definedName name="a_gording">'[2]A H S P'!#REF!</definedName>
    <definedName name="a_gordingexposed">'[2]A H S P'!#REF!</definedName>
    <definedName name="a_gplentong_bdn">'[2]A H S P'!#REF!</definedName>
    <definedName name="a_granito30x30">'[2]A H S P'!#REF!</definedName>
    <definedName name="a_granito40x40">'[2]A H S P'!#REF!</definedName>
    <definedName name="a_gtank1.2">'[2]A H S P'!#REF!</definedName>
    <definedName name="a_hebel10_1.3">'[2]A H S P'!#REF!</definedName>
    <definedName name="a_hebel10_1.4">'[2]A H S P'!#REF!</definedName>
    <definedName name="a_hebel10_1.5">'[2]A H S P'!#REF!</definedName>
    <definedName name="a_hebel10_1.6">'[2]A H S P'!#REF!</definedName>
    <definedName name="a_hebel7.5_1.3">'[2]A H S P'!#REF!</definedName>
    <definedName name="a_hebel7.5_1.4">'[2]A H S P'!#REF!</definedName>
    <definedName name="a_hebel7.5_1.5">'[2]A H S P'!#REF!</definedName>
    <definedName name="a_hebel7.5_1.6">'[2]A H S P'!#REF!</definedName>
    <definedName name="a_kaso">'[2]A H S P'!#REF!</definedName>
    <definedName name="a_kd2">'[2]A H S P'!#REF!</definedName>
    <definedName name="a_kd2exposed">'[2]A H S P'!#REF!</definedName>
    <definedName name="a_klantai10x20">'[2]A H S P'!#REF!</definedName>
    <definedName name="a_klantai20x20">'[2]A H S P'!#REF!</definedName>
    <definedName name="a_klantai30x30">'[2]A H S P'!#REF!</definedName>
    <definedName name="a_klantai40x40">'[2]A H S P'!#REF!</definedName>
    <definedName name="a_kp11.11">'[2]A H S P'!#REF!</definedName>
    <definedName name="a_kp11.12">'[2]A H S P'!#REF!</definedName>
    <definedName name="a_kp11.15">'[2]A H S P'!#REF!</definedName>
    <definedName name="a_kp11.16">'[2]A H S P'!#REF!</definedName>
    <definedName name="a_kp15.15">'[2]A H S P'!#REF!</definedName>
    <definedName name="a_kp15.16">'[2]A H S P'!#REF!</definedName>
    <definedName name="a_kp15.20">'[2]A H S P'!#REF!</definedName>
    <definedName name="a_kp15.21">'[2]A H S P'!#REF!</definedName>
    <definedName name="a_lisplank_p2x20">'[2]A H S P'!#REF!</definedName>
    <definedName name="a_lisplank_p3x20">'[2]A H S P'!#REF!</definedName>
    <definedName name="a_lisplank_p3x20.3x10">'[2]A H S P'!#REF!</definedName>
    <definedName name="a_lisplank_p3x30">'[2]A H S P'!#REF!</definedName>
    <definedName name="a_lisplank_p3x30.3x15">'[2]A H S P'!#REF!</definedName>
    <definedName name="a_listg5x5">'[2]A H S P'!#REF!</definedName>
    <definedName name="a_listg7.5x10">'[2]A H S P'!#REF!</definedName>
    <definedName name="a_listg7.5x7.5">'[2]A H S P'!#REF!</definedName>
    <definedName name="a_listk3x3">'[2]A H S P'!#REF!</definedName>
    <definedName name="a_listk5x5">'[2]A H S P'!#REF!</definedName>
    <definedName name="a_listk7.5x7.5">'[2]A H S P'!#REF!</definedName>
    <definedName name="a_locis">'[2]A H S P'!#REF!</definedName>
    <definedName name="a_marmerL40x40">'[2]A H S P'!#REF!</definedName>
    <definedName name="a_marmerL40x60">'[2]A H S P'!#REF!</definedName>
    <definedName name="a_menibesi">'[2]A H S P'!#REF!</definedName>
    <definedName name="a_menikayu">'[2]A H S P'!#REF!</definedName>
    <definedName name="a_nok_gbeton">'[2]A H S P'!#REF!</definedName>
    <definedName name="a_nok_gkeramik">'[2]A H S P'!#REF!</definedName>
    <definedName name="a_nok_gplentong">'[2]A H S P'!#REF!</definedName>
    <definedName name="a_pabd1">'[2]A H S P'!#REF!</definedName>
    <definedName name="a_pabd1.2">'[2]A H S P'!#REF!</definedName>
    <definedName name="a_pabd3.4">'[2]A H S P'!#REF!</definedName>
    <definedName name="a_pagar_blkt2">'[2]A H S P'!#REF!</definedName>
    <definedName name="a_pagar_blkt3">'[2]A H S P'!#REF!</definedName>
    <definedName name="a_pagar_dpnt0.9">'[2]A H S P'!#REF!</definedName>
    <definedName name="a_pagar_dpnt1.2">'[2]A H S P'!#REF!</definedName>
    <definedName name="a_pagar_dpnt1.75">'[2]A H S P'!#REF!</definedName>
    <definedName name="a_pagar_spgt1">'[2]A H S P'!#REF!</definedName>
    <definedName name="a_pagar_spgt1.5">'[2]A H S P'!#REF!</definedName>
    <definedName name="a_pakd1.5">'[2]A H S P'!#REF!</definedName>
    <definedName name="a_pakd2">'[2]A H S P'!#REF!</definedName>
    <definedName name="a_pakd3">'[2]A H S P'!#REF!</definedName>
    <definedName name="a_pakd4">'[2]A H S P'!#REF!</definedName>
    <definedName name="a_pakd5">'[2]A H S P'!#REF!</definedName>
    <definedName name="a_pakd6">'[2]A H S P'!#REF!</definedName>
    <definedName name="a_papannok">'[2]A H S P'!#REF!</definedName>
    <definedName name="a_papantalang_d20">'[2]A H S P'!#REF!</definedName>
    <definedName name="a_papantalang_d30">'[2]A H S P'!#REF!</definedName>
    <definedName name="a_papantalangV_2d20">'[2]A H S P'!#REF!</definedName>
    <definedName name="a_pas_bedeng">'[2]A H S P'!#REF!</definedName>
    <definedName name="a_pas_gudang_material">'[2]A H S P'!#REF!</definedName>
    <definedName name="a_pas_pagar">'[2]A H S P'!#REF!</definedName>
    <definedName name="a_pas_pintu_pagar">'[2]A H S P'!#REF!</definedName>
    <definedName name="a_pasbtalam_20x30">'[2]A H S P'!#REF!</definedName>
    <definedName name="a_paskeramik_ddg20x20">'[2]A H S P'!#REF!</definedName>
    <definedName name="a_paskeramik_ddg20x25">'[2]A H S P'!#REF!</definedName>
    <definedName name="a_paslist_k10x20">'[2]A H S P'!#REF!</definedName>
    <definedName name="a_pavingt6">'[2]A H S P'!#REF!</definedName>
    <definedName name="a_pavingt8">'[2]A H S P'!#REF!</definedName>
    <definedName name="a_pg10x30">'[2]A H S P'!#REF!</definedName>
    <definedName name="a_pg10x40">'[2]A H S P'!#REF!</definedName>
    <definedName name="a_pintupagar_1.8x3">'[2]A H S P'!#REF!</definedName>
    <definedName name="a_pintupagar_2.5x3">'[2]A H S P'!#REF!</definedName>
    <definedName name="a_pintupagar_2x3">'[2]A H S P'!#REF!</definedName>
    <definedName name="a_pipaair_hjn2">'[2]A H S P'!#REF!</definedName>
    <definedName name="a_pipaair_hjn3">'[2]A H S P'!#REF!</definedName>
    <definedName name="a_pipaair_hjn4">'[2]A H S P'!#REF!</definedName>
    <definedName name="a_pk10x20">'[2]A H S P'!#REF!</definedName>
    <definedName name="a_pk10x20.2">'[2]A H S P'!#REF!</definedName>
    <definedName name="a_pk10x30">'[2]A H S P'!#REF!</definedName>
    <definedName name="a_pk10x40">'[2]A H S P'!#REF!</definedName>
    <definedName name="a_plafond_gypsumt9">'[2]A H S P'!#REF!</definedName>
    <definedName name="a_plafondt3">'[2]A H S P'!#REF!</definedName>
    <definedName name="a_plafondt4">'[2]A H S P'!#REF!</definedName>
    <definedName name="a_plasterbt_1.6">'[2]A H S P'!#REF!</definedName>
    <definedName name="a_plasterbt1.3">'[2]A H S P'!#REF!</definedName>
    <definedName name="a_plasterbt1.4">'[2]A H S P'!#REF!</definedName>
    <definedName name="a_plasterbt1.5">'[2]A H S P'!#REF!</definedName>
    <definedName name="a_plasterbtn1.3">'[2]A H S P'!#REF!</definedName>
    <definedName name="a_pm10x40">'[2]A H S P'!#REF!</definedName>
    <definedName name="a_pm10x60">'[2]A H S P'!#REF!</definedName>
    <definedName name="a_profilplaster10x10">'[2]A H S P'!#REF!</definedName>
    <definedName name="a_profilplaster5x5">'[2]A H S P'!#REF!</definedName>
    <definedName name="a_profilplaster7.5x7.5">'[2]A H S P'!#REF!</definedName>
    <definedName name="a_rabatbtnt5_T">'[2]A H S P'!#REF!</definedName>
    <definedName name="a_rabatbtnt7_T">'[2]A H S P'!#REF!</definedName>
    <definedName name="a_rangka_hollowbwdak">'[2]A H S P'!#REF!</definedName>
    <definedName name="a_rangka_hollowbwkap">'[2]A H S P'!#REF!</definedName>
    <definedName name="a_rangka_k4x6">'[2]A H S P'!#REF!</definedName>
    <definedName name="a_rangka_k4x6_bwdak">'[2]A H S P'!#REF!</definedName>
    <definedName name="a_rangka_k5x7">'[2]A H S P'!#REF!</definedName>
    <definedName name="a_rangka_k5x7_bwdak">'[2]A H S P'!#REF!</definedName>
    <definedName name="a_rb11.11">'[2]A H S P'!#REF!</definedName>
    <definedName name="a_rb11.12">'[2]A H S P'!#REF!</definedName>
    <definedName name="a_rb11.15">'[2]A H S P'!#REF!</definedName>
    <definedName name="a_rb11.16">'[2]A H S P'!#REF!</definedName>
    <definedName name="a_rb15.15">'[2]A H S P'!#REF!</definedName>
    <definedName name="a_rb15.16">'[2]A H S P'!#REF!</definedName>
    <definedName name="a_rb15.20">'[2]A H S P'!#REF!</definedName>
    <definedName name="a_rb15.21">'[2]A H S P'!#REF!</definedName>
    <definedName name="a_rembesan">'[2]A H S P'!#REF!</definedName>
    <definedName name="a_reng">'[2]A H S P'!#REF!</definedName>
    <definedName name="a_residukayu">'[2]A H S P'!#REF!</definedName>
    <definedName name="a_rooster10.20_1.3">'[2]A H S P'!#REF!</definedName>
    <definedName name="a_rooster10.20_1.4">'[2]A H S P'!#REF!</definedName>
    <definedName name="a_rooster10.20_1.5">'[2]A H S P'!#REF!</definedName>
    <definedName name="a_rooster10.20_1.6">'[2]A H S P'!#REF!</definedName>
    <definedName name="a_rooster15.15_1.3">'[2]A H S P'!#REF!</definedName>
    <definedName name="a_rooster15.15_1.4">'[2]A H S P'!#REF!</definedName>
    <definedName name="a_rooster15.15_1.5">'[2]A H S P'!#REF!</definedName>
    <definedName name="a_rooster15.15_1.6">'[2]A H S P'!#REF!</definedName>
    <definedName name="a_rooster20.20_1.3">'[2]A H S P'!#REF!</definedName>
    <definedName name="a_rooster20.20_1.4">'[2]A H S P'!#REF!</definedName>
    <definedName name="a_rooster20.20_1.5">'[2]A H S P'!#REF!</definedName>
    <definedName name="a_rooster20.20_1.6">'[2]A H S P'!#REF!</definedName>
    <definedName name="a_saklarhotel">'[2]A H S P'!#REF!</definedName>
    <definedName name="a_saldpn_0.5x0.5">'[2]A H S P'!#REF!</definedName>
    <definedName name="a_saldpn_0.75x0.75">'[2]A H S P'!#REF!</definedName>
    <definedName name="a_saldpn_1x1">'[2]A H S P'!#REF!</definedName>
    <definedName name="a_sengtalang_d20">'[2]A H S P'!#REF!</definedName>
    <definedName name="a_sengtalang_d30">'[2]A H S P'!#REF!</definedName>
    <definedName name="a_sengtalangV_2d20">'[2]A H S P'!#REF!</definedName>
    <definedName name="a_septictank1x2x1">'[2]A H S P'!#REF!</definedName>
    <definedName name="a_septictankS">'[2]A H S P'!#REF!</definedName>
    <definedName name="a_skonengan">'[2]A H S P'!#REF!</definedName>
    <definedName name="a_smrresapan">'[2]A H S P'!#REF!</definedName>
    <definedName name="a_stopkontakB">'[2]A H S P'!#REF!</definedName>
    <definedName name="a_stopkontakK">'[2]A H S P'!#REF!</definedName>
    <definedName name="a_taliair_ddg">'[2]A H S P'!#REF!</definedName>
    <definedName name="a_taliair_kusen">'[2]A H S P'!#REF!</definedName>
    <definedName name="a_toevoer">'[2]A H S P'!#REF!</definedName>
    <definedName name="a_ttklampu_bwd">'[2]A H S P'!#REF!</definedName>
    <definedName name="a_ttklampu_bwp">'[2]A H S P'!#REF!</definedName>
    <definedName name="a_ttklampu_tmn">'[2]A H S P'!#REF!</definedName>
    <definedName name="a_urugantanah_dariluarlokasi">'[2]A H S P'!#REF!</definedName>
    <definedName name="angku16">[3]harga!$F$35</definedName>
    <definedName name="angkur22">[4]harga!$F$37</definedName>
    <definedName name="angkur25">[3]harga!$F$38</definedName>
    <definedName name="b">NA()</definedName>
    <definedName name="BOOK2">[0]!BOOK2</definedName>
    <definedName name="book3">[0]!book3</definedName>
    <definedName name="book4">[0]!book4</definedName>
    <definedName name="data1">'[5]Edible Oil Refining'!$F$13</definedName>
    <definedName name="data2">'[5]Edible Oil Refining'!$F$16</definedName>
    <definedName name="data3">'[5]Edible Oil Refining'!$I$16</definedName>
    <definedName name="data4">'[5]Edible Oil Refining'!$F$17</definedName>
    <definedName name="data5">'[5]Edible Oil Refining'!$I$17</definedName>
    <definedName name="data6">'[5]Edible Oil Refining'!$I$18</definedName>
    <definedName name="_xlnm.Database">#REF!</definedName>
    <definedName name="dd">[0]!dd</definedName>
    <definedName name="display_area_3">#REF!</definedName>
    <definedName name="DSPIMO">'[5]Edible Oil Refining'!#REF!</definedName>
    <definedName name="DTS">#REF!</definedName>
    <definedName name="Entered_Pmt">'[5]Edible Oil Refining'!$I$21</definedName>
    <definedName name="Excel_BuiltIn__FilterDatabase_1" localSheetId="6">#REF!</definedName>
    <definedName name="Excel_BuiltIn__FilterDatabase_1">#REF!</definedName>
    <definedName name="Excel_BuiltIn__FilterDatabase_1_1" localSheetId="6">#REF!</definedName>
    <definedName name="Excel_BuiltIn__FilterDatabase_1_1">#REF!</definedName>
    <definedName name="Excel_BuiltIn__FilterDatabase_1_1_3">#REF!</definedName>
    <definedName name="Excel_BuiltIn__FilterDatabase_1_1_3_6">#REF!</definedName>
    <definedName name="Excel_BuiltIn__FilterDatabase_1_2" localSheetId="6">#REF!</definedName>
    <definedName name="Excel_BuiltIn__FilterDatabase_1_2">#REF!</definedName>
    <definedName name="Excel_BuiltIn__FilterDatabase_1_3" localSheetId="6">#REF!</definedName>
    <definedName name="Excel_BuiltIn__FilterDatabase_1_3">#REF!</definedName>
    <definedName name="Excel_BuiltIn__FilterDatabase_5" localSheetId="6">#REF!</definedName>
    <definedName name="Excel_BuiltIn__FilterDatabase_5">#REF!</definedName>
    <definedName name="Excel_BuiltIn_Print_Area_1" localSheetId="6">#REF!</definedName>
    <definedName name="Excel_BuiltIn_Print_Area_1">#REF!</definedName>
    <definedName name="Excel_BuiltIn_Print_Area_1_1">#REF!</definedName>
    <definedName name="Excel_BuiltIn_Print_Area_1_1_1">"$#REF!.$B$2:$L$55"</definedName>
    <definedName name="Excel_BuiltIn_Print_Area_10">"$#REF!.$B$2:$S$368"</definedName>
    <definedName name="Excel_BuiltIn_Print_Area_11">"$#REF!.$B$2:$S$32"</definedName>
    <definedName name="Excel_BuiltIn_Print_Area_12">"$#REF!.$B$2:$R$68"</definedName>
    <definedName name="Excel_BuiltIn_Print_Area_13">"$#REF!.$C$2:$U$88"</definedName>
    <definedName name="Excel_BuiltIn_Print_Area_14">"$#REF!.$B$2:$U$278"</definedName>
    <definedName name="Excel_BuiltIn_Print_Area_15">"$#REF!.$B$1:$Q$36"</definedName>
    <definedName name="Excel_BuiltIn_Print_Area_16">"$#REF!.$B$2:$S$289"</definedName>
    <definedName name="Excel_BuiltIn_Print_Area_17">"$#REF!.$B$2:$S$250"</definedName>
    <definedName name="Excel_BuiltIn_Print_Area_18">"$#REF!.$B$2:$S$47"</definedName>
    <definedName name="Excel_BuiltIn_Print_Area_19">"$#REF!.$B$2:$S$57"</definedName>
    <definedName name="Excel_BuiltIn_Print_Area_2" localSheetId="6">#REF!</definedName>
    <definedName name="Excel_BuiltIn_Print_Area_2">#REF!</definedName>
    <definedName name="Excel_BuiltIn_Print_Area_2_1">"$#REF!.$C$12:$K$67"</definedName>
    <definedName name="Excel_BuiltIn_Print_Area_20">"$#REF!.$B$2:$S$96"</definedName>
    <definedName name="Excel_BuiltIn_Print_Area_21">"$#REF!.$B$2:$R$261"</definedName>
    <definedName name="Excel_BuiltIn_Print_Area_22">"$#REF!.$B$2:$R$55"</definedName>
    <definedName name="Excel_BuiltIn_Print_Area_23">"$#REF!.$B$2:$S$228"</definedName>
    <definedName name="Excel_BuiltIn_Print_Area_24">"$#REF!.$B$2:$S$152"</definedName>
    <definedName name="Excel_BuiltIn_Print_Area_25">"$#REF!.$B$2:$P$142"</definedName>
    <definedName name="Excel_BuiltIn_Print_Area_26">"$#REF!.$B$1:$P$46"</definedName>
    <definedName name="Excel_BuiltIn_Print_Area_28">"$#REF!.$B$2:$P$38"</definedName>
    <definedName name="Excel_BuiltIn_Print_Area_3">"$#REF!.$B$2:$R$59"</definedName>
    <definedName name="Excel_BuiltIn_Print_Area_4">"$#REF!.$B$2:$R$149"</definedName>
    <definedName name="Excel_BuiltIn_Print_Area_5">"$#REF!.$B$2:$S$204"</definedName>
    <definedName name="Excel_BuiltIn_Print_Area_6">"$#REF!.$B$2:$S$309"</definedName>
    <definedName name="Excel_BuiltIn_Print_Area_7">"$#REF!.$B$2:$S$47"</definedName>
    <definedName name="Excel_BuiltIn_Print_Area_8">"$#REF!.$B$2:$R$548"</definedName>
    <definedName name="Excel_BuiltIn_Print_Titles_1_1">"$#REF!.$A$10:$AMJ$13"</definedName>
    <definedName name="Excel_BuiltIn_Print_Titles_10">"$#REF!.$A$10:$AMJ$13"</definedName>
    <definedName name="Excel_BuiltIn_Print_Titles_11">"$#REF!.$A$10:$AMJ$13"</definedName>
    <definedName name="Excel_BuiltIn_Print_Titles_12">"$#REF!.$A$10:$AMJ$13"</definedName>
    <definedName name="Excel_BuiltIn_Print_Titles_13">"$#REF!.$A$10:$AMJ$13"</definedName>
    <definedName name="Excel_BuiltIn_Print_Titles_14">"$#REF!.$A$10:$AMJ$13"</definedName>
    <definedName name="Excel_BuiltIn_Print_Titles_15">"$#REF!.$A$10:$AMJ$12"</definedName>
    <definedName name="Excel_BuiltIn_Print_Titles_16">"$#REF!.$A$10:$AMJ$13"</definedName>
    <definedName name="Excel_BuiltIn_Print_Titles_17">"$#REF!.$A$10:$AMJ$13"</definedName>
    <definedName name="Excel_BuiltIn_Print_Titles_18">"$#REF!.$A$10:$AMJ$12"</definedName>
    <definedName name="Excel_BuiltIn_Print_Titles_19">"$#REF!.$A$10:$AMJ$12"</definedName>
    <definedName name="Excel_BuiltIn_Print_Titles_2" localSheetId="6">#REF!</definedName>
    <definedName name="Excel_BuiltIn_Print_Titles_2">#REF!</definedName>
    <definedName name="Excel_BuiltIn_Print_Titles_2_1">"$#REF!.$A$10:$AMJ$13"</definedName>
    <definedName name="Excel_BuiltIn_Print_Titles_20">"$#REF!.$A$10:$AMJ$13"</definedName>
    <definedName name="Excel_BuiltIn_Print_Titles_21">"$#REF!.$A$9:$AMJ$12"</definedName>
    <definedName name="Excel_BuiltIn_Print_Titles_22">"$#REF!.$A$10:$AMJ$13"</definedName>
    <definedName name="Excel_BuiltIn_Print_Titles_23">"$#REF!.$A$10:$AMJ$13"</definedName>
    <definedName name="Excel_BuiltIn_Print_Titles_24">"$#REF!.$A$10:$AMJ$13"</definedName>
    <definedName name="Excel_BuiltIn_Print_Titles_25">"$#REF!.$A$9:$AMJ$11"</definedName>
    <definedName name="Excel_BuiltIn_Print_Titles_3">"$#REF!.$A$10:$AMJ$10"</definedName>
    <definedName name="Excel_BuiltIn_Print_Titles_4">"$#REF!.$A$10:$AMJ$13"</definedName>
    <definedName name="Excel_BuiltIn_Print_Titles_5">"$#REF!.$A$10:$AMJ$13"</definedName>
    <definedName name="Excel_BuiltIn_Print_Titles_6">"$#REF!.$A$10:$AMJ$13"</definedName>
    <definedName name="Excel_BuiltIn_Print_Titles_7">"$#REF!.$A$10:$AMJ$12"</definedName>
    <definedName name="Excel_BuiltIn_Print_Titles_8">"$#REF!.$A$10:$AMJ$13"</definedName>
    <definedName name="ff">[0]!ff</definedName>
    <definedName name="ffdfdfdfd">[0]!ffdfdfdfd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ording">[1]harga!$F$29</definedName>
    <definedName name="grouting">[1]harga!$F$41</definedName>
    <definedName name="h_9a">[6]harga!#REF!</definedName>
    <definedName name="h_angkur_16">[7]harga!$F$35</definedName>
    <definedName name="h_angkur_19">[6]harga!$F$36</definedName>
    <definedName name="h_angkur_22">#REF!</definedName>
    <definedName name="h_angkur_25">#REF!</definedName>
    <definedName name="h_baja">[8]harga!$F$28</definedName>
    <definedName name="h_baja_c">#REF!</definedName>
    <definedName name="h_baja_pelat">#REF!</definedName>
    <definedName name="h_baja_wf">#REF!</definedName>
    <definedName name="h_baut_12">#REF!</definedName>
    <definedName name="h_baut_16">#REF!</definedName>
    <definedName name="h_baut_19">#REF!</definedName>
    <definedName name="h_baut_22">#REF!</definedName>
    <definedName name="h_baut_25">#REF!</definedName>
    <definedName name="h_baut_32">#REF!</definedName>
    <definedName name="h_bekisting">[8]harga!$F$18</definedName>
    <definedName name="h_besi">#REF!</definedName>
    <definedName name="h_beton_400">#REF!</definedName>
    <definedName name="h_beton250">[8]harga!$F$23</definedName>
    <definedName name="h_beton300">[8]harga!$F$22</definedName>
    <definedName name="h_bkstg_balok">#REF!</definedName>
    <definedName name="h_bkstg_kolom">#REF!</definedName>
    <definedName name="h_bkstg_pc">#REF!</definedName>
    <definedName name="h_bkstg_pelat">#REF!</definedName>
    <definedName name="h_bkstg_tangga">#REF!</definedName>
    <definedName name="h_bondex">[6]harga!$F$20</definedName>
    <definedName name="h_buang_tnh">#REF!</definedName>
    <definedName name="h_catgenteng_mowilex">'[2]Harga Bahan'!#REF!</definedName>
    <definedName name="h_conbex100">'[2]Harga Bahan'!#REF!</definedName>
    <definedName name="h_dia12">[8]harga!$F$42</definedName>
    <definedName name="h_galian">[8]harga!$F$8</definedName>
    <definedName name="h_galian_tnh">#REF!</definedName>
    <definedName name="h_gordig">[6]harga!#REF!</definedName>
    <definedName name="h_gording">[8]harga!$F$29</definedName>
    <definedName name="h_grouting">#REF!</definedName>
    <definedName name="h_htb16">[8]harga!$F$43</definedName>
    <definedName name="h_htb22">[8]harga!$F$45</definedName>
    <definedName name="h_htb25">[8]harga!$F$46</definedName>
    <definedName name="h_lt_kerja">#REF!</definedName>
    <definedName name="h_m8">[8]harga!$F$27</definedName>
    <definedName name="h_oksigen">'[2]Harga Bahan'!#REF!</definedName>
    <definedName name="H_pelat_baja">[8]harga!$F$39</definedName>
    <definedName name="h_potong_tiang">[8]harga!$F$6</definedName>
    <definedName name="h_psr_urug">[7]harga!$F$13</definedName>
    <definedName name="h_sagrod">[8]harga!$F$51</definedName>
    <definedName name="h_scp20">[8]harga!$F$4</definedName>
    <definedName name="h_turn">[8]harga!$F$50</definedName>
    <definedName name="h_turn_buckle">#REF!</definedName>
    <definedName name="h_urug_psr">#REF!</definedName>
    <definedName name="h_urugan">#REF!</definedName>
    <definedName name="h_waterproffing_I.CSM">'[2]Harga Bahan'!#REF!</definedName>
    <definedName name="h_waterproffing_I.PG">'[2]Harga Bahan'!#REF!</definedName>
    <definedName name="h_waterproffing_M.PG">'[2]Harga Bahan'!#REF!</definedName>
    <definedName name="h_wind">[8]harga!$F$49</definedName>
    <definedName name="Header_Area">#REF!</definedName>
    <definedName name="HELLO">[0]!HELLO</definedName>
    <definedName name="hp_ptgd_30x30_ltr">'[9]HSA &amp; PAB'!#REF!</definedName>
    <definedName name="hp_ptgd_40x40_ltr">'[9]HSA &amp; PAB'!#REF!</definedName>
    <definedName name="hp_ptgd_50x50_ltr">'[9]HSA &amp; PAB'!#REF!</definedName>
    <definedName name="hp_ptgd_60x60_ltr">'[9]HSA &amp; PAB'!#REF!</definedName>
    <definedName name="hp_ptgd_70x70_ltr">'[9]HSA &amp; PAB'!#REF!</definedName>
    <definedName name="hp_ptgd_80x80_ltr">'[9]HSA &amp; PAB'!#REF!</definedName>
    <definedName name="hp_ptglrs_30x30_ltr">'[9]HSA &amp; PAB'!#REF!</definedName>
    <definedName name="hp_ptglrs_30x30_ltt">'[9]HSA &amp; PAB'!#REF!</definedName>
    <definedName name="hp_ptglrs_40x40_ltr">'[9]HSA &amp; PAB'!#REF!</definedName>
    <definedName name="hp_ptglrs_40x40_ltt">'[9]HSA &amp; PAB'!#REF!</definedName>
    <definedName name="hp_ptglrs_50x50_ltr">'[9]HSA &amp; PAB'!#REF!</definedName>
    <definedName name="hp_ptglrs_50x50_ltt">'[9]HSA &amp; PAB'!#REF!</definedName>
    <definedName name="hp_ptglrs_60x60_ltr">'[9]HSA &amp; PAB'!#REF!</definedName>
    <definedName name="hp_ptglrs_60x60_ltt">'[9]HSA &amp; PAB'!#REF!</definedName>
    <definedName name="hp_ptglrs_70x70_ltr">'[9]HSA &amp; PAB'!#REF!</definedName>
    <definedName name="hp_ptglrs_70x70_ltt">'[9]HSA &amp; PAB'!#REF!</definedName>
    <definedName name="hp_ptglrs_80x80_ltr">'[9]HSA &amp; PAB'!#REF!</definedName>
    <definedName name="hp_ptglrs_80x80_ltt">'[9]HSA &amp; PAB'!#REF!</definedName>
    <definedName name="hs_pemotong_batu_alam">'[9]HSA &amp; PAB'!#REF!</definedName>
    <definedName name="hs_pemotong_keramik">'[9]HSA &amp; PAB'!#REF!</definedName>
    <definedName name="LoanTable">#REF!</definedName>
    <definedName name="lt_kerja">[1]harga!$F$12</definedName>
    <definedName name="Mtrl" hidden="1">#REF!</definedName>
    <definedName name="NOMO">'[5]Edible Oil Refining'!$F$20</definedName>
    <definedName name="NUMCHECK">AND(ISNUMBER('[5]Edible Oil Refining'!$F$16),ISNUMBER('[5]Edible Oil Refining'!$I$16),ISNUMBER('[5]Edible Oil Refining'!$I$17),ISNUMBER('[5]Edible Oil Refining'!$I$18))</definedName>
    <definedName name="NUMENTRIES">#REF!</definedName>
    <definedName name="ok">[1]harga!$F$28</definedName>
    <definedName name="PERYR">'[5]Edible Oil Refining'!$I$18</definedName>
    <definedName name="platbaja">[1]harga!$F$39</definedName>
    <definedName name="potongtiang">[1]harga!$F$6</definedName>
    <definedName name="Principal">#REF!</definedName>
    <definedName name="_xlnm.Print_Area" localSheetId="4">Asesoris!$A$3:$J$20</definedName>
    <definedName name="_xlnm.Print_Area" localSheetId="3">Kabel!$A$3:$I$26</definedName>
    <definedName name="_xlnm.Print_Area" localSheetId="6">'LV Switchboard'!$A$1:$N$224</definedName>
    <definedName name="_xlnm.Print_Area" localSheetId="7">MTC_Trafo!$A$4:$I$22</definedName>
    <definedName name="_xlnm.Print_Area" localSheetId="5">'MV Switchboard'!$A$3:$I$61</definedName>
    <definedName name="_xlnm.Print_Area" localSheetId="2">Trafo!$A$3:$I$61</definedName>
    <definedName name="_xlnm.Print_Titles" localSheetId="4">Asesoris!$3:$5</definedName>
    <definedName name="_xlnm.Print_Titles" localSheetId="3">Kabel!$3:$5</definedName>
    <definedName name="_xlnm.Print_Titles" localSheetId="7">MTC_Trafo!$4:$6</definedName>
    <definedName name="_xlnm.Print_Titles" localSheetId="5">'MV Switchboard'!$3:$5</definedName>
    <definedName name="_xlnm.Print_Titles" localSheetId="2">Trafo!$3:$5</definedName>
    <definedName name="RefreshArea">#REF!</definedName>
    <definedName name="REKAP">'[10]Tabel Harga 1 (isi)'!$B$7:$H$437</definedName>
    <definedName name="sargod">[1]harga!$F$51</definedName>
    <definedName name="sds" hidden="1">#REF!</definedName>
    <definedName name="sip">[1]harga!$F$23</definedName>
    <definedName name="Tabel_Harga">'[11]Rekap tabel Hrg'!$C$7:$I$954</definedName>
    <definedName name="tiang_pancang">[6]harga!#REF!</definedName>
    <definedName name="turn">[1]harga!$F$50</definedName>
    <definedName name="urugan">[1]harga!$F$9</definedName>
    <definedName name="v">NA()</definedName>
    <definedName name="weight_surface">#REF!</definedName>
    <definedName name="wind">[1]harga!$F$49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6" l="1"/>
  <c r="H17" i="26"/>
  <c r="G17" i="26"/>
  <c r="H15" i="26"/>
  <c r="H16" i="26" s="1"/>
  <c r="H18" i="26" s="1"/>
  <c r="G15" i="26"/>
  <c r="G16" i="26" s="1"/>
  <c r="G18" i="26" s="1"/>
  <c r="I15" i="26"/>
  <c r="I6" i="26"/>
  <c r="I7" i="26" s="1"/>
  <c r="G9" i="26"/>
  <c r="H6" i="26"/>
  <c r="H9" i="26" s="1"/>
  <c r="G8" i="26"/>
  <c r="G10" i="26" s="1"/>
  <c r="G7" i="26"/>
  <c r="U137" i="25"/>
  <c r="R137" i="25"/>
  <c r="O137" i="25"/>
  <c r="L137" i="25"/>
  <c r="I137" i="25"/>
  <c r="U136" i="25"/>
  <c r="R136" i="25"/>
  <c r="O136" i="25"/>
  <c r="L136" i="25"/>
  <c r="I136" i="25"/>
  <c r="I135" i="25"/>
  <c r="U134" i="25"/>
  <c r="R134" i="25"/>
  <c r="O134" i="25"/>
  <c r="L134" i="25"/>
  <c r="I134" i="25"/>
  <c r="U133" i="25"/>
  <c r="R133" i="25"/>
  <c r="O133" i="25"/>
  <c r="L133" i="25"/>
  <c r="I133" i="25"/>
  <c r="U132" i="25"/>
  <c r="R132" i="25"/>
  <c r="O132" i="25"/>
  <c r="L132" i="25"/>
  <c r="I132" i="25"/>
  <c r="U131" i="25"/>
  <c r="R131" i="25"/>
  <c r="O131" i="25"/>
  <c r="L131" i="25"/>
  <c r="I131" i="25"/>
  <c r="U130" i="25"/>
  <c r="R130" i="25"/>
  <c r="O130" i="25"/>
  <c r="L130" i="25"/>
  <c r="I130" i="25"/>
  <c r="U129" i="25"/>
  <c r="R129" i="25"/>
  <c r="O129" i="25"/>
  <c r="L129" i="25"/>
  <c r="I129" i="25"/>
  <c r="U128" i="25"/>
  <c r="R128" i="25"/>
  <c r="O128" i="25"/>
  <c r="L128" i="25"/>
  <c r="I128" i="25"/>
  <c r="U127" i="25"/>
  <c r="R127" i="25"/>
  <c r="O127" i="25"/>
  <c r="L127" i="25"/>
  <c r="I127" i="25"/>
  <c r="U126" i="25"/>
  <c r="R126" i="25"/>
  <c r="O126" i="25"/>
  <c r="L126" i="25"/>
  <c r="I126" i="25"/>
  <c r="H7" i="26" l="1"/>
  <c r="H8" i="26" s="1"/>
  <c r="H10" i="26" s="1"/>
  <c r="I9" i="26"/>
  <c r="I8" i="26"/>
  <c r="I10" i="26" s="1"/>
  <c r="I16" i="26"/>
  <c r="I17" i="26"/>
  <c r="U52" i="25"/>
  <c r="R52" i="25"/>
  <c r="O52" i="25"/>
  <c r="L52" i="25"/>
  <c r="I52" i="25"/>
  <c r="U47" i="25"/>
  <c r="R47" i="25"/>
  <c r="O47" i="25"/>
  <c r="L47" i="25"/>
  <c r="I47" i="25"/>
  <c r="I35" i="25"/>
  <c r="U35" i="25"/>
  <c r="R35" i="25"/>
  <c r="O35" i="25"/>
  <c r="L35" i="25"/>
  <c r="U49" i="25"/>
  <c r="R49" i="25"/>
  <c r="O49" i="25"/>
  <c r="L49" i="25"/>
  <c r="I49" i="25"/>
  <c r="U48" i="25"/>
  <c r="R48" i="25"/>
  <c r="O48" i="25"/>
  <c r="L48" i="25"/>
  <c r="I48" i="25"/>
  <c r="U46" i="25"/>
  <c r="R46" i="25"/>
  <c r="O46" i="25"/>
  <c r="L46" i="25"/>
  <c r="I46" i="25"/>
  <c r="U45" i="25"/>
  <c r="R45" i="25"/>
  <c r="O45" i="25"/>
  <c r="L45" i="25"/>
  <c r="I45" i="25"/>
  <c r="U51" i="25"/>
  <c r="R51" i="25"/>
  <c r="O51" i="25"/>
  <c r="L51" i="25"/>
  <c r="I51" i="25"/>
  <c r="U50" i="25"/>
  <c r="R50" i="25"/>
  <c r="O50" i="25"/>
  <c r="L50" i="25"/>
  <c r="I50" i="25"/>
  <c r="U44" i="25"/>
  <c r="R44" i="25"/>
  <c r="O44" i="25"/>
  <c r="L44" i="25"/>
  <c r="I44" i="25"/>
  <c r="U43" i="25"/>
  <c r="R43" i="25"/>
  <c r="O43" i="25"/>
  <c r="L43" i="25"/>
  <c r="I43" i="25"/>
  <c r="U42" i="25"/>
  <c r="R42" i="25"/>
  <c r="O42" i="25"/>
  <c r="L42" i="25"/>
  <c r="I42" i="25"/>
  <c r="U41" i="25"/>
  <c r="R41" i="25"/>
  <c r="O41" i="25"/>
  <c r="L41" i="25"/>
  <c r="I41" i="25"/>
  <c r="U40" i="25"/>
  <c r="R40" i="25"/>
  <c r="O40" i="25"/>
  <c r="L40" i="25"/>
  <c r="I40" i="25"/>
  <c r="U39" i="25"/>
  <c r="R39" i="25"/>
  <c r="O39" i="25"/>
  <c r="L39" i="25"/>
  <c r="I39" i="25"/>
  <c r="U38" i="25"/>
  <c r="R38" i="25"/>
  <c r="O38" i="25"/>
  <c r="L38" i="25"/>
  <c r="I38" i="25"/>
  <c r="U37" i="25"/>
  <c r="R37" i="25"/>
  <c r="O37" i="25"/>
  <c r="L37" i="25"/>
  <c r="I37" i="25"/>
  <c r="U36" i="25"/>
  <c r="R36" i="25"/>
  <c r="O36" i="25"/>
  <c r="L36" i="25"/>
  <c r="I36" i="25"/>
  <c r="U34" i="25"/>
  <c r="R34" i="25"/>
  <c r="O34" i="25"/>
  <c r="L34" i="25"/>
  <c r="I34" i="25"/>
  <c r="U33" i="25"/>
  <c r="R33" i="25"/>
  <c r="O33" i="25"/>
  <c r="L33" i="25"/>
  <c r="I33" i="25"/>
  <c r="U32" i="25"/>
  <c r="R32" i="25"/>
  <c r="O32" i="25"/>
  <c r="L32" i="25"/>
  <c r="I32" i="25"/>
  <c r="U31" i="25"/>
  <c r="R31" i="25"/>
  <c r="O31" i="25"/>
  <c r="L31" i="25"/>
  <c r="I31" i="25"/>
  <c r="U30" i="25"/>
  <c r="R30" i="25"/>
  <c r="O30" i="25"/>
  <c r="L30" i="25"/>
  <c r="I30" i="25"/>
  <c r="U29" i="25"/>
  <c r="R29" i="25"/>
  <c r="O29" i="25"/>
  <c r="L29" i="25"/>
  <c r="I29" i="25"/>
  <c r="U28" i="25"/>
  <c r="R28" i="25"/>
  <c r="O28" i="25"/>
  <c r="L28" i="25"/>
  <c r="I28" i="25"/>
  <c r="U27" i="25"/>
  <c r="R27" i="25"/>
  <c r="O27" i="25"/>
  <c r="L27" i="25"/>
  <c r="I27" i="25"/>
  <c r="U26" i="25"/>
  <c r="R26" i="25"/>
  <c r="O26" i="25"/>
  <c r="L26" i="25"/>
  <c r="I26" i="25"/>
  <c r="U170" i="25"/>
  <c r="R170" i="25"/>
  <c r="O170" i="25"/>
  <c r="L170" i="25"/>
  <c r="I170" i="25"/>
  <c r="U167" i="25"/>
  <c r="R167" i="25"/>
  <c r="O167" i="25"/>
  <c r="L167" i="25"/>
  <c r="I167" i="25"/>
  <c r="U166" i="25"/>
  <c r="R166" i="25"/>
  <c r="O166" i="25"/>
  <c r="L166" i="25"/>
  <c r="I166" i="25"/>
  <c r="U107" i="25"/>
  <c r="R107" i="25"/>
  <c r="O107" i="25"/>
  <c r="L107" i="25"/>
  <c r="I107" i="25"/>
  <c r="U88" i="25"/>
  <c r="R88" i="25"/>
  <c r="O88" i="25"/>
  <c r="L88" i="25"/>
  <c r="I88" i="25"/>
  <c r="U163" i="25"/>
  <c r="R163" i="25"/>
  <c r="O163" i="25"/>
  <c r="L163" i="25"/>
  <c r="I163" i="25"/>
  <c r="U162" i="25"/>
  <c r="R162" i="25"/>
  <c r="O162" i="25"/>
  <c r="L162" i="25"/>
  <c r="I162" i="25"/>
  <c r="U161" i="25"/>
  <c r="R161" i="25"/>
  <c r="O161" i="25"/>
  <c r="L161" i="25"/>
  <c r="I161" i="25"/>
  <c r="U160" i="25"/>
  <c r="R160" i="25"/>
  <c r="O160" i="25"/>
  <c r="L160" i="25"/>
  <c r="I160" i="25"/>
  <c r="U159" i="25"/>
  <c r="R159" i="25"/>
  <c r="O159" i="25"/>
  <c r="L159" i="25"/>
  <c r="I159" i="25"/>
  <c r="U156" i="25"/>
  <c r="R156" i="25"/>
  <c r="O156" i="25"/>
  <c r="L156" i="25"/>
  <c r="I156" i="25"/>
  <c r="U155" i="25"/>
  <c r="R155" i="25"/>
  <c r="O155" i="25"/>
  <c r="L155" i="25"/>
  <c r="I155" i="25"/>
  <c r="U154" i="25"/>
  <c r="R154" i="25"/>
  <c r="O154" i="25"/>
  <c r="L154" i="25"/>
  <c r="I154" i="25"/>
  <c r="U153" i="25"/>
  <c r="R153" i="25"/>
  <c r="O153" i="25"/>
  <c r="L153" i="25"/>
  <c r="I153" i="25"/>
  <c r="U152" i="25"/>
  <c r="R152" i="25"/>
  <c r="O152" i="25"/>
  <c r="L152" i="25"/>
  <c r="I152" i="25"/>
  <c r="U145" i="25"/>
  <c r="R145" i="25"/>
  <c r="O145" i="25"/>
  <c r="L145" i="25"/>
  <c r="I145" i="25"/>
  <c r="U144" i="25"/>
  <c r="R144" i="25"/>
  <c r="O144" i="25"/>
  <c r="L144" i="25"/>
  <c r="I144" i="25"/>
  <c r="U143" i="25"/>
  <c r="R143" i="25"/>
  <c r="O143" i="25"/>
  <c r="L143" i="25"/>
  <c r="I143" i="25"/>
  <c r="U142" i="25"/>
  <c r="R142" i="25"/>
  <c r="O142" i="25"/>
  <c r="L142" i="25"/>
  <c r="I142" i="25"/>
  <c r="U141" i="25"/>
  <c r="R141" i="25"/>
  <c r="O141" i="25"/>
  <c r="L141" i="25"/>
  <c r="I141" i="25"/>
  <c r="U140" i="25"/>
  <c r="R140" i="25"/>
  <c r="O140" i="25"/>
  <c r="L140" i="25"/>
  <c r="I140" i="25"/>
  <c r="U85" i="25"/>
  <c r="R85" i="25"/>
  <c r="O85" i="25"/>
  <c r="L85" i="25"/>
  <c r="I85" i="25"/>
  <c r="U84" i="25"/>
  <c r="R84" i="25"/>
  <c r="O84" i="25"/>
  <c r="L84" i="25"/>
  <c r="I84" i="25"/>
  <c r="U82" i="25"/>
  <c r="R82" i="25"/>
  <c r="O82" i="25"/>
  <c r="L82" i="25"/>
  <c r="I82" i="25"/>
  <c r="U81" i="25"/>
  <c r="R81" i="25"/>
  <c r="O81" i="25"/>
  <c r="L81" i="25"/>
  <c r="I81" i="25"/>
  <c r="U80" i="25"/>
  <c r="R80" i="25"/>
  <c r="O80" i="25"/>
  <c r="L80" i="25"/>
  <c r="I80" i="25"/>
  <c r="U79" i="25"/>
  <c r="R79" i="25"/>
  <c r="O79" i="25"/>
  <c r="L79" i="25"/>
  <c r="I79" i="25"/>
  <c r="U78" i="25"/>
  <c r="R78" i="25"/>
  <c r="O78" i="25"/>
  <c r="L78" i="25"/>
  <c r="I78" i="25"/>
  <c r="U77" i="25"/>
  <c r="R77" i="25"/>
  <c r="O77" i="25"/>
  <c r="L77" i="25"/>
  <c r="I77" i="25"/>
  <c r="U76" i="25"/>
  <c r="R76" i="25"/>
  <c r="O76" i="25"/>
  <c r="L76" i="25"/>
  <c r="I76" i="25"/>
  <c r="U75" i="25"/>
  <c r="R75" i="25"/>
  <c r="O75" i="25"/>
  <c r="L75" i="25"/>
  <c r="I75" i="25"/>
  <c r="U74" i="25"/>
  <c r="R74" i="25"/>
  <c r="O74" i="25"/>
  <c r="L74" i="25"/>
  <c r="I74" i="25"/>
  <c r="I121" i="25"/>
  <c r="U123" i="25"/>
  <c r="R123" i="25"/>
  <c r="O123" i="25"/>
  <c r="L123" i="25"/>
  <c r="I123" i="25"/>
  <c r="U122" i="25"/>
  <c r="R122" i="25"/>
  <c r="O122" i="25"/>
  <c r="L122" i="25"/>
  <c r="I122" i="25"/>
  <c r="U120" i="25"/>
  <c r="R120" i="25"/>
  <c r="O120" i="25"/>
  <c r="L120" i="25"/>
  <c r="I120" i="25"/>
  <c r="U119" i="25"/>
  <c r="R119" i="25"/>
  <c r="O119" i="25"/>
  <c r="L119" i="25"/>
  <c r="I119" i="25"/>
  <c r="U118" i="25"/>
  <c r="R118" i="25"/>
  <c r="O118" i="25"/>
  <c r="L118" i="25"/>
  <c r="I118" i="25"/>
  <c r="U117" i="25"/>
  <c r="R117" i="25"/>
  <c r="O117" i="25"/>
  <c r="L117" i="25"/>
  <c r="I117" i="25"/>
  <c r="U116" i="25"/>
  <c r="R116" i="25"/>
  <c r="O116" i="25"/>
  <c r="L116" i="25"/>
  <c r="I116" i="25"/>
  <c r="U115" i="25"/>
  <c r="R115" i="25"/>
  <c r="O115" i="25"/>
  <c r="L115" i="25"/>
  <c r="I115" i="25"/>
  <c r="U114" i="25"/>
  <c r="R114" i="25"/>
  <c r="O114" i="25"/>
  <c r="L114" i="25"/>
  <c r="I114" i="25"/>
  <c r="U113" i="25"/>
  <c r="R113" i="25"/>
  <c r="O113" i="25"/>
  <c r="L113" i="25"/>
  <c r="I113" i="25"/>
  <c r="U112" i="25"/>
  <c r="R112" i="25"/>
  <c r="O112" i="25"/>
  <c r="L112" i="25"/>
  <c r="I112" i="25"/>
  <c r="U109" i="25"/>
  <c r="R109" i="25"/>
  <c r="O109" i="25"/>
  <c r="L109" i="25"/>
  <c r="I109" i="25"/>
  <c r="U108" i="25"/>
  <c r="R108" i="25"/>
  <c r="O108" i="25"/>
  <c r="L108" i="25"/>
  <c r="I108" i="25"/>
  <c r="U106" i="25"/>
  <c r="R106" i="25"/>
  <c r="O106" i="25"/>
  <c r="L106" i="25"/>
  <c r="I106" i="25"/>
  <c r="U105" i="25"/>
  <c r="R105" i="25"/>
  <c r="O105" i="25"/>
  <c r="L105" i="25"/>
  <c r="I105" i="25"/>
  <c r="U104" i="25"/>
  <c r="R104" i="25"/>
  <c r="O104" i="25"/>
  <c r="L104" i="25"/>
  <c r="I104" i="25"/>
  <c r="U103" i="25"/>
  <c r="R103" i="25"/>
  <c r="O103" i="25"/>
  <c r="L103" i="25"/>
  <c r="I103" i="25"/>
  <c r="U102" i="25"/>
  <c r="R102" i="25"/>
  <c r="O102" i="25"/>
  <c r="L102" i="25"/>
  <c r="I102" i="25"/>
  <c r="U101" i="25"/>
  <c r="R101" i="25"/>
  <c r="O101" i="25"/>
  <c r="L101" i="25"/>
  <c r="I101" i="25"/>
  <c r="U100" i="25"/>
  <c r="R100" i="25"/>
  <c r="O100" i="25"/>
  <c r="L100" i="25"/>
  <c r="I100" i="25"/>
  <c r="U99" i="25"/>
  <c r="R99" i="25"/>
  <c r="O99" i="25"/>
  <c r="L99" i="25"/>
  <c r="I99" i="25"/>
  <c r="U98" i="25"/>
  <c r="R98" i="25"/>
  <c r="O98" i="25"/>
  <c r="L98" i="25"/>
  <c r="I98" i="25"/>
  <c r="U90" i="25"/>
  <c r="R90" i="25"/>
  <c r="U89" i="25"/>
  <c r="R89" i="25"/>
  <c r="U87" i="25"/>
  <c r="R87" i="25"/>
  <c r="U71" i="25"/>
  <c r="R71" i="25"/>
  <c r="U70" i="25"/>
  <c r="R70" i="25"/>
  <c r="U68" i="25"/>
  <c r="R68" i="25"/>
  <c r="U67" i="25"/>
  <c r="R67" i="25"/>
  <c r="U66" i="25"/>
  <c r="R66" i="25"/>
  <c r="U65" i="25"/>
  <c r="R65" i="25"/>
  <c r="U64" i="25"/>
  <c r="R64" i="25"/>
  <c r="U63" i="25"/>
  <c r="R63" i="25"/>
  <c r="U62" i="25"/>
  <c r="R62" i="25"/>
  <c r="U61" i="25"/>
  <c r="R61" i="25"/>
  <c r="U60" i="25"/>
  <c r="R60" i="25"/>
  <c r="U19" i="25"/>
  <c r="R19" i="25"/>
  <c r="U18" i="25"/>
  <c r="R18" i="25"/>
  <c r="U17" i="25"/>
  <c r="R17" i="25"/>
  <c r="U16" i="25"/>
  <c r="R16" i="25"/>
  <c r="U15" i="25"/>
  <c r="R15" i="25"/>
  <c r="U13" i="25"/>
  <c r="R13" i="25"/>
  <c r="U12" i="25"/>
  <c r="R12" i="25"/>
  <c r="U11" i="25"/>
  <c r="R11" i="25"/>
  <c r="U10" i="25"/>
  <c r="R10" i="25"/>
  <c r="U9" i="25"/>
  <c r="R9" i="25"/>
  <c r="U8" i="25"/>
  <c r="R8" i="25"/>
  <c r="O90" i="25"/>
  <c r="L90" i="25"/>
  <c r="I90" i="25"/>
  <c r="O89" i="25"/>
  <c r="L89" i="25"/>
  <c r="I89" i="25"/>
  <c r="O87" i="25"/>
  <c r="L87" i="25"/>
  <c r="I87" i="25"/>
  <c r="O71" i="25"/>
  <c r="L71" i="25"/>
  <c r="I71" i="25"/>
  <c r="O70" i="25"/>
  <c r="L70" i="25"/>
  <c r="I70" i="25"/>
  <c r="O68" i="25"/>
  <c r="L68" i="25"/>
  <c r="I68" i="25"/>
  <c r="O67" i="25"/>
  <c r="L67" i="25"/>
  <c r="I67" i="25"/>
  <c r="O66" i="25"/>
  <c r="L66" i="25"/>
  <c r="I66" i="25"/>
  <c r="O65" i="25"/>
  <c r="L65" i="25"/>
  <c r="I65" i="25"/>
  <c r="O64" i="25"/>
  <c r="L64" i="25"/>
  <c r="I64" i="25"/>
  <c r="O63" i="25"/>
  <c r="L63" i="25"/>
  <c r="I63" i="25"/>
  <c r="O62" i="25"/>
  <c r="L62" i="25"/>
  <c r="I62" i="25"/>
  <c r="O61" i="25"/>
  <c r="L61" i="25"/>
  <c r="I61" i="25"/>
  <c r="O60" i="25"/>
  <c r="L60" i="25"/>
  <c r="I60" i="25"/>
  <c r="O19" i="25"/>
  <c r="L19" i="25"/>
  <c r="I19" i="25"/>
  <c r="O18" i="25"/>
  <c r="L18" i="25"/>
  <c r="I18" i="25"/>
  <c r="O17" i="25"/>
  <c r="L17" i="25"/>
  <c r="I17" i="25"/>
  <c r="O16" i="25"/>
  <c r="L16" i="25"/>
  <c r="I16" i="25"/>
  <c r="O15" i="25"/>
  <c r="L15" i="25"/>
  <c r="I15" i="25"/>
  <c r="L14" i="25"/>
  <c r="I14" i="25"/>
  <c r="O13" i="25"/>
  <c r="L13" i="25"/>
  <c r="I13" i="25"/>
  <c r="O12" i="25"/>
  <c r="L12" i="25"/>
  <c r="I12" i="25"/>
  <c r="O11" i="25"/>
  <c r="L11" i="25"/>
  <c r="I11" i="25"/>
  <c r="O10" i="25"/>
  <c r="L10" i="25"/>
  <c r="I10" i="25"/>
  <c r="O9" i="25"/>
  <c r="L9" i="25"/>
  <c r="I9" i="25"/>
  <c r="O8" i="25"/>
  <c r="L8" i="25"/>
  <c r="I8" i="25"/>
  <c r="I18" i="26" l="1"/>
  <c r="O85" i="24"/>
  <c r="L85" i="24"/>
  <c r="I85" i="24"/>
  <c r="O84" i="24"/>
  <c r="L84" i="24"/>
  <c r="I84" i="24"/>
  <c r="O83" i="24"/>
  <c r="L83" i="24"/>
  <c r="I83" i="24"/>
  <c r="O82" i="24"/>
  <c r="L82" i="24"/>
  <c r="I82" i="24"/>
  <c r="O81" i="24"/>
  <c r="L81" i="24"/>
  <c r="I81" i="24"/>
  <c r="O80" i="24"/>
  <c r="L80" i="24"/>
  <c r="I80" i="24"/>
  <c r="O78" i="24"/>
  <c r="L78" i="24"/>
  <c r="I78" i="24"/>
  <c r="O77" i="24"/>
  <c r="L77" i="24"/>
  <c r="I77" i="24"/>
  <c r="O76" i="24"/>
  <c r="L76" i="24"/>
  <c r="I76" i="24"/>
  <c r="O75" i="24"/>
  <c r="L75" i="24"/>
  <c r="I75" i="24"/>
  <c r="O74" i="24"/>
  <c r="L74" i="24"/>
  <c r="I74" i="24"/>
  <c r="O73" i="24"/>
  <c r="L73" i="24"/>
  <c r="I73" i="24"/>
  <c r="O71" i="24"/>
  <c r="L71" i="24"/>
  <c r="I71" i="24"/>
  <c r="O70" i="24"/>
  <c r="L70" i="24"/>
  <c r="I70" i="24"/>
  <c r="O69" i="24"/>
  <c r="L69" i="24"/>
  <c r="I69" i="24"/>
  <c r="O68" i="24"/>
  <c r="L68" i="24"/>
  <c r="I68" i="24"/>
  <c r="O67" i="24"/>
  <c r="L67" i="24"/>
  <c r="I67" i="24"/>
  <c r="O66" i="24"/>
  <c r="L66" i="24"/>
  <c r="I66" i="24"/>
  <c r="O65" i="24"/>
  <c r="L65" i="24"/>
  <c r="I65" i="24"/>
  <c r="O64" i="24"/>
  <c r="L64" i="24"/>
  <c r="I64" i="24"/>
  <c r="O63" i="24"/>
  <c r="L63" i="24"/>
  <c r="I63" i="24"/>
  <c r="L58" i="24"/>
  <c r="I58" i="24"/>
  <c r="L57" i="24"/>
  <c r="I57" i="24"/>
  <c r="L56" i="24"/>
  <c r="I56" i="24"/>
  <c r="L55" i="24"/>
  <c r="I55" i="24"/>
  <c r="L54" i="24"/>
  <c r="I54" i="24"/>
  <c r="L53" i="24"/>
  <c r="I53" i="24"/>
  <c r="L52" i="24"/>
  <c r="I52" i="24"/>
  <c r="L51" i="24"/>
  <c r="I51" i="24"/>
  <c r="O50" i="24"/>
  <c r="L50" i="24"/>
  <c r="I50" i="24"/>
  <c r="O49" i="24"/>
  <c r="L49" i="24"/>
  <c r="I49" i="24"/>
  <c r="O48" i="24"/>
  <c r="L48" i="24"/>
  <c r="I48" i="24"/>
  <c r="L47" i="24"/>
  <c r="I47" i="24"/>
  <c r="L45" i="24"/>
  <c r="I45" i="24"/>
  <c r="L44" i="24"/>
  <c r="I44" i="24"/>
  <c r="L43" i="24"/>
  <c r="I43" i="24"/>
  <c r="L42" i="24"/>
  <c r="I42" i="24"/>
  <c r="L41" i="24"/>
  <c r="I41" i="24"/>
  <c r="L40" i="24"/>
  <c r="I40" i="24"/>
  <c r="L39" i="24"/>
  <c r="I39" i="24"/>
  <c r="L38" i="24"/>
  <c r="I38" i="24"/>
  <c r="O37" i="24"/>
  <c r="L37" i="24"/>
  <c r="I37" i="24"/>
  <c r="O36" i="24"/>
  <c r="L36" i="24"/>
  <c r="I36" i="24"/>
  <c r="O35" i="24"/>
  <c r="L35" i="24"/>
  <c r="I35" i="24"/>
  <c r="L34" i="24"/>
  <c r="I34" i="24"/>
  <c r="L31" i="24"/>
  <c r="I31" i="24"/>
  <c r="L30" i="24"/>
  <c r="I30" i="24"/>
  <c r="L29" i="24"/>
  <c r="I29" i="24"/>
  <c r="L28" i="24"/>
  <c r="I28" i="24"/>
  <c r="L27" i="24"/>
  <c r="I27" i="24"/>
  <c r="L26" i="24"/>
  <c r="I26" i="24"/>
  <c r="L25" i="24"/>
  <c r="I25" i="24"/>
  <c r="L24" i="24"/>
  <c r="I24" i="24"/>
  <c r="O23" i="24"/>
  <c r="L23" i="24"/>
  <c r="I23" i="24"/>
  <c r="O22" i="24"/>
  <c r="L22" i="24"/>
  <c r="I22" i="24"/>
  <c r="O21" i="24"/>
  <c r="L21" i="24"/>
  <c r="I21" i="24"/>
  <c r="L20" i="24"/>
  <c r="I20" i="24"/>
  <c r="O18" i="24"/>
  <c r="L18" i="24"/>
  <c r="I18" i="24"/>
  <c r="O17" i="24"/>
  <c r="L17" i="24"/>
  <c r="I17" i="24"/>
  <c r="O16" i="24"/>
  <c r="L16" i="24"/>
  <c r="I16" i="24"/>
  <c r="O15" i="24"/>
  <c r="L15" i="24"/>
  <c r="I15" i="24"/>
  <c r="O14" i="24"/>
  <c r="L14" i="24"/>
  <c r="I14" i="24"/>
  <c r="L13" i="24"/>
  <c r="I13" i="24"/>
  <c r="O12" i="24"/>
  <c r="L12" i="24"/>
  <c r="I12" i="24"/>
  <c r="O11" i="24"/>
  <c r="L11" i="24"/>
  <c r="I11" i="24"/>
  <c r="O10" i="24"/>
  <c r="L10" i="24"/>
  <c r="I10" i="24"/>
  <c r="O9" i="24"/>
  <c r="L9" i="24"/>
  <c r="I9" i="24"/>
  <c r="O8" i="24"/>
  <c r="L8" i="24"/>
  <c r="I8" i="24"/>
  <c r="O7" i="24"/>
  <c r="L7" i="24"/>
  <c r="I7" i="24"/>
  <c r="N221" i="19"/>
  <c r="N220" i="19"/>
  <c r="N219" i="19"/>
  <c r="N218" i="19"/>
  <c r="N217" i="19"/>
  <c r="N216" i="19"/>
  <c r="N215" i="19"/>
  <c r="N214" i="19"/>
  <c r="N211" i="19"/>
  <c r="N210" i="19"/>
  <c r="N209" i="19"/>
  <c r="N206" i="19"/>
  <c r="N205" i="19"/>
  <c r="N202" i="19"/>
  <c r="N201" i="19"/>
  <c r="N200" i="19"/>
  <c r="N194" i="19"/>
  <c r="N187" i="19"/>
  <c r="N184" i="19"/>
  <c r="N183" i="19"/>
  <c r="N182" i="19"/>
  <c r="N181" i="19"/>
  <c r="N180" i="19"/>
  <c r="N177" i="19"/>
  <c r="N176" i="19"/>
  <c r="N175" i="19"/>
  <c r="N174" i="19"/>
  <c r="N172" i="19"/>
  <c r="N171" i="19"/>
  <c r="N170" i="19"/>
  <c r="N169" i="19"/>
  <c r="N168" i="19"/>
  <c r="N167" i="19"/>
  <c r="N164" i="19"/>
  <c r="N163" i="19"/>
  <c r="N162" i="19"/>
  <c r="N155" i="19"/>
  <c r="N149" i="19"/>
  <c r="N146" i="19"/>
  <c r="N145" i="19"/>
  <c r="N144" i="19"/>
  <c r="N143" i="19"/>
  <c r="N142" i="19"/>
  <c r="N141" i="19"/>
  <c r="N140" i="19"/>
  <c r="N139" i="19"/>
  <c r="N136" i="19"/>
  <c r="N135" i="19"/>
  <c r="N134" i="19"/>
  <c r="N131" i="19"/>
  <c r="N130" i="19"/>
  <c r="N129" i="19"/>
  <c r="N128" i="19"/>
  <c r="N127" i="19"/>
  <c r="N124" i="19"/>
  <c r="N123" i="19"/>
  <c r="N122" i="19"/>
  <c r="N121" i="19"/>
  <c r="N118" i="19"/>
  <c r="N117" i="19"/>
  <c r="N116" i="19"/>
  <c r="N115" i="19"/>
  <c r="N114" i="19"/>
  <c r="N113" i="19"/>
  <c r="N112" i="19"/>
  <c r="N109" i="19"/>
  <c r="N108" i="19"/>
  <c r="N107" i="19"/>
  <c r="N100" i="19"/>
  <c r="N93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4" i="19"/>
  <c r="N73" i="19"/>
  <c r="N66" i="19"/>
  <c r="N63" i="19"/>
  <c r="N62" i="19"/>
  <c r="N61" i="19"/>
  <c r="N60" i="19"/>
  <c r="N59" i="19"/>
  <c r="N56" i="19"/>
  <c r="N55" i="19"/>
  <c r="N54" i="19"/>
  <c r="N52" i="19"/>
  <c r="N51" i="19"/>
  <c r="N48" i="19"/>
  <c r="N47" i="19"/>
  <c r="N46" i="19"/>
  <c r="N40" i="19"/>
  <c r="N34" i="19"/>
  <c r="N31" i="19"/>
  <c r="N30" i="19"/>
  <c r="N29" i="19"/>
  <c r="N28" i="19"/>
  <c r="N27" i="19"/>
  <c r="N23" i="19"/>
  <c r="N22" i="19"/>
  <c r="N21" i="19"/>
  <c r="N19" i="19"/>
  <c r="N18" i="19"/>
  <c r="N15" i="19"/>
  <c r="N14" i="19"/>
  <c r="N13" i="19"/>
  <c r="N7" i="19"/>
  <c r="R52" i="21"/>
  <c r="R50" i="21"/>
  <c r="R49" i="21"/>
  <c r="R48" i="21"/>
  <c r="R47" i="21"/>
  <c r="R46" i="21"/>
  <c r="R45" i="21"/>
  <c r="R43" i="21"/>
  <c r="R42" i="21"/>
  <c r="R41" i="21"/>
  <c r="R40" i="21"/>
  <c r="R39" i="21"/>
  <c r="R38" i="21"/>
  <c r="R36" i="21"/>
  <c r="R35" i="21"/>
  <c r="R34" i="21"/>
  <c r="R33" i="21"/>
  <c r="R32" i="21"/>
  <c r="R31" i="21"/>
  <c r="R30" i="21"/>
  <c r="R29" i="21"/>
  <c r="R28" i="21"/>
  <c r="R23" i="21"/>
  <c r="R22" i="21"/>
  <c r="R21" i="21"/>
  <c r="R19" i="21"/>
  <c r="R18" i="21"/>
  <c r="R17" i="21"/>
  <c r="R16" i="21"/>
  <c r="R15" i="21"/>
  <c r="R14" i="21"/>
  <c r="R12" i="21"/>
  <c r="R11" i="21"/>
  <c r="R10" i="21"/>
  <c r="R9" i="21"/>
  <c r="R8" i="21"/>
  <c r="R7" i="21"/>
  <c r="R85" i="22"/>
  <c r="R84" i="22"/>
  <c r="R83" i="22"/>
  <c r="R82" i="22"/>
  <c r="R81" i="22"/>
  <c r="R80" i="22"/>
  <c r="R78" i="22"/>
  <c r="R77" i="22"/>
  <c r="R76" i="22"/>
  <c r="R75" i="22"/>
  <c r="R74" i="22"/>
  <c r="R73" i="22"/>
  <c r="R71" i="22"/>
  <c r="R70" i="22"/>
  <c r="R69" i="22"/>
  <c r="R68" i="22"/>
  <c r="R67" i="22"/>
  <c r="R66" i="22"/>
  <c r="R65" i="22"/>
  <c r="R64" i="22"/>
  <c r="R63" i="22"/>
  <c r="R50" i="22"/>
  <c r="R49" i="22"/>
  <c r="R48" i="22"/>
  <c r="R37" i="22"/>
  <c r="R36" i="22"/>
  <c r="R35" i="22"/>
  <c r="R23" i="22"/>
  <c r="R22" i="22"/>
  <c r="R21" i="22"/>
  <c r="R18" i="22"/>
  <c r="R17" i="22"/>
  <c r="R16" i="22"/>
  <c r="R15" i="22"/>
  <c r="R14" i="22"/>
  <c r="R12" i="22"/>
  <c r="R11" i="22"/>
  <c r="R10" i="22"/>
  <c r="R9" i="22"/>
  <c r="R8" i="22"/>
  <c r="R7" i="22"/>
  <c r="L58" i="22"/>
  <c r="I58" i="22"/>
  <c r="L57" i="22"/>
  <c r="I57" i="22"/>
  <c r="L56" i="22"/>
  <c r="I56" i="22"/>
  <c r="L55" i="22"/>
  <c r="I55" i="22"/>
  <c r="L54" i="22"/>
  <c r="I54" i="22"/>
  <c r="L53" i="22"/>
  <c r="I53" i="22"/>
  <c r="L52" i="22"/>
  <c r="I52" i="22"/>
  <c r="L51" i="22"/>
  <c r="I51" i="22"/>
  <c r="U50" i="22"/>
  <c r="O50" i="22"/>
  <c r="L50" i="22"/>
  <c r="I50" i="22"/>
  <c r="U49" i="22"/>
  <c r="O49" i="22"/>
  <c r="L49" i="22"/>
  <c r="I49" i="22"/>
  <c r="U48" i="22"/>
  <c r="O48" i="22"/>
  <c r="L48" i="22"/>
  <c r="I48" i="22"/>
  <c r="L47" i="22"/>
  <c r="I47" i="22"/>
  <c r="L31" i="22"/>
  <c r="I31" i="22"/>
  <c r="L30" i="22"/>
  <c r="I30" i="22"/>
  <c r="L29" i="22"/>
  <c r="I29" i="22"/>
  <c r="L28" i="22"/>
  <c r="I28" i="22"/>
  <c r="L27" i="22"/>
  <c r="I27" i="22"/>
  <c r="L26" i="22"/>
  <c r="I26" i="22"/>
  <c r="L25" i="22"/>
  <c r="I25" i="22"/>
  <c r="L24" i="22"/>
  <c r="I24" i="22"/>
  <c r="U23" i="22"/>
  <c r="O23" i="22"/>
  <c r="L23" i="22"/>
  <c r="I23" i="22"/>
  <c r="U22" i="22"/>
  <c r="O22" i="22"/>
  <c r="L22" i="22"/>
  <c r="I22" i="22"/>
  <c r="U21" i="22"/>
  <c r="O21" i="22"/>
  <c r="L21" i="22"/>
  <c r="I21" i="22"/>
  <c r="L20" i="22"/>
  <c r="I20" i="22"/>
  <c r="I37" i="22"/>
  <c r="I3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I45" i="22"/>
  <c r="I44" i="22"/>
  <c r="I43" i="22"/>
  <c r="I42" i="22"/>
  <c r="I41" i="22"/>
  <c r="I40" i="22"/>
  <c r="I39" i="22"/>
  <c r="I38" i="22"/>
  <c r="I35" i="22"/>
  <c r="I34" i="22"/>
  <c r="L13" i="22"/>
  <c r="I13" i="22"/>
  <c r="U22" i="21" l="1"/>
  <c r="U23" i="21"/>
  <c r="U36" i="22"/>
  <c r="U37" i="22"/>
  <c r="U85" i="22"/>
  <c r="O85" i="22"/>
  <c r="L85" i="22"/>
  <c r="I85" i="22"/>
  <c r="U84" i="22"/>
  <c r="O84" i="22"/>
  <c r="L84" i="22"/>
  <c r="I84" i="22"/>
  <c r="U83" i="22"/>
  <c r="O83" i="22"/>
  <c r="L83" i="22"/>
  <c r="I83" i="22"/>
  <c r="U82" i="22"/>
  <c r="O82" i="22"/>
  <c r="L82" i="22"/>
  <c r="I82" i="22"/>
  <c r="U81" i="22"/>
  <c r="O81" i="22"/>
  <c r="L81" i="22"/>
  <c r="I81" i="22"/>
  <c r="U80" i="22"/>
  <c r="O80" i="22"/>
  <c r="L80" i="22"/>
  <c r="I80" i="22"/>
  <c r="U78" i="22"/>
  <c r="O78" i="22"/>
  <c r="L78" i="22"/>
  <c r="I78" i="22"/>
  <c r="U77" i="22"/>
  <c r="O77" i="22"/>
  <c r="L77" i="22"/>
  <c r="I77" i="22"/>
  <c r="U76" i="22"/>
  <c r="O76" i="22"/>
  <c r="L76" i="22"/>
  <c r="I76" i="22"/>
  <c r="U75" i="22"/>
  <c r="O75" i="22"/>
  <c r="L75" i="22"/>
  <c r="I75" i="22"/>
  <c r="U74" i="22"/>
  <c r="O74" i="22"/>
  <c r="L74" i="22"/>
  <c r="I74" i="22"/>
  <c r="U73" i="22"/>
  <c r="O73" i="22"/>
  <c r="L73" i="22"/>
  <c r="I73" i="22"/>
  <c r="U71" i="22"/>
  <c r="O71" i="22"/>
  <c r="L71" i="22"/>
  <c r="I71" i="22"/>
  <c r="U70" i="22"/>
  <c r="O70" i="22"/>
  <c r="L70" i="22"/>
  <c r="I70" i="22"/>
  <c r="U69" i="22"/>
  <c r="O69" i="22"/>
  <c r="L69" i="22"/>
  <c r="I69" i="22"/>
  <c r="U68" i="22"/>
  <c r="O68" i="22"/>
  <c r="L68" i="22"/>
  <c r="I68" i="22"/>
  <c r="U67" i="22"/>
  <c r="O67" i="22"/>
  <c r="L67" i="22"/>
  <c r="I67" i="22"/>
  <c r="U66" i="22"/>
  <c r="O66" i="22"/>
  <c r="L66" i="22"/>
  <c r="I66" i="22"/>
  <c r="U65" i="22"/>
  <c r="O65" i="22"/>
  <c r="L65" i="22"/>
  <c r="I65" i="22"/>
  <c r="U64" i="22"/>
  <c r="O64" i="22"/>
  <c r="L64" i="22"/>
  <c r="I64" i="22"/>
  <c r="U63" i="22"/>
  <c r="O63" i="22"/>
  <c r="L63" i="22"/>
  <c r="I63" i="22"/>
  <c r="O37" i="22"/>
  <c r="O36" i="22"/>
  <c r="U35" i="22"/>
  <c r="O35" i="22"/>
  <c r="U18" i="22"/>
  <c r="O18" i="22"/>
  <c r="L18" i="22"/>
  <c r="I18" i="22"/>
  <c r="U17" i="22"/>
  <c r="O17" i="22"/>
  <c r="L17" i="22"/>
  <c r="I17" i="22"/>
  <c r="U16" i="22"/>
  <c r="O16" i="22"/>
  <c r="L16" i="22"/>
  <c r="I16" i="22"/>
  <c r="U15" i="22"/>
  <c r="O15" i="22"/>
  <c r="L15" i="22"/>
  <c r="I15" i="22"/>
  <c r="U14" i="22"/>
  <c r="O14" i="22"/>
  <c r="L14" i="22"/>
  <c r="I14" i="22"/>
  <c r="U12" i="22"/>
  <c r="O12" i="22"/>
  <c r="L12" i="22"/>
  <c r="I12" i="22"/>
  <c r="U11" i="22"/>
  <c r="O11" i="22"/>
  <c r="L11" i="22"/>
  <c r="I11" i="22"/>
  <c r="U10" i="22"/>
  <c r="O10" i="22"/>
  <c r="L10" i="22"/>
  <c r="I10" i="22"/>
  <c r="U9" i="22"/>
  <c r="O9" i="22"/>
  <c r="L9" i="22"/>
  <c r="I9" i="22"/>
  <c r="U8" i="22"/>
  <c r="O8" i="22"/>
  <c r="L8" i="22"/>
  <c r="I8" i="22"/>
  <c r="U7" i="22"/>
  <c r="O7" i="22"/>
  <c r="L7" i="22"/>
  <c r="I7" i="22"/>
  <c r="O52" i="21"/>
  <c r="O50" i="21"/>
  <c r="O49" i="21"/>
  <c r="O48" i="21"/>
  <c r="O47" i="21"/>
  <c r="O46" i="21"/>
  <c r="O45" i="21"/>
  <c r="O43" i="21"/>
  <c r="O42" i="21"/>
  <c r="O41" i="21"/>
  <c r="O40" i="21"/>
  <c r="O39" i="21"/>
  <c r="O38" i="21"/>
  <c r="O36" i="21"/>
  <c r="O35" i="21"/>
  <c r="O34" i="21"/>
  <c r="O33" i="21"/>
  <c r="O32" i="21"/>
  <c r="O31" i="21"/>
  <c r="O30" i="21"/>
  <c r="O29" i="21"/>
  <c r="O28" i="21"/>
  <c r="O23" i="21"/>
  <c r="O22" i="21"/>
  <c r="O21" i="21"/>
  <c r="O19" i="21"/>
  <c r="O18" i="21"/>
  <c r="O17" i="21"/>
  <c r="O16" i="21"/>
  <c r="O15" i="21"/>
  <c r="O14" i="21"/>
  <c r="O8" i="21"/>
  <c r="O9" i="21"/>
  <c r="O10" i="21"/>
  <c r="O11" i="21"/>
  <c r="O12" i="21"/>
  <c r="O7" i="21"/>
  <c r="U52" i="21"/>
  <c r="U45" i="21"/>
  <c r="U50" i="21"/>
  <c r="U49" i="21"/>
  <c r="U48" i="21"/>
  <c r="U47" i="21"/>
  <c r="U46" i="21"/>
  <c r="U43" i="21"/>
  <c r="U42" i="21"/>
  <c r="U41" i="21"/>
  <c r="U40" i="21"/>
  <c r="U39" i="21"/>
  <c r="U38" i="21"/>
  <c r="U36" i="21"/>
  <c r="U35" i="21"/>
  <c r="U34" i="21"/>
  <c r="U33" i="21"/>
  <c r="U32" i="21"/>
  <c r="U31" i="21"/>
  <c r="U30" i="21"/>
  <c r="U29" i="21"/>
  <c r="U28" i="21"/>
  <c r="U21" i="21"/>
  <c r="U19" i="21"/>
  <c r="U18" i="21"/>
  <c r="U17" i="21"/>
  <c r="U16" i="21"/>
  <c r="U15" i="21"/>
  <c r="U14" i="21"/>
  <c r="U12" i="21"/>
  <c r="U11" i="21"/>
  <c r="U10" i="21"/>
  <c r="U9" i="21"/>
  <c r="U8" i="21"/>
  <c r="U7" i="21"/>
  <c r="L36" i="21"/>
  <c r="L22" i="21"/>
  <c r="L23" i="21"/>
  <c r="I22" i="21"/>
  <c r="I23" i="21"/>
  <c r="L31" i="21"/>
  <c r="I31" i="21"/>
  <c r="L30" i="21"/>
  <c r="I30" i="21"/>
  <c r="L28" i="21"/>
  <c r="I28" i="21"/>
  <c r="L52" i="21"/>
  <c r="I52" i="21"/>
  <c r="L50" i="21"/>
  <c r="I50" i="21"/>
  <c r="L49" i="21"/>
  <c r="I49" i="21"/>
  <c r="L48" i="21"/>
  <c r="I48" i="21"/>
  <c r="L47" i="21"/>
  <c r="I47" i="21"/>
  <c r="L46" i="21"/>
  <c r="I46" i="21"/>
  <c r="L45" i="21"/>
  <c r="I45" i="21"/>
  <c r="L43" i="21"/>
  <c r="I43" i="21"/>
  <c r="L42" i="21"/>
  <c r="I42" i="21"/>
  <c r="L41" i="21"/>
  <c r="I41" i="21"/>
  <c r="L40" i="21"/>
  <c r="I40" i="21"/>
  <c r="L39" i="21"/>
  <c r="I39" i="21"/>
  <c r="L38" i="21"/>
  <c r="I38" i="21"/>
  <c r="I36" i="21"/>
  <c r="L35" i="21"/>
  <c r="I35" i="21"/>
  <c r="L34" i="21"/>
  <c r="I34" i="21"/>
  <c r="L33" i="21"/>
  <c r="I33" i="21"/>
  <c r="L32" i="21"/>
  <c r="I32" i="21"/>
  <c r="L29" i="21"/>
  <c r="I29" i="21"/>
  <c r="L21" i="21"/>
  <c r="I21" i="21"/>
  <c r="L19" i="21"/>
  <c r="I19" i="21"/>
  <c r="L18" i="21"/>
  <c r="I18" i="21"/>
  <c r="L17" i="21"/>
  <c r="I17" i="21"/>
  <c r="L16" i="21"/>
  <c r="I16" i="21"/>
  <c r="L15" i="21"/>
  <c r="I15" i="21"/>
  <c r="L14" i="21"/>
  <c r="I14" i="21"/>
  <c r="L12" i="21"/>
  <c r="I12" i="21"/>
  <c r="L11" i="21"/>
  <c r="I11" i="21"/>
  <c r="L10" i="21"/>
  <c r="I10" i="21"/>
  <c r="L9" i="21"/>
  <c r="I9" i="21"/>
  <c r="L8" i="21"/>
  <c r="I8" i="21"/>
  <c r="L7" i="21"/>
  <c r="I7" i="21"/>
  <c r="M26" i="16" l="1"/>
  <c r="J26" i="16"/>
  <c r="M25" i="16"/>
  <c r="J25" i="16"/>
  <c r="M24" i="16"/>
  <c r="J24" i="16"/>
  <c r="M23" i="16"/>
  <c r="J23" i="16"/>
  <c r="M8" i="16"/>
  <c r="M9" i="16"/>
  <c r="M10" i="16"/>
  <c r="M11" i="16"/>
  <c r="M12" i="16"/>
  <c r="M13" i="16"/>
  <c r="M14" i="16"/>
  <c r="M15" i="16"/>
  <c r="M16" i="16"/>
  <c r="M17" i="16"/>
  <c r="M18" i="16"/>
  <c r="M7" i="16"/>
  <c r="J8" i="16"/>
  <c r="J9" i="16"/>
  <c r="J10" i="16"/>
  <c r="J11" i="16"/>
  <c r="J12" i="16"/>
  <c r="J13" i="16"/>
  <c r="J14" i="16"/>
  <c r="J15" i="16"/>
  <c r="J16" i="16"/>
  <c r="J17" i="16"/>
  <c r="J18" i="16"/>
  <c r="J7" i="16"/>
  <c r="N223" i="19"/>
  <c r="N189" i="19"/>
  <c r="N151" i="19"/>
  <c r="N95" i="19"/>
  <c r="N68" i="19"/>
  <c r="N36" i="19"/>
  <c r="J121" i="19"/>
  <c r="L121" i="19"/>
  <c r="J155" i="19"/>
  <c r="L155" i="19"/>
  <c r="L221" i="19"/>
  <c r="L220" i="19"/>
  <c r="L219" i="19"/>
  <c r="L218" i="19"/>
  <c r="L217" i="19"/>
  <c r="L216" i="19"/>
  <c r="L215" i="19"/>
  <c r="L214" i="19"/>
  <c r="L211" i="19"/>
  <c r="L210" i="19"/>
  <c r="L209" i="19"/>
  <c r="L206" i="19"/>
  <c r="L205" i="19"/>
  <c r="L202" i="19"/>
  <c r="L201" i="19"/>
  <c r="L200" i="19"/>
  <c r="L194" i="19"/>
  <c r="L187" i="19"/>
  <c r="L184" i="19"/>
  <c r="L183" i="19"/>
  <c r="L182" i="19"/>
  <c r="L181" i="19"/>
  <c r="L180" i="19"/>
  <c r="L177" i="19"/>
  <c r="L176" i="19"/>
  <c r="L175" i="19"/>
  <c r="L174" i="19"/>
  <c r="L172" i="19"/>
  <c r="L171" i="19"/>
  <c r="L170" i="19"/>
  <c r="L169" i="19"/>
  <c r="L168" i="19"/>
  <c r="L167" i="19"/>
  <c r="L164" i="19"/>
  <c r="L163" i="19"/>
  <c r="L162" i="19"/>
  <c r="L149" i="19"/>
  <c r="L146" i="19"/>
  <c r="L145" i="19"/>
  <c r="L144" i="19"/>
  <c r="L143" i="19"/>
  <c r="L142" i="19"/>
  <c r="L141" i="19"/>
  <c r="L140" i="19"/>
  <c r="L139" i="19"/>
  <c r="L136" i="19"/>
  <c r="L135" i="19"/>
  <c r="L134" i="19"/>
  <c r="L131" i="19"/>
  <c r="L130" i="19"/>
  <c r="L129" i="19"/>
  <c r="L128" i="19"/>
  <c r="L127" i="19"/>
  <c r="L124" i="19"/>
  <c r="L123" i="19"/>
  <c r="L122" i="19"/>
  <c r="L118" i="19"/>
  <c r="L117" i="19"/>
  <c r="L116" i="19"/>
  <c r="L115" i="19"/>
  <c r="L114" i="19"/>
  <c r="L113" i="19"/>
  <c r="L112" i="19"/>
  <c r="L109" i="19"/>
  <c r="L108" i="19"/>
  <c r="L107" i="19"/>
  <c r="L100" i="19"/>
  <c r="L93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4" i="19"/>
  <c r="L73" i="19"/>
  <c r="L66" i="19"/>
  <c r="L63" i="19"/>
  <c r="L62" i="19"/>
  <c r="L61" i="19"/>
  <c r="L60" i="19"/>
  <c r="L59" i="19"/>
  <c r="L55" i="19"/>
  <c r="L54" i="19"/>
  <c r="L52" i="19"/>
  <c r="L51" i="19"/>
  <c r="L48" i="19"/>
  <c r="L47" i="19"/>
  <c r="L46" i="19"/>
  <c r="L40" i="19"/>
  <c r="L34" i="19"/>
  <c r="L31" i="19"/>
  <c r="L30" i="19"/>
  <c r="L29" i="19"/>
  <c r="L28" i="19"/>
  <c r="L27" i="19"/>
  <c r="L23" i="19"/>
  <c r="L22" i="19"/>
  <c r="L21" i="19"/>
  <c r="L19" i="19"/>
  <c r="L18" i="19"/>
  <c r="L15" i="19"/>
  <c r="L14" i="19"/>
  <c r="L13" i="19"/>
  <c r="L7" i="19"/>
  <c r="M20" i="16" l="1"/>
  <c r="J20" i="16"/>
  <c r="L223" i="19"/>
  <c r="L95" i="19"/>
  <c r="L68" i="19"/>
  <c r="L151" i="19"/>
  <c r="L189" i="19"/>
  <c r="L36" i="19"/>
  <c r="J13" i="19" l="1"/>
  <c r="J14" i="19"/>
  <c r="J15" i="19"/>
  <c r="J18" i="19"/>
  <c r="J19" i="19"/>
  <c r="J21" i="19"/>
  <c r="J22" i="19"/>
  <c r="J23" i="19"/>
  <c r="J27" i="19"/>
  <c r="J28" i="19"/>
  <c r="J29" i="19"/>
  <c r="J30" i="19"/>
  <c r="J31" i="19"/>
  <c r="J34" i="19"/>
  <c r="J40" i="19"/>
  <c r="J46" i="19"/>
  <c r="J47" i="19"/>
  <c r="J48" i="19"/>
  <c r="J51" i="19"/>
  <c r="J52" i="19"/>
  <c r="J54" i="19"/>
  <c r="J55" i="19"/>
  <c r="J59" i="19"/>
  <c r="J60" i="19"/>
  <c r="J61" i="19"/>
  <c r="J62" i="19"/>
  <c r="J63" i="19"/>
  <c r="J66" i="19"/>
  <c r="J73" i="19"/>
  <c r="J74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3" i="19"/>
  <c r="J94" i="19"/>
  <c r="J100" i="19"/>
  <c r="J107" i="19"/>
  <c r="J108" i="19"/>
  <c r="J109" i="19"/>
  <c r="J112" i="19"/>
  <c r="J113" i="19"/>
  <c r="J114" i="19"/>
  <c r="J115" i="19"/>
  <c r="J116" i="19"/>
  <c r="J117" i="19"/>
  <c r="J118" i="19"/>
  <c r="J122" i="19"/>
  <c r="J123" i="19"/>
  <c r="J124" i="19"/>
  <c r="J127" i="19"/>
  <c r="J128" i="19"/>
  <c r="J129" i="19"/>
  <c r="J130" i="19"/>
  <c r="J131" i="19"/>
  <c r="J134" i="19"/>
  <c r="J135" i="19"/>
  <c r="J136" i="19"/>
  <c r="J139" i="19"/>
  <c r="J140" i="19"/>
  <c r="J141" i="19"/>
  <c r="J142" i="19"/>
  <c r="J143" i="19"/>
  <c r="J144" i="19"/>
  <c r="J145" i="19"/>
  <c r="J146" i="19"/>
  <c r="J149" i="19"/>
  <c r="J162" i="19"/>
  <c r="J163" i="19"/>
  <c r="J164" i="19"/>
  <c r="J167" i="19"/>
  <c r="J168" i="19"/>
  <c r="J169" i="19"/>
  <c r="J170" i="19"/>
  <c r="J171" i="19"/>
  <c r="J174" i="19"/>
  <c r="J175" i="19"/>
  <c r="J176" i="19"/>
  <c r="J177" i="19"/>
  <c r="J180" i="19"/>
  <c r="J181" i="19"/>
  <c r="J182" i="19"/>
  <c r="J183" i="19"/>
  <c r="J184" i="19"/>
  <c r="J187" i="19"/>
  <c r="J194" i="19"/>
  <c r="J200" i="19"/>
  <c r="J201" i="19"/>
  <c r="J202" i="19"/>
  <c r="J205" i="19"/>
  <c r="J206" i="19"/>
  <c r="J209" i="19"/>
  <c r="J210" i="19"/>
  <c r="J211" i="19"/>
  <c r="J214" i="19"/>
  <c r="J215" i="19"/>
  <c r="J216" i="19"/>
  <c r="J217" i="19"/>
  <c r="J218" i="19"/>
  <c r="J221" i="19"/>
  <c r="J7" i="19"/>
  <c r="J36" i="19" l="1"/>
  <c r="J68" i="19"/>
  <c r="J223" i="19"/>
  <c r="J95" i="19"/>
  <c r="J151" i="19"/>
  <c r="J172" i="19"/>
  <c r="J189" i="19" s="1"/>
  <c r="D151" i="19"/>
  <c r="D223" i="19" l="1"/>
  <c r="D189" i="19" l="1"/>
</calcChain>
</file>

<file path=xl/sharedStrings.xml><?xml version="1.0" encoding="utf-8"?>
<sst xmlns="http://schemas.openxmlformats.org/spreadsheetml/2006/main" count="1551" uniqueCount="544">
  <si>
    <t>VOL</t>
  </si>
  <si>
    <t>SAT</t>
  </si>
  <si>
    <t>NO</t>
  </si>
  <si>
    <t>Unit</t>
  </si>
  <si>
    <t>HARGA UNIT</t>
  </si>
  <si>
    <t>MATERIAL</t>
  </si>
  <si>
    <t>TOTAL</t>
  </si>
  <si>
    <t>Lot</t>
  </si>
  <si>
    <t>unit</t>
  </si>
  <si>
    <t>Set</t>
  </si>
  <si>
    <t>Accessories</t>
  </si>
  <si>
    <t>Circuit Breaker</t>
  </si>
  <si>
    <t>set</t>
  </si>
  <si>
    <t>Wall Mounting</t>
  </si>
  <si>
    <t>Box Panel</t>
  </si>
  <si>
    <t>Height (H)</t>
  </si>
  <si>
    <t>Width (W)</t>
  </si>
  <si>
    <t>Depth (D)</t>
  </si>
  <si>
    <t>Main Busbar</t>
  </si>
  <si>
    <t>CU 1x (15x3) mm</t>
  </si>
  <si>
    <t>CU 1x (12x2) mm</t>
  </si>
  <si>
    <t>Arde</t>
  </si>
  <si>
    <t>Measurement &amp; Indicator R-S-T</t>
  </si>
  <si>
    <t>Fuse Control</t>
  </si>
  <si>
    <t>MCB</t>
  </si>
  <si>
    <t>Heat Shink Insulator</t>
  </si>
  <si>
    <t>-</t>
  </si>
  <si>
    <t>Lokal</t>
  </si>
  <si>
    <t>Acrylic (Cover Busbar)</t>
  </si>
  <si>
    <t>Cable Duct</t>
  </si>
  <si>
    <t>PVC cable wiring, scunt, sleeve &amp; marking</t>
  </si>
  <si>
    <t>Terminal + name plate</t>
  </si>
  <si>
    <t>10A/ 1P</t>
  </si>
  <si>
    <t>Fuji/ABB/Schneider</t>
  </si>
  <si>
    <t>Schneider/Fort</t>
  </si>
  <si>
    <t>Shano</t>
  </si>
  <si>
    <t>KMI/kabelindo/Supreme</t>
  </si>
  <si>
    <t>Tend/Fort</t>
  </si>
  <si>
    <t>Per Phase R,S,T</t>
  </si>
  <si>
    <t>Neutral</t>
  </si>
  <si>
    <t>Indicator R-S-T</t>
  </si>
  <si>
    <t>MCCB</t>
  </si>
  <si>
    <t>220VAC/ 10A, SFN-811</t>
  </si>
  <si>
    <t>Round Type Dia. 22mm, 220VAC LED [R],[Y],[G], XB7</t>
  </si>
  <si>
    <t>32A/3P/4.5 kA</t>
  </si>
  <si>
    <t>16A/1P/4.5 kA</t>
  </si>
  <si>
    <t>60A/3P/18kA, Fixed Type</t>
  </si>
  <si>
    <t>mtr</t>
  </si>
  <si>
    <t>lot</t>
  </si>
  <si>
    <t>DESKRIPSI SPESIFIKASI</t>
  </si>
  <si>
    <t>Harga Unit
(Rp.)</t>
  </si>
  <si>
    <t>Harga Total
(Rp.)</t>
  </si>
  <si>
    <t>A</t>
  </si>
  <si>
    <t>A1</t>
  </si>
  <si>
    <t>A1.1</t>
  </si>
  <si>
    <t>Free Standing</t>
  </si>
  <si>
    <t>IP 43, RAL 7032, MS 2.0 mm thickness Panel Plate, MS 2.3 mm thickness Structure Plate</t>
  </si>
  <si>
    <t xml:space="preserve">UNP 80x50x5 </t>
  </si>
  <si>
    <t>A1.2</t>
  </si>
  <si>
    <t>A1.3</t>
  </si>
  <si>
    <t>A1.3.1</t>
  </si>
  <si>
    <t>Pilot Lamp Indicator R-S-T</t>
  </si>
  <si>
    <t>SCH</t>
  </si>
  <si>
    <t>A1.3.3</t>
  </si>
  <si>
    <t>Digital Voltmeter</t>
  </si>
  <si>
    <t>Voltmeter, 400 VAC, 3ph, DM3210</t>
  </si>
  <si>
    <t>Schneider</t>
  </si>
  <si>
    <t>A1.3.2</t>
  </si>
  <si>
    <t>Power Meter 3 Phasa</t>
  </si>
  <si>
    <t>Digital Power &amp; Energy Meter METSEPM2220</t>
  </si>
  <si>
    <t>A1.3.4</t>
  </si>
  <si>
    <t>Tend</t>
  </si>
  <si>
    <t>A1.3.5</t>
  </si>
  <si>
    <t>Kontaktor + Aux</t>
  </si>
  <si>
    <t>9A, 220Volt Coil</t>
  </si>
  <si>
    <t>Fuji/Schneider/ABB</t>
  </si>
  <si>
    <t>A1.3.6</t>
  </si>
  <si>
    <t>A1.3.7</t>
  </si>
  <si>
    <t>K &amp; N</t>
  </si>
  <si>
    <t>A1.4</t>
  </si>
  <si>
    <t>Protection &amp; Warning Device</t>
  </si>
  <si>
    <t>A1.4.1</t>
  </si>
  <si>
    <t>A1.4.2</t>
  </si>
  <si>
    <t>Dia. 22mm, 1NO/1NC [B], XB7EA-P</t>
  </si>
  <si>
    <t>Relays &amp; socket</t>
  </si>
  <si>
    <t>220VAC, MK-2P DPDT</t>
  </si>
  <si>
    <t>Omron</t>
  </si>
  <si>
    <t>Shanho</t>
  </si>
  <si>
    <t>Current Transformer</t>
  </si>
  <si>
    <t>A1.5</t>
  </si>
  <si>
    <t>A1.5.1</t>
  </si>
  <si>
    <t>A1.5.2</t>
  </si>
  <si>
    <t>LBS</t>
  </si>
  <si>
    <t>Socomec</t>
  </si>
  <si>
    <t>6A/1P/4.5 kA</t>
  </si>
  <si>
    <t>MG/SCH</t>
  </si>
  <si>
    <t>A1.6</t>
  </si>
  <si>
    <t>TL Lamp c/w Fittings &amp; Switch</t>
  </si>
  <si>
    <t>TL LED T8 1x16W , 220V AC</t>
  </si>
  <si>
    <t>Philips</t>
  </si>
  <si>
    <t>A1.6.6</t>
  </si>
  <si>
    <t>KMI/Supreme</t>
  </si>
  <si>
    <t>A1.6.8</t>
  </si>
  <si>
    <t>A1.7</t>
  </si>
  <si>
    <t>Wiring fee &amp; fabricated</t>
  </si>
  <si>
    <t>A1.7.1</t>
  </si>
  <si>
    <t>Upah pekerjaan</t>
  </si>
  <si>
    <t>A2</t>
  </si>
  <si>
    <t>A2.1</t>
  </si>
  <si>
    <t>A2.2</t>
  </si>
  <si>
    <t>A2.3</t>
  </si>
  <si>
    <t>A2.3.1</t>
  </si>
  <si>
    <t>A2.3.2</t>
  </si>
  <si>
    <t>A2.4</t>
  </si>
  <si>
    <t>A2.4.1</t>
  </si>
  <si>
    <t>A2.4.2</t>
  </si>
  <si>
    <t>A2.5</t>
  </si>
  <si>
    <t>A2.5.1</t>
  </si>
  <si>
    <t>A2.5.2</t>
  </si>
  <si>
    <t>A2.5.4</t>
  </si>
  <si>
    <t>A3</t>
  </si>
  <si>
    <t>A3.1</t>
  </si>
  <si>
    <t>A3.2</t>
  </si>
  <si>
    <t>A3.3</t>
  </si>
  <si>
    <t>A3.3.1</t>
  </si>
  <si>
    <t>Dia. 22mm, 220V AC, LED [G], XB7EV-MP</t>
  </si>
  <si>
    <t>A3.4.1</t>
  </si>
  <si>
    <t>A3.5</t>
  </si>
  <si>
    <t>A3.5.1</t>
  </si>
  <si>
    <t>A3.5.2</t>
  </si>
  <si>
    <t>A3.6</t>
  </si>
  <si>
    <t>A3.6.1</t>
  </si>
  <si>
    <t xml:space="preserve">CT 800/5A, Class 1 </t>
  </si>
  <si>
    <t>Correction Devices</t>
  </si>
  <si>
    <t>PF Regulator</t>
  </si>
  <si>
    <t>380-400VAC - 12 steps, PFR 120-415-50</t>
  </si>
  <si>
    <t>Mikro</t>
  </si>
  <si>
    <t>Pilot Lamp Indicator Auto-Manual</t>
  </si>
  <si>
    <t>Auto-Off-Manual Switches</t>
  </si>
  <si>
    <t>3 stages double throw, CA10-</t>
  </si>
  <si>
    <t>Pilot Lamp Indicator ON</t>
  </si>
  <si>
    <t>Push Button ON-OFF</t>
  </si>
  <si>
    <t>Kontaktor</t>
  </si>
  <si>
    <t>Power Capacitor</t>
  </si>
  <si>
    <t>Busbar Support to Main Busbar R-S-T</t>
  </si>
  <si>
    <t>A7.6.8</t>
  </si>
  <si>
    <t>Digital Amperemeter</t>
  </si>
  <si>
    <t>Ammeter, 3ph, 5A ext. CT, DM3110</t>
  </si>
  <si>
    <t>CIC</t>
  </si>
  <si>
    <t>C</t>
  </si>
  <si>
    <t>MAIN DISTRIBUTION PANEL</t>
  </si>
  <si>
    <t>C1</t>
  </si>
  <si>
    <t>SB-1 (Sub Board)</t>
  </si>
  <si>
    <t>C1.1</t>
  </si>
  <si>
    <t>800mm (W) x 300mm (D) x 1100mm (H), IP 44, RAL 7032, 2.0 mm thickness Panel Plate, 2.3mm thickness Structur Plate</t>
  </si>
  <si>
    <t>C1.2</t>
  </si>
  <si>
    <t>CU 1x (20x5) mm</t>
  </si>
  <si>
    <t>CU 1x (15x2) mm</t>
  </si>
  <si>
    <t>C1.3</t>
  </si>
  <si>
    <t>Measurement, Protection  &amp; Indicator R-S-T</t>
  </si>
  <si>
    <t>C1.3.1</t>
  </si>
  <si>
    <t>C1.3.2</t>
  </si>
  <si>
    <t>C1.3.3</t>
  </si>
  <si>
    <t>C1.3.4</t>
  </si>
  <si>
    <t>C1.3.5</t>
  </si>
  <si>
    <t>CT 300/5A, Class 1</t>
  </si>
  <si>
    <t>C1.4</t>
  </si>
  <si>
    <t>C1.4.1</t>
  </si>
  <si>
    <t>C1.4.2</t>
  </si>
  <si>
    <t>C1.4.3</t>
  </si>
  <si>
    <t>25A/1P/4.5 kA</t>
  </si>
  <si>
    <t>C1.5</t>
  </si>
  <si>
    <t>C1.5.1</t>
  </si>
  <si>
    <t>C1.5.2</t>
  </si>
  <si>
    <t>C1.5.3</t>
  </si>
  <si>
    <t>C1.5.4</t>
  </si>
  <si>
    <t>C1.5.5</t>
  </si>
  <si>
    <t>60A/ 1P</t>
  </si>
  <si>
    <t>C1.6</t>
  </si>
  <si>
    <t>C1.6.1</t>
  </si>
  <si>
    <t>Dia. 22mm, 1NO/1NC [R], [G], XB7EA-P</t>
  </si>
  <si>
    <t>Nokian</t>
  </si>
  <si>
    <t>Sensing Current Transformer</t>
  </si>
  <si>
    <t>B</t>
  </si>
  <si>
    <t>MAIN CONTROL CENTER</t>
  </si>
  <si>
    <t>B1</t>
  </si>
  <si>
    <t>Panel Capacitor Bank 6x25kVAR</t>
  </si>
  <si>
    <t>25kVAR/ 415VAC 50Hz, FL1D/CLMD</t>
  </si>
  <si>
    <t>60A, 220Volt Coil</t>
  </si>
  <si>
    <t>100A/3P/18kA, Fixed Type</t>
  </si>
  <si>
    <t>CT 800/5A, Class 1</t>
  </si>
  <si>
    <t>300A 3P</t>
  </si>
  <si>
    <t>B1.1</t>
  </si>
  <si>
    <t>1.1.1.1</t>
  </si>
  <si>
    <t>B1.2</t>
  </si>
  <si>
    <t>B1.2.1</t>
  </si>
  <si>
    <t>B1.2.2</t>
  </si>
  <si>
    <t>B1.2.3</t>
  </si>
  <si>
    <t>B1.2.4</t>
  </si>
  <si>
    <t>B1.2.5</t>
  </si>
  <si>
    <t>B1.2.6</t>
  </si>
  <si>
    <t>B1.2.7</t>
  </si>
  <si>
    <t>B1.2.8</t>
  </si>
  <si>
    <t>B1.2.9</t>
  </si>
  <si>
    <t>B1.2.10</t>
  </si>
  <si>
    <t>B1.2.11</t>
  </si>
  <si>
    <t>B1.2.12</t>
  </si>
  <si>
    <t>B1.2.13</t>
  </si>
  <si>
    <t>B1.2.14</t>
  </si>
  <si>
    <t>B1.3</t>
  </si>
  <si>
    <t>B1.3.1</t>
  </si>
  <si>
    <t>A1.4.3</t>
  </si>
  <si>
    <t>A1.4.4</t>
  </si>
  <si>
    <t>A1.5.3</t>
  </si>
  <si>
    <t>A2.4.3</t>
  </si>
  <si>
    <t>A2.5.3</t>
  </si>
  <si>
    <t>A2.5.5</t>
  </si>
  <si>
    <t>A3.4.2</t>
  </si>
  <si>
    <t>A3.4.3</t>
  </si>
  <si>
    <t>D</t>
  </si>
  <si>
    <t>LIGHTING SWITCH BOARD</t>
  </si>
  <si>
    <t>D1</t>
  </si>
  <si>
    <t>D1.1</t>
  </si>
  <si>
    <t>D1.2</t>
  </si>
  <si>
    <t>D1.3</t>
  </si>
  <si>
    <t>D1.3.1</t>
  </si>
  <si>
    <t>D1.3.2</t>
  </si>
  <si>
    <t>D1.4</t>
  </si>
  <si>
    <t>D1.4.1</t>
  </si>
  <si>
    <t>D1.4.2</t>
  </si>
  <si>
    <t>D1.4.3</t>
  </si>
  <si>
    <t>D1.5</t>
  </si>
  <si>
    <t>D1.5.1</t>
  </si>
  <si>
    <t>D1.5.2</t>
  </si>
  <si>
    <t>D1.5.3</t>
  </si>
  <si>
    <t>D1.5.4</t>
  </si>
  <si>
    <t>D1.5.5</t>
  </si>
  <si>
    <t>D1.6</t>
  </si>
  <si>
    <t>D1.6.1</t>
  </si>
  <si>
    <t>LSB-1 Boiler BSD Building</t>
  </si>
  <si>
    <t>MDP Panel</t>
  </si>
  <si>
    <t>A2.6</t>
  </si>
  <si>
    <t>A2.6.1</t>
  </si>
  <si>
    <t>A2.2.1</t>
  </si>
  <si>
    <t>A2.2.2</t>
  </si>
  <si>
    <t>A2.2.3</t>
  </si>
  <si>
    <t>Wallmounted Type, IP 44, RAL 7032, 2.0 mm thickness Panel Plate, MS 2.3 mm thickness Structure Plate</t>
  </si>
  <si>
    <t>A2.1.1</t>
  </si>
  <si>
    <t>A2.1.2</t>
  </si>
  <si>
    <t>A2.1.3</t>
  </si>
  <si>
    <t>A2.1.4</t>
  </si>
  <si>
    <t>A3.1.1</t>
  </si>
  <si>
    <t>A3.1.2</t>
  </si>
  <si>
    <t>A3.1.3</t>
  </si>
  <si>
    <t>A3.1.4</t>
  </si>
  <si>
    <t>A3.2.1</t>
  </si>
  <si>
    <t>A3.2.2</t>
  </si>
  <si>
    <t>A3.2.3</t>
  </si>
  <si>
    <t>A3.3.2</t>
  </si>
  <si>
    <t>A3.5.3</t>
  </si>
  <si>
    <t>A3.5.4</t>
  </si>
  <si>
    <t>A3.5.5</t>
  </si>
  <si>
    <t>UPS Panel</t>
  </si>
  <si>
    <t>Exhaust Fan CKE Model EEN-D30/3, Dia : 30" 900/1300 Watt, 380V 3P, c/w set supporting &amp; Wall mounted</t>
  </si>
  <si>
    <t>SCOPE OF WORKS</t>
  </si>
  <si>
    <t>150A/3P/36kA, Fixed Type</t>
  </si>
  <si>
    <t>MOTOR CONTROL CENTRE</t>
  </si>
  <si>
    <t>Base &amp; Top Frame</t>
  </si>
  <si>
    <t>CU 1x (80x10) mm</t>
  </si>
  <si>
    <t>CU 1x (40x10) mm</t>
  </si>
  <si>
    <t>CU 1x (25x5) mm</t>
  </si>
  <si>
    <t>CT 1000/5A, Class 1</t>
  </si>
  <si>
    <t>Mini Sirene</t>
  </si>
  <si>
    <t>220VAC 40W 6000rpm, B-36</t>
  </si>
  <si>
    <t>Yahagi</t>
  </si>
  <si>
    <t>Push Button Reset</t>
  </si>
  <si>
    <t>1000A/3P/65kA, Adj. Type</t>
  </si>
  <si>
    <t>Motor Starter</t>
  </si>
  <si>
    <t>Starting</t>
  </si>
  <si>
    <t xml:space="preserve">DOL 7.5kW </t>
  </si>
  <si>
    <t xml:space="preserve">SD 18.5kW </t>
  </si>
  <si>
    <t>A1.6.9</t>
  </si>
  <si>
    <t xml:space="preserve">SD 11kW for Spare </t>
  </si>
  <si>
    <t>A1.7.2</t>
  </si>
  <si>
    <t>A1.7.3</t>
  </si>
  <si>
    <t>A1.7.4</t>
  </si>
  <si>
    <t>A1.7.5</t>
  </si>
  <si>
    <t>A1.7.6</t>
  </si>
  <si>
    <t>A1.7.7</t>
  </si>
  <si>
    <t>A1.7.8</t>
  </si>
  <si>
    <t>A1.8</t>
  </si>
  <si>
    <t>A1.8.1</t>
  </si>
  <si>
    <t>MCC-1 (FUEL BOILER STATION)</t>
  </si>
  <si>
    <t>800A/3P/50kA, Fixed Type</t>
  </si>
  <si>
    <t>Box Panel Uk 1800x800x800</t>
  </si>
  <si>
    <t>2mm</t>
  </si>
  <si>
    <t xml:space="preserve"> </t>
  </si>
  <si>
    <t>Sub Total Panel Capacitor Bank 6x25kVAR</t>
  </si>
  <si>
    <t>Sub Total UPS Panel</t>
  </si>
  <si>
    <t>Sub Total MDP Panel</t>
  </si>
  <si>
    <t>wiring &amp; fabrikasi MCC-1 (FUEL BOILER STATION)</t>
  </si>
  <si>
    <t>wiring &amp; fabrikasi SB-1 (Sub Board)</t>
  </si>
  <si>
    <t>Wiring &amp; fabrikasi LSB-1 Boiler BSD Building</t>
  </si>
  <si>
    <t>PT Jogja Panel</t>
  </si>
  <si>
    <t>CV Universal</t>
  </si>
  <si>
    <t>UPAH</t>
  </si>
  <si>
    <t>MERK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</si>
  <si>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</si>
  <si>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</si>
  <si>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</si>
  <si>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</si>
  <si>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</si>
  <si>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</si>
  <si>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</si>
  <si>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</si>
  <si>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</si>
  <si>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</si>
  <si>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Broco</t>
  </si>
  <si>
    <t>MCB cover box 5 group modul standard</t>
  </si>
  <si>
    <t>Tube lamp LED T8 2x16W 6500K (Kap TKI 2x16W)</t>
  </si>
  <si>
    <t>Phillips c/w Fitting</t>
  </si>
  <si>
    <t>MCB 6A, 1P 4.5kA</t>
  </si>
  <si>
    <t>MCB 16A, 1P 4.5kA</t>
  </si>
  <si>
    <t>Double switch (saklar 2-gang) S-Classic c/w inbow doost</t>
  </si>
  <si>
    <t>Socket outlet (stop kontak 16A 1-gang) S-Classic c/w inbow doost</t>
  </si>
  <si>
    <t>Panasonic</t>
  </si>
  <si>
    <t>AC Split Phase 2PK, 1750W 220VAC c/w set outdoor unit (blower)</t>
  </si>
  <si>
    <t>Socket outlet AC (stop kontak 13A 1-gang + sakelar)  S-Classic c/w inbow doost</t>
  </si>
  <si>
    <t>NYM (3Cx1.5mm²) 500V</t>
  </si>
  <si>
    <t>KMI/ Kabelindo/ Supreme</t>
  </si>
  <si>
    <t>NYM (3Cx2.5mm²) 500V</t>
  </si>
  <si>
    <t>Clipsal</t>
  </si>
  <si>
    <t>PVC Conduit dia. 20mm x 3mtr, jointing, elbow, clamp, t-dos, flexible PVC</t>
  </si>
  <si>
    <t>Penerangan &amp; AC Gardu</t>
  </si>
  <si>
    <t>SUB TOTAL - Penerangan &amp; AC Gardu</t>
  </si>
  <si>
    <t>N2XSY 1C x 300mm</t>
  </si>
  <si>
    <t>N2XSEbY 3C x 95mm</t>
  </si>
  <si>
    <t>N2XSEbY 3C x 50mm</t>
  </si>
  <si>
    <t>MV Cable</t>
  </si>
  <si>
    <t>LV Cable</t>
  </si>
  <si>
    <t xml:space="preserve">NYFGbY uk. 4C x 16mm </t>
  </si>
  <si>
    <t>NYFGbY uk. 4C x 10mm</t>
  </si>
  <si>
    <t>NYY uk. 1C x 500mm</t>
  </si>
  <si>
    <t xml:space="preserve">NYY uk. 3C x 2.5mm </t>
  </si>
  <si>
    <t xml:space="preserve">NYY uk. 3C x 6mm </t>
  </si>
  <si>
    <t>NYY uk. 4C x 120mm</t>
  </si>
  <si>
    <t>NYM uk. 4C x 2,5 mm2</t>
  </si>
  <si>
    <t>NYM uk. 4C x 1,5 mm2</t>
  </si>
  <si>
    <t>NYM uk. 2C x 2,5 mm2</t>
  </si>
  <si>
    <t>NYM uk. 2C x 1,5 mm2</t>
  </si>
  <si>
    <t>NYM uk. 3C x 1,5 mm2</t>
  </si>
  <si>
    <t>NYM uk. 3C x 2,5 mm2</t>
  </si>
  <si>
    <t>NYA 1x50mm</t>
  </si>
  <si>
    <t>KMI</t>
  </si>
  <si>
    <t>12/20kV, AL, Three Core</t>
  </si>
  <si>
    <t>12/20kV, CU, Single Core</t>
  </si>
  <si>
    <t>12/20kV, CU, Three Core</t>
  </si>
  <si>
    <t>NYRGbY uk. 3C x 2.5mm</t>
  </si>
  <si>
    <t xml:space="preserve">NYY uk. 3C x1.5mm </t>
  </si>
  <si>
    <t>Min.Order @25 m /coil</t>
  </si>
  <si>
    <t>Min.Order @100 m /coil</t>
  </si>
  <si>
    <t>KABELINDO</t>
  </si>
  <si>
    <t>NYY uk. 1C x 300mm</t>
  </si>
  <si>
    <t>SPLN43</t>
  </si>
  <si>
    <t>NA2XSEbY 3C x 50mm</t>
  </si>
  <si>
    <t>NA2XSEbY 3C x 240mm</t>
  </si>
  <si>
    <t>NYFGbY uk. 4C x 150mm</t>
  </si>
  <si>
    <t>SPLND3.010.3:D50</t>
  </si>
  <si>
    <t>NA2XSEbY 3C x 300mm</t>
  </si>
  <si>
    <t>N2XSEbY 3C x 240mm</t>
  </si>
  <si>
    <t>N2XSEbY 3C x 300mm</t>
  </si>
  <si>
    <t>N2XSEbY 3C x 150mm</t>
  </si>
  <si>
    <t>MVTIC 3C x 150mm</t>
  </si>
  <si>
    <t>MULTIKABEL</t>
  </si>
  <si>
    <t>NA2XSEbY 3C x 95mm</t>
  </si>
  <si>
    <t>NA2XSEbY 3C x 120mm</t>
  </si>
  <si>
    <t>NA2XSEbY 3C x 150mm</t>
  </si>
  <si>
    <t>NYFGbY uk. 4C x 300mm</t>
  </si>
  <si>
    <t>MVTIC 3C x 240mm</t>
  </si>
  <si>
    <t>MVTIC 3C x 300mm</t>
  </si>
  <si>
    <t>NYFGbY uk. 4C x 70mm</t>
  </si>
  <si>
    <t>NYFGbY uk. 4C x 120mm</t>
  </si>
  <si>
    <t>NYFGbY uk. 4C x 95mm</t>
  </si>
  <si>
    <t>NYFGbY uk. 4C x 240mm</t>
  </si>
  <si>
    <t>SUPREME</t>
  </si>
  <si>
    <t>m</t>
  </si>
  <si>
    <t>B&amp;D</t>
  </si>
  <si>
    <t>Trafindo</t>
  </si>
  <si>
    <t>Sintra</t>
  </si>
  <si>
    <t>Maxima</t>
  </si>
  <si>
    <t>LV Trafo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</si>
  <si>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</si>
  <si>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</si>
  <si>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</si>
  <si>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</si>
  <si>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</si>
  <si>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</si>
  <si>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</si>
  <si>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</si>
  <si>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</si>
  <si>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</si>
  <si>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</si>
  <si>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</si>
  <si>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</si>
  <si>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</si>
  <si>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</si>
  <si>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</si>
  <si>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</si>
  <si>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</si>
  <si>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</si>
  <si>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</si>
  <si>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</si>
  <si>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</si>
  <si>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MV Trafo (AL-AL)</t>
  </si>
  <si>
    <t>DPP</t>
  </si>
  <si>
    <t>PPN 11%</t>
  </si>
  <si>
    <t>PPH 2%</t>
  </si>
  <si>
    <t>Kva, 20 Kv - 400/231 V, Dyn5, 50 Hz, 3 Phasa, ONAN</t>
  </si>
  <si>
    <t>MV Trafo (CU-CU)</t>
  </si>
  <si>
    <t>Kva, 20 Kv - 400/231 V, Ynyn0, 50 Hz, 3 Phasa, ONAN</t>
  </si>
  <si>
    <t>Voltra</t>
  </si>
  <si>
    <t>JEMBO</t>
  </si>
  <si>
    <r>
      <t xml:space="preserve">Kva, 20 Kv - 400/231 V, </t>
    </r>
    <r>
      <rPr>
        <sz val="11"/>
        <color rgb="FFFF0000"/>
        <rFont val="Times New Roman"/>
        <family val="1"/>
      </rPr>
      <t>Dyn5</t>
    </r>
    <r>
      <rPr>
        <sz val="11"/>
        <color indexed="8"/>
        <rFont val="Times New Roman"/>
        <family val="1"/>
      </rPr>
      <t>, 50 Hz, 3 Phasa, ONAN</t>
    </r>
  </si>
  <si>
    <r>
      <t xml:space="preserve">Kva, 20 Kv - 400/231 V, </t>
    </r>
    <r>
      <rPr>
        <sz val="11"/>
        <color rgb="FFFF0000"/>
        <rFont val="Times New Roman"/>
        <family val="1"/>
      </rPr>
      <t>Ynyn0</t>
    </r>
    <r>
      <rPr>
        <sz val="11"/>
        <color indexed="8"/>
        <rFont val="Times New Roman"/>
        <family val="1"/>
      </rPr>
      <t>, 50 Hz, 3 Phasa, ONAN</t>
    </r>
  </si>
  <si>
    <t>ABB</t>
  </si>
  <si>
    <t>FUJI</t>
  </si>
  <si>
    <t>SCHNEIDER</t>
  </si>
  <si>
    <t>Purifikasi / Treatment Oli</t>
  </si>
  <si>
    <t>General Cleaning</t>
  </si>
  <si>
    <t>JKT, BEKASI,KARAWANG</t>
  </si>
  <si>
    <t>Kva, 20 Kv</t>
  </si>
  <si>
    <t>Tambah Oli</t>
  </si>
  <si>
    <t>Pasang / Ganti Packing Primer</t>
  </si>
  <si>
    <t>Pasang / Ganti Packing Sekunder</t>
  </si>
  <si>
    <t>E</t>
  </si>
  <si>
    <t>PT Wismatata</t>
  </si>
  <si>
    <t>Pasang / Ganti Asesoris</t>
  </si>
  <si>
    <t>Bushing Indoor / Elastimold</t>
  </si>
  <si>
    <t>Bushing Outdoor / Porselen</t>
  </si>
  <si>
    <t>Tap Changer</t>
  </si>
  <si>
    <t>DGPT</t>
  </si>
  <si>
    <t>Type : DMCR</t>
  </si>
  <si>
    <t>Type : Automatic 2000</t>
  </si>
  <si>
    <t>Liter</t>
  </si>
  <si>
    <t>Merk : APAR</t>
  </si>
  <si>
    <t>Merk : Nynas</t>
  </si>
  <si>
    <t>Merk : Repsol</t>
  </si>
  <si>
    <t>Fuse TM</t>
  </si>
  <si>
    <t>Oven Trafo</t>
  </si>
  <si>
    <t xml:space="preserve">100 kva - 250 kva </t>
  </si>
  <si>
    <t xml:space="preserve">315 kva - 630 kva </t>
  </si>
  <si>
    <t xml:space="preserve">800 - 1000 Kva </t>
  </si>
  <si>
    <t xml:space="preserve">1250 kva - 2000 Kva </t>
  </si>
  <si>
    <t xml:space="preserve">2500 kva - 3000 kva </t>
  </si>
  <si>
    <t>Cat Trafo</t>
  </si>
  <si>
    <t>Kondisi Offline</t>
  </si>
  <si>
    <t>Kondisi Online</t>
  </si>
  <si>
    <t>Pemasangan / Penggantian Material</t>
  </si>
  <si>
    <t>Reparasi</t>
  </si>
  <si>
    <t>At Cost</t>
  </si>
  <si>
    <t>Pengujian</t>
  </si>
  <si>
    <t>Uji Nitrogen</t>
  </si>
  <si>
    <t>Pengangkutan &amp; Mobilisasi (Di Luar Transport)</t>
  </si>
  <si>
    <t>Las</t>
  </si>
  <si>
    <t>Titik</t>
  </si>
  <si>
    <t>Uji Lab</t>
  </si>
  <si>
    <t>Analyze oil : Color &amp; Appearance</t>
  </si>
  <si>
    <t>Analyze oil : Moisture or Water Content</t>
  </si>
  <si>
    <t>Analyze oil : neutral/total acidity</t>
  </si>
  <si>
    <t>Analyze oil : Interfacial Tension</t>
  </si>
  <si>
    <t>Analyze oil : DGA (Dissolved Gas Analysis)</t>
  </si>
  <si>
    <t>Analyze oil : Furan Test</t>
  </si>
  <si>
    <t>Analyze oil : Flash Point PMCC</t>
  </si>
  <si>
    <t xml:space="preserve">Analyze oil : Dielec dissipation&amp;res </t>
  </si>
  <si>
    <t>Analyze oil : Sediment dan sludge</t>
  </si>
  <si>
    <t xml:space="preserve">Analyze oil : Oil Quality Index </t>
  </si>
  <si>
    <t>Analyze oil : Corrosive sulfer</t>
  </si>
  <si>
    <t>Analyze oil :  Inhibitor Content</t>
  </si>
  <si>
    <t>Analyze oil :  Metal in Oil</t>
  </si>
  <si>
    <t>TTR</t>
  </si>
  <si>
    <t>Winding Resistansi</t>
  </si>
  <si>
    <t xml:space="preserve">Micro Ohm Meter </t>
  </si>
  <si>
    <t xml:space="preserve">Thermovison / thermal test </t>
  </si>
  <si>
    <t>23</t>
  </si>
  <si>
    <t>24</t>
  </si>
  <si>
    <t>25</t>
  </si>
  <si>
    <t>26</t>
  </si>
  <si>
    <t>27</t>
  </si>
  <si>
    <t>Swep Frequency Response Analyzer (SFRA)</t>
  </si>
  <si>
    <t>Dielectric Frequency Response Analyzer (DIRANA)</t>
  </si>
  <si>
    <t xml:space="preserve">Tangen Delta </t>
  </si>
  <si>
    <t xml:space="preserve">Exitantion Current Test </t>
  </si>
  <si>
    <t>Insulation Resistansce (IR) &amp; Polaritaz Index (PI)</t>
  </si>
  <si>
    <t xml:space="preserve">Grounding Test </t>
  </si>
  <si>
    <t xml:space="preserve">Fuction test Transformer </t>
  </si>
  <si>
    <t>Short circuit Impendance Test</t>
  </si>
  <si>
    <t>Analyze oil : Breakdown Voltage (BDV)</t>
  </si>
  <si>
    <t>Tahanan Isolasi</t>
  </si>
  <si>
    <t>Pasang / Ganti Packing Deksel</t>
  </si>
  <si>
    <t>DP 30%</t>
  </si>
  <si>
    <t>TOTAL INV</t>
  </si>
  <si>
    <t>TOTAL BAYAR</t>
  </si>
  <si>
    <t>LUNAS 70%</t>
  </si>
  <si>
    <t>KET</t>
  </si>
  <si>
    <t>( DPP + PPN 11% )</t>
  </si>
  <si>
    <t>Asumsi Bed. Uang Masuk</t>
  </si>
  <si>
    <t>Sisa Blm Bayar</t>
  </si>
  <si>
    <t>URAIAN</t>
  </si>
  <si>
    <t>NILAI</t>
  </si>
  <si>
    <t>( 2%*DPP )</t>
  </si>
  <si>
    <t>(TOTAL INV - PPH 2% )</t>
  </si>
  <si>
    <t>PERHITUNGAN KAWELRAM</t>
  </si>
  <si>
    <t>PERHITUNGAN HP</t>
  </si>
  <si>
    <t>( 11%*DPP )</t>
  </si>
  <si>
    <t>TRAFO</t>
  </si>
  <si>
    <t>TIANG BESI</t>
  </si>
  <si>
    <t>TIANG BETON</t>
  </si>
  <si>
    <t>PANEL</t>
  </si>
  <si>
    <t>FUSELINK</t>
  </si>
  <si>
    <t>EXHAUST FAN</t>
  </si>
  <si>
    <t>AC SPLIT</t>
  </si>
  <si>
    <t>PUSH BUTTON ON/OFF</t>
  </si>
  <si>
    <t>KABEL</t>
  </si>
  <si>
    <t>KONTAKTOR</t>
  </si>
  <si>
    <t>CURRENT TRANSFORMER</t>
  </si>
  <si>
    <t>DOUBLE SWITCH</t>
  </si>
  <si>
    <t>SOCKET OUTLET</t>
  </si>
  <si>
    <t>TUBE LAMP</t>
  </si>
  <si>
    <t>POWER CAPACITOR</t>
  </si>
  <si>
    <t>AMPERE METER</t>
  </si>
  <si>
    <t>VOLT METER</t>
  </si>
  <si>
    <t>LAMPU SIRINE</t>
  </si>
  <si>
    <t>BUSBAR</t>
  </si>
  <si>
    <t>RELAY</t>
  </si>
  <si>
    <t>SIMBOL</t>
  </si>
  <si>
    <t>LOAD BREAK SWITCH</t>
  </si>
  <si>
    <t>PUSH BUTTON RESET</t>
  </si>
  <si>
    <t>KETERANGAN</t>
  </si>
  <si>
    <t>FCO</t>
  </si>
  <si>
    <t>PERCABANGAN</t>
  </si>
  <si>
    <t>LIGHTNING ARRESTER</t>
  </si>
  <si>
    <t>KABEL SKTM</t>
  </si>
  <si>
    <t>KABEL SUTM</t>
  </si>
  <si>
    <t>KABEL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</si>
</sst>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0\ ;&quot; (&quot;#,##0.00\);&quot; -&quot;#\ ;@\ "/>
    <numFmt numFmtId="166" formatCode="#,##0\ &quot;DM&quot;;[Red]\-#,##0\ &quot;DM&quot;"/>
    <numFmt numFmtId="167" formatCode="#,##0\ ;&quot; (&quot;#,##0\);&quot; -&quot;#\ ;@\ "/>
    <numFmt numFmtId="168" formatCode="0\ &quot;m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9" fillId="0" borderId="0"/>
    <xf numFmtId="41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0" fontId="10" fillId="0" borderId="0"/>
    <xf numFmtId="165" fontId="11" fillId="0" borderId="0" applyFill="0" applyBorder="0" applyAlignment="0" applyProtection="0"/>
    <xf numFmtId="165" fontId="11" fillId="0" borderId="0" applyFill="0" applyBorder="0" applyAlignment="0" applyProtection="0"/>
    <xf numFmtId="0" fontId="10" fillId="0" borderId="0"/>
    <xf numFmtId="41" fontId="1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0" fontId="5" fillId="0" borderId="0"/>
    <xf numFmtId="41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164" fontId="2" fillId="0" borderId="3" xfId="1" applyNumberFormat="1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64" fontId="2" fillId="3" borderId="3" xfId="1" applyNumberFormat="1" applyFont="1" applyFill="1" applyBorder="1" applyAlignment="1">
      <alignment vertical="center"/>
    </xf>
    <xf numFmtId="164" fontId="8" fillId="3" borderId="3" xfId="1" applyNumberFormat="1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167" fontId="4" fillId="0" borderId="0" xfId="1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67" fontId="4" fillId="0" borderId="3" xfId="10" applyNumberFormat="1" applyFont="1" applyFill="1" applyBorder="1" applyAlignment="1">
      <alignment vertical="top"/>
    </xf>
    <xf numFmtId="167" fontId="4" fillId="0" borderId="7" xfId="10" applyNumberFormat="1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13" fillId="0" borderId="6" xfId="0" applyFont="1" applyBorder="1" applyAlignment="1">
      <alignment horizontal="center" vertical="top"/>
    </xf>
    <xf numFmtId="0" fontId="14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right" vertical="top"/>
    </xf>
    <xf numFmtId="0" fontId="7" fillId="0" borderId="4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67" fontId="4" fillId="3" borderId="3" xfId="10" applyNumberFormat="1" applyFont="1" applyFill="1" applyBorder="1" applyAlignment="1">
      <alignment vertical="top"/>
    </xf>
    <xf numFmtId="0" fontId="13" fillId="0" borderId="6" xfId="0" applyFont="1" applyBorder="1" applyAlignment="1">
      <alignment vertical="top"/>
    </xf>
    <xf numFmtId="0" fontId="4" fillId="0" borderId="2" xfId="0" applyFont="1" applyBorder="1" applyAlignment="1">
      <alignment horizontal="center" vertical="top" wrapText="1"/>
    </xf>
    <xf numFmtId="168" fontId="4" fillId="0" borderId="2" xfId="0" applyNumberFormat="1" applyFont="1" applyBorder="1" applyAlignment="1">
      <alignment horizontal="left" vertical="top"/>
    </xf>
    <xf numFmtId="0" fontId="8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8" fillId="0" borderId="6" xfId="0" quotePrefix="1" applyFont="1" applyBorder="1" applyAlignment="1">
      <alignment horizontal="righ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41" fontId="2" fillId="3" borderId="8" xfId="18" applyFont="1" applyFill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41" fontId="2" fillId="0" borderId="8" xfId="18" applyFont="1" applyFill="1" applyBorder="1" applyAlignment="1">
      <alignment horizontal="center" vertical="top"/>
    </xf>
    <xf numFmtId="0" fontId="8" fillId="0" borderId="6" xfId="0" applyFont="1" applyBorder="1" applyAlignment="1">
      <alignment horizontal="right" vertical="top"/>
    </xf>
    <xf numFmtId="0" fontId="3" fillId="0" borderId="4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67" fontId="4" fillId="3" borderId="10" xfId="10" applyNumberFormat="1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 wrapText="1"/>
    </xf>
    <xf numFmtId="167" fontId="4" fillId="0" borderId="10" xfId="10" applyNumberFormat="1" applyFont="1" applyFill="1" applyBorder="1" applyAlignment="1">
      <alignment vertical="top"/>
    </xf>
    <xf numFmtId="0" fontId="13" fillId="0" borderId="4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167" fontId="7" fillId="0" borderId="3" xfId="10" applyNumberFormat="1" applyFont="1" applyFill="1" applyBorder="1" applyAlignment="1">
      <alignment vertical="top"/>
    </xf>
    <xf numFmtId="167" fontId="7" fillId="0" borderId="7" xfId="10" applyNumberFormat="1" applyFont="1" applyFill="1" applyBorder="1" applyAlignment="1">
      <alignment vertical="top"/>
    </xf>
    <xf numFmtId="0" fontId="8" fillId="0" borderId="15" xfId="0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8" xfId="0" applyFont="1" applyBorder="1" applyAlignment="1">
      <alignment horizontal="center" vertical="top"/>
    </xf>
    <xf numFmtId="0" fontId="8" fillId="0" borderId="16" xfId="0" quotePrefix="1" applyFont="1" applyBorder="1" applyAlignment="1">
      <alignment horizontal="right" vertical="top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167" fontId="4" fillId="0" borderId="19" xfId="10" applyNumberFormat="1" applyFont="1" applyFill="1" applyBorder="1" applyAlignment="1">
      <alignment vertical="top"/>
    </xf>
    <xf numFmtId="167" fontId="4" fillId="0" borderId="20" xfId="10" applyNumberFormat="1" applyFont="1" applyFill="1" applyBorder="1" applyAlignment="1">
      <alignment vertical="top"/>
    </xf>
    <xf numFmtId="167" fontId="4" fillId="0" borderId="0" xfId="1" applyNumberFormat="1" applyFont="1" applyFill="1" applyAlignment="1">
      <alignment vertical="top"/>
    </xf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top"/>
    </xf>
    <xf numFmtId="167" fontId="4" fillId="0" borderId="3" xfId="1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167" fontId="4" fillId="0" borderId="21" xfId="10" applyNumberFormat="1" applyFont="1" applyFill="1" applyBorder="1" applyAlignment="1">
      <alignment vertical="top"/>
    </xf>
    <xf numFmtId="167" fontId="4" fillId="0" borderId="26" xfId="10" applyNumberFormat="1" applyFont="1" applyFill="1" applyBorder="1" applyAlignment="1">
      <alignment vertical="top"/>
    </xf>
    <xf numFmtId="0" fontId="8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167" fontId="4" fillId="0" borderId="25" xfId="1" applyNumberFormat="1" applyFont="1" applyFill="1" applyBorder="1" applyAlignment="1">
      <alignment horizontal="center" vertical="center"/>
    </xf>
    <xf numFmtId="167" fontId="4" fillId="0" borderId="25" xfId="1" applyNumberFormat="1" applyFont="1" applyFill="1" applyBorder="1" applyAlignment="1">
      <alignment vertical="center"/>
    </xf>
    <xf numFmtId="167" fontId="4" fillId="0" borderId="26" xfId="1" applyNumberFormat="1" applyFont="1" applyFill="1" applyBorder="1" applyAlignment="1">
      <alignment vertical="center"/>
    </xf>
    <xf numFmtId="167" fontId="7" fillId="0" borderId="31" xfId="1" applyNumberFormat="1" applyFont="1" applyFill="1" applyBorder="1" applyAlignment="1">
      <alignment horizontal="center" vertical="center" wrapText="1"/>
    </xf>
    <xf numFmtId="167" fontId="7" fillId="0" borderId="32" xfId="1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2" fontId="2" fillId="0" borderId="5" xfId="0" quotePrefix="1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/>
    </xf>
    <xf numFmtId="0" fontId="2" fillId="0" borderId="25" xfId="0" applyFont="1" applyBorder="1" applyAlignment="1">
      <alignment horizontal="center" vertical="center"/>
    </xf>
    <xf numFmtId="164" fontId="2" fillId="0" borderId="25" xfId="1" applyNumberFormat="1" applyFont="1" applyBorder="1" applyAlignment="1">
      <alignment vertical="center"/>
    </xf>
    <xf numFmtId="164" fontId="3" fillId="0" borderId="31" xfId="1" applyNumberFormat="1" applyFont="1" applyFill="1" applyBorder="1" applyAlignment="1">
      <alignment horizontal="center" vertical="center" wrapText="1"/>
    </xf>
    <xf numFmtId="164" fontId="3" fillId="0" borderId="30" xfId="1" applyNumberFormat="1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 wrapText="1"/>
    </xf>
    <xf numFmtId="43" fontId="2" fillId="0" borderId="0" xfId="0" applyNumberFormat="1" applyFont="1" applyAlignment="1">
      <alignment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37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164" fontId="0" fillId="3" borderId="0" xfId="1" applyNumberFormat="1" applyFont="1" applyFill="1"/>
    <xf numFmtId="164" fontId="15" fillId="3" borderId="0" xfId="1" applyNumberFormat="1" applyFont="1" applyFill="1"/>
    <xf numFmtId="9" fontId="2" fillId="0" borderId="3" xfId="19" applyFont="1" applyFill="1" applyBorder="1" applyAlignment="1">
      <alignment vertical="center"/>
    </xf>
    <xf numFmtId="164" fontId="2" fillId="0" borderId="3" xfId="19" applyNumberFormat="1" applyFont="1" applyFill="1" applyBorder="1" applyAlignment="1">
      <alignment vertical="center"/>
    </xf>
    <xf numFmtId="2" fontId="13" fillId="4" borderId="11" xfId="0" applyNumberFormat="1" applyFont="1" applyFill="1" applyBorder="1" applyAlignment="1">
      <alignment vertical="top"/>
    </xf>
    <xf numFmtId="0" fontId="3" fillId="4" borderId="12" xfId="0" applyFont="1" applyFill="1" applyBorder="1" applyAlignment="1">
      <alignment vertical="top"/>
    </xf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167" fontId="7" fillId="4" borderId="1" xfId="10" applyNumberFormat="1" applyFont="1" applyFill="1" applyBorder="1" applyAlignment="1">
      <alignment vertical="top"/>
    </xf>
    <xf numFmtId="167" fontId="7" fillId="4" borderId="14" xfId="1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2" fontId="8" fillId="4" borderId="11" xfId="0" applyNumberFormat="1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13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167" fontId="4" fillId="4" borderId="1" xfId="10" applyNumberFormat="1" applyFont="1" applyFill="1" applyBorder="1" applyAlignment="1">
      <alignment vertical="top"/>
    </xf>
    <xf numFmtId="2" fontId="3" fillId="0" borderId="5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1" fontId="3" fillId="0" borderId="5" xfId="0" quotePrefix="1" applyNumberFormat="1" applyFont="1" applyBorder="1" applyAlignment="1">
      <alignment horizontal="center" vertical="center"/>
    </xf>
    <xf numFmtId="164" fontId="15" fillId="3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164" fontId="3" fillId="0" borderId="27" xfId="1" applyNumberFormat="1" applyFont="1" applyBorder="1" applyAlignment="1">
      <alignment horizontal="center" vertical="center"/>
    </xf>
    <xf numFmtId="164" fontId="3" fillId="0" borderId="28" xfId="1" applyNumberFormat="1" applyFont="1" applyBorder="1" applyAlignment="1">
      <alignment horizontal="center" vertical="center"/>
    </xf>
    <xf numFmtId="164" fontId="3" fillId="0" borderId="29" xfId="1" applyNumberFormat="1" applyFont="1" applyBorder="1" applyAlignment="1">
      <alignment horizontal="center" vertical="center"/>
    </xf>
    <xf numFmtId="164" fontId="3" fillId="0" borderId="1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4" xfId="1" applyNumberFormat="1" applyFont="1" applyFill="1" applyBorder="1" applyAlignment="1">
      <alignment horizontal="center" vertical="center" wrapText="1"/>
    </xf>
    <xf numFmtId="164" fontId="3" fillId="0" borderId="32" xfId="1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37" xfId="0" applyFont="1" applyFill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64" fontId="3" fillId="0" borderId="28" xfId="1" applyNumberFormat="1" applyFont="1" applyFill="1" applyBorder="1" applyAlignment="1">
      <alignment horizontal="center" vertical="center" wrapText="1"/>
    </xf>
    <xf numFmtId="164" fontId="3" fillId="0" borderId="31" xfId="1" applyNumberFormat="1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167" fontId="7" fillId="0" borderId="28" xfId="1" applyNumberFormat="1" applyFont="1" applyFill="1" applyBorder="1" applyAlignment="1">
      <alignment horizontal="center" vertical="center"/>
    </xf>
    <xf numFmtId="167" fontId="7" fillId="0" borderId="29" xfId="1" applyNumberFormat="1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4" fontId="13" fillId="0" borderId="28" xfId="10" applyNumberFormat="1" applyFont="1" applyFill="1" applyBorder="1" applyAlignment="1">
      <alignment horizontal="center" vertical="center" wrapText="1"/>
    </xf>
    <xf numFmtId="4" fontId="13" fillId="0" borderId="31" xfId="1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2" borderId="37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64" fontId="3" fillId="0" borderId="41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42" xfId="1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164" fontId="3" fillId="0" borderId="39" xfId="1" applyNumberFormat="1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4" fontId="15" fillId="4" borderId="0" xfId="1" applyNumberFormat="1" applyFont="1" applyFill="1" applyAlignment="1">
      <alignment horizontal="center"/>
    </xf>
    <xf numFmtId="164" fontId="15" fillId="5" borderId="0" xfId="1" applyNumberFormat="1" applyFont="1" applyFill="1" applyAlignment="1">
      <alignment horizontal="center"/>
    </xf>
  </cellXfs>
  <cellStyles count="20">
    <cellStyle name="Comma" xfId="1" builtinId="3"/>
    <cellStyle name="Comma [0] 2" xfId="5" xr:uid="{00000000-0005-0000-0000-000001000000}"/>
    <cellStyle name="Comma [0] 3" xfId="12" xr:uid="{00000000-0005-0000-0000-000002000000}"/>
    <cellStyle name="Comma [0] 3 2" xfId="18" xr:uid="{00000000-0005-0000-0000-000003000000}"/>
    <cellStyle name="Comma [0] 8 2" xfId="16" xr:uid="{00000000-0005-0000-0000-000004000000}"/>
    <cellStyle name="Comma 10" xfId="10" xr:uid="{00000000-0005-0000-0000-000005000000}"/>
    <cellStyle name="Comma 2" xfId="7" xr:uid="{00000000-0005-0000-0000-000006000000}"/>
    <cellStyle name="Comma 3" xfId="9" xr:uid="{00000000-0005-0000-0000-000007000000}"/>
    <cellStyle name="Comma 32" xfId="14" xr:uid="{00000000-0005-0000-0000-000008000000}"/>
    <cellStyle name="Excel Built-in Normal" xfId="2" xr:uid="{00000000-0005-0000-0000-000009000000}"/>
    <cellStyle name="Normal" xfId="0" builtinId="0"/>
    <cellStyle name="Normal 10" xfId="3" xr:uid="{00000000-0005-0000-0000-00000B000000}"/>
    <cellStyle name="Normal 10 2" xfId="11" xr:uid="{00000000-0005-0000-0000-00000C000000}"/>
    <cellStyle name="Normal 11" xfId="4" xr:uid="{00000000-0005-0000-0000-00000D000000}"/>
    <cellStyle name="Normal 17" xfId="6" xr:uid="{00000000-0005-0000-0000-00000E000000}"/>
    <cellStyle name="Normal 2" xfId="8" xr:uid="{00000000-0005-0000-0000-00000F000000}"/>
    <cellStyle name="Normal 2 2" xfId="17" xr:uid="{00000000-0005-0000-0000-000010000000}"/>
    <cellStyle name="Normal 3 4" xfId="13" xr:uid="{00000000-0005-0000-0000-000011000000}"/>
    <cellStyle name="Normal 4 2" xfId="15" xr:uid="{00000000-0005-0000-0000-000012000000}"/>
    <cellStyle name="Percent" xfId="1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1</xdr:row>
      <xdr:rowOff>15240</xdr:rowOff>
    </xdr:from>
    <xdr:to>
      <xdr:col>2</xdr:col>
      <xdr:colOff>2430780</xdr:colOff>
      <xdr:row>1</xdr:row>
      <xdr:rowOff>1668780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BE8C364-4357-41F1-82E4-465D30E94015}"/>
            </a:ext>
          </a:extLst>
        </xdr:cNvPr>
        <xdr:cNvSpPr/>
      </xdr:nvSpPr>
      <xdr:spPr>
        <a:xfrm>
          <a:off x="1409700" y="19812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449580</xdr:colOff>
      <xdr:row>2</xdr:row>
      <xdr:rowOff>30480</xdr:rowOff>
    </xdr:from>
    <xdr:to>
      <xdr:col>2</xdr:col>
      <xdr:colOff>2065020</xdr:colOff>
      <xdr:row>2</xdr:row>
      <xdr:rowOff>1684020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4BA4ADE-6955-4E71-AAAB-385DCB2283AA}"/>
            </a:ext>
          </a:extLst>
        </xdr:cNvPr>
        <xdr:cNvSpPr/>
      </xdr:nvSpPr>
      <xdr:spPr>
        <a:xfrm>
          <a:off x="2590800" y="1965960"/>
          <a:ext cx="1615440" cy="1653540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449580</xdr:colOff>
      <xdr:row>3</xdr:row>
      <xdr:rowOff>38100</xdr:rowOff>
    </xdr:from>
    <xdr:to>
      <xdr:col>2</xdr:col>
      <xdr:colOff>2057400</xdr:colOff>
      <xdr:row>3</xdr:row>
      <xdr:rowOff>1691640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D7CCCEE-C8AC-4E0A-B29A-74B8E6EFD3C6}"/>
            </a:ext>
          </a:extLst>
        </xdr:cNvPr>
        <xdr:cNvSpPr/>
      </xdr:nvSpPr>
      <xdr:spPr>
        <a:xfrm>
          <a:off x="2590800" y="3726180"/>
          <a:ext cx="1607820" cy="1653540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335280</xdr:colOff>
      <xdr:row>4</xdr:row>
      <xdr:rowOff>38100</xdr:rowOff>
    </xdr:from>
    <xdr:to>
      <xdr:col>2</xdr:col>
      <xdr:colOff>2133600</xdr:colOff>
      <xdr:row>4</xdr:row>
      <xdr:rowOff>1691640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552836C-551A-40C0-859D-37E45E6EB20D}"/>
            </a:ext>
          </a:extLst>
        </xdr:cNvPr>
        <xdr:cNvSpPr/>
      </xdr:nvSpPr>
      <xdr:spPr>
        <a:xfrm>
          <a:off x="1722120" y="5478780"/>
          <a:ext cx="1798320" cy="1653540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891540</xdr:colOff>
      <xdr:row>5</xdr:row>
      <xdr:rowOff>60960</xdr:rowOff>
    </xdr:from>
    <xdr:to>
      <xdr:col>2</xdr:col>
      <xdr:colOff>1615440</xdr:colOff>
      <xdr:row>5</xdr:row>
      <xdr:rowOff>1714500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B903D66-E005-4579-8875-245ED405DE0D}"/>
            </a:ext>
          </a:extLst>
        </xdr:cNvPr>
        <xdr:cNvSpPr/>
      </xdr:nvSpPr>
      <xdr:spPr>
        <a:xfrm>
          <a:off x="2278380" y="7254240"/>
          <a:ext cx="723900" cy="1653540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53340</xdr:colOff>
      <xdr:row>6</xdr:row>
      <xdr:rowOff>45720</xdr:rowOff>
    </xdr:from>
    <xdr:to>
      <xdr:col>3</xdr:col>
      <xdr:colOff>7620</xdr:colOff>
      <xdr:row>6</xdr:row>
      <xdr:rowOff>1699260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5DD2788-E26C-47BF-90E0-8E8B282ED19F}"/>
            </a:ext>
          </a:extLst>
        </xdr:cNvPr>
        <xdr:cNvSpPr/>
      </xdr:nvSpPr>
      <xdr:spPr>
        <a:xfrm>
          <a:off x="1440180" y="899160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312420</xdr:colOff>
      <xdr:row>7</xdr:row>
      <xdr:rowOff>45720</xdr:rowOff>
    </xdr:from>
    <xdr:to>
      <xdr:col>2</xdr:col>
      <xdr:colOff>2171700</xdr:colOff>
      <xdr:row>7</xdr:row>
      <xdr:rowOff>1699260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AEF64BD-02E6-4161-9CCB-65278A6AC14D}"/>
            </a:ext>
          </a:extLst>
        </xdr:cNvPr>
        <xdr:cNvSpPr/>
      </xdr:nvSpPr>
      <xdr:spPr>
        <a:xfrm>
          <a:off x="1699260" y="10744200"/>
          <a:ext cx="1859280" cy="1653540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</xdr:colOff>
      <xdr:row>8</xdr:row>
      <xdr:rowOff>38100</xdr:rowOff>
    </xdr:from>
    <xdr:to>
      <xdr:col>2</xdr:col>
      <xdr:colOff>2415540</xdr:colOff>
      <xdr:row>8</xdr:row>
      <xdr:rowOff>1691640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5D05719-D4C5-4D67-A9FB-F78D9690BFD0}"/>
            </a:ext>
          </a:extLst>
        </xdr:cNvPr>
        <xdr:cNvSpPr/>
      </xdr:nvSpPr>
      <xdr:spPr>
        <a:xfrm>
          <a:off x="1394460" y="1248918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281940</xdr:colOff>
      <xdr:row>9</xdr:row>
      <xdr:rowOff>53340</xdr:rowOff>
    </xdr:from>
    <xdr:to>
      <xdr:col>2</xdr:col>
      <xdr:colOff>2141220</xdr:colOff>
      <xdr:row>9</xdr:row>
      <xdr:rowOff>1706880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A553FF3-0DB7-4E90-9776-9EE5E5937DBB}"/>
            </a:ext>
          </a:extLst>
        </xdr:cNvPr>
        <xdr:cNvSpPr/>
      </xdr:nvSpPr>
      <xdr:spPr>
        <a:xfrm>
          <a:off x="1668780" y="14257020"/>
          <a:ext cx="1859280" cy="1653540"/>
        </a:xfrm>
        <a:prstGeom prst="rect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297180</xdr:colOff>
      <xdr:row>11</xdr:row>
      <xdr:rowOff>38100</xdr:rowOff>
    </xdr:from>
    <xdr:to>
      <xdr:col>2</xdr:col>
      <xdr:colOff>2133600</xdr:colOff>
      <xdr:row>11</xdr:row>
      <xdr:rowOff>1691640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A801D17-B95D-43C5-94A8-DD67E6C3C11F}"/>
            </a:ext>
          </a:extLst>
        </xdr:cNvPr>
        <xdr:cNvSpPr/>
      </xdr:nvSpPr>
      <xdr:spPr>
        <a:xfrm>
          <a:off x="1684020" y="17746980"/>
          <a:ext cx="1836420" cy="1653540"/>
        </a:xfrm>
        <a:prstGeom prst="rect">
          <a:avLst/>
        </a:prstGeom>
        <a:blipFill dpi="0"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</xdr:colOff>
      <xdr:row>10</xdr:row>
      <xdr:rowOff>30480</xdr:rowOff>
    </xdr:from>
    <xdr:to>
      <xdr:col>2</xdr:col>
      <xdr:colOff>2423160</xdr:colOff>
      <xdr:row>10</xdr:row>
      <xdr:rowOff>1684020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271132-EE98-4656-8612-3F3A820B2C4E}"/>
            </a:ext>
          </a:extLst>
        </xdr:cNvPr>
        <xdr:cNvSpPr/>
      </xdr:nvSpPr>
      <xdr:spPr>
        <a:xfrm>
          <a:off x="2011680" y="1598676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</xdr:colOff>
      <xdr:row>12</xdr:row>
      <xdr:rowOff>53340</xdr:rowOff>
    </xdr:from>
    <xdr:to>
      <xdr:col>2</xdr:col>
      <xdr:colOff>2423160</xdr:colOff>
      <xdr:row>12</xdr:row>
      <xdr:rowOff>1706880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C9F4625-098B-4466-9614-C9E89931C627}"/>
            </a:ext>
          </a:extLst>
        </xdr:cNvPr>
        <xdr:cNvSpPr/>
      </xdr:nvSpPr>
      <xdr:spPr>
        <a:xfrm>
          <a:off x="2156460" y="1951482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</xdr:colOff>
      <xdr:row>13</xdr:row>
      <xdr:rowOff>60960</xdr:rowOff>
    </xdr:from>
    <xdr:to>
      <xdr:col>2</xdr:col>
      <xdr:colOff>2430780</xdr:colOff>
      <xdr:row>13</xdr:row>
      <xdr:rowOff>1714500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BEC0DC1-2759-4F31-841A-6A7CA2D49196}"/>
            </a:ext>
          </a:extLst>
        </xdr:cNvPr>
        <xdr:cNvSpPr/>
      </xdr:nvSpPr>
      <xdr:spPr>
        <a:xfrm>
          <a:off x="2164080" y="2127504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312420</xdr:colOff>
      <xdr:row>14</xdr:row>
      <xdr:rowOff>38100</xdr:rowOff>
    </xdr:from>
    <xdr:to>
      <xdr:col>2</xdr:col>
      <xdr:colOff>2141220</xdr:colOff>
      <xdr:row>14</xdr:row>
      <xdr:rowOff>1691640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783987-43CA-4222-9799-8A60F753F170}"/>
            </a:ext>
          </a:extLst>
        </xdr:cNvPr>
        <xdr:cNvSpPr/>
      </xdr:nvSpPr>
      <xdr:spPr>
        <a:xfrm>
          <a:off x="2453640" y="23004780"/>
          <a:ext cx="1828800" cy="1653540"/>
        </a:xfrm>
        <a:prstGeom prst="rect">
          <a:avLst/>
        </a:prstGeom>
        <a:blipFill dpi="0" rotWithShape="1"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1043940</xdr:colOff>
      <xdr:row>15</xdr:row>
      <xdr:rowOff>53340</xdr:rowOff>
    </xdr:from>
    <xdr:to>
      <xdr:col>2</xdr:col>
      <xdr:colOff>1607820</xdr:colOff>
      <xdr:row>15</xdr:row>
      <xdr:rowOff>1706880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29E796F-1EDF-4672-9C63-889EF90CDDA7}"/>
            </a:ext>
          </a:extLst>
        </xdr:cNvPr>
        <xdr:cNvSpPr/>
      </xdr:nvSpPr>
      <xdr:spPr>
        <a:xfrm>
          <a:off x="3185160" y="24772620"/>
          <a:ext cx="563880" cy="1653540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381000</xdr:colOff>
      <xdr:row>16</xdr:row>
      <xdr:rowOff>45720</xdr:rowOff>
    </xdr:from>
    <xdr:to>
      <xdr:col>2</xdr:col>
      <xdr:colOff>2065020</xdr:colOff>
      <xdr:row>16</xdr:row>
      <xdr:rowOff>1699260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FB2646B-0E87-4435-9660-DB3934927330}"/>
            </a:ext>
          </a:extLst>
        </xdr:cNvPr>
        <xdr:cNvSpPr/>
      </xdr:nvSpPr>
      <xdr:spPr>
        <a:xfrm>
          <a:off x="2522220" y="26517600"/>
          <a:ext cx="1684020" cy="1653540"/>
        </a:xfrm>
        <a:prstGeom prst="rect">
          <a:avLst/>
        </a:prstGeom>
        <a:blipFill dpi="0" rotWithShape="1"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17</xdr:row>
      <xdr:rowOff>53340</xdr:rowOff>
    </xdr:from>
    <xdr:to>
      <xdr:col>2</xdr:col>
      <xdr:colOff>2407920</xdr:colOff>
      <xdr:row>17</xdr:row>
      <xdr:rowOff>1706880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AFF31D1-9DD3-470A-A96F-95ECB67C727F}"/>
            </a:ext>
          </a:extLst>
        </xdr:cNvPr>
        <xdr:cNvSpPr/>
      </xdr:nvSpPr>
      <xdr:spPr>
        <a:xfrm>
          <a:off x="2141220" y="2827782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18</xdr:row>
      <xdr:rowOff>53340</xdr:rowOff>
    </xdr:from>
    <xdr:to>
      <xdr:col>2</xdr:col>
      <xdr:colOff>2407920</xdr:colOff>
      <xdr:row>18</xdr:row>
      <xdr:rowOff>1706880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18B5F16-B564-488E-80BF-EB381A6F5C16}"/>
            </a:ext>
          </a:extLst>
        </xdr:cNvPr>
        <xdr:cNvSpPr/>
      </xdr:nvSpPr>
      <xdr:spPr>
        <a:xfrm>
          <a:off x="2141220" y="3003042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251460</xdr:colOff>
      <xdr:row>19</xdr:row>
      <xdr:rowOff>53340</xdr:rowOff>
    </xdr:from>
    <xdr:to>
      <xdr:col>2</xdr:col>
      <xdr:colOff>2179320</xdr:colOff>
      <xdr:row>19</xdr:row>
      <xdr:rowOff>1706880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15DFD6F-3061-4673-B2DA-F0071F6D5D8E}"/>
            </a:ext>
          </a:extLst>
        </xdr:cNvPr>
        <xdr:cNvSpPr/>
      </xdr:nvSpPr>
      <xdr:spPr>
        <a:xfrm>
          <a:off x="2392680" y="31783020"/>
          <a:ext cx="1927860" cy="1653540"/>
        </a:xfrm>
        <a:prstGeom prst="rect">
          <a:avLst/>
        </a:prstGeom>
        <a:blipFill dpi="0" rotWithShape="1"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</xdr:colOff>
      <xdr:row>20</xdr:row>
      <xdr:rowOff>563880</xdr:rowOff>
    </xdr:from>
    <xdr:to>
      <xdr:col>2</xdr:col>
      <xdr:colOff>2423160</xdr:colOff>
      <xdr:row>20</xdr:row>
      <xdr:rowOff>1196340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74B981F-BC5A-4917-814A-A940F45A4651}"/>
            </a:ext>
          </a:extLst>
        </xdr:cNvPr>
        <xdr:cNvSpPr/>
      </xdr:nvSpPr>
      <xdr:spPr>
        <a:xfrm>
          <a:off x="2156460" y="34046160"/>
          <a:ext cx="2407920" cy="632460"/>
        </a:xfrm>
        <a:prstGeom prst="rect">
          <a:avLst/>
        </a:prstGeom>
        <a:blipFill dpi="0" rotWithShape="1"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</xdr:colOff>
      <xdr:row>21</xdr:row>
      <xdr:rowOff>45720</xdr:rowOff>
    </xdr:from>
    <xdr:to>
      <xdr:col>2</xdr:col>
      <xdr:colOff>2430780</xdr:colOff>
      <xdr:row>21</xdr:row>
      <xdr:rowOff>1699260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9682CA8-39D3-421C-8C99-6374C38A7E50}"/>
            </a:ext>
          </a:extLst>
        </xdr:cNvPr>
        <xdr:cNvSpPr/>
      </xdr:nvSpPr>
      <xdr:spPr>
        <a:xfrm>
          <a:off x="2164080" y="3528060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</xdr:colOff>
      <xdr:row>22</xdr:row>
      <xdr:rowOff>45720</xdr:rowOff>
    </xdr:from>
    <xdr:to>
      <xdr:col>2</xdr:col>
      <xdr:colOff>2430780</xdr:colOff>
      <xdr:row>22</xdr:row>
      <xdr:rowOff>1699260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CD01C0D-A79A-4AAA-8774-C1AE151E4B73}"/>
            </a:ext>
          </a:extLst>
        </xdr:cNvPr>
        <xdr:cNvSpPr/>
      </xdr:nvSpPr>
      <xdr:spPr>
        <a:xfrm>
          <a:off x="2164080" y="37033200"/>
          <a:ext cx="2407920" cy="1653540"/>
        </a:xfrm>
        <a:prstGeom prst="rect">
          <a:avLst/>
        </a:prstGeom>
        <a:blipFill dpi="0" rotWithShape="1"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259080</xdr:colOff>
      <xdr:row>23</xdr:row>
      <xdr:rowOff>53340</xdr:rowOff>
    </xdr:from>
    <xdr:to>
      <xdr:col>2</xdr:col>
      <xdr:colOff>2232660</xdr:colOff>
      <xdr:row>23</xdr:row>
      <xdr:rowOff>1706880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5FE2476-F85C-4B35-B861-C661E6C97BB9}"/>
            </a:ext>
          </a:extLst>
        </xdr:cNvPr>
        <xdr:cNvSpPr/>
      </xdr:nvSpPr>
      <xdr:spPr>
        <a:xfrm>
          <a:off x="2400300" y="38793420"/>
          <a:ext cx="1973580" cy="1653540"/>
        </a:xfrm>
        <a:prstGeom prst="rect">
          <a:avLst/>
        </a:prstGeom>
        <a:blipFill dpi="0" rotWithShape="1"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83820</xdr:rowOff>
    </xdr:from>
    <xdr:to>
      <xdr:col>1</xdr:col>
      <xdr:colOff>1348740</xdr:colOff>
      <xdr:row>1</xdr:row>
      <xdr:rowOff>868680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66244B-D45A-4687-8B15-C537A83C15E5}"/>
            </a:ext>
          </a:extLst>
        </xdr:cNvPr>
        <xdr:cNvSpPr/>
      </xdr:nvSpPr>
      <xdr:spPr>
        <a:xfrm>
          <a:off x="1143000" y="266700"/>
          <a:ext cx="815340" cy="78486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</xdr:col>
      <xdr:colOff>502920</xdr:colOff>
      <xdr:row>2</xdr:row>
      <xdr:rowOff>59292</xdr:rowOff>
    </xdr:from>
    <xdr:to>
      <xdr:col>1</xdr:col>
      <xdr:colOff>1341120</xdr:colOff>
      <xdr:row>2</xdr:row>
      <xdr:rowOff>851772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B763C4-802B-4203-9514-9D9CBBE5DF16}"/>
            </a:ext>
          </a:extLst>
        </xdr:cNvPr>
        <xdr:cNvSpPr/>
      </xdr:nvSpPr>
      <xdr:spPr>
        <a:xfrm>
          <a:off x="1108345" y="1959073"/>
          <a:ext cx="838200" cy="79248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701040</xdr:colOff>
      <xdr:row>3</xdr:row>
      <xdr:rowOff>109814</xdr:rowOff>
    </xdr:from>
    <xdr:to>
      <xdr:col>1</xdr:col>
      <xdr:colOff>1082040</xdr:colOff>
      <xdr:row>3</xdr:row>
      <xdr:rowOff>879434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5FFCDBE-D8A0-45FE-88DD-9D9E418A4498}"/>
            </a:ext>
          </a:extLst>
        </xdr:cNvPr>
        <xdr:cNvGrpSpPr/>
      </xdr:nvGrpSpPr>
      <xdr:grpSpPr>
        <a:xfrm>
          <a:off x="1310640" y="2197694"/>
          <a:ext cx="381000" cy="769620"/>
          <a:chOff x="1310640" y="2293620"/>
          <a:chExt cx="320040" cy="922020"/>
        </a:xfrm>
      </xdr:grpSpPr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96248C7B-9FA6-4CEA-89F1-7C02DDB8EF97}"/>
              </a:ext>
            </a:extLst>
          </xdr:cNvPr>
          <xdr:cNvCxnSpPr/>
        </xdr:nvCxnSpPr>
        <xdr:spPr>
          <a:xfrm>
            <a:off x="1469536" y="2293620"/>
            <a:ext cx="5371" cy="385572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82C254DE-741E-44CA-8DEC-1CB430F468B7}"/>
              </a:ext>
            </a:extLst>
          </xdr:cNvPr>
          <xdr:cNvCxnSpPr/>
        </xdr:nvCxnSpPr>
        <xdr:spPr>
          <a:xfrm>
            <a:off x="1469536" y="2888742"/>
            <a:ext cx="0" cy="326898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E59B2A61-BE54-4E60-B9FB-D00C640FFE21}"/>
              </a:ext>
            </a:extLst>
          </xdr:cNvPr>
          <xdr:cNvCxnSpPr/>
        </xdr:nvCxnSpPr>
        <xdr:spPr>
          <a:xfrm flipH="1">
            <a:off x="1310640" y="2663190"/>
            <a:ext cx="166516" cy="243078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6AB9C1EF-F4EE-4307-B3AF-526E8F9E6D5A}"/>
              </a:ext>
            </a:extLst>
          </xdr:cNvPr>
          <xdr:cNvCxnSpPr/>
        </xdr:nvCxnSpPr>
        <xdr:spPr>
          <a:xfrm flipH="1">
            <a:off x="1464164" y="2668524"/>
            <a:ext cx="166516" cy="243078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350520</xdr:colOff>
      <xdr:row>4</xdr:row>
      <xdr:rowOff>62110</xdr:rowOff>
    </xdr:from>
    <xdr:to>
      <xdr:col>1</xdr:col>
      <xdr:colOff>1463040</xdr:colOff>
      <xdr:row>4</xdr:row>
      <xdr:rowOff>900310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AD0968A-80EA-4C5F-80D3-CC0BA2F4626F}"/>
            </a:ext>
          </a:extLst>
        </xdr:cNvPr>
        <xdr:cNvGrpSpPr/>
      </xdr:nvGrpSpPr>
      <xdr:grpSpPr>
        <a:xfrm>
          <a:off x="960120" y="3102490"/>
          <a:ext cx="1112520" cy="838200"/>
          <a:chOff x="944880" y="3390900"/>
          <a:chExt cx="1112520" cy="1112520"/>
        </a:xfrm>
      </xdr:grpSpPr>
      <xdr:sp macro="" textlink="">
        <xdr:nvSpPr>
          <xdr:cNvPr id="25" name="Isosceles Triangle 24">
            <a:extLst>
              <a:ext uri="{FF2B5EF4-FFF2-40B4-BE49-F238E27FC236}">
                <a16:creationId xmlns:a16="http://schemas.microsoft.com/office/drawing/2014/main" id="{1864BA52-C1D5-4C5E-90D1-24A153810FFB}"/>
              </a:ext>
            </a:extLst>
          </xdr:cNvPr>
          <xdr:cNvSpPr/>
        </xdr:nvSpPr>
        <xdr:spPr>
          <a:xfrm>
            <a:off x="1051560" y="3474720"/>
            <a:ext cx="899160" cy="952500"/>
          </a:xfrm>
          <a:prstGeom prst="triangl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FF4298E6-99F3-4A9A-8887-1520EDC63524}"/>
              </a:ext>
            </a:extLst>
          </xdr:cNvPr>
          <xdr:cNvSpPr/>
        </xdr:nvSpPr>
        <xdr:spPr>
          <a:xfrm>
            <a:off x="944880" y="3390900"/>
            <a:ext cx="1112520" cy="11125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765259</xdr:colOff>
      <xdr:row>5</xdr:row>
      <xdr:rowOff>156578</xdr:rowOff>
    </xdr:from>
    <xdr:to>
      <xdr:col>1</xdr:col>
      <xdr:colOff>1137778</xdr:colOff>
      <xdr:row>5</xdr:row>
      <xdr:rowOff>806050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68AC68BD-43A0-465A-A678-6BD91BEED7B3}"/>
            </a:ext>
          </a:extLst>
        </xdr:cNvPr>
        <xdr:cNvGrpSpPr/>
      </xdr:nvGrpSpPr>
      <xdr:grpSpPr>
        <a:xfrm>
          <a:off x="1374859" y="4149458"/>
          <a:ext cx="372519" cy="649472"/>
          <a:chOff x="4533900" y="3371850"/>
          <a:chExt cx="605790" cy="1123950"/>
        </a:xfrm>
      </xdr:grpSpPr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466996D1-833B-458A-BECC-862D52B89CB0}"/>
              </a:ext>
            </a:extLst>
          </xdr:cNvPr>
          <xdr:cNvCxnSpPr/>
        </xdr:nvCxnSpPr>
        <xdr:spPr>
          <a:xfrm flipV="1">
            <a:off x="4533900" y="3375660"/>
            <a:ext cx="605790" cy="381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7D3FEFFC-487F-4C7E-B00F-E1C3095FCFCC}"/>
              </a:ext>
            </a:extLst>
          </xdr:cNvPr>
          <xdr:cNvCxnSpPr/>
        </xdr:nvCxnSpPr>
        <xdr:spPr>
          <a:xfrm flipV="1">
            <a:off x="5135880" y="3371850"/>
            <a:ext cx="0" cy="112014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0E6719E5-2997-401A-973E-BF055B1EE715}"/>
              </a:ext>
            </a:extLst>
          </xdr:cNvPr>
          <xdr:cNvCxnSpPr/>
        </xdr:nvCxnSpPr>
        <xdr:spPr>
          <a:xfrm flipV="1">
            <a:off x="4533900" y="4491990"/>
            <a:ext cx="605790" cy="381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646541</xdr:colOff>
      <xdr:row>6</xdr:row>
      <xdr:rowOff>114825</xdr:rowOff>
    </xdr:from>
    <xdr:to>
      <xdr:col>1</xdr:col>
      <xdr:colOff>1265573</xdr:colOff>
      <xdr:row>6</xdr:row>
      <xdr:rowOff>859288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570BB494-5CEE-4844-B3AD-BCFECBF189D7}"/>
            </a:ext>
          </a:extLst>
        </xdr:cNvPr>
        <xdr:cNvGrpSpPr/>
      </xdr:nvGrpSpPr>
      <xdr:grpSpPr>
        <a:xfrm>
          <a:off x="1256141" y="5060205"/>
          <a:ext cx="619032" cy="744463"/>
          <a:chOff x="3611336" y="6098721"/>
          <a:chExt cx="623207" cy="590567"/>
        </a:xfrm>
      </xdr:grpSpPr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5B1BF856-2385-4804-ABA9-86D558CB7A2A}"/>
              </a:ext>
            </a:extLst>
          </xdr:cNvPr>
          <xdr:cNvCxnSpPr/>
        </xdr:nvCxnSpPr>
        <xdr:spPr>
          <a:xfrm>
            <a:off x="3913414" y="6098721"/>
            <a:ext cx="5315" cy="407566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CD2EF01A-FC46-404A-AED8-99BCC50CE589}"/>
              </a:ext>
            </a:extLst>
          </xdr:cNvPr>
          <xdr:cNvCxnSpPr/>
        </xdr:nvCxnSpPr>
        <xdr:spPr>
          <a:xfrm>
            <a:off x="3611336" y="6504214"/>
            <a:ext cx="623207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10D1C106-236D-4EF2-A612-50186562D277}"/>
              </a:ext>
            </a:extLst>
          </xdr:cNvPr>
          <xdr:cNvCxnSpPr/>
        </xdr:nvCxnSpPr>
        <xdr:spPr>
          <a:xfrm flipV="1">
            <a:off x="3698428" y="6569528"/>
            <a:ext cx="451757" cy="1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BD9F5466-5C8F-4B42-B7FD-D05530DF64C9}"/>
              </a:ext>
            </a:extLst>
          </xdr:cNvPr>
          <xdr:cNvCxnSpPr/>
        </xdr:nvCxnSpPr>
        <xdr:spPr>
          <a:xfrm>
            <a:off x="3780072" y="6632133"/>
            <a:ext cx="283021" cy="1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F2EC3036-90F7-4663-8E11-3BA08063C8F3}"/>
              </a:ext>
            </a:extLst>
          </xdr:cNvPr>
          <xdr:cNvCxnSpPr/>
        </xdr:nvCxnSpPr>
        <xdr:spPr>
          <a:xfrm flipV="1">
            <a:off x="3842665" y="6689279"/>
            <a:ext cx="155112" cy="9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511481</xdr:colOff>
      <xdr:row>7</xdr:row>
      <xdr:rowOff>73066</xdr:rowOff>
    </xdr:from>
    <xdr:to>
      <xdr:col>1</xdr:col>
      <xdr:colOff>1388303</xdr:colOff>
      <xdr:row>7</xdr:row>
      <xdr:rowOff>900827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D468E84-552E-410F-9F66-F00A1337B0F8}"/>
            </a:ext>
          </a:extLst>
        </xdr:cNvPr>
        <xdr:cNvSpPr/>
      </xdr:nvSpPr>
      <xdr:spPr>
        <a:xfrm>
          <a:off x="1116906" y="5960299"/>
          <a:ext cx="876822" cy="827761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412880</xdr:colOff>
      <xdr:row>8</xdr:row>
      <xdr:rowOff>516095</xdr:rowOff>
    </xdr:from>
    <xdr:to>
      <xdr:col>1</xdr:col>
      <xdr:colOff>1499717</xdr:colOff>
      <xdr:row>8</xdr:row>
      <xdr:rowOff>516096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E54FDDB-5307-471F-8A6E-6EFD8014C8F3}"/>
            </a:ext>
          </a:extLst>
        </xdr:cNvPr>
        <xdr:cNvCxnSpPr/>
      </xdr:nvCxnSpPr>
      <xdr:spPr>
        <a:xfrm>
          <a:off x="1023087" y="7371059"/>
          <a:ext cx="1086837" cy="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401343</xdr:colOff>
      <xdr:row>9</xdr:row>
      <xdr:rowOff>525810</xdr:rowOff>
    </xdr:from>
    <xdr:to>
      <xdr:col>1</xdr:col>
      <xdr:colOff>1488180</xdr:colOff>
      <xdr:row>9</xdr:row>
      <xdr:rowOff>525811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A405E0D9-333F-4C9B-97E3-0D7DF482B2D2}"/>
            </a:ext>
          </a:extLst>
        </xdr:cNvPr>
        <xdr:cNvCxnSpPr/>
      </xdr:nvCxnSpPr>
      <xdr:spPr>
        <a:xfrm>
          <a:off x="1011550" y="8334033"/>
          <a:ext cx="1086837" cy="1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392843</xdr:colOff>
      <xdr:row>10</xdr:row>
      <xdr:rowOff>496058</xdr:rowOff>
    </xdr:from>
    <xdr:to>
      <xdr:col>1</xdr:col>
      <xdr:colOff>1479680</xdr:colOff>
      <xdr:row>10</xdr:row>
      <xdr:rowOff>496059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809082D8-9576-4464-A3E5-1CD32F35D8AD}"/>
            </a:ext>
          </a:extLst>
        </xdr:cNvPr>
        <xdr:cNvCxnSpPr/>
      </xdr:nvCxnSpPr>
      <xdr:spPr>
        <a:xfrm>
          <a:off x="1003050" y="9257540"/>
          <a:ext cx="1086837" cy="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rdi\TARJUN-NOVEMBER\RAB%20Tarjun%20Kirim%2014-11-08\Ferry%20Titip\DATA%20SMART%204B\smart_4bFerry%20nov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ontrak%20BHP%20&amp;%20MKS\BQ%20KARYA%20AGUNG%20FINAL%20MECH%2060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git.setianto/Desktop/KAL/file%20kontrak/RAP%20POM%2045-90%20R1.1%20PT%20KAL%20%20REVISI%20%20TGL%2008%20-%2001-%202016%20(Final)-ME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HSP%20SNI%20(NICO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ading\Extension%20Tank%20Phase%20III\EXTENSION%20TANK%20PHASE%20III%20SENT%20280111%20print\Loading\Paket%20Tanki%20SMART\HARGA%20TANKI\RAB%20TANKI%20by%20Deni\ferry\proyek-proyek\proyek%202006\tarjun\RAB_4B\smart_4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ading\Extension%20Tank%20Phase%20III\EXTENSION%20TANK%20PHASE%20III%20SENT%20280111%20print\Documents%20and%20Settings\Tomy@com\Local%20Settings\Temporary%20Internet%20Files\Content.IE5\1NE2ANMW\novi-smart\Ferry%20Titip\smart_4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an%20Data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Tommy_N\Data-3\KETIRA_1\KETIRA_2\Infrastructure\SMART-TBK\Tarjun-Kalsel\Dok%20Tender+Spek_Teknis+BQ\Paket-4_Main%20Contractor\Paket%204b_KCP\PAKET%204B\Tender-4b.3&amp;5\Bill%20of%20Quantity\BQ_REFENERY\Ferry%20Titip\DATA%20SMART%204B\smart_4bFerry%20novi.xls?5D90B564" TargetMode="External"/><Relationship Id="rId1" Type="http://schemas.openxmlformats.org/officeDocument/2006/relationships/externalLinkPath" Target="file:///\\5D90B564\smart_4bFerry%20nov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Admin\LOCALS~1\Temp\Rar$DI00.250\Documents%20and%20Settings\ketira\My%20Documents\GALIH\mas%20renggo\Jetty%20Pipe%20Rack\ferry\proyek-proyek\proyek%202006\tarjun\RAB_4B\smart_4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Admin\LOCALS~1\Temp\Rar$DI00.250\Documents%20and%20Settings\Tomy@com\Local%20Settings\Temporary%20Internet%20Files\Content.IE5\1NE2ANMW\novi-smart\Ferry%20Titip\smart_4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%202011\AHSP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all"/>
      <sheetName val="harga"/>
      <sheetName val="I"/>
      <sheetName val="II"/>
      <sheetName val="III"/>
      <sheetName val="VI (2)"/>
      <sheetName val="IV"/>
      <sheetName val="V"/>
      <sheetName val="VI"/>
      <sheetName val="VII"/>
      <sheetName val="VIII"/>
      <sheetName val="IX"/>
      <sheetName val="X"/>
      <sheetName val="XI"/>
      <sheetName val="Pipe Rack"/>
      <sheetName val="Pos Jaga"/>
      <sheetName val="Menara"/>
      <sheetName val="Fire Fighting"/>
    </sheetNames>
    <sheetDataSet>
      <sheetData sheetId="0" refreshError="1"/>
      <sheetData sheetId="1" refreshError="1">
        <row r="4">
          <cell r="F4">
            <v>138567</v>
          </cell>
        </row>
        <row r="6">
          <cell r="F6">
            <v>27500</v>
          </cell>
        </row>
        <row r="9">
          <cell r="F9">
            <v>57432.700000000004</v>
          </cell>
        </row>
        <row r="12">
          <cell r="F12">
            <v>564005</v>
          </cell>
        </row>
        <row r="23">
          <cell r="F23">
            <v>750000</v>
          </cell>
        </row>
        <row r="27">
          <cell r="F27">
            <v>92700</v>
          </cell>
        </row>
        <row r="28">
          <cell r="F28">
            <v>8750</v>
          </cell>
        </row>
        <row r="29">
          <cell r="F29">
            <v>8750</v>
          </cell>
        </row>
        <row r="39">
          <cell r="F39">
            <v>13400</v>
          </cell>
        </row>
        <row r="41">
          <cell r="F41">
            <v>7200000</v>
          </cell>
        </row>
        <row r="45">
          <cell r="F45">
            <v>45000</v>
          </cell>
        </row>
        <row r="46">
          <cell r="F46">
            <v>46000</v>
          </cell>
        </row>
        <row r="49">
          <cell r="F49">
            <v>10374</v>
          </cell>
        </row>
        <row r="50">
          <cell r="F50">
            <v>14586</v>
          </cell>
        </row>
        <row r="51">
          <cell r="F51">
            <v>11076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tabel Hrg"/>
      <sheetName val="Tabel Harga 1 (isi)"/>
      <sheetName val="SUM"/>
      <sheetName val="SCH CV"/>
      <sheetName val="1-FFB Reception"/>
      <sheetName val="2-Sterillizer St"/>
      <sheetName val="3-Thressing St"/>
      <sheetName val="4-Empty B T"/>
      <sheetName val="5-Press St"/>
      <sheetName val="6-Clarification St"/>
      <sheetName val="7-Kernel St"/>
      <sheetName val="Dried and KSB"/>
      <sheetName val="8-Power st"/>
      <sheetName val="9-Boiler st"/>
      <sheetName val="10-WTP"/>
      <sheetName val="11-Effluent TP"/>
      <sheetName val="12-Oil Storage"/>
      <sheetName val="13-Piping (Input Manual)"/>
      <sheetName val="14-FF &amp; Miscellaneous"/>
    </sheetNames>
    <sheetDataSet>
      <sheetData sheetId="0"/>
      <sheetData sheetId="1">
        <row r="7">
          <cell r="B7" t="str">
            <v>4" × 24,000 lb solid pin extended, Renold</v>
          </cell>
          <cell r="C7" t="str">
            <v>Renold</v>
          </cell>
          <cell r="D7" t="str">
            <v>M</v>
          </cell>
          <cell r="F7">
            <v>0</v>
          </cell>
          <cell r="G7">
            <v>0</v>
          </cell>
          <cell r="H7">
            <v>81375</v>
          </cell>
        </row>
        <row r="8">
          <cell r="B8" t="str">
            <v>4" × 24,000 lb Hollow pin, Renold</v>
          </cell>
          <cell r="C8" t="str">
            <v>Renold</v>
          </cell>
          <cell r="D8" t="str">
            <v>M</v>
          </cell>
          <cell r="F8">
            <v>0</v>
          </cell>
          <cell r="G8">
            <v>0</v>
          </cell>
          <cell r="H8">
            <v>81375</v>
          </cell>
        </row>
        <row r="9">
          <cell r="B9" t="str">
            <v>4" × 26,000 lb solid pin Extended, Renold</v>
          </cell>
          <cell r="C9" t="str">
            <v>Renold</v>
          </cell>
          <cell r="D9" t="str">
            <v>M</v>
          </cell>
          <cell r="F9">
            <v>0</v>
          </cell>
          <cell r="G9">
            <v>0</v>
          </cell>
          <cell r="H9">
            <v>81375</v>
          </cell>
        </row>
        <row r="10">
          <cell r="B10" t="str">
            <v>4" × 26,000 lb hollow pin Extended, Renold</v>
          </cell>
          <cell r="C10" t="str">
            <v>Renold</v>
          </cell>
          <cell r="D10" t="str">
            <v>M</v>
          </cell>
          <cell r="F10">
            <v>0</v>
          </cell>
          <cell r="G10">
            <v>0</v>
          </cell>
          <cell r="H10">
            <v>81375</v>
          </cell>
        </row>
        <row r="11">
          <cell r="B11" t="str">
            <v>6" × 60,000 lb solid pin Extended, Renold</v>
          </cell>
          <cell r="C11" t="str">
            <v>Renold</v>
          </cell>
          <cell r="D11" t="str">
            <v>M</v>
          </cell>
          <cell r="F11">
            <v>0</v>
          </cell>
          <cell r="G11">
            <v>0</v>
          </cell>
          <cell r="H11">
            <v>81375</v>
          </cell>
        </row>
        <row r="12">
          <cell r="B12" t="str">
            <v>6" × 36,000 lb solid extended bearing pin, Renold</v>
          </cell>
          <cell r="C12" t="str">
            <v>Renold</v>
          </cell>
          <cell r="D12" t="str">
            <v>M</v>
          </cell>
          <cell r="F12">
            <v>0</v>
          </cell>
          <cell r="G12">
            <v>0</v>
          </cell>
          <cell r="H12">
            <v>81375</v>
          </cell>
        </row>
        <row r="13">
          <cell r="B13" t="str">
            <v>6" × 36,000 lbs. solid extended bearing pin, Renold</v>
          </cell>
          <cell r="C13" t="str">
            <v>Renold</v>
          </cell>
          <cell r="D13" t="str">
            <v>M</v>
          </cell>
          <cell r="F13">
            <v>0</v>
          </cell>
          <cell r="G13">
            <v>0</v>
          </cell>
          <cell r="H13">
            <v>81375</v>
          </cell>
        </row>
        <row r="14">
          <cell r="B14" t="str">
            <v>4 set each gate</v>
          </cell>
          <cell r="F14">
            <v>0</v>
          </cell>
          <cell r="G14">
            <v>125000</v>
          </cell>
          <cell r="H14">
            <v>37975</v>
          </cell>
        </row>
        <row r="15">
          <cell r="B15" t="str">
            <v>1 set each gate</v>
          </cell>
          <cell r="F15">
            <v>0</v>
          </cell>
          <cell r="G15">
            <v>100000</v>
          </cell>
          <cell r="H15">
            <v>27125</v>
          </cell>
        </row>
        <row r="16">
          <cell r="B16" t="str">
            <v>90° Elbow - OD. 225mm x ID.211.6 mm (PN10), HDPE</v>
          </cell>
          <cell r="C16" t="str">
            <v>HDPE</v>
          </cell>
          <cell r="D16" t="str">
            <v>Pcs</v>
          </cell>
          <cell r="F16">
            <v>0</v>
          </cell>
          <cell r="G16">
            <v>1534789.9999999998</v>
          </cell>
          <cell r="H16">
            <v>113382.50000000001</v>
          </cell>
        </row>
        <row r="17">
          <cell r="B17" t="str">
            <v>90° Elbow - OD. 200mm x ID.190.4 mm (PN10), HDPE</v>
          </cell>
          <cell r="C17" t="str">
            <v>HDPE</v>
          </cell>
          <cell r="D17" t="str">
            <v>Pcs</v>
          </cell>
          <cell r="F17">
            <v>0</v>
          </cell>
          <cell r="G17">
            <v>964044.99999999988</v>
          </cell>
          <cell r="H17">
            <v>113382.50000000001</v>
          </cell>
        </row>
        <row r="18">
          <cell r="B18" t="str">
            <v>90° Elbow - OD. 180mm x ID.171.4 mm (PN10), HDPE</v>
          </cell>
          <cell r="C18" t="str">
            <v>HDPE</v>
          </cell>
          <cell r="D18" t="str">
            <v>Pcs</v>
          </cell>
          <cell r="F18">
            <v>0</v>
          </cell>
          <cell r="G18">
            <v>790739.99999999988</v>
          </cell>
          <cell r="H18">
            <v>113382.50000000001</v>
          </cell>
        </row>
        <row r="19">
          <cell r="B19" t="str">
            <v>90° Elbow - OD. 90mm x ID.85.7 mm (PN10), HDPE</v>
          </cell>
          <cell r="C19" t="str">
            <v>HDPE</v>
          </cell>
          <cell r="D19" t="str">
            <v>Pcs</v>
          </cell>
          <cell r="F19">
            <v>0</v>
          </cell>
          <cell r="G19">
            <v>513980.99999999994</v>
          </cell>
          <cell r="H19">
            <v>77577.5</v>
          </cell>
        </row>
        <row r="20">
          <cell r="B20" t="str">
            <v>90° Elbow - OD. 75mm x ID.71.4 mm (PN10), HDPE</v>
          </cell>
          <cell r="C20" t="str">
            <v>HDPE</v>
          </cell>
          <cell r="D20" t="str">
            <v>Pcs</v>
          </cell>
          <cell r="F20">
            <v>0</v>
          </cell>
          <cell r="G20">
            <v>258749.99999999997</v>
          </cell>
          <cell r="H20">
            <v>77577.5</v>
          </cell>
        </row>
        <row r="21">
          <cell r="B21" t="str">
            <v>45° Elbow Ø 2"-sch.40 (BW), A234 WPB</v>
          </cell>
          <cell r="C21" t="str">
            <v>A234 WPB</v>
          </cell>
          <cell r="D21" t="str">
            <v>Pcs</v>
          </cell>
          <cell r="F21">
            <v>0</v>
          </cell>
          <cell r="G21">
            <v>23000</v>
          </cell>
          <cell r="H21">
            <v>3580.5000000000005</v>
          </cell>
        </row>
        <row r="22">
          <cell r="B22" t="str">
            <v>90° Elbow Ø 10"-sch.40 (BW), A234 WPB</v>
          </cell>
          <cell r="C22" t="str">
            <v>A234 WPB</v>
          </cell>
          <cell r="D22" t="str">
            <v>Pcs</v>
          </cell>
          <cell r="F22">
            <v>0</v>
          </cell>
          <cell r="G22">
            <v>934374.99999999988</v>
          </cell>
          <cell r="H22">
            <v>145457.8125</v>
          </cell>
        </row>
        <row r="23">
          <cell r="B23" t="str">
            <v>90° Elbow Ø 12"-sch.40 (BW), A234 WPB</v>
          </cell>
          <cell r="C23" t="str">
            <v>A234 WPB</v>
          </cell>
          <cell r="D23" t="str">
            <v>Pcs</v>
          </cell>
          <cell r="F23">
            <v>0</v>
          </cell>
          <cell r="G23">
            <v>1437500</v>
          </cell>
          <cell r="H23">
            <v>223781.25000000003</v>
          </cell>
        </row>
        <row r="24">
          <cell r="B24" t="str">
            <v>90° Elbow Ø 12"-sch.20s (BW), Stainless Steel 304</v>
          </cell>
          <cell r="C24" t="str">
            <v>Stainless Steel 304</v>
          </cell>
          <cell r="D24" t="str">
            <v>Pcs</v>
          </cell>
          <cell r="F24">
            <v>0</v>
          </cell>
          <cell r="G24">
            <v>4427500</v>
          </cell>
          <cell r="H24">
            <v>689246.25</v>
          </cell>
        </row>
        <row r="25">
          <cell r="B25" t="str">
            <v>90° Elbow Ø 2"-sch.20s (BW), Stainless Steel 304</v>
          </cell>
          <cell r="C25" t="str">
            <v>Stainless Steel 304</v>
          </cell>
          <cell r="D25" t="str">
            <v>Pcs</v>
          </cell>
          <cell r="F25">
            <v>0</v>
          </cell>
          <cell r="G25">
            <v>93437.5</v>
          </cell>
          <cell r="H25">
            <v>14545.781250000002</v>
          </cell>
        </row>
        <row r="26">
          <cell r="B26" t="str">
            <v>90° Elbow Ø 2"-sch.40 (BW), A234 WPB, Galv</v>
          </cell>
          <cell r="C26" t="str">
            <v>A234 WPB, Galv</v>
          </cell>
          <cell r="D26" t="str">
            <v>Pcs</v>
          </cell>
          <cell r="F26">
            <v>0</v>
          </cell>
          <cell r="G26">
            <v>79062.5</v>
          </cell>
          <cell r="H26">
            <v>12307.968750000002</v>
          </cell>
        </row>
        <row r="27">
          <cell r="B27" t="str">
            <v>90° Elbow Ø 2"-sch.40 (BW), A234 WPB</v>
          </cell>
          <cell r="C27" t="str">
            <v>A234 WPB</v>
          </cell>
          <cell r="D27" t="str">
            <v>Pcs</v>
          </cell>
          <cell r="F27">
            <v>0</v>
          </cell>
          <cell r="G27">
            <v>32343.749999999996</v>
          </cell>
          <cell r="H27">
            <v>5035.078125</v>
          </cell>
        </row>
        <row r="28">
          <cell r="B28" t="str">
            <v>90° Elbow Ø 2-1/2"-sch.10s (BW), Stainless Steel 304</v>
          </cell>
          <cell r="C28" t="str">
            <v>Stainless Steel 304</v>
          </cell>
          <cell r="D28" t="str">
            <v>Pcs</v>
          </cell>
          <cell r="F28">
            <v>0</v>
          </cell>
          <cell r="G28">
            <v>150937.5</v>
          </cell>
          <cell r="H28">
            <v>23497.03125</v>
          </cell>
        </row>
        <row r="29">
          <cell r="B29" t="str">
            <v>90° Elbow Ø 2-1/2"-sch.40 (BW), A234 WPB</v>
          </cell>
          <cell r="C29" t="str">
            <v>A234 WPB</v>
          </cell>
          <cell r="D29" t="str">
            <v>Pcs</v>
          </cell>
          <cell r="F29">
            <v>0</v>
          </cell>
          <cell r="G29">
            <v>71875</v>
          </cell>
          <cell r="H29">
            <v>11189.0625</v>
          </cell>
        </row>
        <row r="30">
          <cell r="B30" t="str">
            <v>90° Elbow Ø 3"-sch.10s (BW), Stainless Steel 304</v>
          </cell>
          <cell r="C30" t="str">
            <v>Stainless Steel 304</v>
          </cell>
          <cell r="D30" t="str">
            <v>Pcs</v>
          </cell>
          <cell r="F30">
            <v>0</v>
          </cell>
          <cell r="G30">
            <v>165312.5</v>
          </cell>
          <cell r="H30">
            <v>25734.843750000004</v>
          </cell>
        </row>
        <row r="31">
          <cell r="B31" t="str">
            <v>90° Elbow Ø 3"-sch.40 (BW), A234 WPB</v>
          </cell>
          <cell r="C31" t="str">
            <v>A234 WPB</v>
          </cell>
          <cell r="D31" t="str">
            <v>Pcs</v>
          </cell>
          <cell r="F31">
            <v>0</v>
          </cell>
          <cell r="G31">
            <v>64687.499999999993</v>
          </cell>
          <cell r="H31">
            <v>10070.15625</v>
          </cell>
        </row>
        <row r="32">
          <cell r="B32" t="str">
            <v>90° Elbow Ø 3"-sch.40 (BW), A234 WPB, Galv</v>
          </cell>
          <cell r="C32" t="str">
            <v>A234 WPB, Galv</v>
          </cell>
          <cell r="D32" t="str">
            <v>Pcs</v>
          </cell>
          <cell r="F32">
            <v>0</v>
          </cell>
          <cell r="G32">
            <v>79062.5</v>
          </cell>
          <cell r="H32">
            <v>12307.968750000002</v>
          </cell>
        </row>
        <row r="33">
          <cell r="B33" t="str">
            <v>90° Elbow Ø 4"-sch.20s (BW), Stainless Steel 304</v>
          </cell>
          <cell r="C33" t="str">
            <v>Stainless Steel 304</v>
          </cell>
          <cell r="D33" t="str">
            <v>Pcs</v>
          </cell>
          <cell r="F33">
            <v>0</v>
          </cell>
          <cell r="G33">
            <v>510312.49999999994</v>
          </cell>
          <cell r="H33">
            <v>79442.34375</v>
          </cell>
        </row>
        <row r="34">
          <cell r="B34" t="str">
            <v>90° Elbow Ø 4"-sch.40 (BW), A234 WPB</v>
          </cell>
          <cell r="C34" t="str">
            <v>A234 WPB</v>
          </cell>
          <cell r="D34" t="str">
            <v>Pcs</v>
          </cell>
          <cell r="F34">
            <v>0</v>
          </cell>
          <cell r="G34">
            <v>143750</v>
          </cell>
          <cell r="H34">
            <v>22378.125</v>
          </cell>
        </row>
        <row r="35">
          <cell r="B35" t="str">
            <v>90° Elbow Ø 4"-sch.40 (BW), A234 WPB, Galv</v>
          </cell>
          <cell r="C35" t="str">
            <v>A234 WPB, Galv</v>
          </cell>
          <cell r="D35" t="str">
            <v>Pcs</v>
          </cell>
          <cell r="F35">
            <v>0</v>
          </cell>
          <cell r="G35">
            <v>143750</v>
          </cell>
          <cell r="H35">
            <v>22378.125</v>
          </cell>
        </row>
        <row r="36">
          <cell r="B36" t="str">
            <v>90° Elbow Ø 6"-sch.40 (BW), A234 WPB</v>
          </cell>
          <cell r="C36" t="str">
            <v>A234 WPB</v>
          </cell>
          <cell r="D36" t="str">
            <v>Pcs</v>
          </cell>
          <cell r="F36">
            <v>0</v>
          </cell>
          <cell r="G36">
            <v>258749.99999999997</v>
          </cell>
          <cell r="H36">
            <v>40280.625</v>
          </cell>
        </row>
        <row r="37">
          <cell r="B37" t="str">
            <v>90° Elbow Ø 6"-sch.20s (BW), Stainless Steel 304</v>
          </cell>
          <cell r="C37" t="str">
            <v>Stainless Steel 304</v>
          </cell>
          <cell r="D37" t="str">
            <v>Pcs</v>
          </cell>
          <cell r="F37">
            <v>0</v>
          </cell>
          <cell r="G37">
            <v>646875</v>
          </cell>
          <cell r="H37">
            <v>100701.56250000001</v>
          </cell>
        </row>
        <row r="38">
          <cell r="B38" t="str">
            <v>90° Elbow Ø 6"-sch.40 (BW), A234 WPB, Galv</v>
          </cell>
          <cell r="C38" t="str">
            <v>A234 WPB, Galv</v>
          </cell>
          <cell r="D38" t="str">
            <v>Pcs</v>
          </cell>
          <cell r="F38">
            <v>0</v>
          </cell>
          <cell r="G38">
            <v>323437.49999999994</v>
          </cell>
          <cell r="H38">
            <v>100701.56250000001</v>
          </cell>
        </row>
        <row r="39">
          <cell r="B39" t="str">
            <v>90° Elbow Ø 8"-sch.40 (BW), A234 WPB</v>
          </cell>
          <cell r="C39" t="str">
            <v>A234 WPB</v>
          </cell>
          <cell r="D39" t="str">
            <v>Pcs</v>
          </cell>
          <cell r="F39">
            <v>0</v>
          </cell>
          <cell r="G39">
            <v>488749.99999999994</v>
          </cell>
          <cell r="H39">
            <v>76085.625</v>
          </cell>
        </row>
        <row r="40">
          <cell r="B40" t="str">
            <v>Adjustable lock</v>
          </cell>
          <cell r="D40" t="str">
            <v>Set</v>
          </cell>
          <cell r="F40">
            <v>0</v>
          </cell>
          <cell r="G40">
            <v>862499.99999999988</v>
          </cell>
          <cell r="H40">
            <v>179025</v>
          </cell>
        </row>
        <row r="41">
          <cell r="B41" t="str">
            <v>Agitator set</v>
          </cell>
          <cell r="D41" t="str">
            <v>Unit</v>
          </cell>
          <cell r="F41">
            <v>0</v>
          </cell>
          <cell r="G41">
            <v>9164062.5</v>
          </cell>
          <cell r="H41">
            <v>1426605.46875</v>
          </cell>
        </row>
        <row r="42">
          <cell r="B42" t="str">
            <v>Air compressor</v>
          </cell>
          <cell r="C42" t="str">
            <v>Ingersol Rand</v>
          </cell>
          <cell r="D42" t="str">
            <v>Unit</v>
          </cell>
          <cell r="F42">
            <v>93500000.000000015</v>
          </cell>
          <cell r="G42">
            <v>0</v>
          </cell>
          <cell r="H42">
            <v>1790250.0000000002</v>
          </cell>
        </row>
        <row r="43">
          <cell r="B43" t="str">
            <v>Air vent</v>
          </cell>
          <cell r="D43" t="str">
            <v>Set</v>
          </cell>
          <cell r="F43">
            <v>2035000.0000000002</v>
          </cell>
          <cell r="G43">
            <v>0</v>
          </cell>
          <cell r="H43">
            <v>134268.75</v>
          </cell>
        </row>
        <row r="44">
          <cell r="B44" t="str">
            <v>Anchor Bolt - M16, HTB</v>
          </cell>
          <cell r="C44" t="str">
            <v>HTB</v>
          </cell>
          <cell r="D44" t="str">
            <v>Set</v>
          </cell>
          <cell r="F44">
            <v>0</v>
          </cell>
          <cell r="G44">
            <v>143750</v>
          </cell>
          <cell r="H44">
            <v>22378.125</v>
          </cell>
        </row>
        <row r="45">
          <cell r="B45" t="str">
            <v>Anchor Bolt - M22, HTB</v>
          </cell>
          <cell r="C45" t="str">
            <v>HTB</v>
          </cell>
          <cell r="D45" t="str">
            <v>Set</v>
          </cell>
          <cell r="F45">
            <v>0</v>
          </cell>
          <cell r="G45">
            <v>166750</v>
          </cell>
          <cell r="H45">
            <v>25958.625000000004</v>
          </cell>
        </row>
        <row r="46">
          <cell r="B46" t="str">
            <v>Anchor Bolt - M24, HTB</v>
          </cell>
          <cell r="C46" t="str">
            <v>HTB</v>
          </cell>
          <cell r="D46" t="str">
            <v>Lot</v>
          </cell>
          <cell r="F46">
            <v>0</v>
          </cell>
          <cell r="G46">
            <v>189749.99999999997</v>
          </cell>
          <cell r="H46">
            <v>29539.125000000004</v>
          </cell>
        </row>
        <row r="47">
          <cell r="B47" t="str">
            <v xml:space="preserve">Ball V. for pipe OD. 125mm (PN10), </v>
          </cell>
          <cell r="D47" t="str">
            <v>Unit</v>
          </cell>
          <cell r="F47">
            <v>0</v>
          </cell>
          <cell r="G47">
            <v>4830000</v>
          </cell>
          <cell r="H47">
            <v>596750</v>
          </cell>
        </row>
        <row r="48">
          <cell r="B48" t="str">
            <v xml:space="preserve">Ball V. for pipe OD. 90mm (PN10), </v>
          </cell>
          <cell r="D48" t="str">
            <v>Unit</v>
          </cell>
          <cell r="F48">
            <v>0</v>
          </cell>
          <cell r="G48">
            <v>1954999.9999999998</v>
          </cell>
          <cell r="H48">
            <v>596750</v>
          </cell>
        </row>
        <row r="49">
          <cell r="B49" t="str">
            <v>Ball V. Ø 3/4", Threaded - Full Bore, Valmatic/Kitz</v>
          </cell>
          <cell r="C49" t="str">
            <v>Valmatic/Kitz</v>
          </cell>
          <cell r="D49" t="str">
            <v>Unit</v>
          </cell>
          <cell r="F49">
            <v>0</v>
          </cell>
          <cell r="G49">
            <v>229999.99999999997</v>
          </cell>
          <cell r="H49">
            <v>596750</v>
          </cell>
        </row>
        <row r="50">
          <cell r="B50" t="str">
            <v>Ball V. Ø 2", ANSI 150# Cast Iron - Flange-Full Bore, Valmatic/Kitz</v>
          </cell>
          <cell r="C50" t="str">
            <v>Valmatic/Kitz</v>
          </cell>
          <cell r="D50" t="str">
            <v>Unit</v>
          </cell>
          <cell r="F50">
            <v>0</v>
          </cell>
          <cell r="G50">
            <v>1724999.9999999998</v>
          </cell>
          <cell r="H50">
            <v>596750</v>
          </cell>
        </row>
        <row r="51">
          <cell r="B51" t="str">
            <v>Ball V. Ø 3", ANSI 150# Cast Iron - Flange-Full Bore, Valmatic/Kitz</v>
          </cell>
          <cell r="C51" t="str">
            <v>Valmatic/Kitz</v>
          </cell>
          <cell r="D51" t="str">
            <v>Unit</v>
          </cell>
          <cell r="F51">
            <v>0</v>
          </cell>
          <cell r="G51">
            <v>2415000</v>
          </cell>
          <cell r="H51">
            <v>596750</v>
          </cell>
        </row>
        <row r="52">
          <cell r="B52" t="str">
            <v>Ball V. Ø 3/4", ANSI 150# Cast Iron - Flange-Full Bore, Valmatic/Kitz</v>
          </cell>
          <cell r="C52" t="str">
            <v>Valmatic/Kitz</v>
          </cell>
          <cell r="D52" t="str">
            <v>Unit</v>
          </cell>
          <cell r="F52">
            <v>0</v>
          </cell>
          <cell r="G52">
            <v>229999.99999999997</v>
          </cell>
          <cell r="H52">
            <v>596750</v>
          </cell>
        </row>
        <row r="53">
          <cell r="B53" t="str">
            <v>Ball V. Ø 4", ANSI 150# Cast Iron - Flange-Full Bore, Valmatic/Kitz</v>
          </cell>
          <cell r="C53" t="str">
            <v>Valmatic/Kitz</v>
          </cell>
          <cell r="D53" t="str">
            <v>Unit</v>
          </cell>
          <cell r="F53">
            <v>0</v>
          </cell>
          <cell r="G53">
            <v>2932500</v>
          </cell>
          <cell r="H53">
            <v>596750</v>
          </cell>
        </row>
        <row r="54">
          <cell r="B54" t="str">
            <v>Ball V. Ø 6", ANSI 150# Cast Iron - Flange-Full Bore, Valmatic/Kitz</v>
          </cell>
          <cell r="C54" t="str">
            <v>Valmatic/Kitz</v>
          </cell>
          <cell r="D54" t="str">
            <v>Unit</v>
          </cell>
          <cell r="F54">
            <v>0</v>
          </cell>
          <cell r="G54">
            <v>9832500</v>
          </cell>
          <cell r="H54">
            <v>596750</v>
          </cell>
        </row>
        <row r="55">
          <cell r="B55" t="str">
            <v>Ball Float</v>
          </cell>
          <cell r="D55" t="str">
            <v>Unit</v>
          </cell>
          <cell r="F55">
            <v>0</v>
          </cell>
          <cell r="G55">
            <v>8000000</v>
          </cell>
          <cell r="H55">
            <v>542500</v>
          </cell>
        </row>
        <row r="56">
          <cell r="B56" t="str">
            <v>Ball Bearing, SKF</v>
          </cell>
          <cell r="C56" t="str">
            <v>SKF</v>
          </cell>
          <cell r="D56" t="str">
            <v>Unit</v>
          </cell>
          <cell r="F56">
            <v>0</v>
          </cell>
          <cell r="G56">
            <v>1724999.9999999998</v>
          </cell>
          <cell r="H56">
            <v>417725.00000000006</v>
          </cell>
        </row>
        <row r="57">
          <cell r="B57" t="str">
            <v>Bearing flange unit w/cast housing, SKF</v>
          </cell>
          <cell r="C57" t="str">
            <v>SKF</v>
          </cell>
          <cell r="D57" t="str">
            <v>Unit</v>
          </cell>
          <cell r="F57">
            <v>0</v>
          </cell>
          <cell r="G57">
            <v>1667499.9999999998</v>
          </cell>
          <cell r="H57">
            <v>417725.00000000006</v>
          </cell>
        </row>
        <row r="58">
          <cell r="B58" t="str">
            <v>Bearing flange unit w/cast housing - Ø 45, SKF</v>
          </cell>
          <cell r="C58" t="str">
            <v>SKF</v>
          </cell>
          <cell r="D58" t="str">
            <v>Unit</v>
          </cell>
          <cell r="F58">
            <v>0</v>
          </cell>
          <cell r="G58">
            <v>2012499.9999999998</v>
          </cell>
          <cell r="H58">
            <v>417725.00000000006</v>
          </cell>
        </row>
        <row r="59">
          <cell r="B59" t="str">
            <v>Bearing flange unit w/cast housing - Ø 50, SKF</v>
          </cell>
          <cell r="C59" t="str">
            <v>SKF</v>
          </cell>
          <cell r="D59" t="str">
            <v>Unit</v>
          </cell>
          <cell r="F59">
            <v>0</v>
          </cell>
          <cell r="G59">
            <v>2415000</v>
          </cell>
          <cell r="H59">
            <v>417725.00000000006</v>
          </cell>
        </row>
        <row r="60">
          <cell r="B60" t="str">
            <v>Bearing flange unit w/cast housing - Ø 60, SKF</v>
          </cell>
          <cell r="C60" t="str">
            <v>SKF</v>
          </cell>
          <cell r="D60" t="str">
            <v>Unit</v>
          </cell>
          <cell r="F60">
            <v>0</v>
          </cell>
          <cell r="G60">
            <v>2926750</v>
          </cell>
          <cell r="H60">
            <v>417725.00000000006</v>
          </cell>
        </row>
        <row r="61">
          <cell r="B61" t="str">
            <v>Bearing unit w/cast housing - Ø 63.5, SKF</v>
          </cell>
          <cell r="C61" t="str">
            <v>SKF</v>
          </cell>
          <cell r="D61" t="str">
            <v>Unit</v>
          </cell>
          <cell r="F61">
            <v>0</v>
          </cell>
          <cell r="G61">
            <v>2990000</v>
          </cell>
          <cell r="H61">
            <v>417725.00000000006</v>
          </cell>
        </row>
        <row r="62">
          <cell r="B62" t="str">
            <v xml:space="preserve">Bearing unit w/cast housing - Ø 65, SKF </v>
          </cell>
          <cell r="C62" t="str">
            <v>SKF</v>
          </cell>
          <cell r="D62" t="str">
            <v>Unit</v>
          </cell>
          <cell r="F62">
            <v>0</v>
          </cell>
          <cell r="G62">
            <v>3277499.9999999995</v>
          </cell>
          <cell r="H62">
            <v>417725.00000000006</v>
          </cell>
        </row>
        <row r="63">
          <cell r="B63" t="str">
            <v>Bearing flange unit w/cast housing - Ø 70, SKF</v>
          </cell>
          <cell r="C63" t="str">
            <v>SKF</v>
          </cell>
          <cell r="D63" t="str">
            <v>Unit</v>
          </cell>
          <cell r="F63">
            <v>0</v>
          </cell>
          <cell r="G63">
            <v>3605250.0000000005</v>
          </cell>
          <cell r="H63">
            <v>417725.00000000006</v>
          </cell>
        </row>
        <row r="64">
          <cell r="B64" t="str">
            <v>Bearing unit w/cast housing - Ø 75, SKF</v>
          </cell>
          <cell r="C64" t="str">
            <v>SKF</v>
          </cell>
          <cell r="D64" t="str">
            <v>Unit</v>
          </cell>
          <cell r="F64">
            <v>0</v>
          </cell>
          <cell r="G64">
            <v>3965775.0000000009</v>
          </cell>
          <cell r="H64">
            <v>417725.00000000006</v>
          </cell>
        </row>
        <row r="65">
          <cell r="B65" t="str">
            <v>Bearing unit w/cast housing - Ø 80, SKF</v>
          </cell>
          <cell r="C65" t="str">
            <v>SKF</v>
          </cell>
          <cell r="D65" t="str">
            <v>Unit</v>
          </cell>
          <cell r="F65">
            <v>0</v>
          </cell>
          <cell r="G65">
            <v>4362352.5000000009</v>
          </cell>
          <cell r="H65">
            <v>417725.00000000006</v>
          </cell>
        </row>
        <row r="66">
          <cell r="B66" t="str">
            <v>Bearing unit w/cast housing - Ø 90, SKF</v>
          </cell>
          <cell r="C66" t="str">
            <v>SKF</v>
          </cell>
          <cell r="D66" t="str">
            <v>Unit</v>
          </cell>
          <cell r="F66">
            <v>0</v>
          </cell>
          <cell r="G66">
            <v>8724705.0000000019</v>
          </cell>
          <cell r="H66">
            <v>417725.00000000006</v>
          </cell>
        </row>
        <row r="67">
          <cell r="B67" t="str">
            <v>Bearing unit w/cast housing - Ø 120, SKF</v>
          </cell>
          <cell r="C67" t="str">
            <v>SKF</v>
          </cell>
          <cell r="D67" t="str">
            <v>Unit</v>
          </cell>
          <cell r="F67">
            <v>0</v>
          </cell>
          <cell r="G67">
            <v>9597175.5000000037</v>
          </cell>
          <cell r="H67">
            <v>417725.00000000006</v>
          </cell>
        </row>
        <row r="68">
          <cell r="B68" t="str">
            <v>Bearing unit w/cast housing - Ø 200, SKF</v>
          </cell>
          <cell r="C68" t="str">
            <v>SKF</v>
          </cell>
          <cell r="D68" t="str">
            <v>Unit</v>
          </cell>
          <cell r="F68">
            <v>0</v>
          </cell>
          <cell r="G68">
            <v>26174115.000000007</v>
          </cell>
          <cell r="H68">
            <v>417725.00000000006</v>
          </cell>
        </row>
        <row r="69">
          <cell r="B69" t="str">
            <v>Bending Roll Machine</v>
          </cell>
          <cell r="D69" t="str">
            <v>Unit</v>
          </cell>
          <cell r="F69">
            <v>0</v>
          </cell>
          <cell r="G69">
            <v>632500000</v>
          </cell>
          <cell r="H69">
            <v>8951250</v>
          </cell>
        </row>
        <row r="70">
          <cell r="B70" t="str">
            <v>Bolt &amp; Nut - 1/2"×1", HTB</v>
          </cell>
          <cell r="C70" t="str">
            <v>HTB</v>
          </cell>
          <cell r="D70" t="str">
            <v>Set</v>
          </cell>
          <cell r="F70">
            <v>0</v>
          </cell>
          <cell r="G70">
            <v>2875</v>
          </cell>
          <cell r="H70">
            <v>895.12500000000011</v>
          </cell>
        </row>
        <row r="71">
          <cell r="B71" t="str">
            <v>Bolt &amp; Nut - 1/2"×1-1/2", HTB</v>
          </cell>
          <cell r="C71" t="str">
            <v>HTB</v>
          </cell>
          <cell r="D71" t="str">
            <v>Set</v>
          </cell>
          <cell r="F71">
            <v>0</v>
          </cell>
          <cell r="G71">
            <v>3449.9999999999995</v>
          </cell>
          <cell r="H71">
            <v>895.12500000000011</v>
          </cell>
        </row>
        <row r="72">
          <cell r="B72" t="str">
            <v>Bolt &amp; Nut - 1/2"×3", HTB</v>
          </cell>
          <cell r="C72" t="str">
            <v>HTB</v>
          </cell>
          <cell r="D72" t="str">
            <v>Set</v>
          </cell>
          <cell r="F72">
            <v>0</v>
          </cell>
          <cell r="G72">
            <v>3449.9999999999995</v>
          </cell>
          <cell r="H72">
            <v>895.12500000000011</v>
          </cell>
        </row>
        <row r="73">
          <cell r="B73" t="str">
            <v>Bolt &amp; Nut - 3/4"×3", HTB</v>
          </cell>
          <cell r="C73" t="str">
            <v>HTB</v>
          </cell>
          <cell r="D73" t="str">
            <v>Set</v>
          </cell>
          <cell r="F73">
            <v>0</v>
          </cell>
          <cell r="G73">
            <v>8625</v>
          </cell>
          <cell r="H73">
            <v>895.12500000000011</v>
          </cell>
        </row>
        <row r="74">
          <cell r="B74" t="str">
            <v>Bolt &amp; Nut - 3/4"×1-3/4", HTB</v>
          </cell>
          <cell r="C74" t="str">
            <v>HTB</v>
          </cell>
          <cell r="D74" t="str">
            <v>Set</v>
          </cell>
          <cell r="F74">
            <v>0</v>
          </cell>
          <cell r="G74">
            <v>6899.9999999999991</v>
          </cell>
          <cell r="H74">
            <v>895.12500000000011</v>
          </cell>
        </row>
        <row r="75">
          <cell r="B75" t="str">
            <v>Bolt &amp; Nut - 3/4"×2", HTB</v>
          </cell>
          <cell r="C75" t="str">
            <v>HTB</v>
          </cell>
          <cell r="D75" t="str">
            <v>Set</v>
          </cell>
          <cell r="F75">
            <v>0</v>
          </cell>
          <cell r="G75">
            <v>6899.9999999999991</v>
          </cell>
          <cell r="H75">
            <v>895.12500000000011</v>
          </cell>
        </row>
        <row r="76">
          <cell r="B76" t="str">
            <v>Bolt &amp; Nut - 3/4"×4", HTB</v>
          </cell>
          <cell r="C76" t="str">
            <v>HTB</v>
          </cell>
          <cell r="D76" t="str">
            <v>Set</v>
          </cell>
          <cell r="F76">
            <v>0</v>
          </cell>
          <cell r="G76">
            <v>9200</v>
          </cell>
          <cell r="H76">
            <v>895.12500000000011</v>
          </cell>
        </row>
        <row r="77">
          <cell r="B77" t="str">
            <v>Bolt &amp; Nut - 3/8"×2-1/2", HTB</v>
          </cell>
          <cell r="C77" t="str">
            <v>HTB</v>
          </cell>
          <cell r="D77" t="str">
            <v>Set</v>
          </cell>
          <cell r="F77">
            <v>0</v>
          </cell>
          <cell r="G77">
            <v>2875</v>
          </cell>
          <cell r="H77">
            <v>895.12500000000011</v>
          </cell>
        </row>
        <row r="78">
          <cell r="B78" t="str">
            <v>Bolt &amp; Nut - 3/8"×1-1/2", HTB</v>
          </cell>
          <cell r="C78" t="str">
            <v>HTB</v>
          </cell>
          <cell r="D78" t="str">
            <v>Set</v>
          </cell>
          <cell r="F78">
            <v>0</v>
          </cell>
          <cell r="G78">
            <v>2300</v>
          </cell>
          <cell r="H78">
            <v>895.12500000000011</v>
          </cell>
        </row>
        <row r="79">
          <cell r="B79" t="str">
            <v>Bolt &amp; Nut - 5/8" x 2-1/2", HTB</v>
          </cell>
          <cell r="C79" t="str">
            <v>HTB</v>
          </cell>
          <cell r="D79" t="str">
            <v>Set</v>
          </cell>
          <cell r="F79">
            <v>0</v>
          </cell>
          <cell r="G79">
            <v>4024.9999999999995</v>
          </cell>
          <cell r="H79">
            <v>895.12500000000011</v>
          </cell>
        </row>
        <row r="80">
          <cell r="B80" t="str">
            <v>Bolt &amp; Nut - 5/8" x 2", HTB</v>
          </cell>
          <cell r="C80" t="str">
            <v>HTB</v>
          </cell>
          <cell r="D80" t="str">
            <v>Set</v>
          </cell>
          <cell r="F80">
            <v>0</v>
          </cell>
          <cell r="G80">
            <v>4024.9999999999995</v>
          </cell>
          <cell r="H80">
            <v>895.12500000000011</v>
          </cell>
        </row>
        <row r="81">
          <cell r="B81" t="str">
            <v>Bolt &amp; Nut - 5/8" x 1-3/4", HTB</v>
          </cell>
          <cell r="C81" t="str">
            <v>HTB</v>
          </cell>
          <cell r="D81" t="str">
            <v>Set</v>
          </cell>
          <cell r="F81">
            <v>0</v>
          </cell>
          <cell r="G81">
            <v>4024.9999999999995</v>
          </cell>
          <cell r="H81">
            <v>895.12500000000011</v>
          </cell>
        </row>
        <row r="82">
          <cell r="B82" t="str">
            <v>Bolt &amp; Nut - 5/8"×3-1/4", HTB</v>
          </cell>
          <cell r="C82" t="str">
            <v>HTB</v>
          </cell>
          <cell r="D82" t="str">
            <v>Set</v>
          </cell>
          <cell r="F82">
            <v>0</v>
          </cell>
          <cell r="G82">
            <v>4600</v>
          </cell>
          <cell r="H82">
            <v>895.12500000000011</v>
          </cell>
        </row>
        <row r="83">
          <cell r="B83" t="str">
            <v>Bolt &amp; Nut - 7/8" x 2", HTB</v>
          </cell>
          <cell r="C83" t="str">
            <v>HTB</v>
          </cell>
          <cell r="D83" t="str">
            <v>Set</v>
          </cell>
          <cell r="F83">
            <v>0</v>
          </cell>
          <cell r="G83">
            <v>9200</v>
          </cell>
          <cell r="H83">
            <v>895.12500000000011</v>
          </cell>
        </row>
        <row r="84">
          <cell r="B84" t="str">
            <v>Bolt &amp; Nut - 7/8" x 8", HTB</v>
          </cell>
          <cell r="C84" t="str">
            <v>HTB</v>
          </cell>
          <cell r="D84" t="str">
            <v>Set</v>
          </cell>
          <cell r="F84">
            <v>0</v>
          </cell>
          <cell r="G84">
            <v>14374.999999999998</v>
          </cell>
          <cell r="H84">
            <v>895.12500000000011</v>
          </cell>
        </row>
        <row r="85">
          <cell r="B85" t="str">
            <v>Bolt &amp; Nut - M10 x 25, HTB</v>
          </cell>
          <cell r="C85" t="str">
            <v>HTB</v>
          </cell>
          <cell r="D85" t="str">
            <v>Set</v>
          </cell>
          <cell r="F85">
            <v>0</v>
          </cell>
          <cell r="G85">
            <v>2875</v>
          </cell>
          <cell r="H85">
            <v>895.12500000000011</v>
          </cell>
        </row>
        <row r="86">
          <cell r="B86" t="str">
            <v>Bolt &amp; Nut - M10 x 35, HTB</v>
          </cell>
          <cell r="C86" t="str">
            <v>HTB</v>
          </cell>
          <cell r="D86" t="str">
            <v>Set</v>
          </cell>
          <cell r="F86">
            <v>0</v>
          </cell>
          <cell r="G86">
            <v>2875</v>
          </cell>
          <cell r="H86">
            <v>895.12500000000011</v>
          </cell>
        </row>
        <row r="87">
          <cell r="B87" t="str">
            <v>Bolt &amp; Nut - M10 x 45, HTB</v>
          </cell>
          <cell r="C87" t="str">
            <v>HTB</v>
          </cell>
          <cell r="D87" t="str">
            <v>Set</v>
          </cell>
          <cell r="F87">
            <v>0</v>
          </cell>
          <cell r="G87">
            <v>3449.9999999999995</v>
          </cell>
          <cell r="H87">
            <v>895.12500000000011</v>
          </cell>
        </row>
        <row r="88">
          <cell r="B88" t="str">
            <v>Bolt &amp; Nut - M12 x 45, HTB</v>
          </cell>
          <cell r="C88" t="str">
            <v>HTB</v>
          </cell>
          <cell r="D88" t="str">
            <v>Set</v>
          </cell>
          <cell r="F88">
            <v>0</v>
          </cell>
          <cell r="G88">
            <v>3449.9999999999995</v>
          </cell>
          <cell r="H88">
            <v>895.12500000000011</v>
          </cell>
        </row>
        <row r="89">
          <cell r="B89" t="str">
            <v>Bolt &amp; Nut - M12 x 50, HTB</v>
          </cell>
          <cell r="C89" t="str">
            <v>HTB</v>
          </cell>
          <cell r="D89" t="str">
            <v>Set</v>
          </cell>
          <cell r="F89">
            <v>0</v>
          </cell>
          <cell r="G89">
            <v>3449.9999999999995</v>
          </cell>
          <cell r="H89">
            <v>895.12500000000011</v>
          </cell>
        </row>
        <row r="90">
          <cell r="B90" t="str">
            <v>Bolt &amp; Nut - M12 x 80, HTB</v>
          </cell>
          <cell r="C90" t="str">
            <v>HTB</v>
          </cell>
          <cell r="D90" t="str">
            <v>Set</v>
          </cell>
          <cell r="F90">
            <v>0</v>
          </cell>
          <cell r="G90">
            <v>4600</v>
          </cell>
          <cell r="H90">
            <v>895.12500000000011</v>
          </cell>
        </row>
        <row r="91">
          <cell r="B91" t="str">
            <v>Bolt &amp; Nut - M16 x 45, HTB</v>
          </cell>
          <cell r="C91" t="str">
            <v>HTB</v>
          </cell>
          <cell r="D91" t="str">
            <v>Set</v>
          </cell>
          <cell r="F91">
            <v>0</v>
          </cell>
          <cell r="G91">
            <v>5175</v>
          </cell>
          <cell r="H91">
            <v>895.12500000000011</v>
          </cell>
        </row>
        <row r="92">
          <cell r="B92" t="str">
            <v>Bolt &amp; Nut - M16 x 60, HTB</v>
          </cell>
          <cell r="C92" t="str">
            <v>HTB</v>
          </cell>
          <cell r="D92" t="str">
            <v>Set</v>
          </cell>
          <cell r="F92">
            <v>0</v>
          </cell>
          <cell r="G92">
            <v>5750</v>
          </cell>
          <cell r="H92">
            <v>895.12500000000011</v>
          </cell>
        </row>
        <row r="93">
          <cell r="B93" t="str">
            <v>Bolt &amp; Nut - M16 x 80, HTB</v>
          </cell>
          <cell r="C93" t="str">
            <v>HTB</v>
          </cell>
          <cell r="D93" t="str">
            <v>Set</v>
          </cell>
          <cell r="F93">
            <v>0</v>
          </cell>
          <cell r="G93">
            <v>5750</v>
          </cell>
          <cell r="H93">
            <v>895.12500000000011</v>
          </cell>
        </row>
        <row r="94">
          <cell r="B94" t="str">
            <v>Bolt &amp; Nut - M19 x 210, HTB</v>
          </cell>
          <cell r="C94" t="str">
            <v>HTB</v>
          </cell>
          <cell r="D94" t="str">
            <v>Set</v>
          </cell>
          <cell r="F94">
            <v>0</v>
          </cell>
          <cell r="G94">
            <v>109249.99999999999</v>
          </cell>
          <cell r="H94">
            <v>895.12500000000011</v>
          </cell>
        </row>
        <row r="95">
          <cell r="B95" t="str">
            <v>Bolt &amp; Nut - M20 x 45, HTB</v>
          </cell>
          <cell r="C95" t="str">
            <v>HTB</v>
          </cell>
          <cell r="D95" t="str">
            <v>Set</v>
          </cell>
          <cell r="F95">
            <v>0</v>
          </cell>
          <cell r="G95">
            <v>8625</v>
          </cell>
          <cell r="H95">
            <v>895.12500000000011</v>
          </cell>
        </row>
        <row r="96">
          <cell r="B96" t="str">
            <v>Bolt &amp; Nut - M20 x 70, HTB</v>
          </cell>
          <cell r="C96" t="str">
            <v>HTB</v>
          </cell>
          <cell r="D96" t="str">
            <v>Set</v>
          </cell>
          <cell r="F96">
            <v>0</v>
          </cell>
          <cell r="G96">
            <v>10925</v>
          </cell>
          <cell r="H96">
            <v>895.12500000000011</v>
          </cell>
        </row>
        <row r="97">
          <cell r="B97" t="str">
            <v>Bolt &amp; Nut - M22 x 80, HTB</v>
          </cell>
          <cell r="C97" t="str">
            <v>HTB</v>
          </cell>
          <cell r="D97" t="str">
            <v>Set</v>
          </cell>
          <cell r="F97">
            <v>0</v>
          </cell>
          <cell r="G97">
            <v>12649.999999999998</v>
          </cell>
          <cell r="H97">
            <v>895.12500000000011</v>
          </cell>
        </row>
        <row r="98">
          <cell r="B98" t="str">
            <v>Bolt &amp; Nut - M25 x 45, HTB</v>
          </cell>
          <cell r="C98" t="str">
            <v>HTB</v>
          </cell>
          <cell r="D98" t="str">
            <v>Set</v>
          </cell>
          <cell r="F98">
            <v>0</v>
          </cell>
          <cell r="G98">
            <v>14374.999999999998</v>
          </cell>
          <cell r="H98">
            <v>895.12500000000011</v>
          </cell>
        </row>
        <row r="99">
          <cell r="B99" t="str">
            <v>Bolt &amp; Nut - M8 x 25, HTB</v>
          </cell>
          <cell r="C99" t="str">
            <v>HTB</v>
          </cell>
          <cell r="D99" t="str">
            <v>Set</v>
          </cell>
          <cell r="F99">
            <v>0</v>
          </cell>
          <cell r="G99">
            <v>2300</v>
          </cell>
          <cell r="H99">
            <v>895.12500000000011</v>
          </cell>
        </row>
        <row r="100">
          <cell r="B100" t="str">
            <v>Boss - Ø 324 × ID 224 x L. 230</v>
          </cell>
          <cell r="D100" t="str">
            <v>Unit</v>
          </cell>
          <cell r="F100">
            <v>0</v>
          </cell>
          <cell r="G100">
            <v>5175000</v>
          </cell>
          <cell r="H100">
            <v>805612.50000000012</v>
          </cell>
        </row>
        <row r="101">
          <cell r="B101" t="str">
            <v>Box type sight glass</v>
          </cell>
          <cell r="D101" t="str">
            <v>Unit</v>
          </cell>
          <cell r="F101">
            <v>0</v>
          </cell>
          <cell r="G101">
            <v>1862999.9999999998</v>
          </cell>
          <cell r="H101">
            <v>290020.5</v>
          </cell>
        </row>
        <row r="102">
          <cell r="B102" t="str">
            <v>BRC - Ø 5 mm x 150 x 150, MS</v>
          </cell>
          <cell r="C102" t="str">
            <v>MS</v>
          </cell>
          <cell r="D102" t="str">
            <v>Unit</v>
          </cell>
          <cell r="F102">
            <v>0</v>
          </cell>
          <cell r="G102">
            <v>387265.94999999995</v>
          </cell>
          <cell r="H102">
            <v>60287.205824999997</v>
          </cell>
        </row>
        <row r="103">
          <cell r="B103" t="str">
            <v>Bunch Crusher</v>
          </cell>
          <cell r="C103" t="str">
            <v>CHD/TAI</v>
          </cell>
          <cell r="D103" t="str">
            <v>Unit</v>
          </cell>
          <cell r="G103">
            <v>0</v>
          </cell>
          <cell r="H103">
            <v>17902500</v>
          </cell>
        </row>
        <row r="104">
          <cell r="B104" t="str">
            <v>Empty Bunch Press</v>
          </cell>
          <cell r="C104" t="str">
            <v>CHD/TAI</v>
          </cell>
          <cell r="D104" t="str">
            <v>Unit</v>
          </cell>
          <cell r="G104">
            <v>0</v>
          </cell>
          <cell r="H104">
            <v>17902500</v>
          </cell>
        </row>
        <row r="105">
          <cell r="B105" t="str">
            <v>Bushing, Bronze</v>
          </cell>
          <cell r="C105" t="str">
            <v>Bronze</v>
          </cell>
          <cell r="D105" t="str">
            <v>Unit</v>
          </cell>
          <cell r="F105">
            <v>0</v>
          </cell>
          <cell r="G105">
            <v>1724999.9999999998</v>
          </cell>
          <cell r="H105">
            <v>149187.5</v>
          </cell>
        </row>
        <row r="106">
          <cell r="B106" t="str">
            <v>Bushing, Cast iron</v>
          </cell>
          <cell r="C106" t="str">
            <v>Cast Iron</v>
          </cell>
          <cell r="D106" t="str">
            <v>Unit</v>
          </cell>
          <cell r="F106">
            <v>0</v>
          </cell>
          <cell r="G106">
            <v>1185937.5</v>
          </cell>
          <cell r="H106">
            <v>149187.5</v>
          </cell>
        </row>
        <row r="107">
          <cell r="B107" t="str">
            <v>Butterfly V. Ø 4", ANSI 150#, Valmatic/Kitz</v>
          </cell>
          <cell r="C107" t="str">
            <v>Valmatic/Kitz</v>
          </cell>
          <cell r="D107" t="str">
            <v>Lot</v>
          </cell>
          <cell r="F107">
            <v>0</v>
          </cell>
          <cell r="G107">
            <v>6209999.9999999991</v>
          </cell>
          <cell r="H107">
            <v>298375</v>
          </cell>
        </row>
        <row r="108">
          <cell r="B108" t="str">
            <v>Butterfly V. Ø 6", ANSI 150#, Valmatic/Kitz</v>
          </cell>
          <cell r="C108" t="str">
            <v>Valmatic/Kitz</v>
          </cell>
          <cell r="D108" t="str">
            <v>Unit</v>
          </cell>
          <cell r="F108">
            <v>0</v>
          </cell>
          <cell r="G108">
            <v>8049999.9999999991</v>
          </cell>
          <cell r="H108">
            <v>298375</v>
          </cell>
        </row>
        <row r="109">
          <cell r="B109" t="str">
            <v>Calibration CPO Storage tank</v>
          </cell>
          <cell r="D109" t="str">
            <v>Unit</v>
          </cell>
          <cell r="F109">
            <v>0</v>
          </cell>
          <cell r="G109">
            <v>0</v>
          </cell>
          <cell r="H109">
            <v>32550000</v>
          </cell>
        </row>
        <row r="110">
          <cell r="B110" t="str">
            <v>Cap Ø2-1/2" Sch. 10s - A312 TP 304 Seamless, Stainless steel 304</v>
          </cell>
          <cell r="C110" t="str">
            <v>Stainless Steel 304</v>
          </cell>
          <cell r="D110" t="str">
            <v>pcs</v>
          </cell>
          <cell r="F110">
            <v>0</v>
          </cell>
          <cell r="G110">
            <v>6324999.9999999991</v>
          </cell>
          <cell r="H110">
            <v>179025</v>
          </cell>
        </row>
        <row r="111">
          <cell r="B111" t="str">
            <v>Certificate (Disnaker) back pressure receiver</v>
          </cell>
          <cell r="D111" t="str">
            <v>Unit</v>
          </cell>
          <cell r="F111">
            <v>0</v>
          </cell>
          <cell r="G111">
            <v>0</v>
          </cell>
          <cell r="H111">
            <v>21700000</v>
          </cell>
        </row>
        <row r="112">
          <cell r="B112" t="str">
            <v>Certificate (Disnaker) Steriliser</v>
          </cell>
          <cell r="D112" t="str">
            <v>Unit</v>
          </cell>
          <cell r="F112">
            <v>0</v>
          </cell>
          <cell r="G112">
            <v>0</v>
          </cell>
          <cell r="H112">
            <v>21700000</v>
          </cell>
        </row>
        <row r="113">
          <cell r="B113" t="str">
            <v>Chain block &amp; hoist: 1 ton capacity</v>
          </cell>
          <cell r="D113" t="str">
            <v>Unit</v>
          </cell>
          <cell r="F113">
            <v>0</v>
          </cell>
          <cell r="G113">
            <v>2415000</v>
          </cell>
          <cell r="H113">
            <v>298375</v>
          </cell>
        </row>
        <row r="114">
          <cell r="B114" t="str">
            <v>Chain block &amp; hoist: 5 ton capacity</v>
          </cell>
          <cell r="D114" t="str">
            <v>Unit</v>
          </cell>
          <cell r="F114">
            <v>0</v>
          </cell>
          <cell r="G114">
            <v>8625000</v>
          </cell>
          <cell r="H114">
            <v>298375</v>
          </cell>
        </row>
        <row r="115">
          <cell r="B115" t="str">
            <v>Chain for closing &amp; operated pinion door</v>
          </cell>
          <cell r="D115" t="str">
            <v>Unit</v>
          </cell>
          <cell r="F115">
            <v>0</v>
          </cell>
          <cell r="G115">
            <v>1724999.9999999998</v>
          </cell>
          <cell r="H115">
            <v>537075</v>
          </cell>
        </row>
        <row r="116">
          <cell r="B116" t="str">
            <v>Check V. Ø 6", PN 16 SO RF Cast Iron - Flange-swing type, Valmatic/Kitz</v>
          </cell>
          <cell r="C116" t="str">
            <v>Valmatic/Kitz</v>
          </cell>
          <cell r="D116" t="str">
            <v>Unit</v>
          </cell>
          <cell r="F116">
            <v>0</v>
          </cell>
          <cell r="G116">
            <v>3449999.9999999995</v>
          </cell>
          <cell r="H116">
            <v>298375</v>
          </cell>
        </row>
        <row r="117">
          <cell r="B117" t="str">
            <v>Check V. Ø 6", PN 16 SO RF Cast Steel - Flange-swing type, Valmatic/Kitz</v>
          </cell>
          <cell r="C117" t="str">
            <v>Valmatic/Kitz</v>
          </cell>
          <cell r="D117" t="str">
            <v>Unit</v>
          </cell>
          <cell r="F117">
            <v>0</v>
          </cell>
          <cell r="G117">
            <v>3449999.9999999995</v>
          </cell>
          <cell r="H117">
            <v>298375</v>
          </cell>
        </row>
        <row r="118">
          <cell r="B118" t="str">
            <v>Checkered plate 4.5 mm thk., MS</v>
          </cell>
          <cell r="C118" t="str">
            <v>MS</v>
          </cell>
          <cell r="D118" t="str">
            <v>M²</v>
          </cell>
          <cell r="F118">
            <v>0</v>
          </cell>
          <cell r="G118">
            <v>13500</v>
          </cell>
          <cell r="H118">
            <v>5848.15</v>
          </cell>
        </row>
        <row r="119">
          <cell r="B119" t="str">
            <v>Checkered plate 6 mm thk., MS</v>
          </cell>
          <cell r="C119" t="str">
            <v>MS</v>
          </cell>
          <cell r="D119" t="str">
            <v>M²</v>
          </cell>
          <cell r="F119">
            <v>0</v>
          </cell>
          <cell r="G119">
            <v>13500</v>
          </cell>
          <cell r="H119">
            <v>5848.15</v>
          </cell>
        </row>
        <row r="120">
          <cell r="B120" t="str">
            <v>Chemical feed pump system</v>
          </cell>
          <cell r="C120" t="str">
            <v>Pulsa Feeder Series 500</v>
          </cell>
          <cell r="D120" t="str">
            <v>Unit</v>
          </cell>
          <cell r="F120">
            <v>36902250</v>
          </cell>
          <cell r="G120">
            <v>0</v>
          </cell>
          <cell r="H120">
            <v>1790250.0000000002</v>
          </cell>
        </row>
        <row r="121">
          <cell r="B121" t="str">
            <v>Cladding material : Trimdex colorbond, TCT 0.45 mm thk., Nobel Green</v>
          </cell>
          <cell r="D121" t="str">
            <v>Lot</v>
          </cell>
          <cell r="F121">
            <v>0</v>
          </cell>
          <cell r="G121">
            <v>196391.24999999997</v>
          </cell>
          <cell r="H121">
            <v>29837.500000000004</v>
          </cell>
        </row>
        <row r="122">
          <cell r="B122" t="str">
            <v>Claybath pump</v>
          </cell>
          <cell r="D122" t="str">
            <v>Lot</v>
          </cell>
          <cell r="F122">
            <v>39600000</v>
          </cell>
          <cell r="G122">
            <v>0</v>
          </cell>
          <cell r="H122">
            <v>2387000</v>
          </cell>
        </row>
        <row r="123">
          <cell r="B123" t="str">
            <v>Cleaning &amp; CPO internal coating for CPO tank 3000 MT</v>
          </cell>
          <cell r="D123" t="str">
            <v>Unit</v>
          </cell>
          <cell r="F123">
            <v>0</v>
          </cell>
          <cell r="G123">
            <v>50312499.999999993</v>
          </cell>
          <cell r="H123">
            <v>29837500.000000004</v>
          </cell>
        </row>
        <row r="124">
          <cell r="B124" t="str">
            <v>Cleaning &amp; CPO internal coating for CPO tank 5000 MT</v>
          </cell>
          <cell r="D124" t="str">
            <v>Unit</v>
          </cell>
          <cell r="F124">
            <v>0</v>
          </cell>
          <cell r="G124">
            <v>60087500.000000007</v>
          </cell>
          <cell r="H124">
            <v>41772500</v>
          </cell>
        </row>
        <row r="125">
          <cell r="B125" t="str">
            <v>Clean oil Flowmeter, TOKICO</v>
          </cell>
          <cell r="D125" t="str">
            <v>Unit</v>
          </cell>
          <cell r="F125">
            <v>85000000</v>
          </cell>
          <cell r="G125">
            <v>0</v>
          </cell>
          <cell r="H125">
            <v>1250000</v>
          </cell>
        </row>
        <row r="126">
          <cell r="B126" t="str">
            <v>Collection water pump</v>
          </cell>
          <cell r="D126" t="str">
            <v>Set</v>
          </cell>
          <cell r="F126">
            <v>36902250</v>
          </cell>
          <cell r="G126">
            <v>0</v>
          </cell>
          <cell r="H126">
            <v>2387000</v>
          </cell>
        </row>
        <row r="127">
          <cell r="B127" t="str">
            <v>Condensate vibrating screen</v>
          </cell>
          <cell r="D127" t="str">
            <v>Unit</v>
          </cell>
          <cell r="F127">
            <v>137500000</v>
          </cell>
          <cell r="G127">
            <v>0</v>
          </cell>
          <cell r="H127">
            <v>2387000</v>
          </cell>
        </row>
        <row r="128">
          <cell r="B128" t="str">
            <v>Control System fo 16 dorrs Loading Ramp, Eaton</v>
          </cell>
          <cell r="C128" t="str">
            <v>Eaton</v>
          </cell>
          <cell r="D128" t="str">
            <v>Lot</v>
          </cell>
          <cell r="F128">
            <v>341000000</v>
          </cell>
          <cell r="G128">
            <v>0</v>
          </cell>
          <cell r="H128">
            <v>17902500</v>
          </cell>
        </row>
        <row r="129">
          <cell r="B129" t="str">
            <v>Convex Mirror</v>
          </cell>
          <cell r="D129" t="str">
            <v>set</v>
          </cell>
          <cell r="F129">
            <v>0</v>
          </cell>
          <cell r="G129">
            <v>517499.99999999994</v>
          </cell>
          <cell r="H129">
            <v>179025</v>
          </cell>
        </row>
        <row r="130">
          <cell r="B130" t="str">
            <v>Crude Oil Pump</v>
          </cell>
          <cell r="D130" t="str">
            <v>Unit</v>
          </cell>
          <cell r="F130">
            <v>48411000.000000007</v>
          </cell>
          <cell r="G130">
            <v>0</v>
          </cell>
          <cell r="H130">
            <v>2387000</v>
          </cell>
        </row>
        <row r="131">
          <cell r="B131" t="str">
            <v>Despatch oil pump</v>
          </cell>
          <cell r="D131" t="str">
            <v>Unit</v>
          </cell>
          <cell r="F131">
            <v>83605500</v>
          </cell>
          <cell r="G131">
            <v>0</v>
          </cell>
          <cell r="H131">
            <v>2387000</v>
          </cell>
        </row>
        <row r="132">
          <cell r="B132" t="str">
            <v>Digester mask level indicator</v>
          </cell>
          <cell r="D132" t="str">
            <v>Unit</v>
          </cell>
          <cell r="F132">
            <v>20604375</v>
          </cell>
          <cell r="G132">
            <v>0</v>
          </cell>
          <cell r="H132">
            <v>2387000</v>
          </cell>
        </row>
        <row r="133">
          <cell r="B133" t="str">
            <v>Diesel Fire Fighting Pump</v>
          </cell>
          <cell r="D133" t="str">
            <v>Pcs</v>
          </cell>
          <cell r="F133">
            <v>187000000.00000003</v>
          </cell>
          <cell r="G133">
            <v>0</v>
          </cell>
          <cell r="H133">
            <v>2387000</v>
          </cell>
        </row>
        <row r="134">
          <cell r="B134" t="str">
            <v>Diesel Flow Meter, Fill Rate</v>
          </cell>
          <cell r="C134" t="str">
            <v>Fill Rate</v>
          </cell>
          <cell r="D134" t="str">
            <v>Unit</v>
          </cell>
          <cell r="F134">
            <v>15000000</v>
          </cell>
          <cell r="G134">
            <v>0</v>
          </cell>
          <cell r="H134">
            <v>750000</v>
          </cell>
        </row>
        <row r="135">
          <cell r="B135" t="str">
            <v>Drive Chain &amp; Sprocket, OCM</v>
          </cell>
          <cell r="C135" t="str">
            <v>OCM</v>
          </cell>
          <cell r="D135" t="str">
            <v>Unit</v>
          </cell>
          <cell r="F135">
            <v>0</v>
          </cell>
          <cell r="G135">
            <v>4830000</v>
          </cell>
          <cell r="H135">
            <v>324482.8125</v>
          </cell>
        </row>
        <row r="136">
          <cell r="B136" t="str">
            <v>Efluent Recycling Pump</v>
          </cell>
          <cell r="D136" t="str">
            <v>M²</v>
          </cell>
          <cell r="F136">
            <v>47520000.000000007</v>
          </cell>
          <cell r="G136">
            <v>0</v>
          </cell>
          <cell r="H136">
            <v>2387000</v>
          </cell>
        </row>
        <row r="137">
          <cell r="B137" t="str">
            <v>Effluent flowmeter, Endress Hausser</v>
          </cell>
          <cell r="C137" t="str">
            <v>Endress Hausser</v>
          </cell>
          <cell r="D137" t="str">
            <v>M²</v>
          </cell>
          <cell r="F137">
            <v>47520000.000000007</v>
          </cell>
          <cell r="G137">
            <v>0</v>
          </cell>
          <cell r="H137">
            <v>2387000</v>
          </cell>
        </row>
        <row r="138">
          <cell r="B138" t="str">
            <v>Empty Bunch Sludge Pump</v>
          </cell>
          <cell r="D138" t="str">
            <v>Unit</v>
          </cell>
          <cell r="F138">
            <v>47520000.000000007</v>
          </cell>
          <cell r="G138">
            <v>0</v>
          </cell>
          <cell r="H138">
            <v>2387000</v>
          </cell>
        </row>
        <row r="139">
          <cell r="B139" t="str">
            <v>Epoxy coating paint</v>
          </cell>
          <cell r="D139" t="str">
            <v>M²</v>
          </cell>
          <cell r="F139">
            <v>0</v>
          </cell>
          <cell r="G139">
            <v>109249.99999999999</v>
          </cell>
          <cell r="H139">
            <v>26257.000000000004</v>
          </cell>
        </row>
        <row r="140">
          <cell r="B140" t="str">
            <v>Expanded metal (SW35 x LW76 x T3 x W4.5)</v>
          </cell>
          <cell r="D140" t="str">
            <v>M²</v>
          </cell>
          <cell r="F140">
            <v>0</v>
          </cell>
          <cell r="G140">
            <v>1092500</v>
          </cell>
          <cell r="H140">
            <v>292407.50000000006</v>
          </cell>
        </row>
        <row r="141">
          <cell r="B141" t="str">
            <v>Fiber cyclone fan</v>
          </cell>
          <cell r="D141" t="str">
            <v>Unit</v>
          </cell>
          <cell r="F141">
            <v>94050000.000000015</v>
          </cell>
          <cell r="G141">
            <v>0</v>
          </cell>
          <cell r="H141">
            <v>2387000</v>
          </cell>
        </row>
        <row r="142">
          <cell r="B142" t="str">
            <v>Filter nozzle</v>
          </cell>
          <cell r="D142" t="str">
            <v>Unit</v>
          </cell>
          <cell r="F142">
            <v>0</v>
          </cell>
          <cell r="G142">
            <v>75000</v>
          </cell>
          <cell r="H142">
            <v>4882.5</v>
          </cell>
        </row>
        <row r="143">
          <cell r="B143" t="str">
            <v>Final efluent pump</v>
          </cell>
          <cell r="D143" t="str">
            <v>Unit</v>
          </cell>
          <cell r="F143">
            <v>39600000</v>
          </cell>
          <cell r="G143">
            <v>0</v>
          </cell>
          <cell r="H143">
            <v>2387000</v>
          </cell>
        </row>
        <row r="144">
          <cell r="B144" t="str">
            <v>Fire Extinguisher, ABC Powder 9Kg, Servvo</v>
          </cell>
          <cell r="C144" t="str">
            <v>Servvo</v>
          </cell>
          <cell r="D144" t="str">
            <v>Unit</v>
          </cell>
          <cell r="F144">
            <v>5335000</v>
          </cell>
          <cell r="G144">
            <v>0</v>
          </cell>
          <cell r="H144">
            <v>358050</v>
          </cell>
        </row>
        <row r="145">
          <cell r="B145" t="str">
            <v>Flange for pipe OD 180 mm (PN10), HDPE</v>
          </cell>
          <cell r="C145" t="str">
            <v>HDPE</v>
          </cell>
          <cell r="D145" t="str">
            <v>Pcs</v>
          </cell>
          <cell r="F145">
            <v>0</v>
          </cell>
          <cell r="G145">
            <v>276000</v>
          </cell>
          <cell r="H145">
            <v>42966</v>
          </cell>
        </row>
        <row r="146">
          <cell r="B146" t="str">
            <v>Flange for pipe OD. 125mm (PN10), HDPE</v>
          </cell>
          <cell r="C146" t="str">
            <v>HDPE</v>
          </cell>
          <cell r="D146" t="str">
            <v>Pcs</v>
          </cell>
          <cell r="F146">
            <v>0</v>
          </cell>
          <cell r="G146">
            <v>206999.99999999997</v>
          </cell>
          <cell r="H146">
            <v>32224.500000000004</v>
          </cell>
        </row>
        <row r="147">
          <cell r="B147" t="str">
            <v>Flange for pipe OD. 90mm (PN10), HDPE</v>
          </cell>
          <cell r="C147" t="str">
            <v>HDPE</v>
          </cell>
          <cell r="D147" t="str">
            <v>Pcs</v>
          </cell>
          <cell r="F147">
            <v>0</v>
          </cell>
          <cell r="G147">
            <v>103499.99999999999</v>
          </cell>
          <cell r="H147">
            <v>16112.250000000002</v>
          </cell>
        </row>
        <row r="148">
          <cell r="B148" t="str">
            <v>Flange Ø 1",  PN 16 BLIND, DIN</v>
          </cell>
          <cell r="C148" t="str">
            <v>DIN</v>
          </cell>
          <cell r="D148" t="str">
            <v>Pcs</v>
          </cell>
          <cell r="F148">
            <v>0</v>
          </cell>
          <cell r="G148">
            <v>71875</v>
          </cell>
          <cell r="H148">
            <v>11189.0625</v>
          </cell>
        </row>
        <row r="149">
          <cell r="B149" t="str">
            <v>Flange Ø 1", PN 16, DIN</v>
          </cell>
          <cell r="C149" t="str">
            <v>DIN</v>
          </cell>
          <cell r="D149" t="str">
            <v>Pcs</v>
          </cell>
          <cell r="F149">
            <v>0</v>
          </cell>
          <cell r="G149">
            <v>43125</v>
          </cell>
          <cell r="H149">
            <v>6713.4375000000009</v>
          </cell>
        </row>
        <row r="150">
          <cell r="B150" t="str">
            <v>Flange Ø 1", PN 16, Stainless Steel 304</v>
          </cell>
          <cell r="C150" t="str">
            <v>Stainless Steel 304</v>
          </cell>
          <cell r="D150" t="str">
            <v>Pcs</v>
          </cell>
          <cell r="F150">
            <v>0</v>
          </cell>
          <cell r="G150">
            <v>215624.99999999997</v>
          </cell>
          <cell r="H150">
            <v>11189.0625</v>
          </cell>
        </row>
        <row r="151">
          <cell r="B151" t="str">
            <v>Flange Ø 10", ANSI 150#-SO RF, A105</v>
          </cell>
          <cell r="C151" t="str">
            <v>A105</v>
          </cell>
          <cell r="D151" t="str">
            <v>Pcs</v>
          </cell>
          <cell r="F151">
            <v>0</v>
          </cell>
          <cell r="G151">
            <v>1221875</v>
          </cell>
          <cell r="H151">
            <v>190214.0625</v>
          </cell>
        </row>
        <row r="152">
          <cell r="B152" t="str">
            <v>Flange Ø 10", ANSI 150#-SO RF, Stainless Steel 304</v>
          </cell>
          <cell r="C152" t="str">
            <v>Stainless Steel 304</v>
          </cell>
          <cell r="D152" t="str">
            <v>Pcs</v>
          </cell>
          <cell r="F152">
            <v>0</v>
          </cell>
          <cell r="G152">
            <v>2515625</v>
          </cell>
          <cell r="H152">
            <v>391617.18750000006</v>
          </cell>
        </row>
        <row r="153">
          <cell r="B153" t="str">
            <v>Flange Ø 10", PN 16, DIN</v>
          </cell>
          <cell r="C153" t="str">
            <v>DIN</v>
          </cell>
          <cell r="D153" t="str">
            <v>Pcs</v>
          </cell>
          <cell r="F153">
            <v>0</v>
          </cell>
          <cell r="G153">
            <v>359375</v>
          </cell>
          <cell r="H153">
            <v>55945.312500000007</v>
          </cell>
        </row>
        <row r="154">
          <cell r="B154" t="str">
            <v>Flange Ø 12", ANSI 150#-BLIND RF, Stainless Steel 304</v>
          </cell>
          <cell r="C154" t="str">
            <v>Stainless Steel 304</v>
          </cell>
          <cell r="D154" t="str">
            <v>Pcs</v>
          </cell>
          <cell r="F154">
            <v>0</v>
          </cell>
          <cell r="G154">
            <v>5750000</v>
          </cell>
          <cell r="H154">
            <v>895125.00000000012</v>
          </cell>
        </row>
        <row r="155">
          <cell r="B155" t="str">
            <v>Flange Ø 12", ANSI 150#-SO RF, Stainless Steel 304</v>
          </cell>
          <cell r="C155" t="str">
            <v>Stainless Steel 304</v>
          </cell>
          <cell r="D155" t="str">
            <v>Pcs</v>
          </cell>
          <cell r="F155">
            <v>0</v>
          </cell>
          <cell r="G155">
            <v>3809374.9999999995</v>
          </cell>
          <cell r="H155">
            <v>593020.3125</v>
          </cell>
        </row>
        <row r="156">
          <cell r="B156" t="str">
            <v>Flange Ø 12", PN 16, DIN</v>
          </cell>
          <cell r="C156" t="str">
            <v>DIN</v>
          </cell>
          <cell r="D156" t="str">
            <v>Pcs</v>
          </cell>
          <cell r="F156">
            <v>0</v>
          </cell>
          <cell r="G156">
            <v>503124.99999999994</v>
          </cell>
          <cell r="H156">
            <v>78323.4375</v>
          </cell>
        </row>
        <row r="157">
          <cell r="B157" t="str">
            <v>Flange Ø 12", ANSI 150#-SO RF, A105</v>
          </cell>
          <cell r="C157" t="str">
            <v>A105</v>
          </cell>
          <cell r="D157" t="str">
            <v>Pcs</v>
          </cell>
          <cell r="F157">
            <v>0</v>
          </cell>
          <cell r="G157">
            <v>1940624.9999999998</v>
          </cell>
          <cell r="H157">
            <v>302104.6875</v>
          </cell>
        </row>
        <row r="158">
          <cell r="B158" t="str">
            <v>Flange Ø 16", PN 16, DIN</v>
          </cell>
          <cell r="C158" t="str">
            <v>DIN</v>
          </cell>
          <cell r="D158" t="str">
            <v>Pcs</v>
          </cell>
          <cell r="F158">
            <v>0</v>
          </cell>
          <cell r="G158">
            <v>1078125</v>
          </cell>
          <cell r="H158">
            <v>167835.9375</v>
          </cell>
        </row>
        <row r="159">
          <cell r="B159" t="str">
            <v>Flange Ø 2", ANSI 150#-SO RF, A105</v>
          </cell>
          <cell r="C159" t="str">
            <v>A105</v>
          </cell>
          <cell r="D159" t="str">
            <v>Pcs</v>
          </cell>
          <cell r="F159">
            <v>0</v>
          </cell>
          <cell r="G159">
            <v>107812.49999999999</v>
          </cell>
          <cell r="H159">
            <v>16783.59375</v>
          </cell>
        </row>
        <row r="160">
          <cell r="B160" t="str">
            <v>Flange Ø 2", ANSI 150#-SO RF, Stainless Steel 304</v>
          </cell>
          <cell r="C160" t="str">
            <v>Stainless Steel 304</v>
          </cell>
          <cell r="D160" t="str">
            <v>Pcs</v>
          </cell>
          <cell r="F160">
            <v>0</v>
          </cell>
          <cell r="G160">
            <v>395312.49999999994</v>
          </cell>
          <cell r="H160">
            <v>61539.843750000007</v>
          </cell>
        </row>
        <row r="161">
          <cell r="B161" t="str">
            <v>Flange Ø 2", PN 16, DIN</v>
          </cell>
          <cell r="C161" t="str">
            <v>DIN</v>
          </cell>
          <cell r="D161" t="str">
            <v>Pcs</v>
          </cell>
          <cell r="F161">
            <v>0</v>
          </cell>
          <cell r="G161">
            <v>71875</v>
          </cell>
          <cell r="H161">
            <v>11189.0625</v>
          </cell>
        </row>
        <row r="162">
          <cell r="B162" t="str">
            <v>Flange Ø 2", ANSI 150#-SO RF, A105, Galv</v>
          </cell>
          <cell r="C162" t="str">
            <v>A105, Galv</v>
          </cell>
          <cell r="D162" t="str">
            <v>Pcs</v>
          </cell>
          <cell r="F162">
            <v>0</v>
          </cell>
          <cell r="G162">
            <v>143750</v>
          </cell>
          <cell r="H162">
            <v>22378.125</v>
          </cell>
        </row>
        <row r="163">
          <cell r="B163" t="str">
            <v>Flange Ø 2-1/2", ANSI 150#-SO RF, A105</v>
          </cell>
          <cell r="C163" t="str">
            <v>A105</v>
          </cell>
          <cell r="D163" t="str">
            <v>Pcs</v>
          </cell>
          <cell r="F163">
            <v>0</v>
          </cell>
          <cell r="G163">
            <v>179687.5</v>
          </cell>
          <cell r="H163">
            <v>27972.656250000004</v>
          </cell>
        </row>
        <row r="164">
          <cell r="B164" t="str">
            <v>Flange Ø 2-1/2", ANSI 150#-SO RF, Stainless Steel 304</v>
          </cell>
          <cell r="C164" t="str">
            <v>Stainless Steel 304</v>
          </cell>
          <cell r="D164" t="str">
            <v>Pcs</v>
          </cell>
          <cell r="F164">
            <v>0</v>
          </cell>
          <cell r="G164">
            <v>503124.99999999994</v>
          </cell>
          <cell r="H164">
            <v>78323.4375</v>
          </cell>
        </row>
        <row r="165">
          <cell r="B165" t="str">
            <v>Flange Ø 2-1/2", PN 16, DIN</v>
          </cell>
          <cell r="C165" t="str">
            <v>DIN</v>
          </cell>
          <cell r="D165" t="str">
            <v>Pcs</v>
          </cell>
          <cell r="F165">
            <v>0</v>
          </cell>
          <cell r="G165">
            <v>93437.5</v>
          </cell>
          <cell r="H165">
            <v>14545.781250000002</v>
          </cell>
        </row>
        <row r="166">
          <cell r="B166" t="str">
            <v>Flange Ø 2-1/2", PN 16, Stainless Steel 304</v>
          </cell>
          <cell r="C166" t="str">
            <v>Stainless Steel 304</v>
          </cell>
          <cell r="D166" t="str">
            <v>Pcs</v>
          </cell>
          <cell r="F166">
            <v>0</v>
          </cell>
          <cell r="G166">
            <v>395312.49999999994</v>
          </cell>
          <cell r="H166">
            <v>61539.843750000007</v>
          </cell>
        </row>
        <row r="167">
          <cell r="B167" t="str">
            <v>Flange Ø 3", ANSI 150#-SO RF, A105</v>
          </cell>
          <cell r="C167" t="str">
            <v>A105</v>
          </cell>
          <cell r="D167" t="str">
            <v>Pcs</v>
          </cell>
          <cell r="F167">
            <v>0</v>
          </cell>
          <cell r="G167">
            <v>158125</v>
          </cell>
          <cell r="H167">
            <v>24615.937500000004</v>
          </cell>
        </row>
        <row r="168">
          <cell r="B168" t="str">
            <v>Flange Ø 3", ANSI 150#-SO RF, A105, Galv</v>
          </cell>
          <cell r="C168" t="str">
            <v>A105, Galv</v>
          </cell>
          <cell r="D168" t="str">
            <v>Pcs</v>
          </cell>
          <cell r="F168">
            <v>0</v>
          </cell>
          <cell r="G168">
            <v>158125</v>
          </cell>
          <cell r="H168">
            <v>24615.937500000004</v>
          </cell>
        </row>
        <row r="169">
          <cell r="B169" t="str">
            <v>Flange Ø 3", PN 16, DIN</v>
          </cell>
          <cell r="C169" t="str">
            <v>DIN</v>
          </cell>
          <cell r="D169" t="str">
            <v>Pcs</v>
          </cell>
          <cell r="F169">
            <v>0</v>
          </cell>
          <cell r="G169">
            <v>107812.49999999999</v>
          </cell>
          <cell r="H169">
            <v>16783.59375</v>
          </cell>
        </row>
        <row r="170">
          <cell r="B170" t="str">
            <v>Flange Ø 3", PN 16, Stainless Steel 304</v>
          </cell>
          <cell r="C170" t="str">
            <v>Stainless Steel 304</v>
          </cell>
          <cell r="D170" t="str">
            <v>Pcs</v>
          </cell>
          <cell r="F170">
            <v>0</v>
          </cell>
          <cell r="G170">
            <v>445624.99999999994</v>
          </cell>
          <cell r="H170">
            <v>69372.1875</v>
          </cell>
        </row>
        <row r="171">
          <cell r="B171" t="str">
            <v>Flange Ø 3",  PN 16 BLIND, Stainless Steel 304</v>
          </cell>
          <cell r="C171" t="str">
            <v>Stainless Steel 304</v>
          </cell>
          <cell r="D171" t="str">
            <v>Pcs</v>
          </cell>
          <cell r="F171">
            <v>0</v>
          </cell>
          <cell r="G171">
            <v>445624.99999999994</v>
          </cell>
          <cell r="H171">
            <v>69372.1875</v>
          </cell>
        </row>
        <row r="172">
          <cell r="B172" t="str">
            <v>Flange Ø 4",  PN 16 BLIND, Stainless Steel 304</v>
          </cell>
          <cell r="C172" t="str">
            <v>Stainless Steel 304</v>
          </cell>
          <cell r="D172" t="str">
            <v>Pcs</v>
          </cell>
          <cell r="F172">
            <v>0</v>
          </cell>
          <cell r="G172">
            <v>948749.99999999988</v>
          </cell>
          <cell r="H172">
            <v>147695.625</v>
          </cell>
        </row>
        <row r="173">
          <cell r="B173" t="str">
            <v>Flange Ø 4", ANSI 150#-SO RF, A105</v>
          </cell>
          <cell r="C173" t="str">
            <v>A105</v>
          </cell>
          <cell r="D173" t="str">
            <v>Pcs</v>
          </cell>
          <cell r="F173">
            <v>0</v>
          </cell>
          <cell r="G173">
            <v>287500</v>
          </cell>
          <cell r="H173">
            <v>44756.25</v>
          </cell>
        </row>
        <row r="174">
          <cell r="B174" t="str">
            <v>Flange Ø 4", ANSI 150#-SO RF, Stainless Steel 304</v>
          </cell>
          <cell r="C174" t="str">
            <v>Stainless Steel 304</v>
          </cell>
          <cell r="D174" t="str">
            <v>Pcs</v>
          </cell>
          <cell r="F174">
            <v>0</v>
          </cell>
          <cell r="G174">
            <v>769062.49999999988</v>
          </cell>
          <cell r="H174">
            <v>119722.96875000001</v>
          </cell>
        </row>
        <row r="175">
          <cell r="B175" t="str">
            <v>Flange Ø 4", PN 16, DIN</v>
          </cell>
          <cell r="C175" t="str">
            <v>DIN</v>
          </cell>
          <cell r="D175" t="str">
            <v>Pcs</v>
          </cell>
          <cell r="F175">
            <v>0</v>
          </cell>
          <cell r="G175">
            <v>114999.99999999999</v>
          </cell>
          <cell r="H175">
            <v>17902.5</v>
          </cell>
        </row>
        <row r="176">
          <cell r="B176" t="str">
            <v>Flange Ø 4", PN 16, Stainless Steel 304</v>
          </cell>
          <cell r="C176" t="str">
            <v>Stainless Steel 304</v>
          </cell>
          <cell r="D176" t="str">
            <v>Pcs</v>
          </cell>
          <cell r="F176">
            <v>0</v>
          </cell>
          <cell r="G176">
            <v>524687.5</v>
          </cell>
          <cell r="H176">
            <v>81680.15625</v>
          </cell>
        </row>
        <row r="177">
          <cell r="B177" t="str">
            <v>Flange Ø 6", ANSI 150#-BLIND RF, A105</v>
          </cell>
          <cell r="C177" t="str">
            <v>A105</v>
          </cell>
          <cell r="D177" t="str">
            <v>Pcs</v>
          </cell>
          <cell r="F177">
            <v>0</v>
          </cell>
          <cell r="G177">
            <v>467187.49999999994</v>
          </cell>
          <cell r="H177">
            <v>72728.90625</v>
          </cell>
        </row>
        <row r="178">
          <cell r="B178" t="str">
            <v>Flange Ø 6", ANSI 150#-SO RF, A105</v>
          </cell>
          <cell r="C178" t="str">
            <v>A105</v>
          </cell>
          <cell r="D178" t="str">
            <v>Pcs</v>
          </cell>
          <cell r="F178">
            <v>0</v>
          </cell>
          <cell r="G178">
            <v>301875</v>
          </cell>
          <cell r="H178">
            <v>46994.0625</v>
          </cell>
        </row>
        <row r="179">
          <cell r="B179" t="str">
            <v>Flange Ø 6", ANSI 150#-SO RF, Stainless Steel 304</v>
          </cell>
          <cell r="C179" t="str">
            <v>Stainless Steel 304</v>
          </cell>
          <cell r="D179" t="str">
            <v>Pcs</v>
          </cell>
          <cell r="F179">
            <v>0</v>
          </cell>
          <cell r="G179">
            <v>1006249.9999999999</v>
          </cell>
          <cell r="H179">
            <v>156646.875</v>
          </cell>
        </row>
        <row r="180">
          <cell r="B180" t="str">
            <v>Flange Ø 6", PN 16, DIN</v>
          </cell>
          <cell r="C180" t="str">
            <v>DIN</v>
          </cell>
          <cell r="D180" t="str">
            <v>Pcs</v>
          </cell>
          <cell r="F180">
            <v>0</v>
          </cell>
          <cell r="G180">
            <v>179687.5</v>
          </cell>
          <cell r="H180">
            <v>27972.656250000004</v>
          </cell>
        </row>
        <row r="181">
          <cell r="B181" t="str">
            <v>Flange Ø 6", ANSI 150#-SO RF, A105, Galv</v>
          </cell>
          <cell r="C181" t="str">
            <v>A105, Galv</v>
          </cell>
          <cell r="D181" t="str">
            <v>Pcs</v>
          </cell>
          <cell r="F181">
            <v>0</v>
          </cell>
          <cell r="G181">
            <v>388124.99999999994</v>
          </cell>
          <cell r="H181">
            <v>60420.937500000007</v>
          </cell>
        </row>
        <row r="182">
          <cell r="B182" t="str">
            <v>Flange Ø 8", ANSI 150#-SO RF, A105</v>
          </cell>
          <cell r="C182" t="str">
            <v>A105</v>
          </cell>
          <cell r="D182" t="str">
            <v>Pcs</v>
          </cell>
          <cell r="F182">
            <v>0</v>
          </cell>
          <cell r="G182">
            <v>481562.49999999994</v>
          </cell>
          <cell r="H182">
            <v>74966.71875</v>
          </cell>
        </row>
        <row r="183">
          <cell r="B183" t="str">
            <v>Flange Ø 8", PN 16, DIN</v>
          </cell>
          <cell r="C183" t="str">
            <v>DIN</v>
          </cell>
          <cell r="D183" t="str">
            <v>Pcs</v>
          </cell>
          <cell r="F183">
            <v>0</v>
          </cell>
          <cell r="G183">
            <v>273125</v>
          </cell>
          <cell r="H183">
            <v>42518.4375</v>
          </cell>
        </row>
        <row r="184">
          <cell r="B184" t="str">
            <v>Flashing material : Colorbond, TCT 0.45 mm thk., Nobel Green</v>
          </cell>
          <cell r="D184" t="str">
            <v>Unit</v>
          </cell>
          <cell r="F184">
            <v>0</v>
          </cell>
          <cell r="G184">
            <v>196391.24999999997</v>
          </cell>
          <cell r="H184">
            <v>29837.500000000004</v>
          </cell>
        </row>
        <row r="185">
          <cell r="B185" t="str">
            <v>Float valve</v>
          </cell>
          <cell r="D185" t="str">
            <v>Unit</v>
          </cell>
          <cell r="F185">
            <v>0</v>
          </cell>
          <cell r="G185">
            <v>2875000</v>
          </cell>
          <cell r="H185">
            <v>179025</v>
          </cell>
        </row>
        <row r="186">
          <cell r="B186" t="str">
            <v>Flow meter Ø 6"</v>
          </cell>
          <cell r="D186" t="str">
            <v>Unit</v>
          </cell>
          <cell r="F186">
            <v>0</v>
          </cell>
          <cell r="G186">
            <v>16099999.999999998</v>
          </cell>
          <cell r="H186">
            <v>716100</v>
          </cell>
        </row>
        <row r="187">
          <cell r="B187" t="str">
            <v>Flow rate indicator</v>
          </cell>
          <cell r="D187" t="str">
            <v>Unit</v>
          </cell>
          <cell r="F187">
            <v>3080000.0000000005</v>
          </cell>
          <cell r="G187">
            <v>0</v>
          </cell>
          <cell r="H187">
            <v>179025</v>
          </cell>
        </row>
        <row r="188">
          <cell r="B188" t="str">
            <v>Flow rate meter (250 No HO 57310), MOBREY</v>
          </cell>
          <cell r="C188" t="str">
            <v>MOBREY</v>
          </cell>
          <cell r="D188" t="str">
            <v>Unit</v>
          </cell>
          <cell r="F188">
            <v>104500000.00000001</v>
          </cell>
          <cell r="G188">
            <v>0</v>
          </cell>
          <cell r="H188">
            <v>179025</v>
          </cell>
        </row>
        <row r="189">
          <cell r="B189" t="str">
            <v>Flow regulating valve</v>
          </cell>
          <cell r="D189" t="str">
            <v>Unit</v>
          </cell>
          <cell r="F189">
            <v>3850000.0000000005</v>
          </cell>
          <cell r="G189">
            <v>0</v>
          </cell>
          <cell r="H189">
            <v>179025</v>
          </cell>
        </row>
        <row r="190">
          <cell r="B190" t="str">
            <v>Fluid Coupling 12 KSD</v>
          </cell>
          <cell r="C190" t="str">
            <v>SEW</v>
          </cell>
          <cell r="D190" t="str">
            <v>Unit</v>
          </cell>
          <cell r="F190">
            <v>0</v>
          </cell>
          <cell r="G190">
            <v>0</v>
          </cell>
          <cell r="H190">
            <v>20133825</v>
          </cell>
        </row>
        <row r="191">
          <cell r="B191" t="str">
            <v>Fluid Coupling 13 KSD</v>
          </cell>
          <cell r="C191" t="str">
            <v>SEW</v>
          </cell>
          <cell r="D191" t="str">
            <v>Unit</v>
          </cell>
          <cell r="F191">
            <v>0</v>
          </cell>
          <cell r="G191">
            <v>0</v>
          </cell>
          <cell r="H191">
            <v>25962037.5</v>
          </cell>
        </row>
        <row r="192">
          <cell r="B192" t="str">
            <v>Fluid Coupling 15 KSD</v>
          </cell>
          <cell r="C192" t="str">
            <v>SEW</v>
          </cell>
          <cell r="D192" t="str">
            <v>Unit</v>
          </cell>
          <cell r="F192">
            <v>0</v>
          </cell>
          <cell r="G192">
            <v>0</v>
          </cell>
          <cell r="H192">
            <v>29141062.5</v>
          </cell>
        </row>
        <row r="193">
          <cell r="B193" t="str">
            <v>Full water test for CPO tank 5000 MT</v>
          </cell>
          <cell r="D193" t="str">
            <v>Pcs</v>
          </cell>
          <cell r="F193">
            <v>0</v>
          </cell>
          <cell r="G193">
            <v>0</v>
          </cell>
          <cell r="H193">
            <v>64449000.000000007</v>
          </cell>
        </row>
        <row r="194">
          <cell r="B194" t="str">
            <v xml:space="preserve">Gasket Flange for pipe OD. 90mm (PN10), </v>
          </cell>
          <cell r="D194" t="str">
            <v>Pcs</v>
          </cell>
          <cell r="F194">
            <v>0</v>
          </cell>
          <cell r="G194">
            <v>172500</v>
          </cell>
          <cell r="H194">
            <v>26853.750000000004</v>
          </cell>
        </row>
        <row r="195">
          <cell r="B195" t="str">
            <v xml:space="preserve">Gasket for pipe OD 180 mm (PN10), </v>
          </cell>
          <cell r="D195" t="str">
            <v>Pcs</v>
          </cell>
          <cell r="F195">
            <v>0</v>
          </cell>
          <cell r="G195">
            <v>103499.99999999999</v>
          </cell>
          <cell r="H195">
            <v>16112.250000000002</v>
          </cell>
        </row>
        <row r="196">
          <cell r="B196" t="str">
            <v>Gasket Ø 6", ANSI 150#-, Klingersil C-4400</v>
          </cell>
          <cell r="C196" t="str">
            <v>Klingersil C-4400</v>
          </cell>
          <cell r="D196" t="str">
            <v>Pcs</v>
          </cell>
          <cell r="F196">
            <v>0</v>
          </cell>
          <cell r="G196">
            <v>402499.99999999994</v>
          </cell>
          <cell r="H196">
            <v>32224.500000000004</v>
          </cell>
        </row>
        <row r="197">
          <cell r="B197" t="str">
            <v>Gasket packing 2 mm thk</v>
          </cell>
          <cell r="D197" t="str">
            <v>Unit</v>
          </cell>
          <cell r="F197">
            <v>0</v>
          </cell>
          <cell r="G197">
            <v>1380000</v>
          </cell>
          <cell r="H197">
            <v>179025</v>
          </cell>
        </row>
        <row r="198">
          <cell r="B198" t="str">
            <v>Gate V. Ø 1", ANSI 150# Flange-OS&amp;Y BB, Valmatic/Kitz</v>
          </cell>
          <cell r="C198" t="str">
            <v>Valmatic/Kitz</v>
          </cell>
          <cell r="D198" t="str">
            <v>Unit</v>
          </cell>
          <cell r="F198">
            <v>0</v>
          </cell>
          <cell r="G198">
            <v>1724999.9999999998</v>
          </cell>
          <cell r="H198">
            <v>179025</v>
          </cell>
        </row>
        <row r="199">
          <cell r="B199" t="str">
            <v>Gate V. Ø 3", ANSI 150# Flange-OS&amp;Y BB, Valmatic/Kitz</v>
          </cell>
          <cell r="C199" t="str">
            <v>Valmatic/Kitz</v>
          </cell>
          <cell r="D199" t="str">
            <v>Unit</v>
          </cell>
          <cell r="F199">
            <v>0</v>
          </cell>
          <cell r="G199">
            <v>2645000</v>
          </cell>
          <cell r="H199">
            <v>179025</v>
          </cell>
        </row>
        <row r="200">
          <cell r="B200" t="str">
            <v>Gate V. Ø 6", ANSI 150# Flange-OS&amp;Y BB, Valmatic/Kitz</v>
          </cell>
          <cell r="C200" t="str">
            <v>Valmatic/Kitz</v>
          </cell>
          <cell r="D200" t="str">
            <v>Unit</v>
          </cell>
          <cell r="F200">
            <v>0</v>
          </cell>
          <cell r="G200">
            <v>5405000</v>
          </cell>
          <cell r="H200">
            <v>179025</v>
          </cell>
        </row>
        <row r="201">
          <cell r="B201" t="str">
            <v>Geared motor 2.2 kW, Nord, Brevini, Sew</v>
          </cell>
          <cell r="C201" t="str">
            <v>Nord, Brevini, Sew</v>
          </cell>
          <cell r="D201" t="str">
            <v>Unit</v>
          </cell>
          <cell r="F201">
            <v>15180000.000000002</v>
          </cell>
          <cell r="G201">
            <v>0</v>
          </cell>
          <cell r="H201">
            <v>2387000</v>
          </cell>
        </row>
        <row r="202">
          <cell r="B202" t="str">
            <v>Geared motor 4 kW, Nord, Brevini, Sew</v>
          </cell>
          <cell r="C202" t="str">
            <v>Nord, Brevini, Sew</v>
          </cell>
          <cell r="D202" t="str">
            <v>Unit</v>
          </cell>
          <cell r="F202">
            <v>0</v>
          </cell>
          <cell r="G202">
            <v>0</v>
          </cell>
          <cell r="H202">
            <v>2387000</v>
          </cell>
        </row>
        <row r="203">
          <cell r="B203" t="str">
            <v>Geared motor 5.5 kW, Nord, Brevini, Sew</v>
          </cell>
          <cell r="C203" t="str">
            <v>Nord, Brevini, Sew</v>
          </cell>
          <cell r="D203" t="str">
            <v>Unit</v>
          </cell>
          <cell r="F203">
            <v>0</v>
          </cell>
          <cell r="G203">
            <v>0</v>
          </cell>
          <cell r="H203">
            <v>2387000</v>
          </cell>
        </row>
        <row r="204">
          <cell r="B204" t="str">
            <v>Geared motor 7.5 kW, Nord, Brevini, Sew</v>
          </cell>
          <cell r="C204" t="str">
            <v>Nord, Brevini, Sew</v>
          </cell>
          <cell r="D204" t="str">
            <v>Unit</v>
          </cell>
          <cell r="F204">
            <v>0</v>
          </cell>
          <cell r="G204">
            <v>0</v>
          </cell>
          <cell r="H204">
            <v>2387000</v>
          </cell>
        </row>
        <row r="205">
          <cell r="B205" t="str">
            <v>Geared motor 11 kW, Nord, Brevini, Sew</v>
          </cell>
          <cell r="C205" t="str">
            <v>Nord, Brevini, Sew</v>
          </cell>
          <cell r="D205" t="str">
            <v>Unit</v>
          </cell>
          <cell r="F205">
            <v>0</v>
          </cell>
          <cell r="G205">
            <v>0</v>
          </cell>
          <cell r="H205">
            <v>2387000</v>
          </cell>
        </row>
        <row r="206">
          <cell r="B206" t="str">
            <v>Geared motor 15 kW, Nord, Brevini, Sew</v>
          </cell>
          <cell r="C206" t="str">
            <v>Nord, Brevini, Sew</v>
          </cell>
          <cell r="D206" t="str">
            <v>Unit</v>
          </cell>
          <cell r="F206">
            <v>0</v>
          </cell>
          <cell r="G206">
            <v>0</v>
          </cell>
          <cell r="H206">
            <v>2387000</v>
          </cell>
        </row>
        <row r="207">
          <cell r="B207" t="str">
            <v>Geared motor 18.5 kW, Nord, Brevini, Sew</v>
          </cell>
          <cell r="C207" t="str">
            <v>Nord, Brevini, Sew</v>
          </cell>
          <cell r="D207" t="str">
            <v>Unit</v>
          </cell>
          <cell r="F207">
            <v>0</v>
          </cell>
          <cell r="G207">
            <v>0</v>
          </cell>
          <cell r="H207">
            <v>2387000</v>
          </cell>
        </row>
        <row r="208">
          <cell r="B208" t="str">
            <v>Geared motor 22 kW, Nord, Brevini, Sew</v>
          </cell>
          <cell r="C208" t="str">
            <v>Nord, Brevini, Sew</v>
          </cell>
          <cell r="D208" t="str">
            <v>Unit</v>
          </cell>
          <cell r="F208">
            <v>0</v>
          </cell>
          <cell r="G208">
            <v>0</v>
          </cell>
          <cell r="H208">
            <v>2387000</v>
          </cell>
        </row>
        <row r="209">
          <cell r="B209" t="str">
            <v>Geared motor 30 kW, Nord, Brevini, Sew</v>
          </cell>
          <cell r="C209" t="str">
            <v>Nord, Brevini, Sew</v>
          </cell>
          <cell r="D209" t="str">
            <v>Unit</v>
          </cell>
          <cell r="F209">
            <v>0</v>
          </cell>
          <cell r="G209">
            <v>0</v>
          </cell>
          <cell r="H209">
            <v>2387000</v>
          </cell>
        </row>
        <row r="210">
          <cell r="B210" t="str">
            <v>Geared motor 37.5 kW, Nord, Brevini, Sew</v>
          </cell>
          <cell r="C210" t="str">
            <v>Nord, Brevini, Sew</v>
          </cell>
          <cell r="D210" t="str">
            <v>Unit</v>
          </cell>
          <cell r="F210">
            <v>0</v>
          </cell>
          <cell r="G210">
            <v>0</v>
          </cell>
          <cell r="H210">
            <v>2387000</v>
          </cell>
        </row>
        <row r="211">
          <cell r="B211" t="str">
            <v>Grease tube - Ø 6mm c/w Ø 1/2" pipe sleeve</v>
          </cell>
          <cell r="D211" t="str">
            <v>Unit</v>
          </cell>
          <cell r="F211">
            <v>0</v>
          </cell>
          <cell r="G211">
            <v>287500</v>
          </cell>
          <cell r="H211">
            <v>44756.25</v>
          </cell>
        </row>
        <row r="212">
          <cell r="B212" t="str">
            <v>Bushing - ID 50, Polypus-XT</v>
          </cell>
          <cell r="C212" t="str">
            <v>Polypus-XT</v>
          </cell>
          <cell r="D212" t="str">
            <v>Unit</v>
          </cell>
          <cell r="F212">
            <v>0</v>
          </cell>
          <cell r="G212">
            <v>919999.99999999988</v>
          </cell>
          <cell r="H212">
            <v>143220</v>
          </cell>
        </row>
        <row r="213">
          <cell r="B213" t="str">
            <v>Bushing - ID 110, Polypus-XT</v>
          </cell>
          <cell r="C213" t="str">
            <v>Polypus-XT</v>
          </cell>
          <cell r="D213" t="str">
            <v>Unit</v>
          </cell>
          <cell r="F213">
            <v>0</v>
          </cell>
          <cell r="G213">
            <v>2688125</v>
          </cell>
          <cell r="H213">
            <v>380428.125</v>
          </cell>
        </row>
        <row r="214">
          <cell r="B214" t="str">
            <v>Hinge</v>
          </cell>
          <cell r="D214" t="str">
            <v>Unit</v>
          </cell>
          <cell r="F214">
            <v>0</v>
          </cell>
          <cell r="G214">
            <v>143750</v>
          </cell>
          <cell r="H214">
            <v>22378.125</v>
          </cell>
        </row>
        <row r="215">
          <cell r="B215" t="str">
            <v>Hose Ø 3/4", Vinyl</v>
          </cell>
          <cell r="C215" t="str">
            <v>Vinyl</v>
          </cell>
          <cell r="D215" t="str">
            <v>Unit</v>
          </cell>
          <cell r="F215">
            <v>0</v>
          </cell>
          <cell r="G215">
            <v>3679999.9999999995</v>
          </cell>
          <cell r="H215">
            <v>13426.875000000002</v>
          </cell>
        </row>
        <row r="216">
          <cell r="B216" t="str">
            <v>Hydrant Pillar</v>
          </cell>
          <cell r="D216" t="str">
            <v>Unit</v>
          </cell>
          <cell r="F216">
            <v>0</v>
          </cell>
          <cell r="G216">
            <v>4715000</v>
          </cell>
          <cell r="H216">
            <v>381920</v>
          </cell>
        </row>
        <row r="217">
          <cell r="B217" t="str">
            <v>Hydraulic system for inlet to vertical steriliser, Eaton</v>
          </cell>
          <cell r="C217" t="str">
            <v>Eaton</v>
          </cell>
          <cell r="D217" t="str">
            <v>set</v>
          </cell>
          <cell r="G217">
            <v>0</v>
          </cell>
          <cell r="H217">
            <v>53707500.000000007</v>
          </cell>
        </row>
        <row r="218">
          <cell r="B218" t="str">
            <v>Install big diesel generating set</v>
          </cell>
          <cell r="D218" t="str">
            <v>Unit</v>
          </cell>
          <cell r="F218">
            <v>0</v>
          </cell>
          <cell r="G218">
            <v>0</v>
          </cell>
          <cell r="H218">
            <v>14322000.000000002</v>
          </cell>
        </row>
        <row r="219">
          <cell r="B219" t="str">
            <v>Install Blow Off Pump</v>
          </cell>
          <cell r="D219" t="str">
            <v>Unit</v>
          </cell>
          <cell r="F219">
            <v>40763250</v>
          </cell>
          <cell r="G219">
            <v>0</v>
          </cell>
          <cell r="H219">
            <v>2387000</v>
          </cell>
        </row>
        <row r="220">
          <cell r="B220" t="str">
            <v>Install steam turbo altenator</v>
          </cell>
          <cell r="D220" t="str">
            <v>Unit</v>
          </cell>
          <cell r="F220">
            <v>0</v>
          </cell>
          <cell r="G220">
            <v>0</v>
          </cell>
          <cell r="H220">
            <v>21483000</v>
          </cell>
        </row>
        <row r="221">
          <cell r="B221" t="str">
            <v>Install claybath vibrating screen</v>
          </cell>
          <cell r="D221" t="str">
            <v>Unit</v>
          </cell>
          <cell r="F221">
            <v>127160000.00000001</v>
          </cell>
          <cell r="G221">
            <v>0</v>
          </cell>
          <cell r="H221">
            <v>2387000</v>
          </cell>
        </row>
        <row r="222">
          <cell r="B222" t="str">
            <v>Install crude oil vibrating screen</v>
          </cell>
          <cell r="D222" t="str">
            <v>Unit</v>
          </cell>
          <cell r="F222">
            <v>171600000</v>
          </cell>
          <cell r="G222">
            <v>0</v>
          </cell>
          <cell r="H222">
            <v>2387000</v>
          </cell>
        </row>
        <row r="223">
          <cell r="B223" t="str">
            <v>Install diesel fuel pump</v>
          </cell>
          <cell r="D223" t="str">
            <v>Unit</v>
          </cell>
          <cell r="F223">
            <v>31350000.000000004</v>
          </cell>
          <cell r="G223">
            <v>0</v>
          </cell>
          <cell r="H223">
            <v>2387000</v>
          </cell>
        </row>
        <row r="224">
          <cell r="B224" t="str">
            <v>Install digester</v>
          </cell>
          <cell r="C224" t="str">
            <v>Taner</v>
          </cell>
          <cell r="D224" t="str">
            <v>Unit</v>
          </cell>
          <cell r="F224">
            <v>0</v>
          </cell>
          <cell r="G224">
            <v>0</v>
          </cell>
          <cell r="H224">
            <v>17360000</v>
          </cell>
        </row>
        <row r="225">
          <cell r="B225" t="str">
            <v>Install drain pump</v>
          </cell>
          <cell r="D225" t="str">
            <v>Unit</v>
          </cell>
          <cell r="F225">
            <v>36382500</v>
          </cell>
          <cell r="G225">
            <v>0</v>
          </cell>
          <cell r="H225">
            <v>2387000</v>
          </cell>
        </row>
        <row r="226">
          <cell r="B226" t="str">
            <v>Install heavy phase centrifuge pump</v>
          </cell>
          <cell r="D226" t="str">
            <v>Unit</v>
          </cell>
          <cell r="F226">
            <v>74250000</v>
          </cell>
          <cell r="G226">
            <v>0</v>
          </cell>
          <cell r="H226">
            <v>2387000</v>
          </cell>
        </row>
        <row r="227">
          <cell r="B227" t="str">
            <v>Install hot well pump</v>
          </cell>
          <cell r="D227" t="str">
            <v>Unit</v>
          </cell>
          <cell r="F227">
            <v>40763250</v>
          </cell>
          <cell r="G227">
            <v>0</v>
          </cell>
          <cell r="H227">
            <v>2387000</v>
          </cell>
        </row>
        <row r="228">
          <cell r="B228" t="str">
            <v>Install oil transfer pump</v>
          </cell>
          <cell r="D228" t="str">
            <v>Unit</v>
          </cell>
          <cell r="F228">
            <v>52643250.000000007</v>
          </cell>
          <cell r="G228">
            <v>0</v>
          </cell>
          <cell r="H228">
            <v>2387000</v>
          </cell>
        </row>
        <row r="229">
          <cell r="B229" t="str">
            <v>Install pure oil pump</v>
          </cell>
          <cell r="D229" t="str">
            <v>Unit</v>
          </cell>
          <cell r="F229">
            <v>48411000.000000007</v>
          </cell>
          <cell r="G229">
            <v>0</v>
          </cell>
          <cell r="H229">
            <v>2387000</v>
          </cell>
        </row>
        <row r="230">
          <cell r="B230" t="str">
            <v>Install reclaimed oil pump</v>
          </cell>
          <cell r="D230" t="str">
            <v>Unit</v>
          </cell>
          <cell r="F230">
            <v>52643250.000000007</v>
          </cell>
          <cell r="G230">
            <v>0</v>
          </cell>
          <cell r="H230">
            <v>2387000</v>
          </cell>
        </row>
        <row r="231">
          <cell r="B231" t="str">
            <v>Install recycle fat pit pump</v>
          </cell>
          <cell r="D231" t="str">
            <v>Unit</v>
          </cell>
          <cell r="F231">
            <v>52643250.000000007</v>
          </cell>
          <cell r="G231">
            <v>0</v>
          </cell>
          <cell r="H231">
            <v>2387000</v>
          </cell>
        </row>
        <row r="232">
          <cell r="B232" t="str">
            <v>Install Reservoir transfer pump</v>
          </cell>
          <cell r="D232" t="str">
            <v>Unit</v>
          </cell>
          <cell r="F232">
            <v>46480500.000000007</v>
          </cell>
          <cell r="G232">
            <v>0</v>
          </cell>
          <cell r="H232">
            <v>2387000</v>
          </cell>
        </row>
        <row r="233">
          <cell r="B233" t="str">
            <v>Install ripple mill</v>
          </cell>
          <cell r="D233" t="str">
            <v>Unit</v>
          </cell>
          <cell r="F233">
            <v>63800000.000000007</v>
          </cell>
          <cell r="G233">
            <v>0</v>
          </cell>
          <cell r="H233">
            <v>2387000</v>
          </cell>
        </row>
        <row r="234">
          <cell r="B234" t="str">
            <v>Install River Raw Water Transfer Pump</v>
          </cell>
          <cell r="D234" t="str">
            <v>Unit</v>
          </cell>
          <cell r="F234">
            <v>46480500.000000007</v>
          </cell>
          <cell r="G234">
            <v>0</v>
          </cell>
          <cell r="H234">
            <v>2387000</v>
          </cell>
        </row>
        <row r="235">
          <cell r="B235" t="str">
            <v>Install sand cyclone</v>
          </cell>
          <cell r="D235" t="str">
            <v>Unit</v>
          </cell>
          <cell r="F235">
            <v>0</v>
          </cell>
          <cell r="G235">
            <v>0</v>
          </cell>
          <cell r="H235">
            <v>1193500</v>
          </cell>
        </row>
        <row r="236">
          <cell r="B236" t="str">
            <v>Install sand cyclone pump</v>
          </cell>
          <cell r="D236" t="str">
            <v>Unit</v>
          </cell>
          <cell r="F236">
            <v>0</v>
          </cell>
          <cell r="G236">
            <v>0</v>
          </cell>
          <cell r="H236">
            <v>2387000</v>
          </cell>
        </row>
        <row r="237">
          <cell r="B237" t="str">
            <v>Install screw press</v>
          </cell>
          <cell r="C237" t="str">
            <v>Taner</v>
          </cell>
          <cell r="D237" t="str">
            <v>Unit</v>
          </cell>
          <cell r="F237">
            <v>0</v>
          </cell>
          <cell r="G237">
            <v>0</v>
          </cell>
          <cell r="H237">
            <v>18445000</v>
          </cell>
        </row>
        <row r="238">
          <cell r="B238" t="str">
            <v>Install Sludge Centrifuge</v>
          </cell>
          <cell r="D238" t="str">
            <v>Unit</v>
          </cell>
          <cell r="F238">
            <v>0</v>
          </cell>
          <cell r="G238">
            <v>0</v>
          </cell>
          <cell r="H238">
            <v>9548000</v>
          </cell>
        </row>
        <row r="239">
          <cell r="B239" t="str">
            <v>Install small diesel generating set</v>
          </cell>
          <cell r="D239" t="str">
            <v>Unit</v>
          </cell>
          <cell r="F239">
            <v>0</v>
          </cell>
          <cell r="G239">
            <v>0</v>
          </cell>
          <cell r="H239">
            <v>11935000</v>
          </cell>
        </row>
        <row r="240">
          <cell r="B240" t="str">
            <v>Install small steam turbo altenator</v>
          </cell>
          <cell r="D240" t="str">
            <v>Unit</v>
          </cell>
          <cell r="F240">
            <v>0</v>
          </cell>
          <cell r="G240">
            <v>0</v>
          </cell>
          <cell r="H240">
            <v>17902500</v>
          </cell>
        </row>
        <row r="241">
          <cell r="B241" t="str">
            <v>Install sterillizer condensate pump</v>
          </cell>
          <cell r="D241" t="str">
            <v>Unit</v>
          </cell>
          <cell r="F241">
            <v>52346250.000000007</v>
          </cell>
          <cell r="G241">
            <v>0</v>
          </cell>
          <cell r="H241">
            <v>2387000</v>
          </cell>
        </row>
        <row r="242">
          <cell r="B242" t="str">
            <v>Install Treated water pump</v>
          </cell>
          <cell r="D242" t="str">
            <v>Unit</v>
          </cell>
          <cell r="F242">
            <v>46480500.000000007</v>
          </cell>
          <cell r="G242">
            <v>0</v>
          </cell>
          <cell r="H242">
            <v>2387000</v>
          </cell>
        </row>
        <row r="243">
          <cell r="B243" t="str">
            <v>Install Untreated water pump</v>
          </cell>
          <cell r="D243" t="str">
            <v>Unit</v>
          </cell>
          <cell r="F243">
            <v>46480500.000000007</v>
          </cell>
          <cell r="G243">
            <v>0</v>
          </cell>
          <cell r="H243">
            <v>2387000</v>
          </cell>
        </row>
        <row r="244">
          <cell r="B244" t="str">
            <v>Install Vibrating feeder</v>
          </cell>
          <cell r="D244" t="str">
            <v>Unit</v>
          </cell>
          <cell r="F244">
            <v>112200000.00000001</v>
          </cell>
          <cell r="G244">
            <v>0</v>
          </cell>
          <cell r="H244">
            <v>7161000.0000000009</v>
          </cell>
        </row>
        <row r="245">
          <cell r="B245" t="str">
            <v>Install Weighbridge</v>
          </cell>
          <cell r="D245" t="str">
            <v>unit</v>
          </cell>
          <cell r="F245">
            <v>0</v>
          </cell>
          <cell r="G245">
            <v>0</v>
          </cell>
          <cell r="H245">
            <v>23870000</v>
          </cell>
        </row>
        <row r="246">
          <cell r="B246" t="str">
            <v>Insulation</v>
          </cell>
          <cell r="D246" t="str">
            <v>M</v>
          </cell>
          <cell r="F246">
            <v>0</v>
          </cell>
          <cell r="G246">
            <v>310500</v>
          </cell>
          <cell r="H246">
            <v>41772.5</v>
          </cell>
        </row>
        <row r="247">
          <cell r="B247" t="str">
            <v>Kernel silo fan</v>
          </cell>
          <cell r="C247" t="str">
            <v>NOVENCO</v>
          </cell>
          <cell r="D247" t="str">
            <v>Unit</v>
          </cell>
          <cell r="F247">
            <v>83600000</v>
          </cell>
          <cell r="G247">
            <v>0</v>
          </cell>
          <cell r="H247">
            <v>4177250.0000000005</v>
          </cell>
        </row>
        <row r="248">
          <cell r="B248" t="str">
            <v>Kernel silo steam heater</v>
          </cell>
          <cell r="C248" t="str">
            <v>Heatcraft</v>
          </cell>
          <cell r="D248" t="str">
            <v>Set</v>
          </cell>
          <cell r="F248">
            <v>39325000</v>
          </cell>
          <cell r="G248">
            <v>0</v>
          </cell>
          <cell r="H248">
            <v>1193500</v>
          </cell>
        </row>
        <row r="249">
          <cell r="B249" t="str">
            <v>Key W 45 × H 40 × L 430</v>
          </cell>
          <cell r="D249" t="str">
            <v>Set</v>
          </cell>
          <cell r="F249">
            <v>0</v>
          </cell>
          <cell r="G249">
            <v>201249.99999999997</v>
          </cell>
          <cell r="H249">
            <v>5967.5</v>
          </cell>
        </row>
        <row r="250">
          <cell r="B250" t="str">
            <v>Level indicator</v>
          </cell>
          <cell r="D250" t="str">
            <v>Unit</v>
          </cell>
          <cell r="F250">
            <v>0</v>
          </cell>
          <cell r="G250">
            <v>2447200</v>
          </cell>
          <cell r="H250">
            <v>179025</v>
          </cell>
        </row>
        <row r="251">
          <cell r="B251" t="str">
            <v>Lock</v>
          </cell>
          <cell r="D251" t="str">
            <v>Unit</v>
          </cell>
          <cell r="F251">
            <v>0</v>
          </cell>
          <cell r="G251">
            <v>862499.99999999988</v>
          </cell>
          <cell r="H251">
            <v>179025</v>
          </cell>
        </row>
        <row r="252">
          <cell r="B252" t="str">
            <v>LTDS 1 fan</v>
          </cell>
          <cell r="D252" t="str">
            <v>Set</v>
          </cell>
          <cell r="F252">
            <v>83600000</v>
          </cell>
          <cell r="G252">
            <v>0</v>
          </cell>
          <cell r="H252">
            <v>4177250.0000000005</v>
          </cell>
        </row>
        <row r="253">
          <cell r="B253" t="str">
            <v>LTDS 2 fan</v>
          </cell>
          <cell r="D253" t="str">
            <v>Set</v>
          </cell>
          <cell r="F253">
            <v>83600000</v>
          </cell>
          <cell r="G253">
            <v>0</v>
          </cell>
          <cell r="H253">
            <v>4177250.0000000005</v>
          </cell>
        </row>
        <row r="254">
          <cell r="B254" t="str">
            <v>Main Gate Drive</v>
          </cell>
          <cell r="C254" t="str">
            <v>Sew/ Hansen/ Nord/</v>
          </cell>
          <cell r="D254" t="str">
            <v>Unit</v>
          </cell>
          <cell r="F254">
            <v>0</v>
          </cell>
          <cell r="G254">
            <v>35650000</v>
          </cell>
          <cell r="H254">
            <v>4177250.0000000005</v>
          </cell>
        </row>
        <row r="255">
          <cell r="B255" t="str">
            <v>Manhole</v>
          </cell>
          <cell r="D255" t="str">
            <v>Set</v>
          </cell>
          <cell r="F255">
            <v>0</v>
          </cell>
          <cell r="G255">
            <v>2990000</v>
          </cell>
          <cell r="H255">
            <v>596750</v>
          </cell>
        </row>
        <row r="256">
          <cell r="B256" t="str">
            <v>Man hole hanger (Davit)</v>
          </cell>
          <cell r="D256" t="str">
            <v>Set</v>
          </cell>
          <cell r="F256">
            <v>0</v>
          </cell>
          <cell r="G256">
            <v>4024999.9999999995</v>
          </cell>
          <cell r="H256">
            <v>895125.00000000012</v>
          </cell>
        </row>
        <row r="257">
          <cell r="B257" t="str">
            <v>Manhole hinge, Stainless Steel 304</v>
          </cell>
          <cell r="C257" t="str">
            <v>Stainless Steel 304</v>
          </cell>
          <cell r="D257" t="str">
            <v>Unit</v>
          </cell>
          <cell r="F257">
            <v>0</v>
          </cell>
          <cell r="G257">
            <v>5031250</v>
          </cell>
          <cell r="H257">
            <v>1074150</v>
          </cell>
        </row>
        <row r="258">
          <cell r="B258" t="str">
            <v>Magnetic flow meter</v>
          </cell>
          <cell r="D258" t="str">
            <v>Unit</v>
          </cell>
          <cell r="F258">
            <v>44000000</v>
          </cell>
          <cell r="G258">
            <v>0</v>
          </cell>
          <cell r="H258">
            <v>596750</v>
          </cell>
        </row>
        <row r="259">
          <cell r="B259" t="str">
            <v>Measuring indicator</v>
          </cell>
          <cell r="D259" t="str">
            <v>Unit</v>
          </cell>
          <cell r="F259">
            <v>44000000</v>
          </cell>
          <cell r="G259">
            <v>0</v>
          </cell>
          <cell r="H259">
            <v>358050</v>
          </cell>
        </row>
        <row r="260">
          <cell r="B260" t="str">
            <v>Motor for hydraulic 4kWx1450rpm</v>
          </cell>
          <cell r="D260" t="str">
            <v>Unit</v>
          </cell>
          <cell r="F260">
            <v>66000000.000000007</v>
          </cell>
          <cell r="G260">
            <v>0</v>
          </cell>
          <cell r="H260">
            <v>2387000</v>
          </cell>
        </row>
        <row r="261">
          <cell r="B261" t="str">
            <v>Name plate of tank</v>
          </cell>
          <cell r="D261" t="str">
            <v>Unit</v>
          </cell>
          <cell r="F261">
            <v>0</v>
          </cell>
          <cell r="G261">
            <v>750000</v>
          </cell>
          <cell r="H261">
            <v>434000</v>
          </cell>
        </row>
        <row r="262">
          <cell r="B262" t="str">
            <v>Nok material : Colorbond, TCT 0.45 mm thk., Nobel Green</v>
          </cell>
          <cell r="D262" t="str">
            <v>Unit</v>
          </cell>
          <cell r="F262">
            <v>0</v>
          </cell>
          <cell r="G262">
            <v>196391.24999999997</v>
          </cell>
          <cell r="H262">
            <v>29837.500000000004</v>
          </cell>
        </row>
        <row r="263">
          <cell r="B263" t="str">
            <v>Nut - M12, HTB</v>
          </cell>
          <cell r="C263" t="str">
            <v>HTB</v>
          </cell>
          <cell r="D263" t="str">
            <v>Unit</v>
          </cell>
          <cell r="F263">
            <v>0</v>
          </cell>
          <cell r="G263">
            <v>1724.9999999999998</v>
          </cell>
          <cell r="H263">
            <v>895.12500000000011</v>
          </cell>
        </row>
        <row r="264">
          <cell r="B264" t="str">
            <v>Nut - Ø 3", HTB</v>
          </cell>
          <cell r="C264" t="str">
            <v>HTB</v>
          </cell>
          <cell r="D264" t="str">
            <v>Unit</v>
          </cell>
          <cell r="F264">
            <v>0</v>
          </cell>
          <cell r="G264">
            <v>28749.999999999996</v>
          </cell>
          <cell r="H264">
            <v>895.12500000000011</v>
          </cell>
        </row>
        <row r="265">
          <cell r="B265" t="str">
            <v>Nut - Ø 3/4", HTB</v>
          </cell>
          <cell r="C265" t="str">
            <v>HTB</v>
          </cell>
          <cell r="D265" t="str">
            <v>Unit</v>
          </cell>
          <cell r="F265">
            <v>0</v>
          </cell>
          <cell r="G265">
            <v>2300</v>
          </cell>
          <cell r="H265">
            <v>895.12500000000011</v>
          </cell>
        </row>
        <row r="266">
          <cell r="B266" t="str">
            <v>Nut cyclone damper</v>
          </cell>
          <cell r="D266" t="str">
            <v>Pcs</v>
          </cell>
          <cell r="F266">
            <v>0</v>
          </cell>
          <cell r="G266">
            <v>3162499.9999999995</v>
          </cell>
          <cell r="H266">
            <v>895125.00000000012</v>
          </cell>
        </row>
        <row r="267">
          <cell r="B267" t="str">
            <v>Nut cyclone fan</v>
          </cell>
          <cell r="D267" t="str">
            <v>Unit</v>
          </cell>
          <cell r="F267">
            <v>83600000</v>
          </cell>
          <cell r="G267">
            <v>0</v>
          </cell>
          <cell r="H267">
            <v>4177250.0000000005</v>
          </cell>
        </row>
        <row r="268">
          <cell r="B268" t="str">
            <v>Ø 100 × L 300 - Sleeve w/internal square thread</v>
          </cell>
          <cell r="D268" t="str">
            <v>Unit</v>
          </cell>
          <cell r="F268">
            <v>0</v>
          </cell>
          <cell r="G268">
            <v>575000</v>
          </cell>
          <cell r="H268">
            <v>298375</v>
          </cell>
        </row>
        <row r="269">
          <cell r="B269" t="str">
            <v>Ø 1-1/4" x L 700 c/w nut</v>
          </cell>
          <cell r="D269" t="str">
            <v>Unit</v>
          </cell>
          <cell r="F269">
            <v>0</v>
          </cell>
          <cell r="G269">
            <v>143750</v>
          </cell>
          <cell r="H269">
            <v>119350.00000000001</v>
          </cell>
        </row>
        <row r="270">
          <cell r="B270" t="str">
            <v>Ø 19 × L 800 - Stem</v>
          </cell>
          <cell r="D270" t="str">
            <v>Unit</v>
          </cell>
          <cell r="F270">
            <v>0</v>
          </cell>
          <cell r="G270">
            <v>143750</v>
          </cell>
          <cell r="H270">
            <v>119350.00000000001</v>
          </cell>
        </row>
        <row r="271">
          <cell r="B271" t="str">
            <v>Ø 3" × L 400 - Funnel nipple w/external square thread</v>
          </cell>
          <cell r="D271" t="str">
            <v>Unit</v>
          </cell>
          <cell r="F271">
            <v>0</v>
          </cell>
          <cell r="G271">
            <v>575000</v>
          </cell>
          <cell r="H271">
            <v>119350.00000000001</v>
          </cell>
        </row>
        <row r="272">
          <cell r="B272" t="str">
            <v>Ø 390 × L 400 - External square threaded nipple w/flange</v>
          </cell>
          <cell r="D272" t="str">
            <v>Unit</v>
          </cell>
          <cell r="F272">
            <v>0</v>
          </cell>
          <cell r="G272">
            <v>575000</v>
          </cell>
          <cell r="H272">
            <v>119350.00000000001</v>
          </cell>
        </row>
        <row r="273">
          <cell r="B273" t="str">
            <v>Ø 398 × L 100 - Sleeve w/internal square thread</v>
          </cell>
          <cell r="D273" t="str">
            <v>Pcs</v>
          </cell>
          <cell r="F273">
            <v>0</v>
          </cell>
          <cell r="G273">
            <v>575000</v>
          </cell>
          <cell r="H273">
            <v>119350.00000000001</v>
          </cell>
        </row>
        <row r="274">
          <cell r="B274" t="str">
            <v>Ø 400 × H 150 - Hand wheel w/lock nut</v>
          </cell>
          <cell r="D274" t="str">
            <v>Unit</v>
          </cell>
          <cell r="F274">
            <v>0</v>
          </cell>
          <cell r="G274">
            <v>575000</v>
          </cell>
          <cell r="H274">
            <v>119350.00000000001</v>
          </cell>
        </row>
        <row r="275">
          <cell r="B275" t="str">
            <v>Ø4 mm - wire rope</v>
          </cell>
          <cell r="C275" t="str">
            <v>Stainless steel</v>
          </cell>
          <cell r="D275" t="str">
            <v>Unit</v>
          </cell>
          <cell r="F275">
            <v>0</v>
          </cell>
          <cell r="G275">
            <v>51749.999999999993</v>
          </cell>
          <cell r="H275">
            <v>5967.5</v>
          </cell>
        </row>
        <row r="276">
          <cell r="B276" t="str">
            <v>Ø 6" Cap scr'd</v>
          </cell>
          <cell r="D276" t="str">
            <v>Unit</v>
          </cell>
          <cell r="F276">
            <v>0</v>
          </cell>
          <cell r="G276">
            <v>750000</v>
          </cell>
          <cell r="H276">
            <v>271250</v>
          </cell>
        </row>
        <row r="277">
          <cell r="B277" t="str">
            <v>Oil Skimmer</v>
          </cell>
          <cell r="D277" t="str">
            <v>Unit</v>
          </cell>
          <cell r="F277">
            <v>0</v>
          </cell>
          <cell r="G277">
            <v>5175000</v>
          </cell>
          <cell r="H277">
            <v>1790250.0000000002</v>
          </cell>
        </row>
        <row r="278">
          <cell r="B278" t="str">
            <v>Outdoor hydrant Box</v>
          </cell>
          <cell r="D278" t="str">
            <v>Set</v>
          </cell>
          <cell r="F278">
            <v>0</v>
          </cell>
          <cell r="G278">
            <v>2760000</v>
          </cell>
          <cell r="H278">
            <v>596750</v>
          </cell>
        </row>
        <row r="279">
          <cell r="B279" t="str">
            <v>Painting for ambient temperatur (primer+finishing)</v>
          </cell>
          <cell r="C279" t="str">
            <v>Nippon paint</v>
          </cell>
          <cell r="D279" t="str">
            <v>M²</v>
          </cell>
          <cell r="F279">
            <v>0</v>
          </cell>
          <cell r="G279">
            <v>36800</v>
          </cell>
          <cell r="H279">
            <v>9548</v>
          </cell>
        </row>
        <row r="280">
          <cell r="B280" t="str">
            <v>Painting for high temperatur (primer)</v>
          </cell>
          <cell r="C280" t="str">
            <v>Nippon paint</v>
          </cell>
          <cell r="D280" t="str">
            <v>Lot</v>
          </cell>
          <cell r="F280">
            <v>0</v>
          </cell>
          <cell r="G280">
            <v>32199.999999999996</v>
          </cell>
          <cell r="H280">
            <v>9548</v>
          </cell>
        </row>
        <row r="281">
          <cell r="B281" t="str">
            <v>Painting for high temperatur (primer+finishing)</v>
          </cell>
          <cell r="C281" t="str">
            <v>Nippon paint</v>
          </cell>
          <cell r="D281" t="str">
            <v>Lot</v>
          </cell>
          <cell r="F281">
            <v>0</v>
          </cell>
          <cell r="G281">
            <v>44275</v>
          </cell>
          <cell r="H281">
            <v>9548</v>
          </cell>
        </row>
        <row r="282">
          <cell r="B282" t="str">
            <v>Penetrant test for CPO tank 5000 MT</v>
          </cell>
          <cell r="D282" t="str">
            <v>M</v>
          </cell>
          <cell r="F282">
            <v>0</v>
          </cell>
          <cell r="G282">
            <v>7474999.9999999991</v>
          </cell>
          <cell r="H282">
            <v>2327325</v>
          </cell>
        </row>
        <row r="283">
          <cell r="B283" t="str">
            <v>Perspex sheet 6 mm thk</v>
          </cell>
          <cell r="D283" t="str">
            <v>M</v>
          </cell>
          <cell r="F283">
            <v>0</v>
          </cell>
          <cell r="G283">
            <v>2415000</v>
          </cell>
          <cell r="H283">
            <v>375952.5</v>
          </cell>
        </row>
        <row r="284">
          <cell r="B284" t="str">
            <v>Pipe Ø 1", Medium Black</v>
          </cell>
          <cell r="C284" t="str">
            <v>Medium Black</v>
          </cell>
          <cell r="D284" t="str">
            <v>M</v>
          </cell>
          <cell r="F284">
            <v>0</v>
          </cell>
          <cell r="G284">
            <v>33250</v>
          </cell>
          <cell r="H284">
            <v>13645.683333333334</v>
          </cell>
        </row>
        <row r="285">
          <cell r="B285" t="str">
            <v>Pipe Ø 1"-sch.10s, Stainless Steel 304</v>
          </cell>
          <cell r="C285" t="str">
            <v>Stainless Steel 304</v>
          </cell>
          <cell r="D285" t="str">
            <v>M</v>
          </cell>
          <cell r="F285">
            <v>0</v>
          </cell>
          <cell r="G285">
            <v>117250.00000000001</v>
          </cell>
          <cell r="H285">
            <v>17057.104166666668</v>
          </cell>
        </row>
        <row r="286">
          <cell r="B286" t="str">
            <v>Pipe Ø 1"-sch.40, A53 Gr.A, ERW Galv</v>
          </cell>
          <cell r="C286" t="str">
            <v>A53 Gr.A, ERW Galv</v>
          </cell>
          <cell r="D286" t="str">
            <v>M</v>
          </cell>
          <cell r="F286">
            <v>0</v>
          </cell>
          <cell r="G286">
            <v>36812.5</v>
          </cell>
          <cell r="H286">
            <v>15107.720833333335</v>
          </cell>
        </row>
        <row r="287">
          <cell r="B287" t="str">
            <v>Pipe Ø 1"-sch.40, A106 Gr.B, SMLS</v>
          </cell>
          <cell r="C287" t="str">
            <v>A106 Gr.B, SMLS</v>
          </cell>
          <cell r="D287" t="str">
            <v>M</v>
          </cell>
          <cell r="F287">
            <v>0</v>
          </cell>
          <cell r="G287">
            <v>36812.5</v>
          </cell>
          <cell r="H287">
            <v>15107.720833333335</v>
          </cell>
        </row>
        <row r="288">
          <cell r="B288" t="str">
            <v>Pipe Ø 1/2"-sch.40, A106 Gr.B, SMLS</v>
          </cell>
          <cell r="C288" t="str">
            <v>A106 Gr.B, SMLS</v>
          </cell>
          <cell r="D288" t="str">
            <v>M</v>
          </cell>
          <cell r="F288">
            <v>0</v>
          </cell>
          <cell r="G288">
            <v>18762.5</v>
          </cell>
          <cell r="H288">
            <v>7700.0641666666661</v>
          </cell>
        </row>
        <row r="289">
          <cell r="B289" t="str">
            <v>Pipe Ø 10"-sch.40, A106 Gr.B, SMLS</v>
          </cell>
          <cell r="C289" t="str">
            <v>A106 Gr.B, SMLS</v>
          </cell>
          <cell r="D289" t="str">
            <v>M</v>
          </cell>
          <cell r="F289">
            <v>0</v>
          </cell>
          <cell r="G289">
            <v>844550.00000000012</v>
          </cell>
          <cell r="H289">
            <v>346600.35666666669</v>
          </cell>
        </row>
        <row r="290">
          <cell r="B290" t="str">
            <v>Pipe Ø 10"-sch.20s, Stainless Steel 304</v>
          </cell>
          <cell r="C290" t="str">
            <v>Stainless Steel 304</v>
          </cell>
          <cell r="D290" t="str">
            <v>M</v>
          </cell>
          <cell r="F290">
            <v>0</v>
          </cell>
          <cell r="G290">
            <v>2978150.0000000005</v>
          </cell>
          <cell r="H290">
            <v>433250.44583333342</v>
          </cell>
        </row>
        <row r="291">
          <cell r="B291" t="str">
            <v>Pipe Ø 1-1/2"-sch.40, A106 Gr.B, SMLS</v>
          </cell>
          <cell r="C291" t="str">
            <v>A106 Gr.B, SMLS</v>
          </cell>
          <cell r="D291" t="str">
            <v>M</v>
          </cell>
          <cell r="F291">
            <v>0</v>
          </cell>
          <cell r="G291">
            <v>58425.000000000007</v>
          </cell>
          <cell r="H291">
            <v>23977.415000000005</v>
          </cell>
        </row>
        <row r="292">
          <cell r="B292" t="str">
            <v>Pipe Ø 1-1/2"-sch.40, A53 Gr.A, ERW Galv</v>
          </cell>
          <cell r="C292" t="str">
            <v>A53 Gr.A, ERW Galv</v>
          </cell>
          <cell r="D292" t="str">
            <v>M</v>
          </cell>
          <cell r="F292">
            <v>0</v>
          </cell>
          <cell r="G292">
            <v>58425.000000000007</v>
          </cell>
          <cell r="H292">
            <v>23977.415000000005</v>
          </cell>
        </row>
        <row r="293">
          <cell r="B293" t="str">
            <v>Pipe Ø 1-1/2"-sch.20s, Stainless Steel 304</v>
          </cell>
          <cell r="C293" t="str">
            <v>Stainless Steel 304</v>
          </cell>
          <cell r="D293" t="str">
            <v>M</v>
          </cell>
          <cell r="F293">
            <v>0</v>
          </cell>
          <cell r="G293">
            <v>206025.00000000003</v>
          </cell>
          <cell r="H293">
            <v>29971.768750000007</v>
          </cell>
        </row>
        <row r="294">
          <cell r="B294" t="str">
            <v>Pipe Ø 1-1/2"-3.2 mm thk., STK 41</v>
          </cell>
          <cell r="C294" t="str">
            <v>STK 41</v>
          </cell>
          <cell r="D294" t="str">
            <v>M</v>
          </cell>
          <cell r="F294">
            <v>0</v>
          </cell>
          <cell r="G294">
            <v>49875</v>
          </cell>
          <cell r="H294">
            <v>20468.524999999998</v>
          </cell>
        </row>
        <row r="295">
          <cell r="B295" t="str">
            <v>Pipe Ø 1-1/4", Medium Black</v>
          </cell>
          <cell r="C295" t="str">
            <v>Medium Black</v>
          </cell>
          <cell r="D295" t="str">
            <v>M</v>
          </cell>
          <cell r="F295">
            <v>0</v>
          </cell>
          <cell r="G295">
            <v>45125</v>
          </cell>
          <cell r="H295">
            <v>18519.141666666666</v>
          </cell>
        </row>
        <row r="296">
          <cell r="B296" t="str">
            <v>Pipe Ø 12"-sch.20s, Stainless Steel 304</v>
          </cell>
          <cell r="C296" t="str">
            <v>Stainless Steel 304</v>
          </cell>
          <cell r="D296" t="str">
            <v>M</v>
          </cell>
          <cell r="F296">
            <v>0</v>
          </cell>
          <cell r="G296">
            <v>3927875.0000000005</v>
          </cell>
          <cell r="H296">
            <v>571412.98958333337</v>
          </cell>
        </row>
        <row r="297">
          <cell r="B297" t="str">
            <v>Pipe Ø 12"-sch.40, A106 Gr.B, SMLS</v>
          </cell>
          <cell r="C297" t="str">
            <v>A106 Gr.B, SMLS</v>
          </cell>
          <cell r="D297" t="str">
            <v>M</v>
          </cell>
          <cell r="F297">
            <v>0</v>
          </cell>
          <cell r="G297">
            <v>1116012.5</v>
          </cell>
          <cell r="H297">
            <v>458007.61416666664</v>
          </cell>
        </row>
        <row r="298">
          <cell r="B298" t="str">
            <v>Pipe Ø 16"-sch.40, A106 Gr.B, SMLS</v>
          </cell>
          <cell r="C298" t="str">
            <v>A106 Gr.B, SMLS</v>
          </cell>
          <cell r="D298" t="str">
            <v>M</v>
          </cell>
          <cell r="F298">
            <v>0</v>
          </cell>
          <cell r="G298">
            <v>1752750</v>
          </cell>
          <cell r="H298">
            <v>719322.45</v>
          </cell>
        </row>
        <row r="299">
          <cell r="B299" t="str">
            <v>Pipe Ø 2"-sch.20s, Stainless Steel 304</v>
          </cell>
          <cell r="C299" t="str">
            <v>Stainless Steel 304</v>
          </cell>
          <cell r="D299" t="str">
            <v>M</v>
          </cell>
          <cell r="F299">
            <v>0</v>
          </cell>
          <cell r="G299">
            <v>268000</v>
          </cell>
          <cell r="H299">
            <v>38987.666666666672</v>
          </cell>
        </row>
        <row r="300">
          <cell r="B300" t="str">
            <v>Pipe Ø 2"-sch.40, A106 Gr.B, SMLS</v>
          </cell>
          <cell r="C300" t="str">
            <v>A106 Gr.B, SMLS</v>
          </cell>
          <cell r="D300" t="str">
            <v>M</v>
          </cell>
          <cell r="F300">
            <v>0</v>
          </cell>
          <cell r="G300">
            <v>77520</v>
          </cell>
          <cell r="H300">
            <v>31813.936000000002</v>
          </cell>
        </row>
        <row r="301">
          <cell r="B301" t="str">
            <v>Pipe Ø 2"-sch.40, A53 Gr.A, ERW Galv</v>
          </cell>
          <cell r="C301" t="str">
            <v>A53 Gr.A, ERW Galv</v>
          </cell>
          <cell r="D301" t="str">
            <v>M</v>
          </cell>
          <cell r="F301">
            <v>0</v>
          </cell>
          <cell r="G301">
            <v>77520</v>
          </cell>
          <cell r="H301">
            <v>31813.936000000002</v>
          </cell>
        </row>
        <row r="302">
          <cell r="B302" t="str">
            <v>Pipe Ø 2-1/2"-2.9 mm thk., STK 41</v>
          </cell>
          <cell r="C302" t="str">
            <v>STK 41</v>
          </cell>
          <cell r="D302" t="str">
            <v>M</v>
          </cell>
          <cell r="F302">
            <v>0</v>
          </cell>
          <cell r="G302">
            <v>73625</v>
          </cell>
          <cell r="H302">
            <v>30215.441666666669</v>
          </cell>
        </row>
        <row r="303">
          <cell r="B303" t="str">
            <v>Pipe Ø 2-1/2"-sch.10s, Stainless Steel 304</v>
          </cell>
          <cell r="C303" t="str">
            <v>Stainless Steel 304</v>
          </cell>
          <cell r="D303" t="str">
            <v>M</v>
          </cell>
          <cell r="F303">
            <v>0</v>
          </cell>
          <cell r="G303">
            <v>259625.00000000003</v>
          </cell>
          <cell r="H303">
            <v>37769.302083333336</v>
          </cell>
        </row>
        <row r="304">
          <cell r="B304" t="str">
            <v>Pipe Ø 2-1/2"-sch.40, A106 Gr.B, SMLS</v>
          </cell>
          <cell r="C304" t="str">
            <v>A106 Gr.B, SMLS</v>
          </cell>
          <cell r="D304" t="str">
            <v>M</v>
          </cell>
          <cell r="F304">
            <v>0</v>
          </cell>
          <cell r="G304">
            <v>77520</v>
          </cell>
          <cell r="H304">
            <v>31813.936000000002</v>
          </cell>
        </row>
        <row r="305">
          <cell r="B305" t="str">
            <v>Pipe Ø 2-1/2"-sch.20s, Stainless Steel 304</v>
          </cell>
          <cell r="C305" t="str">
            <v>Stainless Steel 304</v>
          </cell>
          <cell r="D305" t="str">
            <v>M</v>
          </cell>
          <cell r="F305">
            <v>0</v>
          </cell>
          <cell r="G305">
            <v>273360</v>
          </cell>
          <cell r="H305">
            <v>39767.420000000006</v>
          </cell>
        </row>
        <row r="306">
          <cell r="B306" t="str">
            <v>Pipe Ø 3"-sch.10s, Stainless Steel 304</v>
          </cell>
          <cell r="C306" t="str">
            <v>Stainless Steel 304</v>
          </cell>
          <cell r="D306" t="str">
            <v>M</v>
          </cell>
          <cell r="F306">
            <v>0</v>
          </cell>
          <cell r="G306">
            <v>561125</v>
          </cell>
          <cell r="H306">
            <v>81630.427083333343</v>
          </cell>
        </row>
        <row r="307">
          <cell r="B307" t="str">
            <v>Pipe Ø 3"-sch.40, A106 Gr.B, SMLS</v>
          </cell>
          <cell r="C307" t="str">
            <v>A106 Gr.B, SMLS</v>
          </cell>
          <cell r="D307" t="str">
            <v>M</v>
          </cell>
          <cell r="F307">
            <v>0</v>
          </cell>
          <cell r="G307">
            <v>161024.99999999997</v>
          </cell>
          <cell r="H307">
            <v>66084.094999999987</v>
          </cell>
        </row>
        <row r="308">
          <cell r="B308" t="str">
            <v>Pipe Ø 3"-sch.40, A53 Gr.A, ERW Galv</v>
          </cell>
          <cell r="C308" t="str">
            <v>A53 Gr.A, ERW Galv</v>
          </cell>
          <cell r="D308" t="str">
            <v>M</v>
          </cell>
          <cell r="F308">
            <v>0</v>
          </cell>
          <cell r="G308">
            <v>161024.99999999997</v>
          </cell>
          <cell r="H308">
            <v>66084.094999999987</v>
          </cell>
        </row>
        <row r="309">
          <cell r="B309" t="str">
            <v>Pipe Ø 3"-sch.40s, Stainless Steel 304</v>
          </cell>
          <cell r="C309" t="str">
            <v>Stainless Steel 304</v>
          </cell>
          <cell r="D309" t="str">
            <v>M</v>
          </cell>
          <cell r="F309">
            <v>0</v>
          </cell>
          <cell r="G309">
            <v>567825</v>
          </cell>
          <cell r="H309">
            <v>82605.118749999994</v>
          </cell>
        </row>
        <row r="310">
          <cell r="B310" t="str">
            <v>Pipe Ø 3/8", medium black</v>
          </cell>
          <cell r="C310" t="str">
            <v>Medium Black</v>
          </cell>
          <cell r="D310" t="str">
            <v>M</v>
          </cell>
          <cell r="F310">
            <v>0</v>
          </cell>
          <cell r="G310">
            <v>10687.5</v>
          </cell>
          <cell r="H310">
            <v>4386.1125000000002</v>
          </cell>
        </row>
        <row r="311">
          <cell r="B311" t="str">
            <v>Pipe Ø 3/4"-sch.40, A106 Gr.B, SMLS</v>
          </cell>
          <cell r="C311" t="str">
            <v>A106 Gr.B, SMLS</v>
          </cell>
          <cell r="D311" t="str">
            <v>M</v>
          </cell>
          <cell r="F311">
            <v>0</v>
          </cell>
          <cell r="G311">
            <v>24795</v>
          </cell>
          <cell r="H311">
            <v>10175.781000000001</v>
          </cell>
        </row>
        <row r="312">
          <cell r="B312" t="str">
            <v>Pipe Ø 3/4"-sch.40, A53 Gr.A, ERW Galv</v>
          </cell>
          <cell r="C312" t="str">
            <v>A53 Gr.A, ERW Galv</v>
          </cell>
          <cell r="D312" t="str">
            <v>M</v>
          </cell>
          <cell r="F312">
            <v>0</v>
          </cell>
          <cell r="G312">
            <v>24795</v>
          </cell>
          <cell r="H312">
            <v>10175.781000000001</v>
          </cell>
        </row>
        <row r="313">
          <cell r="B313" t="str">
            <v>Pipe Ø 4"-sch.10s, Stainless Steel 304</v>
          </cell>
          <cell r="C313" t="str">
            <v>Stainless Steel 304</v>
          </cell>
          <cell r="D313" t="str">
            <v>M</v>
          </cell>
          <cell r="F313">
            <v>0</v>
          </cell>
          <cell r="G313">
            <v>770500</v>
          </cell>
          <cell r="H313">
            <v>112089.54166666669</v>
          </cell>
        </row>
        <row r="314">
          <cell r="B314" t="str">
            <v>Pipe Ø 4"-sch.40, A106 Gr.B, SMLS</v>
          </cell>
          <cell r="C314" t="str">
            <v>A106 Gr.B, SMLS</v>
          </cell>
          <cell r="D314" t="str">
            <v>M</v>
          </cell>
          <cell r="F314">
            <v>0</v>
          </cell>
          <cell r="G314">
            <v>228000</v>
          </cell>
          <cell r="H314">
            <v>93570.4</v>
          </cell>
        </row>
        <row r="315">
          <cell r="B315" t="str">
            <v>Pipe Ø 4"-sch.40, A53 Gr.A, ERW Galv</v>
          </cell>
          <cell r="C315" t="str">
            <v>A53 Gr.A, ERW Galv</v>
          </cell>
          <cell r="D315" t="str">
            <v>M</v>
          </cell>
          <cell r="F315">
            <v>0</v>
          </cell>
          <cell r="G315">
            <v>228000</v>
          </cell>
          <cell r="H315">
            <v>93570.4</v>
          </cell>
        </row>
        <row r="316">
          <cell r="B316" t="str">
            <v>Pipe Ø 4"-sch.80, A106 Gr.B, SMLS</v>
          </cell>
          <cell r="C316" t="str">
            <v>A106 Gr.B, SMLS</v>
          </cell>
          <cell r="D316" t="str">
            <v>M</v>
          </cell>
          <cell r="F316">
            <v>0</v>
          </cell>
          <cell r="G316">
            <v>319200.00000000006</v>
          </cell>
          <cell r="H316">
            <v>130998.56000000001</v>
          </cell>
        </row>
        <row r="317">
          <cell r="B317" t="str">
            <v>Pipe Ø 6"-sch.10s, Stainless Steel 304</v>
          </cell>
          <cell r="C317" t="str">
            <v>Stainless Steel 304</v>
          </cell>
          <cell r="D317" t="str">
            <v>M</v>
          </cell>
          <cell r="F317">
            <v>0</v>
          </cell>
          <cell r="G317">
            <v>1340000</v>
          </cell>
          <cell r="H317">
            <v>194938.33333333334</v>
          </cell>
        </row>
        <row r="318">
          <cell r="B318" t="str">
            <v>Pipe Ø 6"-sch.40, A106 Gr.B, SMLS</v>
          </cell>
          <cell r="C318" t="str">
            <v>A106 Gr.B, SMLS</v>
          </cell>
          <cell r="D318" t="str">
            <v>M</v>
          </cell>
          <cell r="F318">
            <v>0</v>
          </cell>
          <cell r="G318">
            <v>394250</v>
          </cell>
          <cell r="H318">
            <v>161798.81666666668</v>
          </cell>
        </row>
        <row r="319">
          <cell r="B319" t="str">
            <v>Pipe Ø 6"-sch.40, A53 Gr.A, ERW Galv</v>
          </cell>
          <cell r="C319" t="str">
            <v>A53 Gr.A, ERW Galv</v>
          </cell>
          <cell r="D319" t="str">
            <v>M</v>
          </cell>
          <cell r="F319">
            <v>0</v>
          </cell>
          <cell r="G319">
            <v>394250</v>
          </cell>
          <cell r="H319">
            <v>161798.81666666668</v>
          </cell>
        </row>
        <row r="320">
          <cell r="B320" t="str">
            <v>Pipe Ø 8"-sch.40, A106 Gr.B, SMLS</v>
          </cell>
          <cell r="C320" t="str">
            <v>A106 Gr.B, SMLS</v>
          </cell>
          <cell r="D320" t="str">
            <v>M</v>
          </cell>
          <cell r="F320">
            <v>0</v>
          </cell>
          <cell r="G320">
            <v>599925</v>
          </cell>
          <cell r="H320">
            <v>246207.11499999999</v>
          </cell>
        </row>
        <row r="321">
          <cell r="B321" t="str">
            <v>Pipe Ø 8"-sch.40, A53 Gr.A, ERW Galv</v>
          </cell>
          <cell r="C321" t="str">
            <v>A53 Gr.A, ERW Galv</v>
          </cell>
          <cell r="D321" t="str">
            <v>M</v>
          </cell>
          <cell r="F321">
            <v>0</v>
          </cell>
          <cell r="G321">
            <v>599925</v>
          </cell>
          <cell r="H321">
            <v>246207.11499999999</v>
          </cell>
        </row>
        <row r="322">
          <cell r="B322" t="str">
            <v>Pipe OD. 75mm (PN10), HDPE</v>
          </cell>
          <cell r="C322" t="str">
            <v>HDPE</v>
          </cell>
          <cell r="D322" t="str">
            <v>M</v>
          </cell>
          <cell r="F322">
            <v>0</v>
          </cell>
          <cell r="G322">
            <v>74750</v>
          </cell>
          <cell r="H322">
            <v>23273.25</v>
          </cell>
        </row>
        <row r="323">
          <cell r="B323" t="str">
            <v>Pipe OD. 90mm (PN10), HDPE</v>
          </cell>
          <cell r="C323" t="str">
            <v>HDPE</v>
          </cell>
          <cell r="D323" t="str">
            <v>M</v>
          </cell>
          <cell r="F323">
            <v>0</v>
          </cell>
          <cell r="G323">
            <v>67187.5</v>
          </cell>
          <cell r="H323">
            <v>26853.750000000004</v>
          </cell>
        </row>
        <row r="324">
          <cell r="B324" t="str">
            <v>Pipe OD. 125mm (PN10), HDPE</v>
          </cell>
          <cell r="C324" t="str">
            <v>HDPE</v>
          </cell>
          <cell r="D324" t="str">
            <v>M</v>
          </cell>
          <cell r="F324">
            <v>0</v>
          </cell>
          <cell r="G324">
            <v>90625</v>
          </cell>
          <cell r="H324">
            <v>50127.000000000007</v>
          </cell>
        </row>
        <row r="325">
          <cell r="B325" t="str">
            <v>Pipe OD. 180mm (PN10), HDPE</v>
          </cell>
          <cell r="C325" t="str">
            <v>HDPE</v>
          </cell>
          <cell r="D325" t="str">
            <v>M</v>
          </cell>
          <cell r="F325">
            <v>0</v>
          </cell>
          <cell r="G325">
            <v>252500</v>
          </cell>
          <cell r="H325">
            <v>78771</v>
          </cell>
        </row>
        <row r="326">
          <cell r="B326" t="str">
            <v>Pipe OD. 200mm (PN10), HDPE</v>
          </cell>
          <cell r="C326" t="str">
            <v>HDPE</v>
          </cell>
          <cell r="D326" t="str">
            <v>M</v>
          </cell>
          <cell r="F326">
            <v>0</v>
          </cell>
          <cell r="G326">
            <v>295625</v>
          </cell>
          <cell r="H326">
            <v>93093</v>
          </cell>
        </row>
        <row r="327">
          <cell r="B327" t="str">
            <v>Pipe OD. 225mm (PN10), HDPE</v>
          </cell>
          <cell r="C327" t="str">
            <v>HDPE</v>
          </cell>
          <cell r="D327" t="str">
            <v>M</v>
          </cell>
          <cell r="F327">
            <v>0</v>
          </cell>
          <cell r="G327">
            <v>401000</v>
          </cell>
          <cell r="H327">
            <v>121737.00000000001</v>
          </cell>
        </row>
        <row r="328">
          <cell r="B328" t="str">
            <v>Pipe OD. 250mm (PN10), HDPE</v>
          </cell>
          <cell r="C328" t="str">
            <v>HDPE</v>
          </cell>
          <cell r="D328" t="str">
            <v>Lot</v>
          </cell>
          <cell r="F328">
            <v>0</v>
          </cell>
          <cell r="G328">
            <v>441000</v>
          </cell>
          <cell r="H328">
            <v>134268.75</v>
          </cell>
        </row>
        <row r="329">
          <cell r="B329" t="str">
            <v>Pipe support for diesel fuel piping</v>
          </cell>
          <cell r="D329" t="str">
            <v>Lot</v>
          </cell>
          <cell r="F329">
            <v>0</v>
          </cell>
          <cell r="G329">
            <v>1724999.9999999998</v>
          </cell>
          <cell r="H329">
            <v>537075</v>
          </cell>
        </row>
        <row r="330">
          <cell r="B330" t="str">
            <v>Pipe support for fire fighting piping</v>
          </cell>
          <cell r="D330" t="str">
            <v>Lot</v>
          </cell>
          <cell r="F330">
            <v>0</v>
          </cell>
          <cell r="G330">
            <v>12074999.999999998</v>
          </cell>
          <cell r="H330">
            <v>1879762.5000000002</v>
          </cell>
        </row>
        <row r="331">
          <cell r="B331" t="str">
            <v>Pipe support for hot &amp; cold water</v>
          </cell>
          <cell r="D331" t="str">
            <v>Lot</v>
          </cell>
          <cell r="F331">
            <v>0</v>
          </cell>
          <cell r="G331">
            <v>20125000</v>
          </cell>
          <cell r="H331">
            <v>3132937.5000000005</v>
          </cell>
        </row>
        <row r="332">
          <cell r="B332" t="str">
            <v>Pipe support for oil piping</v>
          </cell>
          <cell r="D332" t="str">
            <v>Lot</v>
          </cell>
          <cell r="F332">
            <v>0</v>
          </cell>
          <cell r="G332">
            <v>20125000</v>
          </cell>
          <cell r="H332">
            <v>3132937.5000000005</v>
          </cell>
        </row>
        <row r="333">
          <cell r="B333" t="str">
            <v>Pipe support for sludge piping</v>
          </cell>
          <cell r="D333" t="str">
            <v>Unit</v>
          </cell>
          <cell r="F333">
            <v>0</v>
          </cell>
          <cell r="G333">
            <v>12074999.999999998</v>
          </cell>
          <cell r="H333">
            <v>1879762.5000000002</v>
          </cell>
        </row>
        <row r="334">
          <cell r="B334" t="str">
            <v>Pipe support for steam piping</v>
          </cell>
          <cell r="D334" t="str">
            <v>Unit</v>
          </cell>
          <cell r="F334">
            <v>0</v>
          </cell>
          <cell r="G334">
            <v>37375000</v>
          </cell>
          <cell r="H334">
            <v>5818312.5</v>
          </cell>
        </row>
        <row r="335">
          <cell r="B335" t="str">
            <v>Plummer block bearing for thresher</v>
          </cell>
          <cell r="D335" t="str">
            <v>Unit</v>
          </cell>
          <cell r="F335">
            <v>0</v>
          </cell>
          <cell r="G335">
            <v>32500000</v>
          </cell>
          <cell r="H335">
            <v>1790250.0000000002</v>
          </cell>
        </row>
        <row r="336">
          <cell r="B336" t="str">
            <v>Plummer block bearing - Ø120</v>
          </cell>
          <cell r="D336" t="str">
            <v>Unit</v>
          </cell>
          <cell r="F336">
            <v>0</v>
          </cell>
          <cell r="G336">
            <v>16500000</v>
          </cell>
          <cell r="H336">
            <v>895125.00000000012</v>
          </cell>
        </row>
        <row r="337">
          <cell r="B337" t="str">
            <v>Plummer block bearing - Ø100</v>
          </cell>
          <cell r="D337" t="str">
            <v>Unit</v>
          </cell>
          <cell r="F337">
            <v>0</v>
          </cell>
          <cell r="G337">
            <v>11046445.75</v>
          </cell>
          <cell r="H337">
            <v>895125.00000000012</v>
          </cell>
        </row>
        <row r="338">
          <cell r="B338" t="str">
            <v>Plummer block bearing - Ø80</v>
          </cell>
          <cell r="D338" t="str">
            <v>Unit</v>
          </cell>
          <cell r="F338">
            <v>0</v>
          </cell>
          <cell r="G338">
            <v>6411479.9999999991</v>
          </cell>
          <cell r="H338">
            <v>447562.50000000006</v>
          </cell>
        </row>
        <row r="339">
          <cell r="B339" t="str">
            <v>Plummer block bearing - Ø75</v>
          </cell>
          <cell r="D339" t="str">
            <v>Unit</v>
          </cell>
          <cell r="F339">
            <v>0</v>
          </cell>
          <cell r="G339">
            <v>5596687.75</v>
          </cell>
          <cell r="H339">
            <v>447562.50000000006</v>
          </cell>
        </row>
        <row r="340">
          <cell r="B340" t="str">
            <v>Plummer block bearing - Ø70</v>
          </cell>
          <cell r="D340" t="str">
            <v>Unit</v>
          </cell>
          <cell r="F340">
            <v>0</v>
          </cell>
          <cell r="G340">
            <v>4835324.5</v>
          </cell>
          <cell r="H340">
            <v>447562.50000000006</v>
          </cell>
        </row>
        <row r="341">
          <cell r="B341" t="str">
            <v>Plummer block bearing - Ø65</v>
          </cell>
          <cell r="D341" t="str">
            <v>Unit</v>
          </cell>
          <cell r="F341">
            <v>0</v>
          </cell>
          <cell r="G341">
            <v>4140747.4999999991</v>
          </cell>
          <cell r="H341">
            <v>246159.37500000006</v>
          </cell>
        </row>
        <row r="342">
          <cell r="B342" t="str">
            <v>Plummer block bearing - Ø60</v>
          </cell>
          <cell r="D342" t="str">
            <v>Unit</v>
          </cell>
          <cell r="F342">
            <v>0</v>
          </cell>
          <cell r="G342">
            <v>3519635.3749999991</v>
          </cell>
          <cell r="H342">
            <v>246159.37500000006</v>
          </cell>
        </row>
        <row r="343">
          <cell r="B343" t="str">
            <v>Plummer block bearing - Ø50</v>
          </cell>
          <cell r="D343" t="str">
            <v>Unit</v>
          </cell>
          <cell r="F343">
            <v>0</v>
          </cell>
          <cell r="G343">
            <v>2991690.0687499992</v>
          </cell>
          <cell r="H343">
            <v>246159.37500000006</v>
          </cell>
        </row>
        <row r="344">
          <cell r="B344" t="str">
            <v>Pressure Gauge - Ø 4" dial face, range: 0 - 6 bar G. Type: Bourdon tube w/ siphone &amp; isolating valve.</v>
          </cell>
          <cell r="C344" t="str">
            <v>Wika / Rototherm</v>
          </cell>
          <cell r="D344" t="str">
            <v>Unit</v>
          </cell>
          <cell r="F344">
            <v>2035000.0000000002</v>
          </cell>
          <cell r="G344">
            <v>0</v>
          </cell>
          <cell r="H344">
            <v>179025</v>
          </cell>
        </row>
        <row r="345">
          <cell r="B345" t="str">
            <v>Pressure Safety Valve Ø 6"×10", PN 16 Flange, Spirax sarco/ Ari armaturen</v>
          </cell>
          <cell r="C345" t="str">
            <v>Ari armaturen /Spirax sarco</v>
          </cell>
          <cell r="D345" t="str">
            <v>Unit</v>
          </cell>
          <cell r="F345">
            <v>44000000</v>
          </cell>
          <cell r="G345">
            <v>0</v>
          </cell>
          <cell r="H345">
            <v>1790250.0000000002</v>
          </cell>
        </row>
        <row r="346">
          <cell r="B346" t="str">
            <v>Pressure sand filter booster pump</v>
          </cell>
          <cell r="C346" t="str">
            <v/>
          </cell>
          <cell r="D346" t="str">
            <v>Unit</v>
          </cell>
          <cell r="F346">
            <v>20604375</v>
          </cell>
          <cell r="G346">
            <v>0</v>
          </cell>
          <cell r="H346">
            <v>2387000</v>
          </cell>
        </row>
        <row r="347">
          <cell r="B347" t="str">
            <v>Profil CNP</v>
          </cell>
          <cell r="C347" t="str">
            <v>ASTM A-36</v>
          </cell>
          <cell r="D347" t="str">
            <v>Kg</v>
          </cell>
          <cell r="F347">
            <v>0</v>
          </cell>
          <cell r="G347">
            <v>13000</v>
          </cell>
          <cell r="H347">
            <v>5848.15</v>
          </cell>
        </row>
        <row r="348">
          <cell r="B348" t="str">
            <v>Profil FB</v>
          </cell>
          <cell r="C348" t="str">
            <v>ASTM A-36</v>
          </cell>
          <cell r="D348" t="str">
            <v>Kg</v>
          </cell>
          <cell r="F348">
            <v>0</v>
          </cell>
          <cell r="G348">
            <v>13000</v>
          </cell>
          <cell r="H348">
            <v>5848.15</v>
          </cell>
        </row>
        <row r="349">
          <cell r="B349" t="str">
            <v>Profil H</v>
          </cell>
          <cell r="C349" t="str">
            <v>ASTM A-36</v>
          </cell>
          <cell r="D349" t="str">
            <v>Kg</v>
          </cell>
          <cell r="F349">
            <v>0</v>
          </cell>
          <cell r="G349">
            <v>13500</v>
          </cell>
          <cell r="H349">
            <v>5848.15</v>
          </cell>
        </row>
        <row r="350">
          <cell r="B350" t="str">
            <v>Profil L, ASTM A-36</v>
          </cell>
          <cell r="C350" t="str">
            <v>ASTM A-36</v>
          </cell>
          <cell r="D350" t="str">
            <v>Kg</v>
          </cell>
          <cell r="F350">
            <v>0</v>
          </cell>
          <cell r="G350">
            <v>13500</v>
          </cell>
          <cell r="H350">
            <v>5848.15</v>
          </cell>
        </row>
        <row r="351">
          <cell r="B351" t="str">
            <v>Profil L, Stainless Steel 304</v>
          </cell>
          <cell r="C351" t="str">
            <v>Stainless Steel 304</v>
          </cell>
          <cell r="D351" t="str">
            <v>Kg</v>
          </cell>
          <cell r="F351">
            <v>0</v>
          </cell>
          <cell r="G351">
            <v>49500</v>
          </cell>
          <cell r="H351">
            <v>7310.1875000000009</v>
          </cell>
        </row>
        <row r="352">
          <cell r="B352" t="str">
            <v>Profil Square bar</v>
          </cell>
          <cell r="C352" t="str">
            <v>ASTM A-36</v>
          </cell>
          <cell r="D352" t="str">
            <v>Kg</v>
          </cell>
          <cell r="F352">
            <v>0</v>
          </cell>
          <cell r="G352">
            <v>13500</v>
          </cell>
          <cell r="H352">
            <v>5848.15</v>
          </cell>
        </row>
        <row r="353">
          <cell r="B353" t="str">
            <v>Profil T</v>
          </cell>
          <cell r="C353" t="str">
            <v>ASTM A-36</v>
          </cell>
          <cell r="D353" t="str">
            <v>Kg</v>
          </cell>
          <cell r="F353">
            <v>0</v>
          </cell>
          <cell r="G353">
            <v>13500</v>
          </cell>
          <cell r="H353">
            <v>5848.15</v>
          </cell>
        </row>
        <row r="354">
          <cell r="B354" t="str">
            <v>Profil UNP</v>
          </cell>
          <cell r="C354" t="str">
            <v>ASTM A-36</v>
          </cell>
          <cell r="D354" t="str">
            <v>Kg</v>
          </cell>
          <cell r="F354">
            <v>0</v>
          </cell>
          <cell r="G354">
            <v>13500</v>
          </cell>
          <cell r="H354">
            <v>5848.15</v>
          </cell>
        </row>
        <row r="355">
          <cell r="B355" t="str">
            <v>Profil WF</v>
          </cell>
          <cell r="C355" t="str">
            <v>ASTM A-36</v>
          </cell>
          <cell r="D355" t="str">
            <v>Unit</v>
          </cell>
          <cell r="F355">
            <v>0</v>
          </cell>
          <cell r="G355">
            <v>13500</v>
          </cell>
          <cell r="H355">
            <v>5848.15</v>
          </cell>
        </row>
        <row r="356">
          <cell r="B356" t="str">
            <v>Puley Ø 65 x L. 14mm</v>
          </cell>
          <cell r="D356" t="str">
            <v>Pcs</v>
          </cell>
          <cell r="F356">
            <v>0</v>
          </cell>
          <cell r="G356">
            <v>517499.99999999994</v>
          </cell>
          <cell r="H356">
            <v>161122.5</v>
          </cell>
        </row>
        <row r="357">
          <cell r="B357" t="str">
            <v>Pulley shaft Ø16 x L. 50 mm, AISI 1045</v>
          </cell>
          <cell r="C357" t="str">
            <v>AISI 1045</v>
          </cell>
          <cell r="D357" t="str">
            <v>Pcs</v>
          </cell>
          <cell r="F357">
            <v>0</v>
          </cell>
          <cell r="G357">
            <v>287500</v>
          </cell>
          <cell r="H357">
            <v>89512.5</v>
          </cell>
        </row>
        <row r="358">
          <cell r="B358" t="str">
            <v>Reducer Ø 6"×4"-sch.40 (BW), A234 WPB, Galv</v>
          </cell>
          <cell r="C358" t="str">
            <v>A234 WPB, Galv</v>
          </cell>
          <cell r="D358" t="str">
            <v>Pcs</v>
          </cell>
          <cell r="F358">
            <v>0</v>
          </cell>
          <cell r="G358">
            <v>323437.5</v>
          </cell>
          <cell r="H358">
            <v>100701.56250000001</v>
          </cell>
        </row>
        <row r="359">
          <cell r="B359" t="str">
            <v>Roller c/w shaft</v>
          </cell>
          <cell r="D359" t="str">
            <v>Unit</v>
          </cell>
          <cell r="F359">
            <v>0</v>
          </cell>
          <cell r="G359">
            <v>2659375</v>
          </cell>
          <cell r="H359">
            <v>827990.62500000012</v>
          </cell>
        </row>
        <row r="360">
          <cell r="B360" t="str">
            <v>Roller Ø 150 x 38 (include pedestal)</v>
          </cell>
          <cell r="D360" t="str">
            <v>M²</v>
          </cell>
          <cell r="F360">
            <v>0</v>
          </cell>
          <cell r="G360">
            <v>7618749.9999999991</v>
          </cell>
          <cell r="H360">
            <v>2372081.25</v>
          </cell>
        </row>
        <row r="361">
          <cell r="B361" t="str">
            <v>Roller Ø 230 x 170 (include pedestal)</v>
          </cell>
          <cell r="D361" t="str">
            <v>Unit</v>
          </cell>
          <cell r="F361">
            <v>0</v>
          </cell>
          <cell r="G361">
            <v>9523437.5</v>
          </cell>
          <cell r="H361">
            <v>2965101.5625</v>
          </cell>
        </row>
        <row r="362">
          <cell r="B362" t="str">
            <v>Roof material : Spandex colorbond, TCT 0.45 mm thk., Nobel Green</v>
          </cell>
          <cell r="D362" t="str">
            <v>Unit</v>
          </cell>
          <cell r="F362">
            <v>0</v>
          </cell>
          <cell r="G362">
            <v>196391.24999999997</v>
          </cell>
          <cell r="H362">
            <v>29837.500000000004</v>
          </cell>
        </row>
        <row r="363">
          <cell r="B363" t="str">
            <v>Round bar, MS</v>
          </cell>
          <cell r="C363" t="str">
            <v>MS</v>
          </cell>
          <cell r="D363" t="str">
            <v>Set</v>
          </cell>
          <cell r="F363">
            <v>0</v>
          </cell>
          <cell r="G363">
            <v>13000</v>
          </cell>
          <cell r="H363">
            <v>5609.45</v>
          </cell>
        </row>
        <row r="364">
          <cell r="B364" t="str">
            <v>Round bar, Stainless steel</v>
          </cell>
          <cell r="C364" t="str">
            <v>Stainless steel</v>
          </cell>
          <cell r="D364" t="str">
            <v>Unit</v>
          </cell>
          <cell r="F364">
            <v>0</v>
          </cell>
          <cell r="G364">
            <v>62099.999999999993</v>
          </cell>
          <cell r="H364">
            <v>7310.1875000000009</v>
          </cell>
        </row>
        <row r="365">
          <cell r="B365" t="str">
            <v>Sag rod c/w nut at both end (RB - Ø 12 x L 1,500 mm), MS</v>
          </cell>
          <cell r="C365" t="str">
            <v>MS</v>
          </cell>
          <cell r="D365" t="str">
            <v>Pcs</v>
          </cell>
          <cell r="F365">
            <v>0</v>
          </cell>
          <cell r="G365">
            <v>19370.3125</v>
          </cell>
          <cell r="H365">
            <v>7712.9937500000005</v>
          </cell>
        </row>
        <row r="366">
          <cell r="B366" t="str">
            <v>Sampling cock</v>
          </cell>
          <cell r="D366" t="str">
            <v>Unit</v>
          </cell>
          <cell r="F366">
            <v>0</v>
          </cell>
          <cell r="G366">
            <v>862499.99999999988</v>
          </cell>
          <cell r="H366">
            <v>179025</v>
          </cell>
        </row>
        <row r="367">
          <cell r="B367" t="str">
            <v>Self tapping screw</v>
          </cell>
          <cell r="D367" t="str">
            <v>Kg</v>
          </cell>
          <cell r="F367">
            <v>0</v>
          </cell>
          <cell r="G367">
            <v>1724.9999999999998</v>
          </cell>
          <cell r="H367">
            <v>596.75</v>
          </cell>
        </row>
        <row r="368">
          <cell r="B368" t="str">
            <v>Shaft - Ø 20×L 60 (split pin included)</v>
          </cell>
          <cell r="D368" t="str">
            <v>Kg</v>
          </cell>
          <cell r="F368">
            <v>0</v>
          </cell>
          <cell r="G368">
            <v>88550</v>
          </cell>
          <cell r="H368">
            <v>7041.6500000000005</v>
          </cell>
        </row>
        <row r="369">
          <cell r="B369" t="str">
            <v>Shaft bar, AISI 1045</v>
          </cell>
          <cell r="C369" t="str">
            <v>AISI 1045</v>
          </cell>
          <cell r="D369" t="str">
            <v>Set</v>
          </cell>
          <cell r="F369">
            <v>0</v>
          </cell>
          <cell r="G369">
            <v>15812.499999999998</v>
          </cell>
          <cell r="H369">
            <v>7041.6500000000005</v>
          </cell>
        </row>
        <row r="370">
          <cell r="B370" t="str">
            <v>Shaft bar, AISI 4140</v>
          </cell>
          <cell r="C370" t="str">
            <v>AISI 4140</v>
          </cell>
          <cell r="D370" t="str">
            <v>Unit</v>
          </cell>
          <cell r="F370">
            <v>0</v>
          </cell>
          <cell r="G370">
            <v>20700</v>
          </cell>
          <cell r="H370">
            <v>7041.6500000000005</v>
          </cell>
        </row>
        <row r="371">
          <cell r="B371" t="str">
            <v>Shaft bar for thresher Ø232, AISI 4140</v>
          </cell>
          <cell r="C371" t="str">
            <v>AISI 4140</v>
          </cell>
          <cell r="D371" t="str">
            <v>Unit</v>
          </cell>
          <cell r="F371">
            <v>0</v>
          </cell>
          <cell r="G371">
            <v>30500</v>
          </cell>
          <cell r="H371">
            <v>13020</v>
          </cell>
        </row>
        <row r="372">
          <cell r="B372" t="str">
            <v>Sight Glass</v>
          </cell>
          <cell r="D372" t="str">
            <v>Unit</v>
          </cell>
          <cell r="F372">
            <v>4400000</v>
          </cell>
          <cell r="G372">
            <v>0</v>
          </cell>
          <cell r="H372">
            <v>179025</v>
          </cell>
        </row>
        <row r="373">
          <cell r="B373" t="str">
            <v>Sign Board &amp; Colour Line</v>
          </cell>
          <cell r="D373" t="str">
            <v>Unit</v>
          </cell>
          <cell r="F373">
            <v>0</v>
          </cell>
          <cell r="G373">
            <v>6037499.9999999991</v>
          </cell>
          <cell r="H373">
            <v>447562.5</v>
          </cell>
        </row>
        <row r="374">
          <cell r="B374" t="str">
            <v>Silica sand &amp; gravel</v>
          </cell>
          <cell r="D374" t="str">
            <v>Pcs</v>
          </cell>
          <cell r="F374">
            <v>0</v>
          </cell>
          <cell r="G374">
            <v>18112499.999999996</v>
          </cell>
          <cell r="H374">
            <v>1627500</v>
          </cell>
        </row>
        <row r="375">
          <cell r="B375" t="str">
            <v>Sludge Flow meter Ø3"</v>
          </cell>
          <cell r="D375" t="str">
            <v>Pcs</v>
          </cell>
          <cell r="F375">
            <v>29700000.000000004</v>
          </cell>
          <cell r="G375">
            <v>0</v>
          </cell>
          <cell r="H375">
            <v>298375</v>
          </cell>
        </row>
        <row r="376">
          <cell r="B376" t="str">
            <v>Sludge Vibrating screen</v>
          </cell>
          <cell r="D376" t="str">
            <v>Unit</v>
          </cell>
          <cell r="F376">
            <v>137500000</v>
          </cell>
          <cell r="G376">
            <v>0</v>
          </cell>
          <cell r="H376">
            <v>895125.00000000012</v>
          </cell>
        </row>
        <row r="377">
          <cell r="B377" t="str">
            <v>Socket Ø 1"-3000# (Scr'd), A105</v>
          </cell>
          <cell r="C377" t="str">
            <v>A105</v>
          </cell>
          <cell r="D377" t="str">
            <v>Pcs</v>
          </cell>
          <cell r="F377">
            <v>0</v>
          </cell>
          <cell r="G377">
            <v>57499.999999999993</v>
          </cell>
          <cell r="H377">
            <v>5967.5</v>
          </cell>
        </row>
        <row r="378">
          <cell r="B378" t="str">
            <v>Socket Ø 1/2"-3000# (Scr'd), A105</v>
          </cell>
          <cell r="C378" t="str">
            <v>A105</v>
          </cell>
          <cell r="D378" t="str">
            <v>Pcs</v>
          </cell>
          <cell r="F378">
            <v>0</v>
          </cell>
          <cell r="G378">
            <v>51749.999999999993</v>
          </cell>
          <cell r="H378">
            <v>5967.5</v>
          </cell>
        </row>
        <row r="379">
          <cell r="B379" t="str">
            <v>Socket Ø 3/4"-3000# (SW), A105</v>
          </cell>
          <cell r="C379" t="str">
            <v>A105</v>
          </cell>
          <cell r="D379" t="str">
            <v>Pcs</v>
          </cell>
          <cell r="F379">
            <v>0</v>
          </cell>
          <cell r="G379">
            <v>46000</v>
          </cell>
          <cell r="H379">
            <v>5967.5</v>
          </cell>
        </row>
        <row r="380">
          <cell r="B380" t="str">
            <v>Softener system</v>
          </cell>
          <cell r="D380" t="str">
            <v>Set</v>
          </cell>
          <cell r="F380">
            <v>278300000</v>
          </cell>
          <cell r="G380">
            <v>0</v>
          </cell>
          <cell r="H380">
            <v>26257000.000000004</v>
          </cell>
        </row>
        <row r="381">
          <cell r="B381" t="str">
            <v xml:space="preserve">Sprocket 10T x 4", </v>
          </cell>
          <cell r="C381" t="str">
            <v>OCM</v>
          </cell>
          <cell r="D381" t="str">
            <v>Pcs</v>
          </cell>
          <cell r="F381">
            <v>0</v>
          </cell>
          <cell r="G381">
            <v>0</v>
          </cell>
          <cell r="H381">
            <v>895125.00000000012</v>
          </cell>
        </row>
        <row r="382">
          <cell r="B382" t="str">
            <v xml:space="preserve">Sprocket 12T x 4", </v>
          </cell>
          <cell r="C382" t="str">
            <v>OCM</v>
          </cell>
          <cell r="D382" t="str">
            <v>Pcs</v>
          </cell>
          <cell r="F382">
            <v>0</v>
          </cell>
          <cell r="G382">
            <v>0</v>
          </cell>
          <cell r="H382">
            <v>895125.00000000012</v>
          </cell>
        </row>
        <row r="383">
          <cell r="B383" t="str">
            <v xml:space="preserve">Sprocket 12T x 6", </v>
          </cell>
          <cell r="C383" t="str">
            <v>OCM</v>
          </cell>
          <cell r="D383" t="str">
            <v>Pcs</v>
          </cell>
          <cell r="F383">
            <v>0</v>
          </cell>
          <cell r="G383">
            <v>0</v>
          </cell>
          <cell r="H383">
            <v>895125.00000000012</v>
          </cell>
        </row>
        <row r="384">
          <cell r="B384" t="str">
            <v xml:space="preserve">Sprocket 16T x 6", </v>
          </cell>
          <cell r="C384" t="str">
            <v>OCM</v>
          </cell>
          <cell r="D384" t="str">
            <v>Pcs</v>
          </cell>
          <cell r="F384">
            <v>0</v>
          </cell>
          <cell r="G384">
            <v>0</v>
          </cell>
          <cell r="H384">
            <v>1432200</v>
          </cell>
        </row>
        <row r="385">
          <cell r="B385" t="str">
            <v xml:space="preserve">Sprocket 17 teeth x 50 pitch </v>
          </cell>
          <cell r="D385" t="str">
            <v>Pcs</v>
          </cell>
          <cell r="F385">
            <v>0</v>
          </cell>
          <cell r="G385">
            <v>862499.99999999988</v>
          </cell>
          <cell r="H385">
            <v>895125.00000000012</v>
          </cell>
        </row>
        <row r="386">
          <cell r="B386" t="str">
            <v xml:space="preserve">Sprocket 21T x 6", </v>
          </cell>
          <cell r="D386" t="str">
            <v>Pcs</v>
          </cell>
          <cell r="F386">
            <v>0</v>
          </cell>
          <cell r="G386">
            <v>0</v>
          </cell>
          <cell r="H386">
            <v>895125.00000000012</v>
          </cell>
        </row>
        <row r="387">
          <cell r="B387" t="str">
            <v>Stainless wire mesh 20 mesh</v>
          </cell>
          <cell r="D387" t="str">
            <v>M²</v>
          </cell>
          <cell r="F387">
            <v>0</v>
          </cell>
          <cell r="G387">
            <v>800892.85714285716</v>
          </cell>
          <cell r="H387">
            <v>29837.500000000004</v>
          </cell>
        </row>
        <row r="388">
          <cell r="B388" t="str">
            <v>Steam make up syastem</v>
          </cell>
          <cell r="C388" t="str">
            <v>Spirax sarco</v>
          </cell>
          <cell r="D388" t="str">
            <v>Unit</v>
          </cell>
          <cell r="F388">
            <v>165000000</v>
          </cell>
          <cell r="G388">
            <v>0</v>
          </cell>
          <cell r="H388">
            <v>7161000.0000000009</v>
          </cell>
        </row>
        <row r="389">
          <cell r="B389" t="str">
            <v>Steam separator</v>
          </cell>
          <cell r="D389" t="str">
            <v>Unit</v>
          </cell>
          <cell r="G389">
            <v>0</v>
          </cell>
          <cell r="H389">
            <v>3580500.0000000005</v>
          </cell>
        </row>
        <row r="390">
          <cell r="B390" t="str">
            <v>Steam boiler cap 30 ton/hr</v>
          </cell>
          <cell r="D390" t="str">
            <v>Unit</v>
          </cell>
          <cell r="F390">
            <v>0</v>
          </cell>
          <cell r="G390">
            <v>0</v>
          </cell>
        </row>
        <row r="391">
          <cell r="B391" t="str">
            <v>Steel plate, A516 Gr.70</v>
          </cell>
          <cell r="C391" t="str">
            <v>A516 Gr.70</v>
          </cell>
          <cell r="D391" t="str">
            <v>Kg</v>
          </cell>
          <cell r="F391">
            <v>0</v>
          </cell>
          <cell r="G391">
            <v>25299.999999999996</v>
          </cell>
          <cell r="H391">
            <v>8951.25</v>
          </cell>
        </row>
        <row r="392">
          <cell r="B392" t="str">
            <v>Steel plate, ASTM A-36</v>
          </cell>
          <cell r="C392" t="str">
            <v>ASTM A-36</v>
          </cell>
          <cell r="D392" t="str">
            <v>Kg</v>
          </cell>
          <cell r="F392">
            <v>0</v>
          </cell>
          <cell r="G392">
            <v>13500</v>
          </cell>
          <cell r="H392">
            <v>5848.15</v>
          </cell>
        </row>
        <row r="393">
          <cell r="B393" t="str">
            <v>Steel plate, Stainless Steel 304</v>
          </cell>
          <cell r="C393" t="str">
            <v>Stainless Steel 304</v>
          </cell>
          <cell r="D393" t="str">
            <v>Kg</v>
          </cell>
          <cell r="F393">
            <v>0</v>
          </cell>
          <cell r="G393">
            <v>52000</v>
          </cell>
          <cell r="H393">
            <v>7310.1875000000009</v>
          </cell>
        </row>
        <row r="394">
          <cell r="B394" t="str">
            <v>Summersible pump, KEW, KSB</v>
          </cell>
          <cell r="C394" t="str">
            <v>KEW, KSB</v>
          </cell>
          <cell r="D394" t="str">
            <v>Unit</v>
          </cell>
          <cell r="F394">
            <v>63800000.000000007</v>
          </cell>
          <cell r="G394">
            <v>0</v>
          </cell>
          <cell r="H394">
            <v>2387000</v>
          </cell>
        </row>
        <row r="395">
          <cell r="B395" t="str">
            <v>Taper Lock for 12 KSD</v>
          </cell>
          <cell r="D395" t="str">
            <v>Unit</v>
          </cell>
          <cell r="F395">
            <v>0</v>
          </cell>
          <cell r="G395">
            <v>0</v>
          </cell>
          <cell r="H395">
            <v>1432200</v>
          </cell>
        </row>
        <row r="396">
          <cell r="B396" t="str">
            <v>Taper Lock for 13 KSD</v>
          </cell>
          <cell r="D396" t="str">
            <v>Unit</v>
          </cell>
          <cell r="F396">
            <v>0</v>
          </cell>
          <cell r="G396">
            <v>0</v>
          </cell>
          <cell r="H396">
            <v>1432200</v>
          </cell>
        </row>
        <row r="397">
          <cell r="B397" t="str">
            <v>Taper Lock for 15 KSD</v>
          </cell>
          <cell r="D397" t="str">
            <v>Unit</v>
          </cell>
          <cell r="F397">
            <v>0</v>
          </cell>
          <cell r="G397">
            <v>0</v>
          </cell>
          <cell r="H397">
            <v>1432200</v>
          </cell>
        </row>
        <row r="398">
          <cell r="B398" t="str">
            <v>Take-up bearing unit w/cast housing - Ø 70</v>
          </cell>
          <cell r="D398" t="str">
            <v>Unit</v>
          </cell>
          <cell r="F398">
            <v>0</v>
          </cell>
          <cell r="G398">
            <v>4835324.5</v>
          </cell>
          <cell r="H398">
            <v>447562.50000000006</v>
          </cell>
        </row>
        <row r="399">
          <cell r="B399" t="str">
            <v>Take-up bearing unit w/cast housing - Ø 80</v>
          </cell>
          <cell r="D399" t="str">
            <v>Unit</v>
          </cell>
          <cell r="F399">
            <v>0</v>
          </cell>
          <cell r="G399">
            <v>6411479.9999999991</v>
          </cell>
          <cell r="H399">
            <v>447562.50000000006</v>
          </cell>
        </row>
        <row r="400">
          <cell r="B400" t="str">
            <v>Take-up bearing unit w/cast housing - Ø 120</v>
          </cell>
          <cell r="D400" t="str">
            <v>Unit</v>
          </cell>
          <cell r="F400">
            <v>0</v>
          </cell>
          <cell r="G400">
            <v>11046445.75</v>
          </cell>
          <cell r="H400">
            <v>895125.00000000012</v>
          </cell>
        </row>
        <row r="401">
          <cell r="B401" t="str">
            <v>Take-up bearing unit w/cast housing</v>
          </cell>
          <cell r="D401" t="str">
            <v>Unit</v>
          </cell>
          <cell r="F401">
            <v>0</v>
          </cell>
          <cell r="G401">
            <v>4835324.5</v>
          </cell>
          <cell r="H401">
            <v>447562.50000000006</v>
          </cell>
        </row>
        <row r="402">
          <cell r="B402" t="str">
            <v>Tee Ø 2"×2"-sch.40 (BW), A234 WPB</v>
          </cell>
          <cell r="C402" t="str">
            <v>A234 WPB</v>
          </cell>
          <cell r="D402" t="str">
            <v>Pcs</v>
          </cell>
          <cell r="F402">
            <v>0</v>
          </cell>
          <cell r="G402">
            <v>86250</v>
          </cell>
          <cell r="H402">
            <v>13426.875000000002</v>
          </cell>
        </row>
        <row r="403">
          <cell r="B403" t="str">
            <v>Tee Ø 2-1/2"-sch.10s (BW), Stainless Steel 304</v>
          </cell>
          <cell r="C403" t="str">
            <v>Stainless Steel 304</v>
          </cell>
          <cell r="D403" t="str">
            <v>Pcs</v>
          </cell>
          <cell r="F403">
            <v>0</v>
          </cell>
          <cell r="G403">
            <v>287500</v>
          </cell>
          <cell r="H403">
            <v>44756.25</v>
          </cell>
        </row>
        <row r="404">
          <cell r="B404" t="str">
            <v>Tee Ø 4x3"-sch.10s (BW), Stainless Steel 304</v>
          </cell>
          <cell r="C404" t="str">
            <v>Stainless Steel 304</v>
          </cell>
          <cell r="D404" t="str">
            <v>Pcs</v>
          </cell>
          <cell r="F404">
            <v>0</v>
          </cell>
          <cell r="G404">
            <v>237187.49999999997</v>
          </cell>
          <cell r="H404">
            <v>36923.90625</v>
          </cell>
        </row>
        <row r="405">
          <cell r="B405" t="str">
            <v>Tee Ø 4"×2"-sch.40 (BW), A234 WPB</v>
          </cell>
          <cell r="C405" t="str">
            <v>A234 WPB</v>
          </cell>
          <cell r="D405" t="str">
            <v>Pcs</v>
          </cell>
          <cell r="F405">
            <v>0</v>
          </cell>
          <cell r="G405">
            <v>237187.49999999997</v>
          </cell>
          <cell r="H405">
            <v>36923.90625</v>
          </cell>
        </row>
        <row r="406">
          <cell r="B406" t="str">
            <v>Tee Ø 6"×4"-sch.40 (BW), A234 WPB, Galv</v>
          </cell>
          <cell r="C406" t="str">
            <v>A234 WPB, Galv</v>
          </cell>
          <cell r="D406" t="str">
            <v>Pcs</v>
          </cell>
          <cell r="F406">
            <v>0</v>
          </cell>
          <cell r="G406">
            <v>718750</v>
          </cell>
          <cell r="H406">
            <v>111890.62500000001</v>
          </cell>
        </row>
        <row r="407">
          <cell r="B407" t="str">
            <v>Tee Ø 6"×4"-sch.40 (BW), A234 WPB</v>
          </cell>
          <cell r="C407" t="str">
            <v>A234 WPB</v>
          </cell>
          <cell r="D407" t="str">
            <v>Pcs</v>
          </cell>
          <cell r="F407">
            <v>0</v>
          </cell>
          <cell r="G407">
            <v>503124.99999999994</v>
          </cell>
          <cell r="H407">
            <v>78323.4375</v>
          </cell>
        </row>
        <row r="408">
          <cell r="B408" t="str">
            <v>Tee Ø 6"-sch.40 (BW), A234 WPB, Galv</v>
          </cell>
          <cell r="C408" t="str">
            <v>A234 WPB, Galv</v>
          </cell>
          <cell r="D408" t="str">
            <v>Pcs</v>
          </cell>
          <cell r="F408">
            <v>0</v>
          </cell>
          <cell r="G408">
            <v>431249.99999999994</v>
          </cell>
          <cell r="H408">
            <v>67134.375</v>
          </cell>
        </row>
        <row r="409">
          <cell r="B409" t="str">
            <v>Temperature Gauge - Ø 6" dial face, range: 0 - 120°C</v>
          </cell>
          <cell r="C409" t="str">
            <v>Wika / Rototherm</v>
          </cell>
          <cell r="D409" t="str">
            <v>Set</v>
          </cell>
          <cell r="F409">
            <v>2035000.0000000002</v>
          </cell>
          <cell r="G409">
            <v>0</v>
          </cell>
          <cell r="H409">
            <v>71610</v>
          </cell>
        </row>
        <row r="410">
          <cell r="B410" t="str">
            <v>Temperature gauge Ø 4" dial, 0 - 120°C, Wika/ Rototherm</v>
          </cell>
          <cell r="C410" t="str">
            <v>Wika/ Rototherm</v>
          </cell>
          <cell r="D410" t="str">
            <v>Unit</v>
          </cell>
          <cell r="F410">
            <v>1815000.0000000002</v>
          </cell>
          <cell r="G410">
            <v>0</v>
          </cell>
          <cell r="H410">
            <v>298375</v>
          </cell>
        </row>
        <row r="411">
          <cell r="B411" t="str">
            <v>Thermostatic control valve Ø 1-1/2"</v>
          </cell>
          <cell r="C411" t="str">
            <v>Spirax sarco/ Clorius</v>
          </cell>
          <cell r="D411" t="str">
            <v>Unit</v>
          </cell>
          <cell r="F411">
            <v>17600000</v>
          </cell>
          <cell r="G411">
            <v>0</v>
          </cell>
          <cell r="H411">
            <v>298375</v>
          </cell>
        </row>
        <row r="412">
          <cell r="B412" t="str">
            <v>Threaded Shafting bar Ø 35 x 500</v>
          </cell>
          <cell r="D412" t="str">
            <v>Pcs</v>
          </cell>
          <cell r="F412">
            <v>0</v>
          </cell>
          <cell r="G412">
            <v>3679999.9999999995</v>
          </cell>
          <cell r="H412">
            <v>298375</v>
          </cell>
        </row>
        <row r="413">
          <cell r="B413" t="str">
            <v>Threaded Shafting bar Ø 2" x 80"</v>
          </cell>
          <cell r="D413" t="str">
            <v>Pcs</v>
          </cell>
          <cell r="F413">
            <v>0</v>
          </cell>
          <cell r="G413">
            <v>2012499.9999999998</v>
          </cell>
          <cell r="H413">
            <v>179025</v>
          </cell>
        </row>
        <row r="414">
          <cell r="B414" t="str">
            <v>Turn buckle 5/8"</v>
          </cell>
          <cell r="D414" t="str">
            <v>Unit</v>
          </cell>
          <cell r="F414">
            <v>0</v>
          </cell>
          <cell r="G414">
            <v>74750</v>
          </cell>
          <cell r="H414">
            <v>5967.5</v>
          </cell>
        </row>
        <row r="415">
          <cell r="B415" t="str">
            <v>U-bolt 4", Stainless steel</v>
          </cell>
          <cell r="C415" t="str">
            <v>Stainless steel</v>
          </cell>
          <cell r="D415" t="str">
            <v>Set</v>
          </cell>
          <cell r="F415">
            <v>0</v>
          </cell>
          <cell r="G415">
            <v>7474.9999999999991</v>
          </cell>
          <cell r="H415">
            <v>1193.5</v>
          </cell>
        </row>
        <row r="416">
          <cell r="B416" t="str">
            <v>U-bolt Ø 1/2" x 1", MS</v>
          </cell>
          <cell r="C416" t="str">
            <v>MS</v>
          </cell>
          <cell r="D416" t="str">
            <v>Set</v>
          </cell>
          <cell r="F416">
            <v>0</v>
          </cell>
          <cell r="G416">
            <v>4024.9999999999995</v>
          </cell>
          <cell r="H416">
            <v>1193.5</v>
          </cell>
        </row>
        <row r="417">
          <cell r="B417" t="str">
            <v>U-bolt Ø 1/2" x 2-1/2", MS</v>
          </cell>
          <cell r="C417" t="str">
            <v>MS</v>
          </cell>
          <cell r="D417" t="str">
            <v>Set</v>
          </cell>
          <cell r="F417">
            <v>0</v>
          </cell>
          <cell r="G417">
            <v>4600</v>
          </cell>
          <cell r="H417">
            <v>1193.5</v>
          </cell>
        </row>
        <row r="418">
          <cell r="B418" t="str">
            <v>U-bolt Ø 1/2" x 3", MS</v>
          </cell>
          <cell r="C418" t="str">
            <v>MS</v>
          </cell>
          <cell r="D418" t="str">
            <v>Set</v>
          </cell>
          <cell r="F418">
            <v>0</v>
          </cell>
          <cell r="G418">
            <v>5175</v>
          </cell>
          <cell r="H418">
            <v>1193.5</v>
          </cell>
        </row>
        <row r="419">
          <cell r="B419" t="str">
            <v>U-bolt Ø 2-1/2", MS</v>
          </cell>
          <cell r="C419" t="str">
            <v>MS</v>
          </cell>
          <cell r="D419" t="str">
            <v>Set</v>
          </cell>
          <cell r="F419">
            <v>0</v>
          </cell>
          <cell r="G419">
            <v>6500</v>
          </cell>
          <cell r="H419">
            <v>1193.5</v>
          </cell>
        </row>
        <row r="420">
          <cell r="B420" t="str">
            <v>U-bolt for Ø 3", MS</v>
          </cell>
          <cell r="C420" t="str">
            <v>MS</v>
          </cell>
          <cell r="D420" t="str">
            <v>Set</v>
          </cell>
          <cell r="F420">
            <v>0</v>
          </cell>
          <cell r="G420">
            <v>7500</v>
          </cell>
          <cell r="H420">
            <v>1193.5</v>
          </cell>
        </row>
        <row r="421">
          <cell r="B421" t="str">
            <v>U-bolt for Ø 4", MS</v>
          </cell>
          <cell r="C421" t="str">
            <v>MS</v>
          </cell>
          <cell r="D421" t="str">
            <v>Set</v>
          </cell>
          <cell r="F421">
            <v>0</v>
          </cell>
          <cell r="G421">
            <v>9500</v>
          </cell>
          <cell r="H421">
            <v>1193.5</v>
          </cell>
        </row>
        <row r="422">
          <cell r="B422" t="str">
            <v>U-bolt for Ø 6", MS</v>
          </cell>
          <cell r="C422" t="str">
            <v>MS</v>
          </cell>
          <cell r="D422" t="str">
            <v>Set</v>
          </cell>
          <cell r="F422">
            <v>0</v>
          </cell>
          <cell r="G422">
            <v>12500</v>
          </cell>
          <cell r="H422">
            <v>1193.5</v>
          </cell>
        </row>
        <row r="423">
          <cell r="B423" t="str">
            <v>U-bolt for Ø 8", MS</v>
          </cell>
          <cell r="C423" t="str">
            <v>MS</v>
          </cell>
          <cell r="D423" t="str">
            <v>Unit</v>
          </cell>
          <cell r="F423">
            <v>0</v>
          </cell>
          <cell r="G423">
            <v>15500</v>
          </cell>
          <cell r="H423">
            <v>1193.5</v>
          </cell>
        </row>
        <row r="424">
          <cell r="B424" t="str">
            <v>U-bolt for Ø 12", MS</v>
          </cell>
          <cell r="C424" t="str">
            <v>MS</v>
          </cell>
          <cell r="D424" t="str">
            <v>Unit</v>
          </cell>
          <cell r="F424">
            <v>0</v>
          </cell>
          <cell r="G424">
            <v>25000</v>
          </cell>
          <cell r="H424">
            <v>1193.5</v>
          </cell>
        </row>
        <row r="425">
          <cell r="B425" t="str">
            <v>Vacuum test for CPO tank 5000 MT</v>
          </cell>
          <cell r="D425" t="str">
            <v>Set</v>
          </cell>
          <cell r="F425">
            <v>0</v>
          </cell>
          <cell r="G425">
            <v>0</v>
          </cell>
          <cell r="H425">
            <v>27125000</v>
          </cell>
        </row>
        <row r="426">
          <cell r="B426" t="str">
            <v>Vacuum oil dryer</v>
          </cell>
          <cell r="D426" t="str">
            <v>Set</v>
          </cell>
          <cell r="F426">
            <v>253000000.00000003</v>
          </cell>
          <cell r="G426">
            <v>0</v>
          </cell>
          <cell r="H426">
            <v>10144750</v>
          </cell>
        </row>
        <row r="427">
          <cell r="B427" t="str">
            <v>Vertical Sterillier - Ø 3200 mm x 6700 mm height</v>
          </cell>
          <cell r="C427" t="str">
            <v>Taner</v>
          </cell>
          <cell r="D427" t="str">
            <v>Unit</v>
          </cell>
          <cell r="F427">
            <v>0</v>
          </cell>
          <cell r="G427">
            <v>0</v>
          </cell>
          <cell r="H427">
            <v>241683750</v>
          </cell>
        </row>
        <row r="428">
          <cell r="B428" t="str">
            <v>Water Flowmeter, Sensus, Amico</v>
          </cell>
          <cell r="C428" t="str">
            <v>Sensus, Amico</v>
          </cell>
          <cell r="D428" t="str">
            <v>Unit</v>
          </cell>
          <cell r="F428">
            <v>35000000</v>
          </cell>
          <cell r="G428">
            <v>0</v>
          </cell>
          <cell r="H428">
            <v>1356250</v>
          </cell>
        </row>
        <row r="429">
          <cell r="B429" t="str">
            <v>Wet shell fan</v>
          </cell>
          <cell r="D429" t="str">
            <v>Unit</v>
          </cell>
          <cell r="F429">
            <v>38500000</v>
          </cell>
          <cell r="G429">
            <v>0</v>
          </cell>
          <cell r="H429">
            <v>2387000</v>
          </cell>
        </row>
        <row r="430">
          <cell r="B430" t="str">
            <v>Wire Rope - Ø 4 mm, Stainless steel</v>
          </cell>
          <cell r="C430" t="str">
            <v>Stainless steel</v>
          </cell>
          <cell r="D430" t="str">
            <v>M</v>
          </cell>
          <cell r="F430">
            <v>0</v>
          </cell>
          <cell r="G430">
            <v>40250</v>
          </cell>
          <cell r="H430">
            <v>5967.5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tabel Hrg"/>
      <sheetName val="Tabel Harga 1 (isi)"/>
      <sheetName val="SUM"/>
      <sheetName val="SCH CV"/>
      <sheetName val="1-FFB Reception"/>
      <sheetName val="2-Sterillizer St"/>
      <sheetName val="3-Thressing St"/>
      <sheetName val="4-Empty B T"/>
      <sheetName val="5-Press St"/>
      <sheetName val="Chart1"/>
      <sheetName val="6-Clarification St"/>
      <sheetName val="7-Kernel St"/>
      <sheetName val="8-Power st"/>
      <sheetName val="9-Boiler st"/>
      <sheetName val="10-WTP"/>
      <sheetName val="11-Effluent TP"/>
      <sheetName val="12-Oil Storage"/>
      <sheetName val="13-Piping"/>
      <sheetName val="14-FF &amp; Miscellaneous"/>
      <sheetName val="Sheet1"/>
    </sheetNames>
    <sheetDataSet>
      <sheetData sheetId="0" refreshError="1">
        <row r="7">
          <cell r="C7" t="str">
            <v>"Y"-Strainer Ø - 1", Valmatic/Kitz</v>
          </cell>
          <cell r="D7" t="str">
            <v>"Y"-Strainer Ø - 1"</v>
          </cell>
          <cell r="E7" t="str">
            <v>Valmatic/Kitz</v>
          </cell>
          <cell r="F7" t="str">
            <v>Unit</v>
          </cell>
          <cell r="G7">
            <v>0</v>
          </cell>
          <cell r="H7">
            <v>0</v>
          </cell>
          <cell r="I7">
            <v>37260</v>
          </cell>
        </row>
        <row r="8">
          <cell r="C8" t="str">
            <v>"Y"-Strainer Ø - 2", Valmatic/Kitz</v>
          </cell>
          <cell r="D8" t="str">
            <v>"Y"-Strainer Ø - 2"</v>
          </cell>
          <cell r="E8" t="str">
            <v>Valmatic/Kitz</v>
          </cell>
          <cell r="F8" t="str">
            <v>Unit</v>
          </cell>
          <cell r="G8">
            <v>0</v>
          </cell>
          <cell r="H8">
            <v>0</v>
          </cell>
          <cell r="I8">
            <v>37260</v>
          </cell>
        </row>
        <row r="9">
          <cell r="C9" t="str">
            <v>"Y"-Strainer Ø - 3", Valmatic/Kitz</v>
          </cell>
          <cell r="D9" t="str">
            <v>"Y"-Strainer Ø - 3"</v>
          </cell>
          <cell r="E9" t="str">
            <v>Valmatic/Kitz</v>
          </cell>
          <cell r="F9" t="str">
            <v>Unit</v>
          </cell>
          <cell r="G9">
            <v>0</v>
          </cell>
          <cell r="H9">
            <v>0</v>
          </cell>
          <cell r="I9">
            <v>111780</v>
          </cell>
        </row>
        <row r="10">
          <cell r="C10" t="str">
            <v>"Y"-Strainer Ø - 4", Valmatic/Kitz</v>
          </cell>
          <cell r="D10" t="str">
            <v>"Y"-Strainer Ø - 4"</v>
          </cell>
          <cell r="E10" t="str">
            <v>Valmatic/Kitz</v>
          </cell>
          <cell r="F10" t="str">
            <v>Unit</v>
          </cell>
          <cell r="G10">
            <v>0</v>
          </cell>
          <cell r="H10">
            <v>0</v>
          </cell>
          <cell r="I10">
            <v>111780</v>
          </cell>
        </row>
        <row r="11">
          <cell r="C11" t="str">
            <v>"Y"-Strainer Ø 1", PN 16 Flange, Spirax sarco</v>
          </cell>
          <cell r="D11" t="str">
            <v>"Y"-Strainer Ø 1", PN 16 Flange</v>
          </cell>
          <cell r="E11" t="str">
            <v>Spirax sarco</v>
          </cell>
          <cell r="F11" t="str">
            <v>Unit</v>
          </cell>
          <cell r="G11">
            <v>0</v>
          </cell>
          <cell r="H11">
            <v>0</v>
          </cell>
          <cell r="I11">
            <v>74520</v>
          </cell>
        </row>
        <row r="12">
          <cell r="C12" t="str">
            <v>"Y"-Strainer Ø 1-1/2", PN 16 Flange, Spirax sarco</v>
          </cell>
          <cell r="D12" t="str">
            <v>"Y"-Strainer Ø 1-1/2", PN 16 Flange</v>
          </cell>
          <cell r="E12" t="str">
            <v>Spirax sarco</v>
          </cell>
          <cell r="F12" t="str">
            <v>Unit</v>
          </cell>
          <cell r="G12">
            <v>0</v>
          </cell>
          <cell r="H12">
            <v>0</v>
          </cell>
          <cell r="I12">
            <v>111780</v>
          </cell>
        </row>
        <row r="13">
          <cell r="C13" t="str">
            <v>"Y"-Strainer Ø 2", PN 16 Flange, Spirax sarco</v>
          </cell>
          <cell r="D13" t="str">
            <v>"Y"-Strainer Ø 2", PN 16 Flange</v>
          </cell>
          <cell r="E13" t="str">
            <v>Spirax sarco</v>
          </cell>
          <cell r="F13" t="str">
            <v>Unit</v>
          </cell>
          <cell r="G13">
            <v>0</v>
          </cell>
          <cell r="H13">
            <v>0</v>
          </cell>
          <cell r="I13">
            <v>149040</v>
          </cell>
        </row>
        <row r="14">
          <cell r="C14" t="str">
            <v>"Y"-Strainer Ø 2", PN 40 Flange, Spirax sarco</v>
          </cell>
          <cell r="D14" t="str">
            <v>"Y"-Strainer Ø 2", PN 40 Flange</v>
          </cell>
          <cell r="E14" t="str">
            <v>Spirax sarco</v>
          </cell>
          <cell r="F14" t="str">
            <v>Unit</v>
          </cell>
          <cell r="G14">
            <v>0</v>
          </cell>
          <cell r="H14">
            <v>0</v>
          </cell>
          <cell r="I14">
            <v>149040</v>
          </cell>
        </row>
        <row r="15">
          <cell r="C15" t="str">
            <v>"Y"-Strainer Ø 2-1/2", PN 16 Flange, Spirax sarco</v>
          </cell>
          <cell r="D15" t="str">
            <v>"Y"-Strainer Ø 2-1/2", PN 16 Flange</v>
          </cell>
          <cell r="E15" t="str">
            <v>Spirax sarco</v>
          </cell>
          <cell r="F15" t="str">
            <v>Unit</v>
          </cell>
          <cell r="G15">
            <v>0</v>
          </cell>
          <cell r="H15">
            <v>0</v>
          </cell>
          <cell r="I15">
            <v>149040</v>
          </cell>
        </row>
        <row r="16">
          <cell r="C16" t="str">
            <v>"Y"-Strainer Ø 3", PN 16 Flange, Spirax sarco</v>
          </cell>
          <cell r="D16" t="str">
            <v>"Y"-Strainer Ø 3", PN 16 Flange</v>
          </cell>
          <cell r="E16" t="str">
            <v>Spirax sarco</v>
          </cell>
          <cell r="F16" t="str">
            <v>Unit</v>
          </cell>
          <cell r="G16">
            <v>0</v>
          </cell>
          <cell r="H16">
            <v>0</v>
          </cell>
          <cell r="I16">
            <v>186300</v>
          </cell>
        </row>
        <row r="17">
          <cell r="C17" t="str">
            <v>"Y"-Strainer Ø 4", PN 16 Flange, Spirax sarco</v>
          </cell>
          <cell r="D17" t="str">
            <v>"Y"-Strainer Ø 4", PN 16 Flange</v>
          </cell>
          <cell r="E17" t="str">
            <v>Spirax sarco</v>
          </cell>
          <cell r="F17" t="str">
            <v>Unit</v>
          </cell>
          <cell r="G17">
            <v>0</v>
          </cell>
          <cell r="H17">
            <v>0</v>
          </cell>
          <cell r="I17">
            <v>186300</v>
          </cell>
        </row>
        <row r="18">
          <cell r="C18" t="str">
            <v>12 ton capacity hook</v>
          </cell>
          <cell r="F18" t="str">
            <v>Unit</v>
          </cell>
          <cell r="G18">
            <v>0</v>
          </cell>
          <cell r="H18">
            <v>4471200</v>
          </cell>
          <cell r="I18">
            <v>372600</v>
          </cell>
        </row>
        <row r="19">
          <cell r="C19" t="str">
            <v>12 ton capacity hook (2 unit) c/w 5m wire ropes</v>
          </cell>
          <cell r="F19" t="str">
            <v>Unit</v>
          </cell>
          <cell r="G19">
            <v>0</v>
          </cell>
          <cell r="H19">
            <v>22356000</v>
          </cell>
          <cell r="I19">
            <v>1117800</v>
          </cell>
        </row>
        <row r="20">
          <cell r="C20" t="str">
            <v>4" × 24,000 lb solid pin extended, Renold</v>
          </cell>
          <cell r="D20" t="str">
            <v>4" × 24,000 lb solid pin extended</v>
          </cell>
          <cell r="E20" t="str">
            <v>Renold</v>
          </cell>
          <cell r="F20" t="str">
            <v>M</v>
          </cell>
          <cell r="G20">
            <v>0</v>
          </cell>
          <cell r="H20">
            <v>0</v>
          </cell>
          <cell r="I20">
            <v>37260</v>
          </cell>
        </row>
        <row r="21">
          <cell r="C21" t="str">
            <v>4" × 24,000 lb Hollow pin, Renold</v>
          </cell>
          <cell r="D21" t="str">
            <v>4" × 24,000 lb Hollow pin</v>
          </cell>
          <cell r="E21" t="str">
            <v>Renold</v>
          </cell>
          <cell r="F21" t="str">
            <v>M</v>
          </cell>
          <cell r="G21">
            <v>0</v>
          </cell>
          <cell r="H21">
            <v>0</v>
          </cell>
          <cell r="I21">
            <v>37260</v>
          </cell>
        </row>
        <row r="22">
          <cell r="C22" t="str">
            <v>4" × 26,000 lb solid pin Extended, Renold</v>
          </cell>
          <cell r="D22" t="str">
            <v>4" × 26,000 lb solid pin Extended</v>
          </cell>
          <cell r="E22" t="str">
            <v>Renold</v>
          </cell>
          <cell r="F22" t="str">
            <v>M</v>
          </cell>
          <cell r="G22">
            <v>0</v>
          </cell>
          <cell r="H22">
            <v>0</v>
          </cell>
          <cell r="I22">
            <v>37260</v>
          </cell>
        </row>
        <row r="23">
          <cell r="C23" t="str">
            <v>4" × 26,000 lb hollow pin Extended, Renold</v>
          </cell>
          <cell r="D23" t="str">
            <v>4" × 26,000 lb hollow pin Extended</v>
          </cell>
          <cell r="E23" t="str">
            <v>Renold</v>
          </cell>
          <cell r="F23" t="str">
            <v>M</v>
          </cell>
          <cell r="G23">
            <v>0</v>
          </cell>
          <cell r="H23">
            <v>0</v>
          </cell>
          <cell r="I23">
            <v>37260</v>
          </cell>
        </row>
        <row r="24">
          <cell r="C24" t="str">
            <v>6" × 60,000 lb solid pin Extended, Renold</v>
          </cell>
          <cell r="D24" t="str">
            <v>6" × 60,000 lb solid pin Extended</v>
          </cell>
          <cell r="E24" t="str">
            <v>Renold</v>
          </cell>
          <cell r="F24" t="str">
            <v>M</v>
          </cell>
          <cell r="G24">
            <v>0</v>
          </cell>
          <cell r="H24">
            <v>0</v>
          </cell>
          <cell r="I24">
            <v>55936</v>
          </cell>
        </row>
        <row r="25">
          <cell r="C25" t="str">
            <v>6" × 36,000 lb solid extended bearing pin, Renold</v>
          </cell>
          <cell r="D25" t="str">
            <v>6" × 36,000 lb solid extended bearing pin</v>
          </cell>
          <cell r="E25" t="str">
            <v>Renold</v>
          </cell>
          <cell r="F25" t="str">
            <v>M</v>
          </cell>
          <cell r="G25">
            <v>0</v>
          </cell>
          <cell r="H25">
            <v>0</v>
          </cell>
          <cell r="I25">
            <v>55936</v>
          </cell>
        </row>
        <row r="26">
          <cell r="C26" t="str">
            <v>6" × 36,000 lbs. solid extended bearing pin, Renold</v>
          </cell>
          <cell r="D26" t="str">
            <v>6" × 36,000 lbs. solid extended bearing pin</v>
          </cell>
          <cell r="E26" t="str">
            <v>Renold</v>
          </cell>
          <cell r="F26" t="str">
            <v>M</v>
          </cell>
          <cell r="G26">
            <v>0</v>
          </cell>
          <cell r="H26">
            <v>0</v>
          </cell>
          <cell r="I26">
            <v>55936</v>
          </cell>
        </row>
        <row r="27">
          <cell r="C27" t="str">
            <v>4 set each gate</v>
          </cell>
          <cell r="G27">
            <v>0</v>
          </cell>
          <cell r="H27">
            <v>1863000</v>
          </cell>
          <cell r="I27">
            <v>223560</v>
          </cell>
        </row>
        <row r="28">
          <cell r="C28" t="str">
            <v>1 set each gate</v>
          </cell>
          <cell r="G28">
            <v>0</v>
          </cell>
          <cell r="H28">
            <v>558900</v>
          </cell>
          <cell r="I28">
            <v>74520</v>
          </cell>
        </row>
        <row r="29">
          <cell r="C29" t="str">
            <v>45° Elbow Ø 1"-sch.40 (BW), A234 WPB</v>
          </cell>
          <cell r="D29" t="str">
            <v>45° Elbow Ø 1"-sch.40 (BW)</v>
          </cell>
          <cell r="E29" t="str">
            <v>A234 WPB</v>
          </cell>
          <cell r="F29" t="str">
            <v>Pcs</v>
          </cell>
          <cell r="G29">
            <v>0</v>
          </cell>
          <cell r="H29">
            <v>111780</v>
          </cell>
          <cell r="I29">
            <v>22540</v>
          </cell>
        </row>
        <row r="30">
          <cell r="C30" t="str">
            <v>45° Elbow Ø 10"-sch.40 (BW), A234 WPB</v>
          </cell>
          <cell r="D30" t="str">
            <v>45° Elbow Ø 10"-sch.40 (BW)</v>
          </cell>
          <cell r="E30" t="str">
            <v>A234 WPB</v>
          </cell>
          <cell r="F30" t="str">
            <v>Pcs</v>
          </cell>
          <cell r="G30">
            <v>0</v>
          </cell>
          <cell r="H30">
            <v>819720</v>
          </cell>
          <cell r="I30">
            <v>186300</v>
          </cell>
        </row>
        <row r="31">
          <cell r="C31" t="str">
            <v>45° Elbow Ø 4"-sch.40 (BW), A234 WPB</v>
          </cell>
          <cell r="D31" t="str">
            <v>45° Elbow Ø 4"-sch.40 (BW)</v>
          </cell>
          <cell r="E31" t="str">
            <v>A234 WPB</v>
          </cell>
          <cell r="F31" t="str">
            <v>Pcs</v>
          </cell>
          <cell r="G31">
            <v>0</v>
          </cell>
          <cell r="H31">
            <v>149040</v>
          </cell>
          <cell r="I31">
            <v>74520</v>
          </cell>
        </row>
        <row r="32">
          <cell r="C32" t="str">
            <v>45° Elbow Ø 8"-sch.40 (BW), A234 WPB</v>
          </cell>
          <cell r="D32" t="str">
            <v>45° Elbow Ø 8"-sch.40 (BW)</v>
          </cell>
          <cell r="E32" t="str">
            <v>A234 WPB</v>
          </cell>
          <cell r="F32" t="str">
            <v>Pcs</v>
          </cell>
          <cell r="G32">
            <v>0</v>
          </cell>
          <cell r="H32">
            <v>521640</v>
          </cell>
          <cell r="I32">
            <v>186300</v>
          </cell>
        </row>
        <row r="33">
          <cell r="C33" t="str">
            <v>45° Elbow Ø 8"-sch.40 (BW), A234 WPB, Galv</v>
          </cell>
          <cell r="D33" t="str">
            <v>45° Elbow Ø 8"-sch.40 (BW)</v>
          </cell>
          <cell r="E33" t="str">
            <v>A234 WPB, Galv</v>
          </cell>
          <cell r="F33" t="str">
            <v>Pcs</v>
          </cell>
          <cell r="G33">
            <v>0</v>
          </cell>
          <cell r="H33">
            <v>596160</v>
          </cell>
          <cell r="I33">
            <v>186300</v>
          </cell>
        </row>
        <row r="34">
          <cell r="C34" t="str">
            <v>90° Elbow - OD. 180mm x ID.147.2 mm (PN10), HDPE</v>
          </cell>
          <cell r="D34" t="str">
            <v>90° Elbow - OD. 180mm x ID.147.2 mm (PN10)</v>
          </cell>
          <cell r="E34" t="str">
            <v>HDPE</v>
          </cell>
          <cell r="F34" t="str">
            <v>Pcs</v>
          </cell>
          <cell r="G34">
            <v>0</v>
          </cell>
          <cell r="H34">
            <v>2384640</v>
          </cell>
          <cell r="I34">
            <v>223560</v>
          </cell>
        </row>
        <row r="35">
          <cell r="C35" t="str">
            <v>90° Elbow Ø 1"-sch.10s (BW), Stainless Steel 304</v>
          </cell>
          <cell r="D35" t="str">
            <v>90° Elbow Ø 1"-sch.10s (BW)</v>
          </cell>
          <cell r="E35" t="str">
            <v>Stainless Steel 304</v>
          </cell>
          <cell r="F35" t="str">
            <v>Pcs</v>
          </cell>
          <cell r="G35">
            <v>0</v>
          </cell>
          <cell r="H35">
            <v>149040</v>
          </cell>
          <cell r="I35">
            <v>37260</v>
          </cell>
        </row>
        <row r="36">
          <cell r="C36" t="str">
            <v>90° Elbow Ø 1"-sch.40 (BW), A234 WPB</v>
          </cell>
          <cell r="D36" t="str">
            <v>90° Elbow Ø 1"-sch.40 (BW)</v>
          </cell>
          <cell r="E36" t="str">
            <v>A234 WPB</v>
          </cell>
          <cell r="F36" t="str">
            <v>Pcs</v>
          </cell>
          <cell r="G36">
            <v>0</v>
          </cell>
          <cell r="H36">
            <v>119232</v>
          </cell>
          <cell r="I36">
            <v>22540</v>
          </cell>
        </row>
        <row r="37">
          <cell r="C37" t="str">
            <v>90° Elbow Ø 1"-sch.40 (BW), A234 WPB, Galv</v>
          </cell>
          <cell r="D37" t="str">
            <v>90° Elbow Ø 1"-sch.40 (BW)</v>
          </cell>
          <cell r="E37" t="str">
            <v>A234 WPB, Galv</v>
          </cell>
          <cell r="F37" t="str">
            <v>Pcs</v>
          </cell>
          <cell r="G37">
            <v>0</v>
          </cell>
          <cell r="H37">
            <v>149040</v>
          </cell>
          <cell r="I37">
            <v>22540</v>
          </cell>
        </row>
        <row r="38">
          <cell r="C38" t="str">
            <v>90° Elbow Ø 1/2"-sch.40 (BW), A234 WPB</v>
          </cell>
          <cell r="D38" t="str">
            <v>90° Elbow Ø 1/2"-sch.40 (BW)</v>
          </cell>
          <cell r="E38" t="str">
            <v>A234 WPB</v>
          </cell>
          <cell r="F38" t="str">
            <v>Pcs</v>
          </cell>
          <cell r="G38">
            <v>0</v>
          </cell>
          <cell r="H38">
            <v>11500</v>
          </cell>
          <cell r="I38">
            <v>3680</v>
          </cell>
        </row>
        <row r="39">
          <cell r="C39" t="str">
            <v>90° Elbow Ø 10"-sch.40 (BW), A234 WPB</v>
          </cell>
          <cell r="D39" t="str">
            <v>90° Elbow Ø 10"-sch.40 (BW)</v>
          </cell>
          <cell r="E39" t="str">
            <v>A234 WPB</v>
          </cell>
          <cell r="F39" t="str">
            <v>Pcs</v>
          </cell>
          <cell r="G39">
            <v>0</v>
          </cell>
          <cell r="H39">
            <v>894240</v>
          </cell>
          <cell r="I39">
            <v>186300</v>
          </cell>
        </row>
        <row r="40">
          <cell r="C40" t="str">
            <v>90° Elbow Ø 1-1/2"-sch.40 (BW), A234 WPB</v>
          </cell>
          <cell r="D40" t="str">
            <v>90° Elbow Ø 1-1/2"-sch.40 (BW)</v>
          </cell>
          <cell r="E40" t="str">
            <v>A234 WPB</v>
          </cell>
          <cell r="F40" t="str">
            <v>Pcs</v>
          </cell>
          <cell r="G40">
            <v>0</v>
          </cell>
          <cell r="H40">
            <v>186300</v>
          </cell>
          <cell r="I40">
            <v>37260</v>
          </cell>
        </row>
        <row r="41">
          <cell r="C41" t="str">
            <v>90° Elbow Ø 12"-sch.40 (BW), A234 WPB</v>
          </cell>
          <cell r="D41" t="str">
            <v>90° Elbow Ø 12"-sch.40 (BW)</v>
          </cell>
          <cell r="E41" t="str">
            <v>A234 WPB</v>
          </cell>
          <cell r="F41" t="str">
            <v>Pcs</v>
          </cell>
          <cell r="G41">
            <v>0</v>
          </cell>
          <cell r="H41">
            <v>1863000</v>
          </cell>
          <cell r="I41">
            <v>223560</v>
          </cell>
        </row>
        <row r="42">
          <cell r="C42" t="str">
            <v>90° Elbow Ø 12"-sch.20s (BW), Stainless Steel 304</v>
          </cell>
          <cell r="D42" t="str">
            <v>90° Elbow Ø 12"-sch.20s (BW)</v>
          </cell>
          <cell r="E42" t="str">
            <v>Stainless Steel 304</v>
          </cell>
          <cell r="F42" t="str">
            <v>Pcs</v>
          </cell>
          <cell r="G42">
            <v>0</v>
          </cell>
          <cell r="H42">
            <v>4843800</v>
          </cell>
          <cell r="I42">
            <v>558900</v>
          </cell>
        </row>
        <row r="43">
          <cell r="C43" t="str">
            <v>90° Elbow Ø 14"-sch.40 (BW), A234 WPB</v>
          </cell>
          <cell r="D43" t="str">
            <v>90° Elbow Ø 14"-sch.40 (BW)</v>
          </cell>
          <cell r="E43" t="str">
            <v>A234 WPB</v>
          </cell>
          <cell r="F43" t="str">
            <v>Pcs</v>
          </cell>
          <cell r="G43">
            <v>0</v>
          </cell>
          <cell r="H43">
            <v>2682720</v>
          </cell>
          <cell r="I43">
            <v>298080</v>
          </cell>
        </row>
        <row r="44">
          <cell r="C44" t="str">
            <v>90° Elbow Ø 16"-sch.40 (BW), A234 WPB</v>
          </cell>
          <cell r="D44" t="str">
            <v>90° Elbow Ø 16"-sch.40 (BW)</v>
          </cell>
          <cell r="E44" t="str">
            <v>A234 WPB</v>
          </cell>
          <cell r="F44" t="str">
            <v>Pcs</v>
          </cell>
          <cell r="G44">
            <v>0</v>
          </cell>
          <cell r="H44">
            <v>3129840</v>
          </cell>
          <cell r="I44">
            <v>372600</v>
          </cell>
        </row>
        <row r="45">
          <cell r="C45" t="str">
            <v>90° Elbow Ø 2"-sch.10s (BW), Stainless Steel 304</v>
          </cell>
          <cell r="D45" t="str">
            <v>90° Elbow Ø 2"-sch.10s (BW)</v>
          </cell>
          <cell r="E45" t="str">
            <v>Stainless Steel 304</v>
          </cell>
          <cell r="F45" t="str">
            <v>Pcs</v>
          </cell>
          <cell r="G45">
            <v>0</v>
          </cell>
          <cell r="H45">
            <v>186300</v>
          </cell>
          <cell r="I45">
            <v>74520</v>
          </cell>
        </row>
        <row r="46">
          <cell r="C46" t="str">
            <v>90° Elbow Ø 2"-sch.20s (BW), Stainless Steel 304</v>
          </cell>
          <cell r="D46" t="str">
            <v>90° Elbow Ø 2"-sch.20s (BW)</v>
          </cell>
          <cell r="E46" t="str">
            <v>Stainless Steel 304</v>
          </cell>
          <cell r="F46" t="str">
            <v>Pcs</v>
          </cell>
          <cell r="G46">
            <v>0</v>
          </cell>
          <cell r="H46">
            <v>335340</v>
          </cell>
          <cell r="I46">
            <v>74520</v>
          </cell>
        </row>
        <row r="47">
          <cell r="C47" t="str">
            <v>90° Elbow Ø 2"-sch.40 (BW), A234 WPB</v>
          </cell>
          <cell r="D47" t="str">
            <v>90° Elbow Ø 2"-sch.40 (BW)</v>
          </cell>
          <cell r="E47" t="str">
            <v>A234 WPB</v>
          </cell>
          <cell r="F47" t="str">
            <v>Pcs</v>
          </cell>
          <cell r="G47">
            <v>0</v>
          </cell>
          <cell r="H47">
            <v>44712</v>
          </cell>
          <cell r="I47">
            <v>22540</v>
          </cell>
        </row>
        <row r="48">
          <cell r="C48" t="str">
            <v>90° Elbow Ø 2"-sch.40 (BW), A234 WPB, Galv</v>
          </cell>
          <cell r="D48" t="str">
            <v>90° Elbow Ø 2"-sch.40 (BW)</v>
          </cell>
          <cell r="E48" t="str">
            <v>A234 WPB, Galv</v>
          </cell>
          <cell r="F48" t="str">
            <v>Pcs</v>
          </cell>
          <cell r="G48">
            <v>0</v>
          </cell>
          <cell r="H48">
            <v>52164</v>
          </cell>
          <cell r="I48">
            <v>22540</v>
          </cell>
        </row>
        <row r="49">
          <cell r="C49" t="str">
            <v>90° Elbow Ø 2"-sch.40s (BW), Stainless Steel 304</v>
          </cell>
          <cell r="D49" t="str">
            <v>90° Elbow Ø 2"-sch.40s (BW)</v>
          </cell>
          <cell r="E49" t="str">
            <v>Stainless Steel 304</v>
          </cell>
          <cell r="F49" t="str">
            <v>Pcs</v>
          </cell>
          <cell r="G49">
            <v>0</v>
          </cell>
          <cell r="H49">
            <v>260820</v>
          </cell>
          <cell r="I49">
            <v>74520</v>
          </cell>
        </row>
        <row r="50">
          <cell r="C50" t="str">
            <v>90° Elbow Ø 2-1/2"-sch.10s (BW), Stainless Steel 304</v>
          </cell>
          <cell r="D50" t="str">
            <v>90° Elbow Ø 2-1/2"-sch.10s (BW)</v>
          </cell>
          <cell r="E50" t="str">
            <v>Stainless Steel 304</v>
          </cell>
          <cell r="F50" t="str">
            <v>Pcs</v>
          </cell>
          <cell r="G50">
            <v>0</v>
          </cell>
          <cell r="H50">
            <v>298080</v>
          </cell>
          <cell r="I50">
            <v>93380</v>
          </cell>
        </row>
        <row r="51">
          <cell r="C51" t="str">
            <v>90° Elbow Ø 2-1/2"-sch.40 (BW), A234 WPB</v>
          </cell>
          <cell r="D51" t="str">
            <v>90° Elbow Ø 2-1/2"-sch.40 (BW)</v>
          </cell>
          <cell r="E51" t="str">
            <v>A234 WPB</v>
          </cell>
          <cell r="F51" t="str">
            <v>Pcs</v>
          </cell>
          <cell r="G51">
            <v>0</v>
          </cell>
          <cell r="H51">
            <v>55890</v>
          </cell>
          <cell r="I51">
            <v>26220</v>
          </cell>
        </row>
        <row r="52">
          <cell r="C52" t="str">
            <v>90° Elbow Ø 2-1/2"-sch.40 (BW), A234 WPB, Galv</v>
          </cell>
          <cell r="D52" t="str">
            <v>90° Elbow Ø 2-1/2"-sch.40 (BW)</v>
          </cell>
          <cell r="E52" t="str">
            <v>A234 WPB, Galv</v>
          </cell>
          <cell r="F52" t="str">
            <v>Pcs</v>
          </cell>
          <cell r="G52">
            <v>0</v>
          </cell>
          <cell r="H52">
            <v>67068</v>
          </cell>
          <cell r="I52">
            <v>26220</v>
          </cell>
        </row>
        <row r="53">
          <cell r="C53" t="str">
            <v>90° Elbow Ø 2-1/2"-sch.40s (BW), Stainless Steel 304</v>
          </cell>
          <cell r="D53" t="str">
            <v>90° Elbow Ø 2-1/2"-sch.40s (BW)</v>
          </cell>
          <cell r="E53" t="str">
            <v>Stainless Steel 304</v>
          </cell>
          <cell r="F53" t="str">
            <v>Pcs</v>
          </cell>
          <cell r="G53">
            <v>0</v>
          </cell>
          <cell r="H53">
            <v>186300</v>
          </cell>
          <cell r="I53">
            <v>93380</v>
          </cell>
        </row>
        <row r="54">
          <cell r="C54" t="str">
            <v>90° Elbow Ø 3"-sch.10s (BW), Stainless Steel 304</v>
          </cell>
          <cell r="D54" t="str">
            <v>90° Elbow Ø 3"-sch.10s (BW)</v>
          </cell>
          <cell r="E54" t="str">
            <v>Stainless Steel 304</v>
          </cell>
          <cell r="F54" t="str">
            <v>Pcs</v>
          </cell>
          <cell r="G54">
            <v>0</v>
          </cell>
          <cell r="H54">
            <v>335340</v>
          </cell>
          <cell r="I54">
            <v>111780</v>
          </cell>
        </row>
        <row r="55">
          <cell r="C55" t="str">
            <v>90° Elbow Ø 3"-sch.40 (BW), A234 WPB</v>
          </cell>
          <cell r="D55" t="str">
            <v>90° Elbow Ø 3"-sch.40 (BW)</v>
          </cell>
          <cell r="E55" t="str">
            <v>A234 WPB</v>
          </cell>
          <cell r="F55" t="str">
            <v>Pcs</v>
          </cell>
          <cell r="G55">
            <v>0</v>
          </cell>
          <cell r="H55">
            <v>93150</v>
          </cell>
          <cell r="I55">
            <v>37260</v>
          </cell>
        </row>
        <row r="56">
          <cell r="C56" t="str">
            <v>90° Elbow Ø 3"-sch.40 (BW), A234 WPB, Galv</v>
          </cell>
          <cell r="D56" t="str">
            <v>90° Elbow Ø 3"-sch.40 (BW)</v>
          </cell>
          <cell r="E56" t="str">
            <v>A234 WPB, Galv</v>
          </cell>
          <cell r="F56" t="str">
            <v>Pcs</v>
          </cell>
          <cell r="G56">
            <v>0</v>
          </cell>
          <cell r="H56">
            <v>111780</v>
          </cell>
          <cell r="I56">
            <v>37260</v>
          </cell>
        </row>
        <row r="57">
          <cell r="C57" t="str">
            <v>90° Elbow Ø 3/4"-sch.40 (BW), A234 WPB</v>
          </cell>
          <cell r="D57" t="str">
            <v>90° Elbow Ø 3/4"-sch.40 (BW)</v>
          </cell>
          <cell r="E57" t="str">
            <v>A234 WPB</v>
          </cell>
          <cell r="F57" t="str">
            <v>Pcs</v>
          </cell>
          <cell r="G57">
            <v>0</v>
          </cell>
          <cell r="H57">
            <v>11178</v>
          </cell>
          <cell r="I57">
            <v>7360</v>
          </cell>
        </row>
        <row r="58">
          <cell r="C58" t="str">
            <v>90° Elbow Ø 3/4"-sch.40 (BW), A234 WPB, Galv</v>
          </cell>
          <cell r="D58" t="str">
            <v>90° Elbow Ø 3/4"-sch.40 (BW)</v>
          </cell>
          <cell r="E58" t="str">
            <v>A234 WPB, Galv</v>
          </cell>
          <cell r="F58" t="str">
            <v>Pcs</v>
          </cell>
          <cell r="G58">
            <v>0</v>
          </cell>
          <cell r="H58">
            <v>14904</v>
          </cell>
          <cell r="I58">
            <v>7360</v>
          </cell>
        </row>
        <row r="59">
          <cell r="C59" t="str">
            <v>90° Elbow Ø 4"-sch.20s (BW), Stainless Steel 304</v>
          </cell>
          <cell r="D59" t="str">
            <v>90° Elbow Ø 4"-sch.20s (BW)</v>
          </cell>
          <cell r="E59" t="str">
            <v>Stainless Steel 304</v>
          </cell>
          <cell r="F59" t="str">
            <v>Pcs</v>
          </cell>
          <cell r="G59">
            <v>0</v>
          </cell>
          <cell r="H59">
            <v>298080</v>
          </cell>
          <cell r="I59">
            <v>130456</v>
          </cell>
        </row>
        <row r="60">
          <cell r="C60" t="str">
            <v>90° Elbow Ø 4"-sch.40 (BW), A234 WPB</v>
          </cell>
          <cell r="D60" t="str">
            <v>90° Elbow Ø 4"-sch.40 (BW)</v>
          </cell>
          <cell r="E60" t="str">
            <v>A234 WPB</v>
          </cell>
          <cell r="F60" t="str">
            <v>Pcs</v>
          </cell>
          <cell r="G60">
            <v>0</v>
          </cell>
          <cell r="H60">
            <v>186300</v>
          </cell>
          <cell r="I60">
            <v>111780</v>
          </cell>
        </row>
        <row r="61">
          <cell r="C61" t="str">
            <v>90° Elbow Ø 4"-sch.40 (BW), A234 WPB, Galv</v>
          </cell>
          <cell r="D61" t="str">
            <v>90° Elbow Ø 4"-sch.40 (BW)</v>
          </cell>
          <cell r="E61" t="str">
            <v>A234 WPB, Galv</v>
          </cell>
          <cell r="F61" t="str">
            <v>Pcs</v>
          </cell>
          <cell r="G61">
            <v>0</v>
          </cell>
          <cell r="H61">
            <v>193752</v>
          </cell>
          <cell r="I61">
            <v>111780</v>
          </cell>
        </row>
        <row r="62">
          <cell r="C62" t="str">
            <v>90° Elbow Ø 4"-sch.40s (BW), Stainless Steel 304</v>
          </cell>
          <cell r="D62" t="str">
            <v>90° Elbow Ø 4"-sch.40s (BW)</v>
          </cell>
          <cell r="E62" t="str">
            <v>Stainless Steel 304</v>
          </cell>
          <cell r="F62" t="str">
            <v>Pcs</v>
          </cell>
          <cell r="G62">
            <v>0</v>
          </cell>
          <cell r="H62">
            <v>484380</v>
          </cell>
          <cell r="I62">
            <v>149040</v>
          </cell>
        </row>
        <row r="63">
          <cell r="C63" t="str">
            <v>90° Elbow Ø 4"-sch.80 (BW), A234 WPB</v>
          </cell>
          <cell r="D63" t="str">
            <v>90° Elbow Ø 4"-sch.80 (BW)</v>
          </cell>
          <cell r="E63" t="str">
            <v>A234 WPB</v>
          </cell>
          <cell r="F63" t="str">
            <v>Pcs</v>
          </cell>
          <cell r="G63">
            <v>0</v>
          </cell>
          <cell r="H63">
            <v>316710</v>
          </cell>
          <cell r="I63">
            <v>111780</v>
          </cell>
        </row>
        <row r="64">
          <cell r="C64" t="str">
            <v>90° Elbow Ø 6"-sch.40 (BW), A234 WPB</v>
          </cell>
          <cell r="D64" t="str">
            <v>90° Elbow Ø 6"-sch.40 (BW)</v>
          </cell>
          <cell r="E64" t="str">
            <v>A234 WPB</v>
          </cell>
          <cell r="F64" t="str">
            <v>Pcs</v>
          </cell>
          <cell r="G64">
            <v>0</v>
          </cell>
          <cell r="H64">
            <v>260820</v>
          </cell>
          <cell r="I64">
            <v>149040</v>
          </cell>
        </row>
        <row r="65">
          <cell r="C65" t="str">
            <v>90° Elbow Ø 6"-sch.40 (BW), A234 WPB, Galv</v>
          </cell>
          <cell r="D65" t="str">
            <v>90° Elbow Ø 6"-sch.40 (BW)</v>
          </cell>
          <cell r="E65" t="str">
            <v>A234 WPB, Galv</v>
          </cell>
          <cell r="F65" t="str">
            <v>Pcs</v>
          </cell>
          <cell r="G65">
            <v>0</v>
          </cell>
          <cell r="H65">
            <v>279450</v>
          </cell>
          <cell r="I65">
            <v>149040</v>
          </cell>
        </row>
        <row r="66">
          <cell r="C66" t="str">
            <v>90° Elbow Ø 8"-sch.40 (BW), A234 WPB</v>
          </cell>
          <cell r="D66" t="str">
            <v>90° Elbow Ø 8"-sch.40 (BW)</v>
          </cell>
          <cell r="E66" t="str">
            <v>A234 WPB</v>
          </cell>
          <cell r="F66" t="str">
            <v>Pcs</v>
          </cell>
          <cell r="G66">
            <v>0</v>
          </cell>
          <cell r="H66">
            <v>521640</v>
          </cell>
          <cell r="I66">
            <v>186300</v>
          </cell>
        </row>
        <row r="67">
          <cell r="C67" t="str">
            <v>90° Elbow Ø 8"-sch.40 (BW), A234 WPB, Galv</v>
          </cell>
          <cell r="D67" t="str">
            <v>90° Elbow Ø 8"-sch.40 (BW)</v>
          </cell>
          <cell r="E67" t="str">
            <v>A234 WPB, Galv</v>
          </cell>
          <cell r="F67" t="str">
            <v>Set</v>
          </cell>
          <cell r="G67">
            <v>0</v>
          </cell>
          <cell r="H67">
            <v>558900</v>
          </cell>
          <cell r="I67">
            <v>186300</v>
          </cell>
        </row>
        <row r="68">
          <cell r="C68" t="str">
            <v>Adjustable lock</v>
          </cell>
          <cell r="F68" t="str">
            <v>Set</v>
          </cell>
          <cell r="G68">
            <v>0</v>
          </cell>
          <cell r="H68">
            <v>260820</v>
          </cell>
          <cell r="I68">
            <v>111780</v>
          </cell>
        </row>
        <row r="69">
          <cell r="C69" t="str">
            <v>Agitator set</v>
          </cell>
          <cell r="F69" t="str">
            <v>Unit</v>
          </cell>
          <cell r="G69">
            <v>4140000</v>
          </cell>
          <cell r="H69">
            <v>4500000</v>
          </cell>
          <cell r="I69">
            <v>1490400</v>
          </cell>
        </row>
        <row r="70">
          <cell r="C70" t="str">
            <v>Air compressor</v>
          </cell>
          <cell r="E70" t="str">
            <v>Ingersol Rand</v>
          </cell>
          <cell r="F70" t="str">
            <v>Unit</v>
          </cell>
          <cell r="G70">
            <v>0</v>
          </cell>
          <cell r="H70">
            <v>0</v>
          </cell>
          <cell r="I70">
            <v>11178000</v>
          </cell>
        </row>
        <row r="71">
          <cell r="C71" t="str">
            <v>Air vent</v>
          </cell>
          <cell r="H71">
            <v>372600</v>
          </cell>
          <cell r="I71">
            <v>74520</v>
          </cell>
        </row>
        <row r="72">
          <cell r="C72" t="str">
            <v>Anchor Bolt - M10, HTB</v>
          </cell>
          <cell r="D72" t="str">
            <v>Anchor Bolt - M10</v>
          </cell>
          <cell r="E72" t="str">
            <v>HTB</v>
          </cell>
          <cell r="F72" t="str">
            <v>Set</v>
          </cell>
          <cell r="G72">
            <v>0</v>
          </cell>
          <cell r="H72">
            <v>44712</v>
          </cell>
          <cell r="I72">
            <v>7360</v>
          </cell>
        </row>
        <row r="73">
          <cell r="C73" t="str">
            <v>Anchor Bolt - M12, HTB</v>
          </cell>
          <cell r="D73" t="str">
            <v>Anchor Bolt - M12</v>
          </cell>
          <cell r="E73" t="str">
            <v>HTB</v>
          </cell>
          <cell r="F73" t="str">
            <v>Set</v>
          </cell>
          <cell r="G73">
            <v>0</v>
          </cell>
          <cell r="H73">
            <v>44712</v>
          </cell>
          <cell r="I73">
            <v>7360</v>
          </cell>
        </row>
        <row r="74">
          <cell r="C74" t="str">
            <v>Anchor Bolt - M16, HTB</v>
          </cell>
          <cell r="D74" t="str">
            <v>Anchor Bolt - M16</v>
          </cell>
          <cell r="E74" t="str">
            <v>HTB</v>
          </cell>
          <cell r="F74" t="str">
            <v>Set</v>
          </cell>
          <cell r="G74">
            <v>0</v>
          </cell>
          <cell r="H74">
            <v>74520</v>
          </cell>
          <cell r="I74">
            <v>7360</v>
          </cell>
        </row>
        <row r="75">
          <cell r="C75" t="str">
            <v>Anchor Bolt - M19, HTB</v>
          </cell>
          <cell r="D75" t="str">
            <v>Anchor Bolt - M19</v>
          </cell>
          <cell r="E75" t="str">
            <v>HTB</v>
          </cell>
          <cell r="F75" t="str">
            <v>Set</v>
          </cell>
          <cell r="G75">
            <v>0</v>
          </cell>
          <cell r="H75">
            <v>93150</v>
          </cell>
          <cell r="I75">
            <v>7360</v>
          </cell>
        </row>
        <row r="76">
          <cell r="C76" t="str">
            <v>Anchor Bolt - M20, HTB</v>
          </cell>
          <cell r="D76" t="str">
            <v>Anchor Bolt - M20</v>
          </cell>
          <cell r="E76" t="str">
            <v>HTB</v>
          </cell>
          <cell r="F76" t="str">
            <v>Set</v>
          </cell>
          <cell r="G76">
            <v>0</v>
          </cell>
          <cell r="H76">
            <v>93150</v>
          </cell>
          <cell r="I76">
            <v>7360</v>
          </cell>
        </row>
        <row r="77">
          <cell r="C77" t="str">
            <v>Anchor Bolt - M22, HTB</v>
          </cell>
          <cell r="D77" t="str">
            <v>Anchor Bolt - M22</v>
          </cell>
          <cell r="E77" t="str">
            <v>HTB</v>
          </cell>
          <cell r="F77" t="str">
            <v>Set</v>
          </cell>
          <cell r="G77">
            <v>0</v>
          </cell>
          <cell r="H77">
            <v>111780</v>
          </cell>
          <cell r="I77">
            <v>7360</v>
          </cell>
        </row>
        <row r="78">
          <cell r="C78" t="str">
            <v>Anchor Bolt - M24, HTB</v>
          </cell>
          <cell r="D78" t="str">
            <v>Anchor Bolt - M24</v>
          </cell>
          <cell r="E78" t="str">
            <v>HTB</v>
          </cell>
          <cell r="F78" t="str">
            <v>Set</v>
          </cell>
          <cell r="G78">
            <v>0</v>
          </cell>
          <cell r="H78">
            <v>111780</v>
          </cell>
          <cell r="I78">
            <v>7360</v>
          </cell>
        </row>
        <row r="79">
          <cell r="C79" t="str">
            <v>Automatic blow off</v>
          </cell>
          <cell r="E79" t="str">
            <v>Spirax sarco</v>
          </cell>
          <cell r="F79" t="str">
            <v>Lot</v>
          </cell>
          <cell r="G79">
            <v>0</v>
          </cell>
          <cell r="H79">
            <v>0</v>
          </cell>
          <cell r="I79">
            <v>2235600</v>
          </cell>
        </row>
        <row r="80">
          <cell r="C80" t="str">
            <v>Ball float</v>
          </cell>
          <cell r="E80" t="str">
            <v>Stainless steel</v>
          </cell>
          <cell r="F80" t="str">
            <v>Unit</v>
          </cell>
          <cell r="G80">
            <v>0</v>
          </cell>
          <cell r="H80">
            <v>0</v>
          </cell>
          <cell r="I80">
            <v>74520</v>
          </cell>
        </row>
        <row r="81">
          <cell r="C81" t="str">
            <v>Ball Float Type Steam Trap Ø 1", PN 16 Screw, Spirax sarco</v>
          </cell>
          <cell r="D81" t="str">
            <v>Ball Float Type Steam Trap Ø 1", PN 16 Screw</v>
          </cell>
          <cell r="E81" t="str">
            <v>Spirax sarco</v>
          </cell>
          <cell r="F81" t="str">
            <v>Unit</v>
          </cell>
          <cell r="G81">
            <v>0</v>
          </cell>
          <cell r="H81">
            <v>0</v>
          </cell>
          <cell r="I81">
            <v>74520</v>
          </cell>
        </row>
        <row r="82">
          <cell r="C82" t="str">
            <v>Ball Float Type Steam Trap Ø 2", PN 16 Screw, Spirax sarco</v>
          </cell>
          <cell r="D82" t="str">
            <v>Ball Float Type Steam Trap Ø 2", PN 16 Screw</v>
          </cell>
          <cell r="E82" t="str">
            <v>Spirax sarco</v>
          </cell>
          <cell r="F82" t="str">
            <v>Unit</v>
          </cell>
          <cell r="G82">
            <v>0</v>
          </cell>
          <cell r="H82">
            <v>0</v>
          </cell>
          <cell r="I82">
            <v>111780</v>
          </cell>
        </row>
        <row r="83">
          <cell r="C83" t="str">
            <v>Ball Float Type Steam Trap Ø 1-1/2", PN 16 Screw, Spirax sarco</v>
          </cell>
          <cell r="D83" t="str">
            <v>Ball Float Type Steam Trap Ø 1-1/2", PN 16 Screw</v>
          </cell>
          <cell r="E83" t="str">
            <v>Spirax sarco</v>
          </cell>
          <cell r="F83" t="str">
            <v>Unit</v>
          </cell>
          <cell r="G83">
            <v>0</v>
          </cell>
          <cell r="H83">
            <v>0</v>
          </cell>
          <cell r="I83">
            <v>111780</v>
          </cell>
        </row>
        <row r="84">
          <cell r="C84" t="str">
            <v>Ball Float Type Steam Trap Ø 1-1/2", PN 40 Flange, Spirax sarco</v>
          </cell>
          <cell r="D84" t="str">
            <v>Ball Float Type Steam Trap Ø 1-1/2", PN 40 Flange</v>
          </cell>
          <cell r="E84" t="str">
            <v>Spirax sarco</v>
          </cell>
          <cell r="F84" t="str">
            <v>Unit</v>
          </cell>
          <cell r="G84">
            <v>0</v>
          </cell>
          <cell r="H84">
            <v>0</v>
          </cell>
          <cell r="I84">
            <v>111780</v>
          </cell>
        </row>
        <row r="85">
          <cell r="C85" t="str">
            <v>Ball Float Type Steam Trap Ø 2", PN 40 Flange, Spirax sarco</v>
          </cell>
          <cell r="D85" t="str">
            <v>Ball Float Type Steam Trap Ø 2", PN 40 Flange</v>
          </cell>
          <cell r="E85" t="str">
            <v>Spirax sarco</v>
          </cell>
          <cell r="F85" t="str">
            <v>Unit</v>
          </cell>
          <cell r="G85">
            <v>0</v>
          </cell>
          <cell r="H85">
            <v>0</v>
          </cell>
          <cell r="I85">
            <v>111780</v>
          </cell>
        </row>
        <row r="86">
          <cell r="C86" t="str">
            <v xml:space="preserve">Ball V. for pipe OD. 125mm (PN10), </v>
          </cell>
          <cell r="D86" t="str">
            <v>Ball V. for pipe OD. 125mm (PN10)</v>
          </cell>
          <cell r="F86" t="str">
            <v>Unit</v>
          </cell>
          <cell r="G86">
            <v>0</v>
          </cell>
          <cell r="H86">
            <v>0</v>
          </cell>
          <cell r="I86">
            <v>223560</v>
          </cell>
        </row>
        <row r="87">
          <cell r="C87" t="str">
            <v xml:space="preserve">Ball V. for pipe OD. 90mm (PN10), </v>
          </cell>
          <cell r="D87" t="str">
            <v>Ball V. for pipe OD. 90mm (PN10)</v>
          </cell>
          <cell r="F87" t="str">
            <v>Unit</v>
          </cell>
          <cell r="G87">
            <v>0</v>
          </cell>
          <cell r="H87">
            <v>0</v>
          </cell>
          <cell r="I87">
            <v>149040</v>
          </cell>
        </row>
        <row r="88">
          <cell r="C88" t="str">
            <v>Ball V. Ø 1", ANSI 150# Cast Steel - Flange-Full Bore, Valmatic/Kitz</v>
          </cell>
          <cell r="D88" t="str">
            <v>Ball V. Ø 1", ANSI 150# Cast Steel - Flange-Full Bore</v>
          </cell>
          <cell r="E88" t="str">
            <v>Valmatic/Kitz</v>
          </cell>
          <cell r="F88" t="str">
            <v>Unit</v>
          </cell>
          <cell r="G88">
            <v>0</v>
          </cell>
          <cell r="H88">
            <v>0</v>
          </cell>
          <cell r="I88">
            <v>15180</v>
          </cell>
        </row>
        <row r="89">
          <cell r="C89" t="str">
            <v>Ball V. Ø 1/2", ANSI 150# Cast Steel - Flange-Full Bore, Valmatic/Kitz</v>
          </cell>
          <cell r="D89" t="str">
            <v>Ball V. Ø 1/2", ANSI 150# Cast Steel - Flange-Full Bore</v>
          </cell>
          <cell r="E89" t="str">
            <v>Valmatic/Kitz</v>
          </cell>
          <cell r="F89" t="str">
            <v>Unit</v>
          </cell>
          <cell r="G89">
            <v>0</v>
          </cell>
          <cell r="H89">
            <v>0</v>
          </cell>
          <cell r="I89">
            <v>15180</v>
          </cell>
        </row>
        <row r="90">
          <cell r="C90" t="str">
            <v>Ball V. Ø 1-1/2", ANSI 150# Cast Steel - Flange-Full Bore, Valmatic/Kitz</v>
          </cell>
          <cell r="D90" t="str">
            <v>Ball V. Ø 1-1/2", ANSI 150# Cast Steel - Flange-Full Bore</v>
          </cell>
          <cell r="E90" t="str">
            <v>Valmatic/Kitz</v>
          </cell>
          <cell r="F90" t="str">
            <v>Unit</v>
          </cell>
          <cell r="G90">
            <v>0</v>
          </cell>
          <cell r="H90">
            <v>0</v>
          </cell>
          <cell r="I90">
            <v>22540</v>
          </cell>
        </row>
        <row r="91">
          <cell r="C91" t="str">
            <v>Ball V. Ø 2", ANSI 150# Cast Steel - Flange-Full Bore, Valmatic/Kitz</v>
          </cell>
          <cell r="D91" t="str">
            <v>Ball V. Ø 2", ANSI 150# Cast Steel - Flange-Full Bore</v>
          </cell>
          <cell r="E91" t="str">
            <v>Valmatic/Kitz</v>
          </cell>
          <cell r="F91" t="str">
            <v>Unit</v>
          </cell>
          <cell r="G91">
            <v>0</v>
          </cell>
          <cell r="H91">
            <v>0</v>
          </cell>
          <cell r="I91">
            <v>37260</v>
          </cell>
        </row>
        <row r="92">
          <cell r="C92" t="str">
            <v>Ball V. Ø 2-1/2", ANSI 150# Cast Steel - Flange-Full Bore, Valmatic/Kitz</v>
          </cell>
          <cell r="D92" t="str">
            <v>Ball V. Ø 2-1/2", ANSI 150# Cast Steel - Flange-Full Bore</v>
          </cell>
          <cell r="E92" t="str">
            <v>Valmatic/Kitz</v>
          </cell>
          <cell r="F92" t="str">
            <v>Unit</v>
          </cell>
          <cell r="G92">
            <v>0</v>
          </cell>
          <cell r="H92">
            <v>0</v>
          </cell>
          <cell r="I92">
            <v>55936</v>
          </cell>
        </row>
        <row r="93">
          <cell r="C93" t="str">
            <v>Ball V. Ø 3", ANSI 150# Cast Steel - Flange-Full Bore, Valmatic/Kitz</v>
          </cell>
          <cell r="D93" t="str">
            <v>Ball V. Ø 3", ANSI 150# Cast Steel - Flange-Full Bore</v>
          </cell>
          <cell r="E93" t="str">
            <v>Valmatic/Kitz</v>
          </cell>
          <cell r="F93" t="str">
            <v>Unit</v>
          </cell>
          <cell r="G93">
            <v>0</v>
          </cell>
          <cell r="H93">
            <v>0</v>
          </cell>
          <cell r="I93">
            <v>74520</v>
          </cell>
        </row>
        <row r="94">
          <cell r="C94" t="str">
            <v>Ball V. Ø 3/4", ANSI 150# Cast Steel - Flange-Full Bore, Valmatic/Kitz</v>
          </cell>
          <cell r="D94" t="str">
            <v>Ball V. Ø 3/4", ANSI 150# Cast Steel - Flange-Full Bore</v>
          </cell>
          <cell r="E94" t="str">
            <v>Valmatic/Kitz</v>
          </cell>
          <cell r="F94" t="str">
            <v>Unit</v>
          </cell>
          <cell r="G94">
            <v>0</v>
          </cell>
          <cell r="H94">
            <v>0</v>
          </cell>
          <cell r="I94">
            <v>15180</v>
          </cell>
        </row>
        <row r="95">
          <cell r="C95" t="str">
            <v>Ball V. Ø 4", ANSI 150# Cast Steel - Flange-Full Bore, Valmatic/Kitz</v>
          </cell>
          <cell r="D95" t="str">
            <v>Ball V. Ø 4", ANSI 150# Cast Steel - Flange-Full Bore</v>
          </cell>
          <cell r="E95" t="str">
            <v>Valmatic/Kitz</v>
          </cell>
          <cell r="F95" t="str">
            <v>Unit</v>
          </cell>
          <cell r="G95">
            <v>0</v>
          </cell>
          <cell r="H95">
            <v>0</v>
          </cell>
          <cell r="I95">
            <v>74520</v>
          </cell>
        </row>
        <row r="96">
          <cell r="C96" t="str">
            <v>Ball V. Ø 5", ANSI 150# Cast Steel - Flange-Full Bore, Valmatic/Kitz</v>
          </cell>
          <cell r="D96" t="str">
            <v>Ball V. Ø 5", ANSI 150# Cast Steel - Flange-Full Bore</v>
          </cell>
          <cell r="E96" t="str">
            <v>Valmatic/Kitz</v>
          </cell>
          <cell r="F96" t="str">
            <v>Unit</v>
          </cell>
          <cell r="G96">
            <v>0</v>
          </cell>
          <cell r="H96">
            <v>0</v>
          </cell>
          <cell r="I96">
            <v>111780</v>
          </cell>
        </row>
        <row r="97">
          <cell r="C97" t="str">
            <v>Ball V. Ø 6", ANSI 150# Cast Steel - Flange-Full Bore, Valmatic/Kitz</v>
          </cell>
          <cell r="D97" t="str">
            <v>Ball V. Ø 6", ANSI 150# Cast Steel - Flange-Full Bore</v>
          </cell>
          <cell r="E97" t="str">
            <v>Valmatic/Kitz</v>
          </cell>
          <cell r="F97" t="str">
            <v>Unit</v>
          </cell>
          <cell r="G97">
            <v>0</v>
          </cell>
          <cell r="H97">
            <v>0</v>
          </cell>
          <cell r="I97">
            <v>149040</v>
          </cell>
        </row>
        <row r="98">
          <cell r="C98" t="str">
            <v>Ball V. Ø 10", ANSI 150# Cast Steel - Flange-Full Bore, Valmatic/Kitz</v>
          </cell>
          <cell r="D98" t="str">
            <v>Ball V. Ø 10", ANSI 150# Cast Steel - Flange-Full Bore</v>
          </cell>
          <cell r="E98" t="str">
            <v>Valmatic/Kitz</v>
          </cell>
          <cell r="F98" t="str">
            <v>Unit</v>
          </cell>
          <cell r="G98">
            <v>0</v>
          </cell>
          <cell r="H98">
            <v>0</v>
          </cell>
          <cell r="I98">
            <v>223560</v>
          </cell>
        </row>
        <row r="99">
          <cell r="C99" t="str">
            <v>Ball V. Ø 12", ANSI 150# Cast Steel - Flange-Full Bore, Valmatic/Kitz</v>
          </cell>
          <cell r="D99" t="str">
            <v>Ball V. Ø 12", ANSI 150# Cast Steel - Flange-Full Bore</v>
          </cell>
          <cell r="E99" t="str">
            <v>Valmatic/Kitz</v>
          </cell>
          <cell r="F99" t="str">
            <v>Unit</v>
          </cell>
          <cell r="G99">
            <v>0</v>
          </cell>
          <cell r="H99">
            <v>0</v>
          </cell>
          <cell r="I99">
            <v>298080</v>
          </cell>
        </row>
        <row r="100">
          <cell r="C100" t="str">
            <v>Ball V. Ø 1", ANSI 150# Cast Iron - Flange-Full Bore, Valmatic/Kitz</v>
          </cell>
          <cell r="D100" t="str">
            <v>Ball V. Ø 1", ANSI 150# Cast Iron - Flange-Full Bore</v>
          </cell>
          <cell r="E100" t="str">
            <v>Valmatic/Kitz</v>
          </cell>
          <cell r="F100" t="str">
            <v>Unit</v>
          </cell>
          <cell r="G100">
            <v>0</v>
          </cell>
          <cell r="H100">
            <v>0</v>
          </cell>
          <cell r="I100">
            <v>15180</v>
          </cell>
        </row>
        <row r="101">
          <cell r="C101" t="str">
            <v>Ball V. Ø 1/2", ANSI 150# Cast Iron - Flange-Full Bore, Valmatic/Kitz</v>
          </cell>
          <cell r="D101" t="str">
            <v>Ball V. Ø 1/2", ANSI 150# Cast Iron - Flange-Full Bore</v>
          </cell>
          <cell r="E101" t="str">
            <v>Valmatic/Kitz</v>
          </cell>
          <cell r="F101" t="str">
            <v>Unit</v>
          </cell>
          <cell r="G101">
            <v>0</v>
          </cell>
          <cell r="H101">
            <v>0</v>
          </cell>
          <cell r="I101">
            <v>15180</v>
          </cell>
        </row>
        <row r="102">
          <cell r="C102" t="str">
            <v>Ball V. Ø 1-1/2", ANSI 150# Cast Iron - Flange-Full Bore, Valmatic/Kitz</v>
          </cell>
          <cell r="D102" t="str">
            <v>Ball V. Ø 1-1/2", ANSI 150# Cast Iron - Flange-Full Bore</v>
          </cell>
          <cell r="E102" t="str">
            <v>Valmatic/Kitz</v>
          </cell>
          <cell r="F102" t="str">
            <v>Unit</v>
          </cell>
          <cell r="G102">
            <v>0</v>
          </cell>
          <cell r="H102">
            <v>0</v>
          </cell>
          <cell r="I102">
            <v>37260</v>
          </cell>
        </row>
        <row r="103">
          <cell r="C103" t="str">
            <v>Ball V. Ø 2", ANSI 150# Cast Iron - Flange-Full Bore, Valmatic/Kitz</v>
          </cell>
          <cell r="D103" t="str">
            <v>Ball V. Ø 2", ANSI 150# Cast Iron - Flange-Full Bore</v>
          </cell>
          <cell r="E103" t="str">
            <v>Valmatic/Kitz</v>
          </cell>
          <cell r="F103" t="str">
            <v>Unit</v>
          </cell>
          <cell r="G103">
            <v>0</v>
          </cell>
          <cell r="H103">
            <v>0</v>
          </cell>
          <cell r="I103">
            <v>37260</v>
          </cell>
        </row>
        <row r="104">
          <cell r="C104" t="str">
            <v>Ball V. Ø 2-1/2", ANSI 150# Cast Iron - Flange-Full Bore, Valmatic/Kitz</v>
          </cell>
          <cell r="D104" t="str">
            <v>Ball V. Ø 2-1/2", ANSI 150# Cast Iron - Flange-Full Bore</v>
          </cell>
          <cell r="E104" t="str">
            <v>Valmatic/Kitz</v>
          </cell>
          <cell r="F104" t="str">
            <v>Unit</v>
          </cell>
          <cell r="G104">
            <v>0</v>
          </cell>
          <cell r="H104">
            <v>0</v>
          </cell>
          <cell r="I104">
            <v>55936</v>
          </cell>
        </row>
        <row r="105">
          <cell r="C105" t="str">
            <v>Ball V. Ø 3", ANSI 150# Cast Iron - Flange-Full Bore, Valmatic/Kitz</v>
          </cell>
          <cell r="D105" t="str">
            <v>Ball V. Ø 3", ANSI 150# Cast Iron - Flange-Full Bore</v>
          </cell>
          <cell r="E105" t="str">
            <v>Valmatic/Kitz</v>
          </cell>
          <cell r="F105" t="str">
            <v>Unit</v>
          </cell>
          <cell r="G105">
            <v>0</v>
          </cell>
          <cell r="H105">
            <v>0</v>
          </cell>
          <cell r="I105">
            <v>55936</v>
          </cell>
        </row>
        <row r="106">
          <cell r="C106" t="str">
            <v>Ball V. Ø 3/4", ANSI 150# Cast Iron - Flange-Full Bore, Valmatic/Kitz</v>
          </cell>
          <cell r="D106" t="str">
            <v>Ball V. Ø 3/4", ANSI 150# Cast Iron - Flange-Full Bore</v>
          </cell>
          <cell r="E106" t="str">
            <v>Valmatic/Kitz</v>
          </cell>
          <cell r="F106" t="str">
            <v>Unit</v>
          </cell>
          <cell r="G106">
            <v>0</v>
          </cell>
          <cell r="H106">
            <v>0</v>
          </cell>
          <cell r="I106">
            <v>37260</v>
          </cell>
        </row>
        <row r="107">
          <cell r="C107" t="str">
            <v>Ball V. Ø 4", ANSI 150# Cast Iron - Flange-Full Bore, Valmatic/Kitz</v>
          </cell>
          <cell r="D107" t="str">
            <v>Ball V. Ø 4", ANSI 150# Cast Iron - Flange-Full Bore</v>
          </cell>
          <cell r="E107" t="str">
            <v>Valmatic/Kitz</v>
          </cell>
          <cell r="F107" t="str">
            <v>Unit</v>
          </cell>
          <cell r="G107">
            <v>0</v>
          </cell>
          <cell r="H107">
            <v>0</v>
          </cell>
          <cell r="I107">
            <v>74520</v>
          </cell>
        </row>
        <row r="108">
          <cell r="C108" t="str">
            <v>Ball V. Ø 5", ANSI 150# Cast Iron - Flange-Full Bore, Valmatic/Kitz</v>
          </cell>
          <cell r="D108" t="str">
            <v>Ball V. Ø 5", ANSI 150# Cast Iron - Flange-Full Bore</v>
          </cell>
          <cell r="E108" t="str">
            <v>Valmatic/Kitz</v>
          </cell>
          <cell r="F108" t="str">
            <v>Unit</v>
          </cell>
          <cell r="G108">
            <v>0</v>
          </cell>
          <cell r="H108">
            <v>0</v>
          </cell>
          <cell r="I108">
            <v>111780</v>
          </cell>
        </row>
        <row r="109">
          <cell r="C109" t="str">
            <v>Ball V. Ø 6", ANSI 150# Cast Iron - Flange-Full Bore, Valmatic/Kitz</v>
          </cell>
          <cell r="D109" t="str">
            <v>Ball V. Ø 6", ANSI 150# Cast Iron - Flange-Full Bore</v>
          </cell>
          <cell r="E109" t="str">
            <v>Valmatic/Kitz</v>
          </cell>
          <cell r="F109" t="str">
            <v>Unit</v>
          </cell>
          <cell r="G109">
            <v>0</v>
          </cell>
          <cell r="H109">
            <v>0</v>
          </cell>
          <cell r="I109">
            <v>149040</v>
          </cell>
        </row>
        <row r="110">
          <cell r="C110" t="str">
            <v>Ball V. Ø 10", ANSI 150# Cast Iron - Flange-Full Bore, Valmatic/Kitz</v>
          </cell>
          <cell r="D110" t="str">
            <v>Ball V. Ø 10", ANSI 150# Cast Iron - Flange-Full Bore</v>
          </cell>
          <cell r="E110" t="str">
            <v>Valmatic/Kitz</v>
          </cell>
          <cell r="F110" t="str">
            <v>Unit</v>
          </cell>
          <cell r="G110">
            <v>0</v>
          </cell>
          <cell r="H110">
            <v>0</v>
          </cell>
          <cell r="I110">
            <v>223560</v>
          </cell>
        </row>
        <row r="111">
          <cell r="C111" t="str">
            <v>Ball V. Ø 12", ANSI 150# Cast Iron - Flange-Full Bore, Valmatic/Kitz</v>
          </cell>
          <cell r="D111" t="str">
            <v>Ball V. Ø 12", ANSI 150# Cast Iron - Flange-Full Bore</v>
          </cell>
          <cell r="E111" t="str">
            <v>Valmatic/Kitz</v>
          </cell>
          <cell r="F111" t="str">
            <v>Unit</v>
          </cell>
          <cell r="G111">
            <v>0</v>
          </cell>
          <cell r="H111">
            <v>0</v>
          </cell>
          <cell r="I111">
            <v>298080</v>
          </cell>
        </row>
        <row r="112">
          <cell r="C112" t="str">
            <v>Ball Bearing, SKF</v>
          </cell>
          <cell r="D112" t="str">
            <v>Ball Bearing, SKF</v>
          </cell>
          <cell r="E112" t="str">
            <v>SKF</v>
          </cell>
          <cell r="F112" t="str">
            <v>Unit</v>
          </cell>
          <cell r="G112">
            <v>0</v>
          </cell>
          <cell r="H112">
            <v>1490400</v>
          </cell>
          <cell r="I112">
            <v>74520</v>
          </cell>
        </row>
        <row r="113">
          <cell r="C113" t="str">
            <v>Bearing flange unit w/cast housing, SKF</v>
          </cell>
          <cell r="D113" t="str">
            <v>Bearing flange unit w/cast housing, SKF</v>
          </cell>
          <cell r="E113" t="str">
            <v>SKF</v>
          </cell>
          <cell r="F113" t="str">
            <v>Unit</v>
          </cell>
          <cell r="G113">
            <v>0</v>
          </cell>
          <cell r="H113">
            <v>4098600</v>
          </cell>
          <cell r="I113">
            <v>74520</v>
          </cell>
        </row>
        <row r="114">
          <cell r="C114" t="str">
            <v>Bearing flange unit w/cast housing - Ø 45, SKF</v>
          </cell>
          <cell r="D114" t="str">
            <v>Bearing flange unit w/cast housing - Ø 45</v>
          </cell>
          <cell r="E114" t="str">
            <v>SKF</v>
          </cell>
          <cell r="F114" t="str">
            <v>Unit</v>
          </cell>
          <cell r="G114">
            <v>0</v>
          </cell>
          <cell r="H114">
            <v>0</v>
          </cell>
          <cell r="I114">
            <v>0</v>
          </cell>
        </row>
        <row r="115">
          <cell r="C115" t="str">
            <v>Bearing flange unit w/cast housing - Ø 50, SKF</v>
          </cell>
          <cell r="D115" t="str">
            <v>Bearing flange unit w/cast housing - Ø 50</v>
          </cell>
          <cell r="E115" t="str">
            <v>SKF</v>
          </cell>
          <cell r="F115" t="str">
            <v>Unit</v>
          </cell>
          <cell r="G115">
            <v>0</v>
          </cell>
          <cell r="H115">
            <v>0</v>
          </cell>
          <cell r="I115">
            <v>0</v>
          </cell>
        </row>
        <row r="116">
          <cell r="C116" t="str">
            <v>Bearing flange unit w/cast housing - Ø 60, SKF</v>
          </cell>
          <cell r="D116" t="str">
            <v>Bearing flange unit w/cast housing - Ø 60</v>
          </cell>
          <cell r="E116" t="str">
            <v>SKF</v>
          </cell>
          <cell r="F116" t="str">
            <v>Unit</v>
          </cell>
          <cell r="G116">
            <v>0</v>
          </cell>
          <cell r="H116">
            <v>0</v>
          </cell>
          <cell r="I116">
            <v>0</v>
          </cell>
        </row>
        <row r="117">
          <cell r="C117" t="str">
            <v>Bearing unit w/cast housing - Ø 63.5, SKF</v>
          </cell>
          <cell r="D117" t="str">
            <v>Bearing unit w/cast housing - Ø 63.5</v>
          </cell>
          <cell r="E117" t="str">
            <v>SKF</v>
          </cell>
          <cell r="F117" t="str">
            <v>Unit</v>
          </cell>
          <cell r="G117">
            <v>0</v>
          </cell>
          <cell r="H117">
            <v>0</v>
          </cell>
          <cell r="I117">
            <v>0</v>
          </cell>
        </row>
        <row r="118">
          <cell r="C118" t="str">
            <v xml:space="preserve">Bearing unit w/cast housing - Ø 65, SKF </v>
          </cell>
          <cell r="D118" t="str">
            <v>Bearing unit w/cast housing - Ø 65</v>
          </cell>
          <cell r="E118" t="str">
            <v>SKF</v>
          </cell>
          <cell r="F118" t="str">
            <v>Unit</v>
          </cell>
          <cell r="G118">
            <v>0</v>
          </cell>
          <cell r="H118">
            <v>0</v>
          </cell>
          <cell r="I118">
            <v>0</v>
          </cell>
        </row>
        <row r="119">
          <cell r="C119" t="str">
            <v>Bearing flange unit w/cast housing - Ø 70, SKF</v>
          </cell>
          <cell r="D119" t="str">
            <v>Bearing flange unit w/cast housing - Ø 70</v>
          </cell>
          <cell r="E119" t="str">
            <v>SKF</v>
          </cell>
          <cell r="F119" t="str">
            <v>Unit</v>
          </cell>
          <cell r="G119">
            <v>0</v>
          </cell>
          <cell r="H119">
            <v>0</v>
          </cell>
          <cell r="I119">
            <v>0</v>
          </cell>
        </row>
        <row r="120">
          <cell r="C120" t="str">
            <v>Bearing unit w/cast housing - Ø 75, SKF</v>
          </cell>
          <cell r="D120" t="str">
            <v>Bearing unit w/cast housing - Ø 75</v>
          </cell>
          <cell r="E120" t="str">
            <v>SKF</v>
          </cell>
          <cell r="F120" t="str">
            <v>Unit</v>
          </cell>
          <cell r="G120">
            <v>0</v>
          </cell>
          <cell r="H120">
            <v>0</v>
          </cell>
          <cell r="I120">
            <v>0</v>
          </cell>
        </row>
        <row r="121">
          <cell r="C121" t="str">
            <v>Bearing unit w/cast housing - Ø 80, SKF</v>
          </cell>
          <cell r="D121" t="str">
            <v>Bearing unit w/cast housing - Ø 80</v>
          </cell>
          <cell r="E121" t="str">
            <v>SKF</v>
          </cell>
          <cell r="F121" t="str">
            <v>Unit</v>
          </cell>
          <cell r="G121">
            <v>0</v>
          </cell>
          <cell r="H121">
            <v>0</v>
          </cell>
          <cell r="I121">
            <v>0</v>
          </cell>
        </row>
        <row r="122">
          <cell r="C122" t="str">
            <v>Bearing unit w/cast housing - Ø 90, SKF</v>
          </cell>
          <cell r="D122" t="str">
            <v>Bearing unit w/cast housing - Ø 90</v>
          </cell>
          <cell r="E122" t="str">
            <v>SKF</v>
          </cell>
          <cell r="F122" t="str">
            <v>Unit</v>
          </cell>
          <cell r="G122">
            <v>0</v>
          </cell>
          <cell r="H122">
            <v>0</v>
          </cell>
          <cell r="I122">
            <v>0</v>
          </cell>
        </row>
        <row r="123">
          <cell r="C123" t="str">
            <v>Bearing unit w/cast housing - Ø 120, SKF</v>
          </cell>
          <cell r="D123" t="str">
            <v>Bearing unit w/cast housing - Ø 120</v>
          </cell>
          <cell r="E123" t="str">
            <v>SKF</v>
          </cell>
          <cell r="F123" t="str">
            <v>Unit</v>
          </cell>
          <cell r="G123">
            <v>0</v>
          </cell>
          <cell r="H123">
            <v>0</v>
          </cell>
          <cell r="I123">
            <v>0</v>
          </cell>
        </row>
        <row r="124">
          <cell r="C124" t="str">
            <v>Bearing unit w/cast housing - Ø 200, SKF</v>
          </cell>
          <cell r="D124" t="str">
            <v>Bearing unit w/cast housing - Ø 200</v>
          </cell>
          <cell r="E124" t="str">
            <v>SKF</v>
          </cell>
          <cell r="F124" t="str">
            <v>Unit</v>
          </cell>
          <cell r="G124">
            <v>0</v>
          </cell>
          <cell r="H124">
            <v>0</v>
          </cell>
          <cell r="I124">
            <v>0</v>
          </cell>
        </row>
        <row r="125">
          <cell r="C125" t="str">
            <v>Bellow Sealed Globe V. Ø 1", PN 16 Flange, Spirax sarco/ Ari armaturen</v>
          </cell>
          <cell r="D125" t="str">
            <v>Bellow Sealed Globe V. Ø 1", PN 16 Flange</v>
          </cell>
          <cell r="E125" t="str">
            <v>Spirax sarco/ Ari armaturen</v>
          </cell>
          <cell r="F125" t="str">
            <v>Unit</v>
          </cell>
          <cell r="G125">
            <v>0</v>
          </cell>
          <cell r="H125">
            <v>0</v>
          </cell>
          <cell r="I125">
            <v>37260</v>
          </cell>
        </row>
        <row r="126">
          <cell r="C126" t="str">
            <v>Bellow Sealed Globe V. Ø 1", PN 40 Flange, Spirax sarco/ Ari armaturen</v>
          </cell>
          <cell r="D126" t="str">
            <v>Bellow Sealed Globe V. Ø 1", PN 40 Flange</v>
          </cell>
          <cell r="E126" t="str">
            <v>Spirax sarco/ Ari armaturen</v>
          </cell>
          <cell r="F126" t="str">
            <v>Unit</v>
          </cell>
          <cell r="G126">
            <v>0</v>
          </cell>
          <cell r="H126">
            <v>0</v>
          </cell>
          <cell r="I126">
            <v>37260</v>
          </cell>
        </row>
        <row r="127">
          <cell r="C127" t="str">
            <v>Bellow Sealed Globe V. Ø 1/2", PN 16 Flange, Spirax sarco/ Ari armaturen</v>
          </cell>
          <cell r="D127" t="str">
            <v>Bellow Sealed Globe V. Ø 1", PN 16 Flange</v>
          </cell>
          <cell r="E127" t="str">
            <v>Spirax sarco/ Ari armaturen</v>
          </cell>
          <cell r="F127" t="str">
            <v>Unit</v>
          </cell>
          <cell r="G127">
            <v>0</v>
          </cell>
          <cell r="H127">
            <v>0</v>
          </cell>
          <cell r="I127">
            <v>37260</v>
          </cell>
        </row>
        <row r="128">
          <cell r="C128" t="str">
            <v>Bellow Sealed Globe V. Ø 1/2", PN 40 Flange, Spirax sarco/ Ari armaturen</v>
          </cell>
          <cell r="D128" t="str">
            <v>Bellow Sealed Globe V. Ø 1/2", PN 40 Flange</v>
          </cell>
          <cell r="E128" t="str">
            <v>Spirax sarco/ Ari armaturen</v>
          </cell>
          <cell r="F128" t="str">
            <v>Unit</v>
          </cell>
          <cell r="G128">
            <v>0</v>
          </cell>
          <cell r="H128">
            <v>0</v>
          </cell>
          <cell r="I128">
            <v>37260</v>
          </cell>
        </row>
        <row r="129">
          <cell r="C129" t="str">
            <v>Bellow Sealed Globe V. Ø 10", PN 16 Flange, Spirax sarco/ Ari armaturen</v>
          </cell>
          <cell r="D129" t="str">
            <v>Bellow Sealed Globe V. Ø 10", PN 16 Flange</v>
          </cell>
          <cell r="E129" t="str">
            <v>Spirax sarco/ Ari armaturen</v>
          </cell>
          <cell r="F129" t="str">
            <v>Unit</v>
          </cell>
          <cell r="G129">
            <v>0</v>
          </cell>
          <cell r="H129">
            <v>0</v>
          </cell>
          <cell r="I129">
            <v>372600</v>
          </cell>
        </row>
        <row r="130">
          <cell r="C130" t="str">
            <v>Bellow Sealed Globe V. Ø 1-1/2", PN 16 Flange, Spirax sarco/ Ari armaturen</v>
          </cell>
          <cell r="D130" t="str">
            <v>Bellow Sealed Globe V. Ø 1-1/2", PN 16 Flange</v>
          </cell>
          <cell r="E130" t="str">
            <v>Spirax sarco/ Ari armaturen</v>
          </cell>
          <cell r="F130" t="str">
            <v>Unit</v>
          </cell>
          <cell r="G130">
            <v>0</v>
          </cell>
          <cell r="H130">
            <v>0</v>
          </cell>
          <cell r="I130">
            <v>55936</v>
          </cell>
        </row>
        <row r="131">
          <cell r="C131" t="str">
            <v>Bellow Sealed Globe V. Ø 12", PN 16 Flange, Spirax sarco/ Ari armaturen</v>
          </cell>
          <cell r="D131" t="str">
            <v>Bellow Sealed Globe V. Ø 12", PN 16 Flange</v>
          </cell>
          <cell r="E131" t="str">
            <v>Spirax sarco/ Ari armaturen</v>
          </cell>
          <cell r="F131" t="str">
            <v>Unit</v>
          </cell>
          <cell r="G131">
            <v>0</v>
          </cell>
          <cell r="H131">
            <v>0</v>
          </cell>
          <cell r="I131">
            <v>558900</v>
          </cell>
        </row>
        <row r="132">
          <cell r="C132" t="str">
            <v>Bellow Sealed Globe V. Ø 14", PN 16 Flange, Spirax sarco/ Ari armaturen</v>
          </cell>
          <cell r="D132" t="str">
            <v>Bellow Sealed Globe V. Ø 14", PN 16 Flange</v>
          </cell>
          <cell r="E132" t="str">
            <v>Spirax sarco/ Ari armaturen</v>
          </cell>
          <cell r="F132" t="str">
            <v>Unit</v>
          </cell>
          <cell r="G132">
            <v>0</v>
          </cell>
          <cell r="H132">
            <v>0</v>
          </cell>
          <cell r="I132">
            <v>745200</v>
          </cell>
        </row>
        <row r="133">
          <cell r="C133" t="str">
            <v>Bellow Sealed Globe V. Ø 16", PN 16 Flange, Spirax sarco/ Ari armaturen</v>
          </cell>
          <cell r="D133" t="str">
            <v>Bellow Sealed Globe V. Ø 16", PN 16 Flange</v>
          </cell>
          <cell r="E133" t="str">
            <v>Spirax sarco/ Ari armaturen</v>
          </cell>
          <cell r="F133" t="str">
            <v>Unit</v>
          </cell>
          <cell r="G133">
            <v>0</v>
          </cell>
          <cell r="H133">
            <v>0</v>
          </cell>
          <cell r="I133">
            <v>745200</v>
          </cell>
        </row>
        <row r="134">
          <cell r="C134" t="str">
            <v>Bellow Sealed Globe V. Ø 2", PN 16 Flange, Spirax sarco/ Ari armaturen</v>
          </cell>
          <cell r="D134" t="str">
            <v>Bellow Sealed Globe V. Ø 2", PN 16 Flange</v>
          </cell>
          <cell r="E134" t="str">
            <v>Spirax sarco/ Ari armaturen</v>
          </cell>
          <cell r="F134" t="str">
            <v>Unit</v>
          </cell>
          <cell r="G134">
            <v>0</v>
          </cell>
          <cell r="H134">
            <v>0</v>
          </cell>
          <cell r="I134">
            <v>55936</v>
          </cell>
        </row>
        <row r="135">
          <cell r="C135" t="str">
            <v>Bellow Sealed Globe V. Ø 2", PN 40 Flange, Spirax sarco/ Ari armaturen</v>
          </cell>
          <cell r="D135" t="str">
            <v>Bellow Sealed Globe V. Ø 2", PN 40 Flange</v>
          </cell>
          <cell r="E135" t="str">
            <v>Spirax sarco/ Ari armaturen</v>
          </cell>
          <cell r="F135" t="str">
            <v>Unit</v>
          </cell>
          <cell r="G135">
            <v>0</v>
          </cell>
          <cell r="H135">
            <v>0</v>
          </cell>
          <cell r="I135">
            <v>55936</v>
          </cell>
        </row>
        <row r="136">
          <cell r="C136" t="str">
            <v>Bellow Sealed Globe V. Ø 3", PN 16 Flange, Spirax sarco/ Ari armaturen</v>
          </cell>
          <cell r="D136" t="str">
            <v>Bellow Sealed Globe V. Ø 3", PN 16 Flange</v>
          </cell>
          <cell r="E136" t="str">
            <v>Spirax sarco/ Ari armaturen</v>
          </cell>
          <cell r="F136" t="str">
            <v>Unit</v>
          </cell>
          <cell r="G136">
            <v>0</v>
          </cell>
          <cell r="H136">
            <v>0</v>
          </cell>
          <cell r="I136">
            <v>74520</v>
          </cell>
        </row>
        <row r="137">
          <cell r="C137" t="str">
            <v>Bellow Sealed Globe V. Ø 3", PN 40 Flange, Spirax sarco/ Ari armaturen</v>
          </cell>
          <cell r="D137" t="str">
            <v>Bellow Sealed Globe V. Ø 3", PN 40 Flange</v>
          </cell>
          <cell r="E137" t="str">
            <v>Spirax sarco/ Ari armaturen</v>
          </cell>
          <cell r="F137" t="str">
            <v>Unit</v>
          </cell>
          <cell r="G137">
            <v>0</v>
          </cell>
          <cell r="H137">
            <v>0</v>
          </cell>
          <cell r="I137">
            <v>74520</v>
          </cell>
        </row>
        <row r="138">
          <cell r="C138" t="str">
            <v>Bellow Sealed Globe V. Ø 2-1/2", PN 16 Flange, Spirax sarco/ Ari armaturen</v>
          </cell>
          <cell r="D138" t="str">
            <v>Bellow Sealed Globe V. Ø 2-1/2", PN 16 Flange</v>
          </cell>
          <cell r="E138" t="str">
            <v>Spirax sarco/ Ari armaturen</v>
          </cell>
          <cell r="F138" t="str">
            <v>Unit</v>
          </cell>
          <cell r="G138">
            <v>0</v>
          </cell>
          <cell r="H138">
            <v>0</v>
          </cell>
          <cell r="I138">
            <v>74520</v>
          </cell>
        </row>
        <row r="139">
          <cell r="C139" t="str">
            <v>Bellow Sealed Globe V. Ø 4", PN 16 Flange, Spirax sarco/ Ari armaturen</v>
          </cell>
          <cell r="D139" t="str">
            <v>Bellow Sealed Globe V. Ø 4", PN 16 Flange</v>
          </cell>
          <cell r="E139" t="str">
            <v>Spirax sarco/ Ari armaturen</v>
          </cell>
          <cell r="F139" t="str">
            <v>Unit</v>
          </cell>
          <cell r="G139">
            <v>0</v>
          </cell>
          <cell r="H139">
            <v>0</v>
          </cell>
          <cell r="I139">
            <v>149040</v>
          </cell>
        </row>
        <row r="140">
          <cell r="C140" t="str">
            <v>Bellow Sealed Globe V. Ø 6", PN 16 Flange, Spirax sarco/ Ari armaturen</v>
          </cell>
          <cell r="D140" t="str">
            <v>Bellow Sealed Globe V. Ø 6", PN 16 Flange</v>
          </cell>
          <cell r="E140" t="str">
            <v>Spirax sarco/ Ari armaturen</v>
          </cell>
          <cell r="F140" t="str">
            <v>Unit</v>
          </cell>
          <cell r="G140">
            <v>0</v>
          </cell>
          <cell r="H140">
            <v>0</v>
          </cell>
          <cell r="I140">
            <v>149040</v>
          </cell>
        </row>
        <row r="141">
          <cell r="C141" t="str">
            <v>Bellow Sealed Globe V. Ø 8", PN 16 Flange, Spirax sarco/ Ari armaturen</v>
          </cell>
          <cell r="D141" t="str">
            <v>Bellow Sealed Globe V. Ø 8", PN 16 Flange</v>
          </cell>
          <cell r="E141" t="str">
            <v>Spirax sarco/ Ari armaturen</v>
          </cell>
          <cell r="F141" t="str">
            <v>Unit</v>
          </cell>
          <cell r="G141">
            <v>0</v>
          </cell>
          <cell r="H141">
            <v>0</v>
          </cell>
          <cell r="I141">
            <v>223560</v>
          </cell>
        </row>
        <row r="142">
          <cell r="C142" t="str">
            <v>Blind Flange for pipe OD 180 mm (PN10), HDPE</v>
          </cell>
          <cell r="D142" t="str">
            <v>Blind Flange for pipe OD 180 mm (PN10)</v>
          </cell>
          <cell r="E142" t="str">
            <v>HDPE</v>
          </cell>
          <cell r="F142" t="str">
            <v>Unit</v>
          </cell>
          <cell r="G142">
            <v>0</v>
          </cell>
          <cell r="H142">
            <v>2608200</v>
          </cell>
          <cell r="I142">
            <v>149040</v>
          </cell>
        </row>
        <row r="143">
          <cell r="C143" t="str">
            <v>Bolt &amp; Nut - 1"×5-1/4", HTB</v>
          </cell>
          <cell r="D143" t="str">
            <v>Bolt &amp; Nut - 1"×5-1/4"</v>
          </cell>
          <cell r="E143" t="str">
            <v>HTB</v>
          </cell>
          <cell r="F143" t="str">
            <v>Set</v>
          </cell>
          <cell r="G143">
            <v>0</v>
          </cell>
          <cell r="H143">
            <v>37260</v>
          </cell>
          <cell r="I143">
            <v>3680</v>
          </cell>
        </row>
        <row r="144">
          <cell r="C144" t="str">
            <v>Bolt &amp; Nut - 1"×3-1/2", HTB</v>
          </cell>
          <cell r="D144" t="str">
            <v>Bolt &amp; Nut - 1"×3-1/2"</v>
          </cell>
          <cell r="E144" t="str">
            <v>HTB</v>
          </cell>
          <cell r="F144" t="str">
            <v>Set</v>
          </cell>
          <cell r="G144">
            <v>0</v>
          </cell>
          <cell r="H144">
            <v>31280</v>
          </cell>
          <cell r="I144">
            <v>3680</v>
          </cell>
        </row>
        <row r="145">
          <cell r="C145" t="str">
            <v>Bolt &amp; Nut - 1/2"×1", HTB</v>
          </cell>
          <cell r="D145" t="str">
            <v>Bolt &amp; Nut - 1/2"×1"</v>
          </cell>
          <cell r="E145" t="str">
            <v>HTB</v>
          </cell>
          <cell r="F145" t="str">
            <v>Set</v>
          </cell>
          <cell r="G145">
            <v>0</v>
          </cell>
          <cell r="H145">
            <v>5520</v>
          </cell>
          <cell r="I145">
            <v>736</v>
          </cell>
        </row>
        <row r="146">
          <cell r="C146" t="str">
            <v>Bolt &amp; Nut - 1/2"×1-1/2", HTB</v>
          </cell>
          <cell r="D146" t="str">
            <v>Bolt &amp; Nut - 1/2"×1-1/2"</v>
          </cell>
          <cell r="E146" t="str">
            <v>HTB</v>
          </cell>
          <cell r="F146" t="str">
            <v>Set</v>
          </cell>
          <cell r="G146">
            <v>0</v>
          </cell>
          <cell r="H146">
            <v>5980</v>
          </cell>
          <cell r="I146">
            <v>736</v>
          </cell>
        </row>
        <row r="147">
          <cell r="C147" t="str">
            <v>Bolt &amp; Nut - 1/2"×2-3/4", HTB</v>
          </cell>
          <cell r="D147" t="str">
            <v>Bolt &amp; Nut - 1/2"×2-3/4"</v>
          </cell>
          <cell r="E147" t="str">
            <v>HTB</v>
          </cell>
          <cell r="F147" t="str">
            <v>Set</v>
          </cell>
          <cell r="G147">
            <v>0</v>
          </cell>
          <cell r="H147">
            <v>7360</v>
          </cell>
          <cell r="I147">
            <v>736</v>
          </cell>
        </row>
        <row r="148">
          <cell r="C148" t="str">
            <v>Bolt &amp; Nut - 1/2"×3", HTB</v>
          </cell>
          <cell r="D148" t="str">
            <v>Bolt &amp; Nut - 1/2"×3"</v>
          </cell>
          <cell r="E148" t="str">
            <v>HTB</v>
          </cell>
          <cell r="F148" t="str">
            <v>Set</v>
          </cell>
          <cell r="G148">
            <v>0</v>
          </cell>
          <cell r="H148">
            <v>9016</v>
          </cell>
          <cell r="I148">
            <v>736</v>
          </cell>
        </row>
        <row r="149">
          <cell r="C149" t="str">
            <v>Bolt &amp; Nut - 3/4"×3", HTB</v>
          </cell>
          <cell r="D149" t="str">
            <v>Bolt &amp; Nut - 3/4"×3"</v>
          </cell>
          <cell r="E149" t="str">
            <v>HTB</v>
          </cell>
          <cell r="F149" t="str">
            <v>Set</v>
          </cell>
          <cell r="G149">
            <v>0</v>
          </cell>
          <cell r="H149">
            <v>15180</v>
          </cell>
          <cell r="I149">
            <v>736</v>
          </cell>
        </row>
        <row r="150">
          <cell r="C150" t="str">
            <v>Bolt &amp; Nut - 3/4"×3-3/4", HTB</v>
          </cell>
          <cell r="D150" t="str">
            <v>Bolt &amp; Nut - 3/4"×3-3/4"</v>
          </cell>
          <cell r="E150" t="str">
            <v>HTB</v>
          </cell>
          <cell r="F150" t="str">
            <v>Set</v>
          </cell>
          <cell r="G150">
            <v>0</v>
          </cell>
          <cell r="H150">
            <v>16376</v>
          </cell>
          <cell r="I150">
            <v>736</v>
          </cell>
        </row>
        <row r="151">
          <cell r="C151" t="str">
            <v>Bolt &amp; Nut - 3/4"×4", HTB</v>
          </cell>
          <cell r="D151" t="str">
            <v>Bolt &amp; Nut - 3/4"×4"</v>
          </cell>
          <cell r="E151" t="str">
            <v>HTB</v>
          </cell>
          <cell r="F151" t="str">
            <v>Set</v>
          </cell>
          <cell r="G151">
            <v>0</v>
          </cell>
          <cell r="H151">
            <v>18630</v>
          </cell>
          <cell r="I151">
            <v>736</v>
          </cell>
        </row>
        <row r="152">
          <cell r="C152" t="str">
            <v>Bolt &amp; Nut - 3/4"×4-1/4", HTB</v>
          </cell>
          <cell r="D152" t="str">
            <v>Bolt &amp; Nut - 3/4"×4-1/4"</v>
          </cell>
          <cell r="E152" t="str">
            <v>HTB</v>
          </cell>
          <cell r="F152" t="str">
            <v>Set</v>
          </cell>
          <cell r="G152">
            <v>0</v>
          </cell>
          <cell r="H152">
            <v>22356</v>
          </cell>
          <cell r="I152">
            <v>1656</v>
          </cell>
        </row>
        <row r="153">
          <cell r="C153" t="str">
            <v>Bolt &amp; Nut - 3/4"×5-1/2", HTB</v>
          </cell>
          <cell r="D153" t="str">
            <v>Bolt &amp; Nut - 3/4"×5-1/2"</v>
          </cell>
          <cell r="E153" t="str">
            <v>HTB</v>
          </cell>
          <cell r="F153" t="str">
            <v>Set</v>
          </cell>
          <cell r="G153">
            <v>0</v>
          </cell>
          <cell r="H153">
            <v>29808</v>
          </cell>
          <cell r="I153">
            <v>2300</v>
          </cell>
        </row>
        <row r="154">
          <cell r="C154" t="str">
            <v>Bolt &amp; Nut - 3/8"×2-1/2", HTB</v>
          </cell>
          <cell r="D154" t="str">
            <v>Bolt &amp; Nut - 3/8"×2-1/2"</v>
          </cell>
          <cell r="E154" t="str">
            <v>HTB</v>
          </cell>
          <cell r="F154" t="str">
            <v>Set</v>
          </cell>
          <cell r="G154">
            <v>0</v>
          </cell>
          <cell r="H154">
            <v>7452</v>
          </cell>
          <cell r="I154">
            <v>736</v>
          </cell>
        </row>
        <row r="155">
          <cell r="C155" t="str">
            <v>Bolt &amp; Nut - 3/8"×1-1/2", HTB</v>
          </cell>
          <cell r="D155" t="str">
            <v>Bolt &amp; Nut - 3/8"×1-1/2"</v>
          </cell>
          <cell r="E155" t="str">
            <v>HTB</v>
          </cell>
          <cell r="F155" t="str">
            <v>Set</v>
          </cell>
          <cell r="G155">
            <v>0</v>
          </cell>
          <cell r="H155">
            <v>5980</v>
          </cell>
          <cell r="I155">
            <v>736</v>
          </cell>
        </row>
        <row r="156">
          <cell r="C156" t="str">
            <v>Bolt &amp; Nut - 5/8" x 2-1/2", HTB</v>
          </cell>
          <cell r="D156" t="str">
            <v>Bolt &amp; Nut - 5/8" x 2-1/2"</v>
          </cell>
          <cell r="E156" t="str">
            <v>HTB</v>
          </cell>
          <cell r="F156" t="str">
            <v>Set</v>
          </cell>
          <cell r="G156">
            <v>0</v>
          </cell>
          <cell r="H156">
            <v>11178</v>
          </cell>
          <cell r="I156">
            <v>736</v>
          </cell>
        </row>
        <row r="157">
          <cell r="C157" t="str">
            <v>Bolt &amp; Nut - 5/8" x 2", HTB</v>
          </cell>
          <cell r="D157" t="str">
            <v>Bolt &amp; Nut - 5/8" x 2"</v>
          </cell>
          <cell r="E157" t="str">
            <v>HTB</v>
          </cell>
          <cell r="F157" t="str">
            <v>Set</v>
          </cell>
          <cell r="G157">
            <v>0</v>
          </cell>
          <cell r="H157">
            <v>12696</v>
          </cell>
          <cell r="I157">
            <v>736</v>
          </cell>
        </row>
        <row r="158">
          <cell r="C158" t="str">
            <v>Bolt &amp; Nut - 5/8"×3-1/4", HTB</v>
          </cell>
          <cell r="D158" t="str">
            <v>Bolt &amp; Nut - 5/8"×3-1/4"</v>
          </cell>
          <cell r="E158" t="str">
            <v>HTB</v>
          </cell>
          <cell r="F158" t="str">
            <v>Set</v>
          </cell>
          <cell r="G158">
            <v>0</v>
          </cell>
          <cell r="H158">
            <v>15180</v>
          </cell>
          <cell r="I158">
            <v>736</v>
          </cell>
        </row>
        <row r="159">
          <cell r="C159" t="str">
            <v>Bolt &amp; Nut - 5/8"×3-3/4", HTB</v>
          </cell>
          <cell r="D159" t="str">
            <v>Bolt &amp; Nut - 5/8"×3-3/4"</v>
          </cell>
          <cell r="E159" t="str">
            <v>HTB</v>
          </cell>
          <cell r="F159" t="str">
            <v>Set</v>
          </cell>
          <cell r="G159">
            <v>0</v>
          </cell>
          <cell r="H159">
            <v>16376</v>
          </cell>
          <cell r="I159">
            <v>736</v>
          </cell>
        </row>
        <row r="160">
          <cell r="C160" t="str">
            <v>Bolt &amp; Nut - 5/8"×4", HTB</v>
          </cell>
          <cell r="D160" t="str">
            <v>Bolt &amp; Nut - 5/8"×4"</v>
          </cell>
          <cell r="E160" t="str">
            <v>HTB</v>
          </cell>
          <cell r="F160" t="str">
            <v>Set</v>
          </cell>
          <cell r="G160">
            <v>0</v>
          </cell>
          <cell r="H160">
            <v>18630</v>
          </cell>
          <cell r="I160">
            <v>2300</v>
          </cell>
        </row>
        <row r="161">
          <cell r="C161" t="str">
            <v>Bolt &amp; Nut - 5/16"×1-1/2", HTB</v>
          </cell>
          <cell r="D161" t="str">
            <v>Bolt &amp; Nut - 5/16"×1-1/2"</v>
          </cell>
          <cell r="E161" t="str">
            <v>HTB</v>
          </cell>
          <cell r="F161" t="str">
            <v>Set</v>
          </cell>
          <cell r="G161">
            <v>0</v>
          </cell>
          <cell r="H161">
            <v>5980</v>
          </cell>
          <cell r="I161">
            <v>736</v>
          </cell>
        </row>
        <row r="162">
          <cell r="C162" t="str">
            <v>Bolt &amp; Nut - 7/8" x 2", HTB</v>
          </cell>
          <cell r="D162" t="str">
            <v>Bolt &amp; Nut - 7/8" x 2"</v>
          </cell>
          <cell r="E162" t="str">
            <v>HTB</v>
          </cell>
          <cell r="F162" t="str">
            <v>Set</v>
          </cell>
          <cell r="G162">
            <v>0</v>
          </cell>
          <cell r="H162">
            <v>16376</v>
          </cell>
          <cell r="I162">
            <v>3680</v>
          </cell>
        </row>
        <row r="163">
          <cell r="C163" t="str">
            <v>Bolt &amp; Nut - 7/8" x 8", HTB</v>
          </cell>
          <cell r="D163" t="str">
            <v>Bolt &amp; Nut - 7/8" x 8"</v>
          </cell>
          <cell r="E163" t="str">
            <v>HTB</v>
          </cell>
          <cell r="F163" t="str">
            <v>Set</v>
          </cell>
          <cell r="G163">
            <v>0</v>
          </cell>
          <cell r="H163">
            <v>55890</v>
          </cell>
          <cell r="I163">
            <v>3680</v>
          </cell>
        </row>
        <row r="164">
          <cell r="C164" t="str">
            <v>Bolt &amp; Nut - 7/8"×4-3/4", HTB</v>
          </cell>
          <cell r="D164" t="str">
            <v>Bolt &amp; Nut - 7/8"×4-3/4"</v>
          </cell>
          <cell r="E164" t="str">
            <v>HTB</v>
          </cell>
          <cell r="F164" t="str">
            <v>Set</v>
          </cell>
          <cell r="G164">
            <v>0</v>
          </cell>
          <cell r="H164">
            <v>29900</v>
          </cell>
          <cell r="I164">
            <v>3680</v>
          </cell>
        </row>
        <row r="165">
          <cell r="C165" t="str">
            <v>Bolt &amp; Nut - M 20 x 60, Stainless steel</v>
          </cell>
          <cell r="D165" t="str">
            <v>Bolt &amp; Nut - M 20 x 60</v>
          </cell>
          <cell r="E165" t="str">
            <v>Stainless steel</v>
          </cell>
          <cell r="F165" t="str">
            <v>Set</v>
          </cell>
          <cell r="G165">
            <v>0</v>
          </cell>
          <cell r="H165">
            <v>22540</v>
          </cell>
          <cell r="I165">
            <v>1656</v>
          </cell>
        </row>
        <row r="166">
          <cell r="C166" t="str">
            <v xml:space="preserve">Bolt &amp; Nut - M10 x 10, CSK </v>
          </cell>
          <cell r="D166" t="str">
            <v>Bolt &amp; Nut - M10 x 10</v>
          </cell>
          <cell r="E166" t="str">
            <v xml:space="preserve">CSK </v>
          </cell>
          <cell r="F166" t="str">
            <v>Set</v>
          </cell>
          <cell r="G166">
            <v>0</v>
          </cell>
          <cell r="H166">
            <v>7360</v>
          </cell>
          <cell r="I166">
            <v>736</v>
          </cell>
        </row>
        <row r="167">
          <cell r="C167" t="str">
            <v>Bolt &amp; Nut - M10 x 110, HTB</v>
          </cell>
          <cell r="D167" t="str">
            <v>Bolt &amp; Nut - M10 x 110</v>
          </cell>
          <cell r="E167" t="str">
            <v>HTB</v>
          </cell>
          <cell r="F167" t="str">
            <v>Set</v>
          </cell>
          <cell r="G167">
            <v>0</v>
          </cell>
          <cell r="H167">
            <v>13432</v>
          </cell>
          <cell r="I167">
            <v>736</v>
          </cell>
        </row>
        <row r="168">
          <cell r="C168" t="str">
            <v>Bolt &amp; Nut - M10 x 20, HTB</v>
          </cell>
          <cell r="D168" t="str">
            <v>Bolt &amp; Nut - M10 x 20</v>
          </cell>
          <cell r="E168" t="str">
            <v>HTB</v>
          </cell>
          <cell r="F168" t="str">
            <v>Set</v>
          </cell>
          <cell r="G168">
            <v>0</v>
          </cell>
          <cell r="H168">
            <v>9016</v>
          </cell>
          <cell r="I168">
            <v>736</v>
          </cell>
        </row>
        <row r="169">
          <cell r="C169" t="str">
            <v>Bolt &amp; Nut - M10 x 25, HTB</v>
          </cell>
          <cell r="D169" t="str">
            <v>Bolt &amp; Nut - M10 x 25</v>
          </cell>
          <cell r="E169" t="str">
            <v>HTB</v>
          </cell>
          <cell r="F169" t="str">
            <v>Set</v>
          </cell>
          <cell r="G169">
            <v>0</v>
          </cell>
          <cell r="H169">
            <v>9384</v>
          </cell>
          <cell r="I169">
            <v>736</v>
          </cell>
        </row>
        <row r="170">
          <cell r="C170" t="str">
            <v>Bolt &amp; Nut - M10 x 35, HTB</v>
          </cell>
          <cell r="D170" t="str">
            <v>Bolt &amp; Nut - M10 x 35</v>
          </cell>
          <cell r="E170" t="str">
            <v>HTB</v>
          </cell>
          <cell r="F170" t="str">
            <v>Set</v>
          </cell>
          <cell r="G170">
            <v>0</v>
          </cell>
          <cell r="H170">
            <v>9752</v>
          </cell>
          <cell r="I170">
            <v>736</v>
          </cell>
        </row>
        <row r="171">
          <cell r="C171" t="str">
            <v>Bolt &amp; Nut - M10 x 40, HTB</v>
          </cell>
          <cell r="D171" t="str">
            <v>Bolt &amp; Nut - M10 x 40</v>
          </cell>
          <cell r="E171" t="str">
            <v>HTB</v>
          </cell>
          <cell r="F171" t="str">
            <v>Set</v>
          </cell>
          <cell r="G171">
            <v>0</v>
          </cell>
          <cell r="H171">
            <v>9752</v>
          </cell>
          <cell r="I171">
            <v>736</v>
          </cell>
        </row>
        <row r="172">
          <cell r="C172" t="str">
            <v>Bolt &amp; Nut - M10 x 45, HTB</v>
          </cell>
          <cell r="D172" t="str">
            <v>Bolt &amp; Nut - M10 x 45</v>
          </cell>
          <cell r="E172" t="str">
            <v>HTB</v>
          </cell>
          <cell r="F172" t="str">
            <v>Set</v>
          </cell>
          <cell r="G172">
            <v>0</v>
          </cell>
          <cell r="H172">
            <v>10120</v>
          </cell>
          <cell r="I172">
            <v>736</v>
          </cell>
        </row>
        <row r="173">
          <cell r="C173" t="str">
            <v>Bolt &amp; Nut - M12 x 100, HTB</v>
          </cell>
          <cell r="D173" t="str">
            <v>Bolt &amp; Nut - M12 x 100</v>
          </cell>
          <cell r="E173" t="str">
            <v>HTB</v>
          </cell>
          <cell r="F173" t="str">
            <v>Set</v>
          </cell>
          <cell r="G173">
            <v>0</v>
          </cell>
          <cell r="H173">
            <v>14904</v>
          </cell>
          <cell r="I173">
            <v>736</v>
          </cell>
        </row>
        <row r="174">
          <cell r="C174" t="str">
            <v>Bolt &amp; Nut - M12 x 25, HTB</v>
          </cell>
          <cell r="D174" t="str">
            <v>Bolt &amp; Nut - M12 x 25</v>
          </cell>
          <cell r="E174" t="str">
            <v>HTB</v>
          </cell>
          <cell r="F174" t="str">
            <v>Set</v>
          </cell>
          <cell r="G174">
            <v>0</v>
          </cell>
          <cell r="H174">
            <v>9016</v>
          </cell>
          <cell r="I174">
            <v>736</v>
          </cell>
        </row>
        <row r="175">
          <cell r="C175" t="str">
            <v>Bolt &amp; Nut - M12 x 35, HTB</v>
          </cell>
          <cell r="D175" t="str">
            <v>Bolt &amp; Nut - M12 x 35</v>
          </cell>
          <cell r="E175" t="str">
            <v>HTB</v>
          </cell>
          <cell r="F175" t="str">
            <v>Set</v>
          </cell>
          <cell r="G175">
            <v>0</v>
          </cell>
          <cell r="H175">
            <v>10120</v>
          </cell>
          <cell r="I175">
            <v>736</v>
          </cell>
        </row>
        <row r="176">
          <cell r="C176" t="str">
            <v>Bolt &amp; Nut - M12 x 45, HTB</v>
          </cell>
          <cell r="D176" t="str">
            <v>Bolt &amp; Nut - M12 x 45</v>
          </cell>
          <cell r="E176" t="str">
            <v>HTB</v>
          </cell>
          <cell r="F176" t="str">
            <v>Set</v>
          </cell>
          <cell r="G176">
            <v>0</v>
          </cell>
          <cell r="H176">
            <v>11178</v>
          </cell>
          <cell r="I176">
            <v>736</v>
          </cell>
        </row>
        <row r="177">
          <cell r="C177" t="str">
            <v>Bolt &amp; Nut - M12 x 50, HTB</v>
          </cell>
          <cell r="D177" t="str">
            <v>Bolt &amp; Nut - M12 x 50</v>
          </cell>
          <cell r="E177" t="str">
            <v>HTB</v>
          </cell>
          <cell r="F177" t="str">
            <v>Set</v>
          </cell>
          <cell r="G177">
            <v>0</v>
          </cell>
          <cell r="H177">
            <v>11178</v>
          </cell>
          <cell r="I177">
            <v>736</v>
          </cell>
        </row>
        <row r="178">
          <cell r="C178" t="str">
            <v>Bolt &amp; Nut - M12 x 80, HTB</v>
          </cell>
          <cell r="D178" t="str">
            <v>Bolt &amp; Nut - M12 x 80</v>
          </cell>
          <cell r="E178" t="str">
            <v>HTB</v>
          </cell>
          <cell r="F178" t="str">
            <v>Set</v>
          </cell>
          <cell r="G178">
            <v>0</v>
          </cell>
          <cell r="H178">
            <v>12328</v>
          </cell>
          <cell r="I178">
            <v>736</v>
          </cell>
        </row>
        <row r="179">
          <cell r="C179" t="str">
            <v>Bolt &amp; Nut - M14 x 50, HTB</v>
          </cell>
          <cell r="D179" t="str">
            <v>Bolt &amp; Nut - M14 x 50</v>
          </cell>
          <cell r="E179" t="str">
            <v>HTB</v>
          </cell>
          <cell r="F179" t="str">
            <v>Set</v>
          </cell>
          <cell r="G179">
            <v>0</v>
          </cell>
          <cell r="H179">
            <v>11960</v>
          </cell>
          <cell r="I179">
            <v>736</v>
          </cell>
        </row>
        <row r="180">
          <cell r="C180" t="str">
            <v>Bolt &amp; Nut - M16 x 45, HTB</v>
          </cell>
          <cell r="D180" t="str">
            <v>Bolt &amp; Nut - M16 x 45</v>
          </cell>
          <cell r="E180" t="str">
            <v>HTB</v>
          </cell>
          <cell r="F180" t="str">
            <v>Set</v>
          </cell>
          <cell r="G180">
            <v>0</v>
          </cell>
          <cell r="H180">
            <v>11178</v>
          </cell>
          <cell r="I180">
            <v>736</v>
          </cell>
        </row>
        <row r="181">
          <cell r="C181" t="str">
            <v>Bolt &amp; Nut - M16 x 50, HTB</v>
          </cell>
          <cell r="D181" t="str">
            <v>Bolt &amp; Nut - M16 x 50</v>
          </cell>
          <cell r="E181" t="str">
            <v>HTB</v>
          </cell>
          <cell r="F181" t="str">
            <v>Set</v>
          </cell>
          <cell r="G181">
            <v>0</v>
          </cell>
          <cell r="H181">
            <v>13064</v>
          </cell>
          <cell r="I181">
            <v>736</v>
          </cell>
        </row>
        <row r="182">
          <cell r="C182" t="str">
            <v>Bolt &amp; Nut - M16 x 60, HTB</v>
          </cell>
          <cell r="D182" t="str">
            <v>Bolt &amp; Nut - M16 x 60</v>
          </cell>
          <cell r="E182" t="str">
            <v>HTB</v>
          </cell>
          <cell r="F182" t="str">
            <v>Set</v>
          </cell>
          <cell r="G182">
            <v>0</v>
          </cell>
          <cell r="H182">
            <v>13432</v>
          </cell>
          <cell r="I182">
            <v>736</v>
          </cell>
        </row>
        <row r="183">
          <cell r="C183" t="str">
            <v>Bolt &amp; Nut - M16 x 70, HTB</v>
          </cell>
          <cell r="D183" t="str">
            <v>Bolt &amp; Nut - M16 x 70</v>
          </cell>
          <cell r="E183" t="str">
            <v>HTB</v>
          </cell>
          <cell r="F183" t="str">
            <v>Set</v>
          </cell>
          <cell r="G183">
            <v>0</v>
          </cell>
          <cell r="H183">
            <v>13432</v>
          </cell>
          <cell r="I183">
            <v>736</v>
          </cell>
        </row>
        <row r="184">
          <cell r="C184" t="str">
            <v>Bolt &amp; Nut - M16 x 75, HTB</v>
          </cell>
          <cell r="D184" t="str">
            <v>Bolt &amp; Nut - M16 x 75</v>
          </cell>
          <cell r="E184" t="str">
            <v>HTB</v>
          </cell>
          <cell r="F184" t="str">
            <v>Set</v>
          </cell>
          <cell r="G184">
            <v>0</v>
          </cell>
          <cell r="H184">
            <v>14904</v>
          </cell>
          <cell r="I184">
            <v>736</v>
          </cell>
        </row>
        <row r="185">
          <cell r="C185" t="str">
            <v>Bolt &amp; Nut - M16 x 80, HTB</v>
          </cell>
          <cell r="D185" t="str">
            <v>Bolt &amp; Nut - M16 x 80</v>
          </cell>
          <cell r="E185" t="str">
            <v>HTB</v>
          </cell>
          <cell r="F185" t="str">
            <v>Set</v>
          </cell>
          <cell r="G185">
            <v>0</v>
          </cell>
          <cell r="H185">
            <v>14904</v>
          </cell>
          <cell r="I185">
            <v>736</v>
          </cell>
        </row>
        <row r="186">
          <cell r="C186" t="str">
            <v>Bolt &amp; Nut - M18 x 45, HTB</v>
          </cell>
          <cell r="D186" t="str">
            <v>Bolt &amp; Nut - M18 x 45</v>
          </cell>
          <cell r="E186" t="str">
            <v>HTB</v>
          </cell>
          <cell r="F186" t="str">
            <v>Set</v>
          </cell>
          <cell r="G186">
            <v>0</v>
          </cell>
          <cell r="H186">
            <v>13432</v>
          </cell>
          <cell r="I186">
            <v>736</v>
          </cell>
        </row>
        <row r="187">
          <cell r="C187" t="str">
            <v>Bolt &amp; Nut - M19 x 210, HTB</v>
          </cell>
          <cell r="D187" t="str">
            <v>Bolt &amp; Nut - M19 x 210</v>
          </cell>
          <cell r="E187" t="str">
            <v>HTB</v>
          </cell>
          <cell r="F187" t="str">
            <v>Set</v>
          </cell>
          <cell r="G187">
            <v>0</v>
          </cell>
          <cell r="H187">
            <v>29808</v>
          </cell>
          <cell r="I187">
            <v>1656</v>
          </cell>
        </row>
        <row r="188">
          <cell r="C188" t="str">
            <v>Bolt &amp; Nut - M20 x 100, HTB</v>
          </cell>
          <cell r="D188" t="str">
            <v>Bolt &amp; Nut - M20 x 100</v>
          </cell>
          <cell r="E188" t="str">
            <v>HTB</v>
          </cell>
          <cell r="F188" t="str">
            <v>Set</v>
          </cell>
          <cell r="G188">
            <v>0</v>
          </cell>
          <cell r="H188">
            <v>22356</v>
          </cell>
          <cell r="I188">
            <v>2300</v>
          </cell>
        </row>
        <row r="189">
          <cell r="C189" t="str">
            <v>Bolt &amp; Nut - M20 x 45, HTB</v>
          </cell>
          <cell r="D189" t="str">
            <v>Bolt &amp; Nut - M20 x 45</v>
          </cell>
          <cell r="E189" t="str">
            <v>HTB</v>
          </cell>
          <cell r="F189" t="str">
            <v>Set</v>
          </cell>
          <cell r="G189">
            <v>0</v>
          </cell>
          <cell r="H189">
            <v>18676</v>
          </cell>
          <cell r="I189">
            <v>2300</v>
          </cell>
        </row>
        <row r="190">
          <cell r="C190" t="str">
            <v>Bolt &amp; Nut - M20 x 50, HTB</v>
          </cell>
          <cell r="D190" t="str">
            <v>Bolt &amp; Nut - M20 x 50</v>
          </cell>
          <cell r="E190" t="str">
            <v>HTB</v>
          </cell>
          <cell r="F190" t="str">
            <v>Set</v>
          </cell>
          <cell r="G190">
            <v>0</v>
          </cell>
          <cell r="H190">
            <v>18676</v>
          </cell>
          <cell r="I190">
            <v>2300</v>
          </cell>
        </row>
        <row r="191">
          <cell r="C191" t="str">
            <v>Bolt &amp; Nut - M20 x 60, HTB</v>
          </cell>
          <cell r="D191" t="str">
            <v>Bolt &amp; Nut - M20 x 60</v>
          </cell>
          <cell r="E191" t="str">
            <v>HTB</v>
          </cell>
          <cell r="F191" t="str">
            <v>Set</v>
          </cell>
          <cell r="G191">
            <v>0</v>
          </cell>
          <cell r="H191">
            <v>20240</v>
          </cell>
          <cell r="I191">
            <v>2300</v>
          </cell>
        </row>
        <row r="192">
          <cell r="C192" t="str">
            <v>Bolt &amp; Nut - M20 x 70, HTB</v>
          </cell>
          <cell r="D192" t="str">
            <v>Bolt &amp; Nut - M20 x 70</v>
          </cell>
          <cell r="E192" t="str">
            <v>HTB</v>
          </cell>
          <cell r="F192" t="str">
            <v>Set</v>
          </cell>
          <cell r="G192">
            <v>0</v>
          </cell>
          <cell r="H192">
            <v>20240</v>
          </cell>
          <cell r="I192">
            <v>2300</v>
          </cell>
        </row>
        <row r="193">
          <cell r="C193" t="str">
            <v>Bolt &amp; Nut - M22 x 80, HTB</v>
          </cell>
          <cell r="D193" t="str">
            <v>Bolt &amp; Nut - M22 x 80</v>
          </cell>
          <cell r="E193" t="str">
            <v>HTB</v>
          </cell>
          <cell r="F193" t="str">
            <v>Set</v>
          </cell>
          <cell r="G193">
            <v>0</v>
          </cell>
          <cell r="H193">
            <v>37260</v>
          </cell>
          <cell r="I193">
            <v>3680</v>
          </cell>
        </row>
        <row r="194">
          <cell r="C194" t="str">
            <v>Bolt &amp; Nut - M24 x 100, HTB</v>
          </cell>
          <cell r="D194" t="str">
            <v>Bolt &amp; Nut - M24 x 100</v>
          </cell>
          <cell r="E194" t="str">
            <v>HTB</v>
          </cell>
          <cell r="F194" t="str">
            <v>Set</v>
          </cell>
          <cell r="G194">
            <v>0</v>
          </cell>
          <cell r="H194">
            <v>44712</v>
          </cell>
          <cell r="I194">
            <v>3680</v>
          </cell>
        </row>
        <row r="195">
          <cell r="C195" t="str">
            <v>Bolt &amp; Nut - M25 x 45, HTB</v>
          </cell>
          <cell r="D195" t="str">
            <v>Bolt &amp; Nut - M25 x 45</v>
          </cell>
          <cell r="E195" t="str">
            <v>HTB</v>
          </cell>
          <cell r="F195" t="str">
            <v>Set</v>
          </cell>
          <cell r="G195">
            <v>0</v>
          </cell>
          <cell r="H195">
            <v>29808</v>
          </cell>
          <cell r="I195">
            <v>3680</v>
          </cell>
        </row>
        <row r="196">
          <cell r="C196" t="str">
            <v>Bolt &amp; Nut - M30 x 70, HTB</v>
          </cell>
          <cell r="D196" t="str">
            <v>Bolt &amp; Nut - M30 x 70</v>
          </cell>
          <cell r="E196" t="str">
            <v>HTB</v>
          </cell>
          <cell r="F196" t="str">
            <v>Set</v>
          </cell>
          <cell r="G196">
            <v>0</v>
          </cell>
          <cell r="H196">
            <v>55890</v>
          </cell>
          <cell r="I196">
            <v>3680</v>
          </cell>
        </row>
        <row r="197">
          <cell r="C197" t="str">
            <v>Bolt &amp; Nut - M32 x 100, HTB</v>
          </cell>
          <cell r="D197" t="str">
            <v>Bolt &amp; Nut - M32 x 100</v>
          </cell>
          <cell r="E197" t="str">
            <v>HTB</v>
          </cell>
          <cell r="F197" t="str">
            <v>Set</v>
          </cell>
          <cell r="G197">
            <v>0</v>
          </cell>
          <cell r="H197">
            <v>59616</v>
          </cell>
          <cell r="I197">
            <v>3680</v>
          </cell>
        </row>
        <row r="198">
          <cell r="C198" t="str">
            <v>Bolt &amp; Nut - M5 x 15 Csk Bolt, HTB</v>
          </cell>
          <cell r="D198" t="str">
            <v>Bolt &amp; Nut - M5 x 15 Csk Bolt</v>
          </cell>
          <cell r="E198" t="str">
            <v>HTB</v>
          </cell>
          <cell r="F198" t="str">
            <v>Set</v>
          </cell>
          <cell r="G198">
            <v>0</v>
          </cell>
          <cell r="H198">
            <v>7452</v>
          </cell>
          <cell r="I198">
            <v>736</v>
          </cell>
        </row>
        <row r="199">
          <cell r="C199" t="str">
            <v>Bolt &amp; Nut - M8 x 25, HTB</v>
          </cell>
          <cell r="D199" t="str">
            <v>Bolt &amp; Nut - M8 x 25</v>
          </cell>
          <cell r="E199" t="str">
            <v>HTB</v>
          </cell>
          <cell r="F199" t="str">
            <v>Set</v>
          </cell>
          <cell r="G199">
            <v>0</v>
          </cell>
          <cell r="H199">
            <v>7452</v>
          </cell>
          <cell r="I199">
            <v>736</v>
          </cell>
        </row>
        <row r="200">
          <cell r="C200" t="str">
            <v>Bolt &amp; Nut - M8 x 30, HTB</v>
          </cell>
          <cell r="D200" t="str">
            <v>Bolt &amp; Nut - M8 x 30</v>
          </cell>
          <cell r="E200" t="str">
            <v>HTB</v>
          </cell>
          <cell r="F200" t="str">
            <v>Set</v>
          </cell>
          <cell r="G200">
            <v>0</v>
          </cell>
          <cell r="H200">
            <v>9016</v>
          </cell>
          <cell r="I200">
            <v>736</v>
          </cell>
        </row>
        <row r="201">
          <cell r="C201" t="str">
            <v>Bolt &amp; Nut - M8 x 35, HTB</v>
          </cell>
          <cell r="D201" t="str">
            <v>Bolt &amp; Nut - M8 x 35</v>
          </cell>
          <cell r="E201" t="str">
            <v>HTB</v>
          </cell>
          <cell r="F201" t="str">
            <v>Set</v>
          </cell>
          <cell r="G201">
            <v>0</v>
          </cell>
          <cell r="H201">
            <v>9016</v>
          </cell>
          <cell r="I201">
            <v>736</v>
          </cell>
        </row>
        <row r="202">
          <cell r="C202" t="str">
            <v>Bolt &amp; Nut - M8 x 45, HTB</v>
          </cell>
          <cell r="D202" t="str">
            <v>Bolt &amp; Nut - M8 x 45</v>
          </cell>
          <cell r="E202" t="str">
            <v>HTB</v>
          </cell>
          <cell r="F202" t="str">
            <v>Set</v>
          </cell>
          <cell r="G202">
            <v>0</v>
          </cell>
          <cell r="H202">
            <v>9384</v>
          </cell>
          <cell r="I202">
            <v>736</v>
          </cell>
        </row>
        <row r="203">
          <cell r="C203" t="str">
            <v>Bolt &amp; Nut - M8 x 90, HTB</v>
          </cell>
          <cell r="D203" t="str">
            <v>Bolt &amp; Nut - M8 x 90</v>
          </cell>
          <cell r="E203" t="str">
            <v>HTB</v>
          </cell>
          <cell r="F203" t="str">
            <v>Set</v>
          </cell>
          <cell r="G203">
            <v>0</v>
          </cell>
          <cell r="H203">
            <v>11178</v>
          </cell>
          <cell r="I203">
            <v>736</v>
          </cell>
        </row>
        <row r="204">
          <cell r="C204" t="str">
            <v>Boss - Ø 314 × L 200</v>
          </cell>
          <cell r="F204" t="str">
            <v>Set</v>
          </cell>
          <cell r="G204">
            <v>0</v>
          </cell>
          <cell r="H204">
            <v>8197200</v>
          </cell>
          <cell r="I204">
            <v>1490400</v>
          </cell>
        </row>
        <row r="205">
          <cell r="C205" t="str">
            <v>Box type sight glass</v>
          </cell>
          <cell r="F205" t="str">
            <v>Unit</v>
          </cell>
          <cell r="G205">
            <v>0</v>
          </cell>
          <cell r="H205">
            <v>4471200</v>
          </cell>
          <cell r="I205">
            <v>372600</v>
          </cell>
        </row>
        <row r="206">
          <cell r="C206" t="str">
            <v>BRC - Ø 5 mm x 150 x 150, MS</v>
          </cell>
          <cell r="D206" t="str">
            <v>BRC - Ø 5 mm x 150 x 150</v>
          </cell>
          <cell r="E206" t="str">
            <v>MS</v>
          </cell>
          <cell r="F206" t="str">
            <v>M²</v>
          </cell>
          <cell r="G206">
            <v>0</v>
          </cell>
          <cell r="H206">
            <v>29808</v>
          </cell>
          <cell r="I206">
            <v>7360</v>
          </cell>
        </row>
        <row r="207">
          <cell r="C207" t="str">
            <v>Bunch Crusher</v>
          </cell>
          <cell r="D207" t="str">
            <v>Bunch Crusher</v>
          </cell>
          <cell r="F207" t="str">
            <v>Unit</v>
          </cell>
          <cell r="G207">
            <v>0</v>
          </cell>
          <cell r="H207">
            <v>0</v>
          </cell>
          <cell r="I207">
            <v>11178000</v>
          </cell>
        </row>
        <row r="208">
          <cell r="C208" t="str">
            <v>Bunch Press</v>
          </cell>
          <cell r="D208" t="str">
            <v>Bunch Press</v>
          </cell>
          <cell r="F208" t="str">
            <v>Unit</v>
          </cell>
          <cell r="G208">
            <v>0</v>
          </cell>
          <cell r="H208">
            <v>0</v>
          </cell>
          <cell r="I208">
            <v>7452000</v>
          </cell>
        </row>
        <row r="209">
          <cell r="C209" t="str">
            <v>Bushing, Bronze</v>
          </cell>
          <cell r="D209" t="str">
            <v>Bushing</v>
          </cell>
          <cell r="E209" t="str">
            <v>Bronze</v>
          </cell>
          <cell r="F209" t="str">
            <v>Unit</v>
          </cell>
          <cell r="G209">
            <v>0</v>
          </cell>
          <cell r="H209">
            <v>558900</v>
          </cell>
          <cell r="I209">
            <v>111780</v>
          </cell>
        </row>
        <row r="210">
          <cell r="C210" t="str">
            <v>Bushing, Cast Iron</v>
          </cell>
          <cell r="D210" t="str">
            <v>Bushing</v>
          </cell>
          <cell r="E210" t="str">
            <v>cast Iron</v>
          </cell>
          <cell r="F210" t="str">
            <v>Unit</v>
          </cell>
          <cell r="G210">
            <v>0</v>
          </cell>
          <cell r="H210">
            <v>335340</v>
          </cell>
          <cell r="I210">
            <v>111780</v>
          </cell>
        </row>
        <row r="211">
          <cell r="C211" t="str">
            <v>Butterfly V. Ø 4", ANSI 150#, Valmatic/Kitz</v>
          </cell>
          <cell r="D211" t="str">
            <v>Butterfly V. Ø 4", ANSI 150#</v>
          </cell>
          <cell r="E211" t="str">
            <v>Valmatic/Kitz</v>
          </cell>
          <cell r="F211" t="str">
            <v>Unit</v>
          </cell>
          <cell r="G211">
            <v>0</v>
          </cell>
          <cell r="H211">
            <v>0</v>
          </cell>
          <cell r="I211">
            <v>111780</v>
          </cell>
        </row>
        <row r="212">
          <cell r="C212" t="str">
            <v>Butterfly V. Ø 6", ANSI 150#, Valmatic/Kitz</v>
          </cell>
          <cell r="D212" t="str">
            <v>Butterfly V. Ø 6", ANSI 150#</v>
          </cell>
          <cell r="E212" t="str">
            <v>Valmatic/Kitz</v>
          </cell>
          <cell r="F212" t="str">
            <v>Unit</v>
          </cell>
          <cell r="G212">
            <v>0</v>
          </cell>
          <cell r="H212">
            <v>0</v>
          </cell>
          <cell r="I212">
            <v>111780</v>
          </cell>
        </row>
        <row r="213">
          <cell r="C213" t="str">
            <v>Calibration CPO Storage tank</v>
          </cell>
          <cell r="F213" t="str">
            <v>Lot</v>
          </cell>
          <cell r="G213">
            <v>0</v>
          </cell>
          <cell r="H213">
            <v>0</v>
          </cell>
          <cell r="I213">
            <v>37260000</v>
          </cell>
        </row>
        <row r="214">
          <cell r="C214" t="str">
            <v>Calibration of Diesel Storage</v>
          </cell>
          <cell r="F214" t="str">
            <v>Lot</v>
          </cell>
          <cell r="G214">
            <v>0</v>
          </cell>
          <cell r="H214">
            <v>0</v>
          </cell>
          <cell r="I214">
            <v>3726000</v>
          </cell>
        </row>
        <row r="215">
          <cell r="C215" t="str">
            <v>Certificate (Disnaker) back pressure receiver</v>
          </cell>
          <cell r="F215" t="str">
            <v>Lot</v>
          </cell>
          <cell r="G215">
            <v>0</v>
          </cell>
          <cell r="H215">
            <v>0</v>
          </cell>
          <cell r="I215">
            <v>11178000</v>
          </cell>
        </row>
        <row r="216">
          <cell r="C216" t="str">
            <v>Certificate (Disnaker) Steriliser</v>
          </cell>
          <cell r="F216" t="str">
            <v>Lot</v>
          </cell>
          <cell r="G216">
            <v>0</v>
          </cell>
          <cell r="H216">
            <v>0</v>
          </cell>
          <cell r="I216">
            <v>14904000</v>
          </cell>
        </row>
        <row r="217">
          <cell r="C217" t="str">
            <v>Chain block &amp; hoist: 1 ton capacity</v>
          </cell>
          <cell r="D217" t="str">
            <v>Chain block &amp; hoist: 1 ton capacity</v>
          </cell>
          <cell r="F217" t="str">
            <v>Unit</v>
          </cell>
          <cell r="G217">
            <v>0</v>
          </cell>
          <cell r="H217">
            <v>26082000</v>
          </cell>
          <cell r="I217">
            <v>2235600</v>
          </cell>
        </row>
        <row r="218">
          <cell r="C218" t="str">
            <v>Chain block &amp; hoist: 5 ton capacity</v>
          </cell>
          <cell r="D218" t="str">
            <v>Chain block &amp; hoist: 5 ton capacity</v>
          </cell>
          <cell r="F218" t="str">
            <v>Unit</v>
          </cell>
          <cell r="G218">
            <v>0</v>
          </cell>
          <cell r="H218">
            <v>85698000</v>
          </cell>
          <cell r="I218">
            <v>3726000</v>
          </cell>
        </row>
        <row r="219">
          <cell r="C219" t="str">
            <v xml:space="preserve">Chain block: 5 ton capacity, </v>
          </cell>
          <cell r="D219" t="str">
            <v>Chain block: 5 ton capacity</v>
          </cell>
          <cell r="F219" t="str">
            <v>Unit</v>
          </cell>
          <cell r="G219">
            <v>0</v>
          </cell>
          <cell r="H219">
            <v>11178000</v>
          </cell>
          <cell r="I219">
            <v>745200</v>
          </cell>
        </row>
        <row r="220">
          <cell r="C220" t="str">
            <v>Chain cover plate 1.5 mm thk.</v>
          </cell>
          <cell r="F220" t="str">
            <v>Unit</v>
          </cell>
          <cell r="G220">
            <v>0</v>
          </cell>
          <cell r="H220">
            <v>1117800</v>
          </cell>
          <cell r="I220">
            <v>372600</v>
          </cell>
        </row>
        <row r="221">
          <cell r="C221" t="str">
            <v>Chain for closing &amp; operated pinion door</v>
          </cell>
          <cell r="D221" t="str">
            <v>Spirax sarco/ Clorius</v>
          </cell>
          <cell r="F221" t="str">
            <v>Unit</v>
          </cell>
          <cell r="G221">
            <v>0</v>
          </cell>
          <cell r="H221">
            <v>2608200</v>
          </cell>
          <cell r="I221">
            <v>372600</v>
          </cell>
        </row>
        <row r="222">
          <cell r="C222" t="str">
            <v>Check V. Ø 1", PN 16 Flange-split disc type, Spirax sarco/ Ari armaturen</v>
          </cell>
          <cell r="D222" t="str">
            <v>Check V. Ø 1-1/2", PN 16 Flange-split disc type</v>
          </cell>
          <cell r="E222" t="str">
            <v>Spirax sarco/ Ari armaturen</v>
          </cell>
          <cell r="F222" t="str">
            <v>Unit</v>
          </cell>
          <cell r="G222">
            <v>0</v>
          </cell>
          <cell r="H222">
            <v>0</v>
          </cell>
          <cell r="I222">
            <v>37260</v>
          </cell>
        </row>
        <row r="223">
          <cell r="C223" t="str">
            <v>Check V. Ø 1", PN 40 Flange-split disc type, Spirax sarco/ Ari armaturen</v>
          </cell>
          <cell r="D223" t="str">
            <v>Check V. Ø 1", PN 40 Flange-split disc type</v>
          </cell>
          <cell r="E223" t="str">
            <v>Spirax sarco/ Ari armaturen</v>
          </cell>
          <cell r="F223" t="str">
            <v>Unit</v>
          </cell>
          <cell r="G223">
            <v>0</v>
          </cell>
          <cell r="H223">
            <v>0</v>
          </cell>
          <cell r="I223">
            <v>37260</v>
          </cell>
        </row>
        <row r="224">
          <cell r="C224" t="str">
            <v>Check V. Ø 1-1/2", PN 16 Flange-split disc type, Spirax sarco/ Ari armaturen</v>
          </cell>
          <cell r="D224" t="str">
            <v>Check V. Ø 1-1/2", PN 16 Flange-split disc type</v>
          </cell>
          <cell r="E224" t="str">
            <v>Spirax sarco/ Ari armaturen</v>
          </cell>
          <cell r="F224" t="str">
            <v>Unit</v>
          </cell>
          <cell r="G224">
            <v>0</v>
          </cell>
          <cell r="H224">
            <v>0</v>
          </cell>
          <cell r="I224">
            <v>37260</v>
          </cell>
        </row>
        <row r="225">
          <cell r="C225" t="str">
            <v>Check V. Ø 2", PN 16 Flange-split disc type, Spirax sarco/ Ari armaturen</v>
          </cell>
          <cell r="D225" t="str">
            <v>Check V. Ø 2", PN 16 Flange-split disc type</v>
          </cell>
          <cell r="E225" t="str">
            <v>Spirax sarco/ Ari armaturen</v>
          </cell>
          <cell r="F225" t="str">
            <v>Unit</v>
          </cell>
          <cell r="G225">
            <v>0</v>
          </cell>
          <cell r="H225">
            <v>0</v>
          </cell>
          <cell r="I225">
            <v>55936</v>
          </cell>
        </row>
        <row r="226">
          <cell r="C226" t="str">
            <v>Check V. Ø 2", PN 40 Flange-split disc type, Spirax sarco/ Ari armaturen</v>
          </cell>
          <cell r="D226" t="str">
            <v>Check V. Ø 2", PN 40 Flange-split disc type</v>
          </cell>
          <cell r="E226" t="str">
            <v>Spirax sarco/ Ari armaturen</v>
          </cell>
          <cell r="F226" t="str">
            <v>Unit</v>
          </cell>
          <cell r="G226">
            <v>0</v>
          </cell>
          <cell r="H226">
            <v>0</v>
          </cell>
          <cell r="I226">
            <v>55936</v>
          </cell>
        </row>
        <row r="227">
          <cell r="C227" t="str">
            <v>Check V. Ø 2-1/2", PN 16 Flange-split disc type, Spirax sarco/ Ari armaturen</v>
          </cell>
          <cell r="D227" t="str">
            <v>Check V. Ø 2-1/2", PN 16 Flange-split disc type</v>
          </cell>
          <cell r="E227" t="str">
            <v>Spirax sarco/ Ari armaturen</v>
          </cell>
          <cell r="F227" t="str">
            <v>Unit</v>
          </cell>
          <cell r="G227">
            <v>0</v>
          </cell>
          <cell r="H227">
            <v>0</v>
          </cell>
          <cell r="I227">
            <v>55936</v>
          </cell>
        </row>
        <row r="228">
          <cell r="C228" t="str">
            <v>Check V. Ø 3", PN 16 Flange-split disc type, Spirax sarco/ Ari armaturen</v>
          </cell>
          <cell r="D228" t="str">
            <v>Check V. Ø 3", PN 16 Flange-split disc type</v>
          </cell>
          <cell r="E228" t="str">
            <v>Spirax sarco/ Ari armaturen</v>
          </cell>
          <cell r="F228" t="str">
            <v>Unit</v>
          </cell>
          <cell r="G228">
            <v>0</v>
          </cell>
          <cell r="H228">
            <v>0</v>
          </cell>
          <cell r="I228">
            <v>74520</v>
          </cell>
        </row>
        <row r="229">
          <cell r="C229" t="str">
            <v>Check V. Ø 4", PN 16 Flange-split disc type, Spirax sarco/ Ari armaturen</v>
          </cell>
          <cell r="D229" t="str">
            <v>Check V. Ø 4", PN 16 Flange-split disc type</v>
          </cell>
          <cell r="E229" t="str">
            <v>Spirax sarco/ Ari armaturen</v>
          </cell>
          <cell r="F229" t="str">
            <v>Unit</v>
          </cell>
          <cell r="G229">
            <v>0</v>
          </cell>
          <cell r="H229">
            <v>0</v>
          </cell>
          <cell r="I229">
            <v>74520</v>
          </cell>
        </row>
        <row r="230">
          <cell r="C230" t="str">
            <v>Check V. Ø 8", PN 16 Flange-lift type, Spirax Sarco/ Ari Armaturen</v>
          </cell>
          <cell r="D230" t="str">
            <v>Check V. Ø 8", PN 16 Flange-lift type</v>
          </cell>
          <cell r="E230" t="str">
            <v>Spirax Sarco/ Ari Armaturen</v>
          </cell>
          <cell r="F230" t="str">
            <v>Unit</v>
          </cell>
          <cell r="G230">
            <v>0</v>
          </cell>
          <cell r="H230">
            <v>0</v>
          </cell>
          <cell r="I230">
            <v>223560</v>
          </cell>
        </row>
        <row r="231">
          <cell r="C231" t="str">
            <v>Check V. Ø 14", PN 16 Flange-lift type, Spirax Sarco/ Ari Armaturen</v>
          </cell>
          <cell r="D231" t="str">
            <v>Check V. Ø 14", PN 16 Flange-lift type</v>
          </cell>
          <cell r="E231" t="str">
            <v>Spirax Sarco/ Ari Armaturen</v>
          </cell>
          <cell r="F231" t="str">
            <v>Unit</v>
          </cell>
          <cell r="G231">
            <v>0</v>
          </cell>
          <cell r="H231">
            <v>0</v>
          </cell>
          <cell r="I231">
            <v>372600</v>
          </cell>
        </row>
        <row r="232">
          <cell r="C232" t="str">
            <v>Check V. Ø 1/2", ANSI 150# Cast Steel - Flange-swing type, Valmatic/Kitz</v>
          </cell>
          <cell r="D232" t="str">
            <v>Check V. Ø 1/2", ANSI 150# CS - Flange-swing type</v>
          </cell>
          <cell r="E232" t="str">
            <v>Valmatic/Kitz</v>
          </cell>
          <cell r="F232" t="str">
            <v>Unit</v>
          </cell>
          <cell r="G232">
            <v>0</v>
          </cell>
          <cell r="H232">
            <v>0</v>
          </cell>
          <cell r="I232">
            <v>37260</v>
          </cell>
        </row>
        <row r="233">
          <cell r="C233" t="str">
            <v>Check V. Ø 1-1/2", ANSI 150# Cast Steel - Flange-swing type, Valmatic/Kitz</v>
          </cell>
          <cell r="D233" t="str">
            <v>Check V. Ø 1-1/2", ANSI 150# CS - Flange-swing type</v>
          </cell>
          <cell r="E233" t="str">
            <v>Valmatic/Kitz</v>
          </cell>
          <cell r="F233" t="str">
            <v>Unit</v>
          </cell>
          <cell r="G233">
            <v>0</v>
          </cell>
          <cell r="H233">
            <v>0</v>
          </cell>
          <cell r="I233">
            <v>37260</v>
          </cell>
        </row>
        <row r="234">
          <cell r="C234" t="str">
            <v>Check V. Ø 2", ANSI 150# Cast Steel - Flange-swing type, Valmatic/Kitz</v>
          </cell>
          <cell r="D234" t="str">
            <v>Check V. Ø 2", ANSI 150# CS - Flange-swing type, Valmatic/Kitz</v>
          </cell>
          <cell r="E234" t="str">
            <v>Valmatic/Kitz</v>
          </cell>
          <cell r="F234" t="str">
            <v>Unit</v>
          </cell>
          <cell r="G234">
            <v>0</v>
          </cell>
          <cell r="H234">
            <v>0</v>
          </cell>
          <cell r="I234">
            <v>55936</v>
          </cell>
        </row>
        <row r="235">
          <cell r="C235" t="str">
            <v>Check V. Ø 2-1/2", ANSI 150# Cast Steel - Flange-swing type, Valmatic/Kitz</v>
          </cell>
          <cell r="D235" t="str">
            <v>Check V. Ø 2-1/2", ANSI 150# CS - Flange-swing type, Valmatic/Kitz</v>
          </cell>
          <cell r="E235" t="str">
            <v>Valmatic/Kitz</v>
          </cell>
          <cell r="F235" t="str">
            <v>Unit</v>
          </cell>
          <cell r="G235">
            <v>0</v>
          </cell>
          <cell r="H235">
            <v>0</v>
          </cell>
          <cell r="I235">
            <v>55936</v>
          </cell>
        </row>
        <row r="236">
          <cell r="C236" t="str">
            <v>Check V. Ø 3", ANSI 150# Cast Steel - Flange-swing type, Valmatic/Kitz</v>
          </cell>
          <cell r="D236" t="str">
            <v>Check V. Ø 3", ANSI 150# CS - Flange-swing type, Valmatic/Kitz</v>
          </cell>
          <cell r="E236" t="str">
            <v>Valmatic/Kitz</v>
          </cell>
          <cell r="F236" t="str">
            <v>Unit</v>
          </cell>
          <cell r="G236">
            <v>0</v>
          </cell>
          <cell r="H236">
            <v>0</v>
          </cell>
          <cell r="I236">
            <v>74520</v>
          </cell>
        </row>
        <row r="237">
          <cell r="C237" t="str">
            <v>Check V. Ø 4", ANSI 150# Cast Steel - Flange-swing type, Valmatic/Kitz</v>
          </cell>
          <cell r="D237" t="str">
            <v>Check V. Ø 4", ANSI 150# CS - Flange-swing type, Valmatic/Kitz</v>
          </cell>
          <cell r="E237" t="str">
            <v>Valmatic/Kitz</v>
          </cell>
          <cell r="F237" t="str">
            <v>Unit</v>
          </cell>
          <cell r="G237">
            <v>0</v>
          </cell>
          <cell r="H237">
            <v>0</v>
          </cell>
          <cell r="I237">
            <v>74520</v>
          </cell>
        </row>
        <row r="238">
          <cell r="C238" t="str">
            <v>Check V. Ø 6", ANSI 150# Cast Steel - Flange-swing type, Valmatic/Kitz</v>
          </cell>
          <cell r="D238" t="str">
            <v>Check V. Ø 6", ANSI 150# CS - Flange-swing type, Valmatic/Kitz</v>
          </cell>
          <cell r="E238" t="str">
            <v>Valmatic/Kitz</v>
          </cell>
          <cell r="F238" t="str">
            <v>Unit</v>
          </cell>
          <cell r="G238">
            <v>0</v>
          </cell>
          <cell r="H238">
            <v>0</v>
          </cell>
          <cell r="I238">
            <v>111780</v>
          </cell>
        </row>
        <row r="239">
          <cell r="C239" t="str">
            <v>Check V. Ø 1/2", ANSI 150# Cast Iron - Flange-swing type, Valmatic/Kitz</v>
          </cell>
          <cell r="D239" t="str">
            <v>Check V. Ø 1/2", ANSI 150# CI - Flange-swing type, Valmatic/Kitz</v>
          </cell>
          <cell r="E239" t="str">
            <v>Valmatic/Kitz</v>
          </cell>
          <cell r="F239" t="str">
            <v>Unit</v>
          </cell>
          <cell r="G239">
            <v>0</v>
          </cell>
          <cell r="H239">
            <v>0</v>
          </cell>
          <cell r="I239">
            <v>22540</v>
          </cell>
        </row>
        <row r="240">
          <cell r="C240" t="str">
            <v>Check V. Ø 1-1/2", ANSI 150# Cast Iron - Flange-swing type, Valmatic/Kitz</v>
          </cell>
          <cell r="D240" t="str">
            <v>Check V. Ø 1-1/2", ANSI 150# CI - Flange-swing type, Valmatic/Kitz</v>
          </cell>
          <cell r="E240" t="str">
            <v>Valmatic/Kitz</v>
          </cell>
          <cell r="F240" t="str">
            <v>Unit</v>
          </cell>
          <cell r="G240">
            <v>0</v>
          </cell>
          <cell r="H240">
            <v>0</v>
          </cell>
          <cell r="I240">
            <v>37260</v>
          </cell>
        </row>
        <row r="241">
          <cell r="C241" t="str">
            <v>Check V. Ø 2", ANSI 150# Cast Iron - Flange-swing type, Valmatic/Kitz</v>
          </cell>
          <cell r="D241" t="str">
            <v>Check V. Ø 2", ANSI 150# CI - Flange-swing type, Valmatic/Kitz</v>
          </cell>
          <cell r="E241" t="str">
            <v>Valmatic/Kitz</v>
          </cell>
          <cell r="F241" t="str">
            <v>Unit</v>
          </cell>
          <cell r="G241">
            <v>0</v>
          </cell>
          <cell r="H241">
            <v>0</v>
          </cell>
          <cell r="I241">
            <v>55936</v>
          </cell>
        </row>
        <row r="242">
          <cell r="C242" t="str">
            <v>Check V. Ø 2-1/2", ANSI 150# Cast Iron - Flange-swing type, Valmatic/Kitz</v>
          </cell>
          <cell r="D242" t="str">
            <v>Check V. Ø 2-1/2", ANSI 150# CI - Flange-swing type, Valmatic/Kitz</v>
          </cell>
          <cell r="E242" t="str">
            <v>Valmatic/Kitz</v>
          </cell>
          <cell r="F242" t="str">
            <v>Unit</v>
          </cell>
          <cell r="G242">
            <v>0</v>
          </cell>
          <cell r="H242">
            <v>0</v>
          </cell>
          <cell r="I242">
            <v>55936</v>
          </cell>
        </row>
        <row r="243">
          <cell r="C243" t="str">
            <v>Check V. Ø 3", ANSI 150# Cast Iron - Flange-swing type, Valmatic/Kitz</v>
          </cell>
          <cell r="D243" t="str">
            <v>Check V. Ø 3", ANSI 150# CI - Flange-swing type, Valmatic/Kitz</v>
          </cell>
          <cell r="E243" t="str">
            <v>Valmatic/Kitz</v>
          </cell>
          <cell r="F243" t="str">
            <v>Unit</v>
          </cell>
          <cell r="G243">
            <v>0</v>
          </cell>
          <cell r="H243">
            <v>0</v>
          </cell>
          <cell r="I243">
            <v>74520</v>
          </cell>
        </row>
        <row r="244">
          <cell r="C244" t="str">
            <v>Check V. Ø 4", ANSI 150# Cast Iron - Flange-swing type, Valmatic/Kitz</v>
          </cell>
          <cell r="D244" t="str">
            <v>Check V. Ø 4", ANSI 150# CI - Flange-swing type, Valmatic/Kitz</v>
          </cell>
          <cell r="E244" t="str">
            <v>Valmatic/Kitz</v>
          </cell>
          <cell r="F244" t="str">
            <v>Unit</v>
          </cell>
          <cell r="G244">
            <v>0</v>
          </cell>
          <cell r="H244">
            <v>0</v>
          </cell>
          <cell r="I244">
            <v>74520</v>
          </cell>
        </row>
        <row r="245">
          <cell r="C245" t="str">
            <v>Check V. Ø 6", ANSI 150# Cast Iron - Flange-swing type, Valmatic/Kitz</v>
          </cell>
          <cell r="D245" t="str">
            <v>Check V. Ø 6", ANSI 150# CI - Flange-swing type, Valmatic/Kitz</v>
          </cell>
          <cell r="E245" t="str">
            <v>Valmatic/Kitz</v>
          </cell>
          <cell r="F245" t="str">
            <v>Unit</v>
          </cell>
          <cell r="G245">
            <v>0</v>
          </cell>
          <cell r="H245">
            <v>0</v>
          </cell>
          <cell r="I245">
            <v>111780</v>
          </cell>
        </row>
        <row r="246">
          <cell r="C246" t="str">
            <v>Checkered plate 4.5 mm thk., MS</v>
          </cell>
          <cell r="D246" t="str">
            <v>Checkered plate 4.5 mm thk.</v>
          </cell>
          <cell r="E246" t="str">
            <v>MS</v>
          </cell>
          <cell r="F246" t="str">
            <v>Kg</v>
          </cell>
          <cell r="G246">
            <v>0</v>
          </cell>
          <cell r="H246">
            <v>11960</v>
          </cell>
          <cell r="I246">
            <v>6900</v>
          </cell>
        </row>
        <row r="247">
          <cell r="C247" t="str">
            <v>Checkered plate 6 mm thk., MS</v>
          </cell>
          <cell r="D247" t="str">
            <v>Checkered plate 6 mm thk.</v>
          </cell>
          <cell r="E247" t="str">
            <v>MS</v>
          </cell>
          <cell r="F247" t="str">
            <v>Kg</v>
          </cell>
          <cell r="G247">
            <v>0</v>
          </cell>
          <cell r="H247">
            <v>11960</v>
          </cell>
          <cell r="I247">
            <v>6900</v>
          </cell>
        </row>
        <row r="248">
          <cell r="C248" t="str">
            <v>Chemical feed pump system</v>
          </cell>
          <cell r="E248" t="str">
            <v>Pulsa Feeder Series 500</v>
          </cell>
          <cell r="F248" t="str">
            <v>Unit</v>
          </cell>
          <cell r="G248">
            <v>0</v>
          </cell>
          <cell r="H248">
            <v>0</v>
          </cell>
          <cell r="I248">
            <v>745200</v>
          </cell>
        </row>
        <row r="249">
          <cell r="C249" t="str">
            <v>Cladding material : Trimdex colorbond, TCT 0.45 mm thk., Nobel Green, BHP Lysaght</v>
          </cell>
          <cell r="D249" t="str">
            <v>Cladding material : Trimdex colorbond, TCT 0.45 mm thk., Nobel Green</v>
          </cell>
          <cell r="E249" t="str">
            <v>BHP Lysaght</v>
          </cell>
          <cell r="F249" t="str">
            <v>M²</v>
          </cell>
          <cell r="G249">
            <v>0</v>
          </cell>
          <cell r="H249">
            <v>130410</v>
          </cell>
          <cell r="I249">
            <v>29900</v>
          </cell>
        </row>
        <row r="250">
          <cell r="C250" t="str">
            <v>Claybat pump</v>
          </cell>
          <cell r="F250" t="str">
            <v>Unit</v>
          </cell>
          <cell r="G250">
            <v>0</v>
          </cell>
          <cell r="H250">
            <v>0</v>
          </cell>
          <cell r="I250">
            <v>1304100</v>
          </cell>
        </row>
        <row r="251">
          <cell r="C251" t="str">
            <v>Cleaning &amp; CPO internal coating for CPO tank 3000 MT</v>
          </cell>
          <cell r="F251" t="str">
            <v>Lot</v>
          </cell>
          <cell r="G251">
            <v>0</v>
          </cell>
          <cell r="H251">
            <v>0</v>
          </cell>
          <cell r="I251">
            <v>3726000</v>
          </cell>
        </row>
        <row r="252">
          <cell r="C252" t="str">
            <v>Cleaning &amp; CPO internal coating for CPO tank 5000 MT</v>
          </cell>
          <cell r="F252" t="str">
            <v>Lot</v>
          </cell>
          <cell r="G252">
            <v>0</v>
          </cell>
          <cell r="H252">
            <v>0</v>
          </cell>
          <cell r="I252">
            <v>5589000</v>
          </cell>
        </row>
        <row r="253">
          <cell r="C253" t="str">
            <v>Collection water pump</v>
          </cell>
          <cell r="F253" t="str">
            <v>Unit</v>
          </cell>
          <cell r="G253">
            <v>0</v>
          </cell>
          <cell r="H253">
            <v>0</v>
          </cell>
          <cell r="I253">
            <v>1304100</v>
          </cell>
        </row>
        <row r="254">
          <cell r="C254" t="str">
            <v>Conical roller bearing Ø 60, SKF30212</v>
          </cell>
          <cell r="D254" t="str">
            <v>Conical roller bearing Ø 60</v>
          </cell>
          <cell r="E254" t="str">
            <v>SKF30212</v>
          </cell>
          <cell r="F254" t="str">
            <v>Unit</v>
          </cell>
          <cell r="G254">
            <v>0</v>
          </cell>
          <cell r="H254">
            <v>558900</v>
          </cell>
          <cell r="I254">
            <v>74520</v>
          </cell>
        </row>
        <row r="255">
          <cell r="C255" t="str">
            <v>Control System fo 18 dorrs Loading Ramp, Eaton</v>
          </cell>
          <cell r="D255" t="str">
            <v>Control System fo 18 dorrs Loading Ramp</v>
          </cell>
          <cell r="E255" t="str">
            <v>Eaton</v>
          </cell>
          <cell r="F255" t="str">
            <v>Set</v>
          </cell>
          <cell r="G255">
            <v>0</v>
          </cell>
          <cell r="H255">
            <v>0</v>
          </cell>
          <cell r="I255">
            <v>3726000</v>
          </cell>
        </row>
        <row r="256">
          <cell r="C256" t="str">
            <v>Counter sink bolt M20, HTB</v>
          </cell>
          <cell r="D256" t="str">
            <v>Counter sink bolt M20</v>
          </cell>
          <cell r="E256" t="str">
            <v>HTB</v>
          </cell>
          <cell r="F256" t="str">
            <v>Set</v>
          </cell>
          <cell r="G256">
            <v>0</v>
          </cell>
          <cell r="H256">
            <v>11178</v>
          </cell>
          <cell r="I256">
            <v>736</v>
          </cell>
        </row>
        <row r="257">
          <cell r="C257" t="str">
            <v>Craked mixture fan</v>
          </cell>
          <cell r="F257" t="str">
            <v>Unit</v>
          </cell>
          <cell r="G257">
            <v>0</v>
          </cell>
          <cell r="H257">
            <v>0</v>
          </cell>
          <cell r="I257">
            <v>7452000</v>
          </cell>
        </row>
        <row r="258">
          <cell r="C258" t="str">
            <v>Crude Oil Pump</v>
          </cell>
          <cell r="F258" t="str">
            <v>Unit</v>
          </cell>
          <cell r="G258">
            <v>0</v>
          </cell>
          <cell r="H258">
            <v>0</v>
          </cell>
          <cell r="I258">
            <v>1304100</v>
          </cell>
        </row>
        <row r="259">
          <cell r="C259" t="str">
            <v>Deaerator booster pump</v>
          </cell>
          <cell r="F259" t="str">
            <v>Unit</v>
          </cell>
          <cell r="G259">
            <v>0</v>
          </cell>
          <cell r="H259">
            <v>0</v>
          </cell>
          <cell r="I259">
            <v>1304100</v>
          </cell>
        </row>
        <row r="260">
          <cell r="C260" t="str">
            <v>Despatch oil pump</v>
          </cell>
          <cell r="F260" t="str">
            <v>Unit</v>
          </cell>
          <cell r="G260">
            <v>0</v>
          </cell>
          <cell r="H260">
            <v>0</v>
          </cell>
          <cell r="I260">
            <v>1304100</v>
          </cell>
        </row>
        <row r="261">
          <cell r="C261" t="str">
            <v>Digester mask level indicator</v>
          </cell>
          <cell r="F261" t="str">
            <v>Set</v>
          </cell>
          <cell r="G261">
            <v>0</v>
          </cell>
          <cell r="H261">
            <v>1656000</v>
          </cell>
          <cell r="I261">
            <v>1304100</v>
          </cell>
        </row>
        <row r="262">
          <cell r="C262" t="str">
            <v>Dished head ID:2,590 mm x 12 mm min. thk., ASTM A-36</v>
          </cell>
          <cell r="D262" t="str">
            <v>Dished head ID:2,590 mm x 12 mm min. thk.</v>
          </cell>
          <cell r="E262" t="str">
            <v>ASTM A-36</v>
          </cell>
          <cell r="F262" t="str">
            <v>Unit</v>
          </cell>
          <cell r="G262">
            <v>0</v>
          </cell>
          <cell r="H262">
            <v>22356000</v>
          </cell>
          <cell r="I262">
            <v>7452000</v>
          </cell>
        </row>
        <row r="263">
          <cell r="C263" t="str">
            <v>Dished head OD:1,200 mm x 12 mm min. thk., A516 Gr.70</v>
          </cell>
          <cell r="F263" t="str">
            <v>Unit</v>
          </cell>
          <cell r="G263">
            <v>0</v>
          </cell>
          <cell r="H263">
            <v>11178000</v>
          </cell>
          <cell r="I263">
            <v>5589000</v>
          </cell>
        </row>
        <row r="264">
          <cell r="C264" t="str">
            <v>Dried Kernel Fan</v>
          </cell>
          <cell r="F264" t="str">
            <v>Unit</v>
          </cell>
          <cell r="G264">
            <v>0</v>
          </cell>
          <cell r="H264">
            <v>0</v>
          </cell>
          <cell r="I264">
            <v>4471200</v>
          </cell>
        </row>
        <row r="265">
          <cell r="C265" t="str">
            <v>Drive Chain &amp; Sprocket, OCM</v>
          </cell>
          <cell r="D265" t="str">
            <v>Drive Chain &amp; Sprocket</v>
          </cell>
          <cell r="E265" t="str">
            <v>OCM</v>
          </cell>
          <cell r="F265" t="str">
            <v>Unit</v>
          </cell>
          <cell r="G265">
            <v>0</v>
          </cell>
          <cell r="H265">
            <v>5589000</v>
          </cell>
          <cell r="I265">
            <v>1117800</v>
          </cell>
        </row>
        <row r="266">
          <cell r="C266" t="str">
            <v>Drum Ø 335 mm x 457 mm height</v>
          </cell>
          <cell r="F266" t="str">
            <v>Unit</v>
          </cell>
          <cell r="G266">
            <v>0</v>
          </cell>
          <cell r="H266">
            <v>11178000</v>
          </cell>
          <cell r="I266">
            <v>2235600</v>
          </cell>
        </row>
        <row r="267">
          <cell r="C267" t="str">
            <v>Dye penetrant test back pressure receiver</v>
          </cell>
          <cell r="F267" t="str">
            <v>Lot</v>
          </cell>
          <cell r="G267">
            <v>0</v>
          </cell>
          <cell r="H267">
            <v>5589000</v>
          </cell>
          <cell r="I267">
            <v>745200</v>
          </cell>
        </row>
        <row r="268">
          <cell r="C268" t="str">
            <v>Dye penetrant test steriliser</v>
          </cell>
          <cell r="F268" t="str">
            <v>Lot</v>
          </cell>
          <cell r="G268">
            <v>0</v>
          </cell>
          <cell r="H268">
            <v>5589000</v>
          </cell>
          <cell r="I268">
            <v>745200</v>
          </cell>
        </row>
        <row r="269">
          <cell r="C269" t="str">
            <v>Efluent Recycling Pump</v>
          </cell>
          <cell r="F269" t="str">
            <v>Unit</v>
          </cell>
          <cell r="G269">
            <v>0</v>
          </cell>
          <cell r="H269">
            <v>0</v>
          </cell>
          <cell r="I269">
            <v>1304100</v>
          </cell>
        </row>
        <row r="270">
          <cell r="C270" t="str">
            <v>Electric motor 22 kW</v>
          </cell>
          <cell r="E270" t="str">
            <v>SEW</v>
          </cell>
          <cell r="F270" t="str">
            <v>Unit</v>
          </cell>
          <cell r="G270">
            <v>0</v>
          </cell>
          <cell r="H270">
            <v>0</v>
          </cell>
          <cell r="I270">
            <v>1490400</v>
          </cell>
        </row>
        <row r="271">
          <cell r="C271" t="str">
            <v>Empty Bunch Sludge Pump</v>
          </cell>
          <cell r="F271" t="str">
            <v>Unit</v>
          </cell>
          <cell r="G271">
            <v>0</v>
          </cell>
          <cell r="H271">
            <v>0</v>
          </cell>
          <cell r="I271">
            <v>1304100</v>
          </cell>
        </row>
        <row r="272">
          <cell r="C272" t="str">
            <v>Epoxy coating paint</v>
          </cell>
          <cell r="F272" t="str">
            <v>M²</v>
          </cell>
          <cell r="G272">
            <v>0</v>
          </cell>
          <cell r="H272">
            <v>260820</v>
          </cell>
          <cell r="I272">
            <v>11500</v>
          </cell>
        </row>
        <row r="273">
          <cell r="C273" t="str">
            <v>Expanded metal (SW35 x LW76 x T3 x W4.5)</v>
          </cell>
          <cell r="D273" t="str">
            <v>Expanded metal (SW35 x LW76 x T3 x W4.5)</v>
          </cell>
          <cell r="F273" t="str">
            <v>Kg</v>
          </cell>
          <cell r="G273">
            <v>0</v>
          </cell>
          <cell r="H273">
            <v>55890</v>
          </cell>
          <cell r="I273">
            <v>11500</v>
          </cell>
        </row>
        <row r="274">
          <cell r="C274" t="str">
            <v>Fiber cyclone fan</v>
          </cell>
          <cell r="F274" t="str">
            <v>Unit</v>
          </cell>
          <cell r="G274">
            <v>0</v>
          </cell>
          <cell r="H274">
            <v>0</v>
          </cell>
          <cell r="I274">
            <v>11178000</v>
          </cell>
        </row>
        <row r="275">
          <cell r="C275" t="str">
            <v>Filter nozzle</v>
          </cell>
          <cell r="F275" t="str">
            <v>Unit</v>
          </cell>
          <cell r="G275">
            <v>0</v>
          </cell>
          <cell r="H275">
            <v>22356000</v>
          </cell>
          <cell r="I275">
            <v>3726000</v>
          </cell>
        </row>
        <row r="276">
          <cell r="C276" t="str">
            <v>Final efluent pump</v>
          </cell>
          <cell r="F276" t="str">
            <v>Unit</v>
          </cell>
          <cell r="G276">
            <v>0</v>
          </cell>
          <cell r="H276">
            <v>0</v>
          </cell>
          <cell r="I276">
            <v>1304100</v>
          </cell>
        </row>
        <row r="277">
          <cell r="C277" t="str">
            <v>Fire Fighting Equipment</v>
          </cell>
          <cell r="F277" t="str">
            <v>Unit</v>
          </cell>
          <cell r="G277">
            <v>0</v>
          </cell>
          <cell r="H277">
            <v>4471200</v>
          </cell>
          <cell r="I277">
            <v>372600</v>
          </cell>
        </row>
        <row r="278">
          <cell r="C278" t="str">
            <v>Fire fighting pump engine</v>
          </cell>
          <cell r="F278" t="str">
            <v>Unit</v>
          </cell>
          <cell r="G278">
            <v>0</v>
          </cell>
          <cell r="H278">
            <v>0</v>
          </cell>
          <cell r="I278">
            <v>2235600</v>
          </cell>
        </row>
        <row r="279">
          <cell r="C279" t="str">
            <v>Fire fighting pump set</v>
          </cell>
          <cell r="F279" t="str">
            <v>Unit</v>
          </cell>
          <cell r="G279">
            <v>0</v>
          </cell>
          <cell r="H279">
            <v>0</v>
          </cell>
          <cell r="I279">
            <v>1304100</v>
          </cell>
        </row>
        <row r="280">
          <cell r="C280" t="str">
            <v>Flange for pipe OD 180 mm (PN10), HDPE</v>
          </cell>
          <cell r="D280" t="str">
            <v>Flange for pipe OD 180 mm (PN10)</v>
          </cell>
          <cell r="E280" t="str">
            <v>HDPE</v>
          </cell>
          <cell r="F280" t="str">
            <v>Pcs</v>
          </cell>
          <cell r="G280">
            <v>0</v>
          </cell>
          <cell r="H280">
            <v>1863000</v>
          </cell>
          <cell r="I280">
            <v>111780</v>
          </cell>
        </row>
        <row r="281">
          <cell r="C281" t="str">
            <v>Flange for pipe OD. 125mm (PN10), HDPE</v>
          </cell>
          <cell r="D281" t="str">
            <v>Flange for pipe OD. 125mm (PN10)</v>
          </cell>
          <cell r="E281" t="str">
            <v>HDPE</v>
          </cell>
          <cell r="F281" t="str">
            <v>Pcs</v>
          </cell>
          <cell r="G281">
            <v>0</v>
          </cell>
          <cell r="H281">
            <v>1490400</v>
          </cell>
          <cell r="I281">
            <v>111780</v>
          </cell>
        </row>
        <row r="282">
          <cell r="C282" t="str">
            <v>Flange for pipe OD. 90mm (PN10), HDPE</v>
          </cell>
          <cell r="D282" t="str">
            <v>Flange for pipe OD. 90mm (PN10)</v>
          </cell>
          <cell r="E282" t="str">
            <v>HDPE</v>
          </cell>
          <cell r="F282" t="str">
            <v>Pcs</v>
          </cell>
          <cell r="G282">
            <v>0</v>
          </cell>
          <cell r="H282">
            <v>968760</v>
          </cell>
          <cell r="I282">
            <v>111780</v>
          </cell>
        </row>
        <row r="283">
          <cell r="C283" t="str">
            <v>Flange Ø 1",  PN 16 BLIND, DIN</v>
          </cell>
          <cell r="D283" t="str">
            <v>Flange Ø 1",  PN 16 BLIND</v>
          </cell>
          <cell r="E283" t="str">
            <v>DIN</v>
          </cell>
          <cell r="F283" t="str">
            <v>Pcs</v>
          </cell>
          <cell r="G283">
            <v>0</v>
          </cell>
          <cell r="H283">
            <v>223560</v>
          </cell>
          <cell r="I283">
            <v>37260</v>
          </cell>
        </row>
        <row r="284">
          <cell r="C284" t="str">
            <v>Flange Ø 1", ANSI 150#-BLIND RF, A105</v>
          </cell>
          <cell r="D284" t="str">
            <v>Flange Ø 1", ANSI 150#-BLIND RF</v>
          </cell>
          <cell r="E284" t="str">
            <v>A105</v>
          </cell>
          <cell r="F284" t="str">
            <v>Pcs</v>
          </cell>
          <cell r="G284">
            <v>0</v>
          </cell>
          <cell r="H284">
            <v>223560</v>
          </cell>
          <cell r="I284">
            <v>37260</v>
          </cell>
        </row>
        <row r="285">
          <cell r="C285" t="str">
            <v>Flange Ø 1", ANSI 150#-SO RF, A105</v>
          </cell>
          <cell r="D285" t="str">
            <v>Flange Ø 1", ANSI 150#-SO RF</v>
          </cell>
          <cell r="E285" t="str">
            <v>A105</v>
          </cell>
          <cell r="F285" t="str">
            <v>Pcs</v>
          </cell>
          <cell r="G285">
            <v>0</v>
          </cell>
          <cell r="H285">
            <v>186300</v>
          </cell>
          <cell r="I285">
            <v>37260</v>
          </cell>
        </row>
        <row r="286">
          <cell r="C286" t="str">
            <v>Flange Ø 1", PN 16, DIN</v>
          </cell>
          <cell r="D286" t="str">
            <v>Flange Ø 1", PN 16</v>
          </cell>
          <cell r="E286" t="str">
            <v>DIN</v>
          </cell>
          <cell r="F286" t="str">
            <v>Pcs</v>
          </cell>
          <cell r="G286">
            <v>0</v>
          </cell>
          <cell r="H286">
            <v>186300</v>
          </cell>
          <cell r="I286">
            <v>37260</v>
          </cell>
        </row>
        <row r="287">
          <cell r="C287" t="str">
            <v>Flange Ø 1", PN 40, DIN</v>
          </cell>
          <cell r="D287" t="str">
            <v>Flange Ø 1", PN 40</v>
          </cell>
          <cell r="E287" t="str">
            <v>DIN</v>
          </cell>
          <cell r="F287" t="str">
            <v>Pcs</v>
          </cell>
          <cell r="G287">
            <v>0</v>
          </cell>
          <cell r="H287">
            <v>260820</v>
          </cell>
          <cell r="I287">
            <v>37260</v>
          </cell>
        </row>
        <row r="288">
          <cell r="C288" t="str">
            <v>Flange Ø 1", ANSI 150#-SO RF, A105, Galv</v>
          </cell>
          <cell r="D288" t="str">
            <v>Flange Ø 1", ANSI 150#-SO RF</v>
          </cell>
          <cell r="E288" t="str">
            <v>A105, Galv</v>
          </cell>
          <cell r="F288" t="str">
            <v>Pcs</v>
          </cell>
          <cell r="G288">
            <v>0</v>
          </cell>
          <cell r="H288">
            <v>186300</v>
          </cell>
          <cell r="I288">
            <v>37260</v>
          </cell>
        </row>
        <row r="289">
          <cell r="C289" t="str">
            <v>Flange Ø 1/2", ANSI 150#-SO RF, A105</v>
          </cell>
          <cell r="D289" t="str">
            <v>Flange Ø 1/2", ANSI 150#-SO RF</v>
          </cell>
          <cell r="E289" t="str">
            <v>A105</v>
          </cell>
          <cell r="F289" t="str">
            <v>Pcs</v>
          </cell>
          <cell r="G289">
            <v>0</v>
          </cell>
          <cell r="H289">
            <v>130410</v>
          </cell>
          <cell r="I289">
            <v>37260</v>
          </cell>
        </row>
        <row r="290">
          <cell r="C290" t="str">
            <v>Flange Ø 1/2", ANSI 150#-SO RF, Stainless Steel 304</v>
          </cell>
          <cell r="D290" t="str">
            <v>Flange Ø 1/2", ANSI 150#-SO RF</v>
          </cell>
          <cell r="E290" t="str">
            <v>Stainless Steel 304</v>
          </cell>
          <cell r="F290" t="str">
            <v>Pcs</v>
          </cell>
          <cell r="G290">
            <v>0</v>
          </cell>
          <cell r="H290">
            <v>130410</v>
          </cell>
          <cell r="I290">
            <v>37260</v>
          </cell>
        </row>
        <row r="291">
          <cell r="C291" t="str">
            <v>Flange Ø 1/2", PN 16, DIN</v>
          </cell>
          <cell r="D291" t="str">
            <v>Flange Ø 1/2", PN 16</v>
          </cell>
          <cell r="E291" t="str">
            <v>DIN</v>
          </cell>
          <cell r="F291" t="str">
            <v>Pcs</v>
          </cell>
          <cell r="G291">
            <v>0</v>
          </cell>
          <cell r="H291">
            <v>130410</v>
          </cell>
          <cell r="I291">
            <v>37260</v>
          </cell>
        </row>
        <row r="292">
          <cell r="C292" t="str">
            <v>Flange Ø 12", ANSI 150#-BLIND RF, A105</v>
          </cell>
          <cell r="D292" t="str">
            <v>Flange Ø 12", ANSI 150#-BLIND RF</v>
          </cell>
          <cell r="E292" t="str">
            <v>A105</v>
          </cell>
          <cell r="F292" t="str">
            <v>Pcs</v>
          </cell>
          <cell r="G292">
            <v>0</v>
          </cell>
          <cell r="H292">
            <v>2235600</v>
          </cell>
          <cell r="I292">
            <v>260820</v>
          </cell>
        </row>
        <row r="293">
          <cell r="C293" t="str">
            <v>Flange Ø 10", ANSI 150#-BLIND RF, A105</v>
          </cell>
          <cell r="D293" t="str">
            <v>Flange Ø 10", ANSI 150#-BLIND RF</v>
          </cell>
          <cell r="E293" t="str">
            <v>A105</v>
          </cell>
          <cell r="F293" t="str">
            <v>Pcs</v>
          </cell>
          <cell r="G293">
            <v>0</v>
          </cell>
          <cell r="H293">
            <v>2012040</v>
          </cell>
          <cell r="I293">
            <v>223560</v>
          </cell>
        </row>
        <row r="294">
          <cell r="C294" t="str">
            <v>Flange Ø 10", ANSI 150#-SO RF, A105</v>
          </cell>
          <cell r="D294" t="str">
            <v>Flange Ø 10", ANSI 150#-SO RF</v>
          </cell>
          <cell r="E294" t="str">
            <v>A105</v>
          </cell>
          <cell r="F294" t="str">
            <v>Pcs</v>
          </cell>
          <cell r="G294">
            <v>0</v>
          </cell>
          <cell r="H294">
            <v>1863000</v>
          </cell>
          <cell r="I294">
            <v>223560</v>
          </cell>
        </row>
        <row r="295">
          <cell r="C295" t="str">
            <v>Flange Ø 10", ANSI 150#-SO RF, Stainless Steel 304</v>
          </cell>
          <cell r="D295" t="str">
            <v>Flange Ø 10", ANSI 150#-SO RF</v>
          </cell>
          <cell r="E295" t="str">
            <v>Stainless Steel 304</v>
          </cell>
          <cell r="F295" t="str">
            <v>Pcs</v>
          </cell>
          <cell r="G295">
            <v>0</v>
          </cell>
          <cell r="H295">
            <v>3614220</v>
          </cell>
          <cell r="I295">
            <v>372600</v>
          </cell>
        </row>
        <row r="296">
          <cell r="C296" t="str">
            <v>Flange Ø 10", PN 16, DIN</v>
          </cell>
          <cell r="D296" t="str">
            <v>Flange Ø 10", PN 16</v>
          </cell>
          <cell r="E296" t="str">
            <v>DIN</v>
          </cell>
          <cell r="F296" t="str">
            <v>Pcs</v>
          </cell>
          <cell r="G296">
            <v>0</v>
          </cell>
          <cell r="H296">
            <v>1863000</v>
          </cell>
          <cell r="I296">
            <v>223560</v>
          </cell>
        </row>
        <row r="297">
          <cell r="C297" t="str">
            <v>Flange Ø 10",  PN 16 BLIND, DIN</v>
          </cell>
          <cell r="D297" t="str">
            <v>Flange Ø 10",  PN 16 BLIND</v>
          </cell>
          <cell r="E297" t="str">
            <v>DIN</v>
          </cell>
          <cell r="F297" t="str">
            <v>Pcs</v>
          </cell>
          <cell r="G297">
            <v>0</v>
          </cell>
          <cell r="H297">
            <v>2012040</v>
          </cell>
          <cell r="I297">
            <v>223560</v>
          </cell>
        </row>
        <row r="298">
          <cell r="C298" t="str">
            <v>Flange Ø 10", PN 40 BLIND, DIN</v>
          </cell>
          <cell r="D298" t="str">
            <v>Flange Ø 10", PN 40 BLIND</v>
          </cell>
          <cell r="E298" t="str">
            <v>DIN</v>
          </cell>
          <cell r="F298" t="str">
            <v>Pcs</v>
          </cell>
          <cell r="G298">
            <v>0</v>
          </cell>
          <cell r="H298">
            <v>2384640</v>
          </cell>
          <cell r="I298">
            <v>223560</v>
          </cell>
        </row>
        <row r="299">
          <cell r="C299" t="str">
            <v>Flange Ø 10", PN 40, DIN</v>
          </cell>
          <cell r="D299" t="str">
            <v>Flange Ø 10", PN 40</v>
          </cell>
          <cell r="E299" t="str">
            <v>DIN</v>
          </cell>
          <cell r="F299" t="str">
            <v>Pcs</v>
          </cell>
          <cell r="G299">
            <v>0</v>
          </cell>
          <cell r="H299">
            <v>2235600</v>
          </cell>
          <cell r="I299">
            <v>223560</v>
          </cell>
        </row>
        <row r="300">
          <cell r="C300" t="str">
            <v>Flange Ø 1-1/2", ANSI 150#-SO RF, A105</v>
          </cell>
          <cell r="D300" t="str">
            <v>Flange Ø 1-1/2", ANSI 150#-SO RF</v>
          </cell>
          <cell r="E300" t="str">
            <v>A105</v>
          </cell>
          <cell r="F300" t="str">
            <v>Pcs</v>
          </cell>
          <cell r="G300">
            <v>0</v>
          </cell>
          <cell r="H300">
            <v>204930</v>
          </cell>
          <cell r="I300">
            <v>55936</v>
          </cell>
        </row>
        <row r="301">
          <cell r="C301" t="str">
            <v>Flange Ø 1-1/2", PN 16, DIN</v>
          </cell>
          <cell r="D301" t="str">
            <v>Flange Ø 1-1/2", PN 16</v>
          </cell>
          <cell r="E301" t="str">
            <v>DIN</v>
          </cell>
          <cell r="F301" t="str">
            <v>Pcs</v>
          </cell>
          <cell r="G301">
            <v>0</v>
          </cell>
          <cell r="H301">
            <v>204930</v>
          </cell>
          <cell r="I301">
            <v>55936</v>
          </cell>
        </row>
        <row r="302">
          <cell r="C302" t="str">
            <v>Flange Ø 1-1/2", ANSI 150#-SO RF, A105, Galv</v>
          </cell>
          <cell r="D302" t="str">
            <v>Flange Ø 1-1/2", ANSI 150#-SO RF</v>
          </cell>
          <cell r="E302" t="str">
            <v>A105, Galv</v>
          </cell>
          <cell r="F302" t="str">
            <v>Pcs</v>
          </cell>
          <cell r="G302">
            <v>0</v>
          </cell>
          <cell r="H302">
            <v>204930</v>
          </cell>
          <cell r="I302">
            <v>55936</v>
          </cell>
        </row>
        <row r="303">
          <cell r="C303" t="str">
            <v>Flange Ø 12",  PN 16 BLIND, DIN</v>
          </cell>
          <cell r="D303" t="str">
            <v>Flange Ø 12",  PN 16 BLIND</v>
          </cell>
          <cell r="E303" t="str">
            <v>DIN</v>
          </cell>
          <cell r="F303" t="str">
            <v>Pcs</v>
          </cell>
          <cell r="G303">
            <v>0</v>
          </cell>
          <cell r="H303">
            <v>2235600</v>
          </cell>
          <cell r="I303">
            <v>260820</v>
          </cell>
        </row>
        <row r="304">
          <cell r="C304" t="str">
            <v>Flange Ø 12", ANSI 150#-BLIND RF, Stainless Steel 304</v>
          </cell>
          <cell r="D304" t="str">
            <v>Flange Ø 12", ANSI 150#-BLIND RF</v>
          </cell>
          <cell r="E304" t="str">
            <v>Stainless Steel 304</v>
          </cell>
          <cell r="F304" t="str">
            <v>Pcs</v>
          </cell>
          <cell r="G304">
            <v>0</v>
          </cell>
          <cell r="H304">
            <v>8793360</v>
          </cell>
          <cell r="I304">
            <v>372600</v>
          </cell>
        </row>
        <row r="305">
          <cell r="C305" t="str">
            <v>Flange Ø 12", ANSI 150#-SO RF, Stainless Steel 304</v>
          </cell>
          <cell r="D305" t="str">
            <v>Flange Ø 12", ANSI 150#-SO RF</v>
          </cell>
          <cell r="E305" t="str">
            <v>Stainless Steel 304</v>
          </cell>
          <cell r="F305" t="str">
            <v>Pcs</v>
          </cell>
          <cell r="G305">
            <v>0</v>
          </cell>
          <cell r="H305">
            <v>8569800</v>
          </cell>
          <cell r="I305">
            <v>372600</v>
          </cell>
        </row>
        <row r="306">
          <cell r="C306" t="str">
            <v>Flange Ø 12", ANSI 150#-SO RF, A105</v>
          </cell>
          <cell r="D306" t="str">
            <v>Flange Ø 12", ANSI 150#-SO RF</v>
          </cell>
          <cell r="E306" t="str">
            <v>A105</v>
          </cell>
          <cell r="F306" t="str">
            <v>Pcs</v>
          </cell>
          <cell r="G306">
            <v>0</v>
          </cell>
          <cell r="H306">
            <v>2086560</v>
          </cell>
          <cell r="I306">
            <v>260820</v>
          </cell>
        </row>
        <row r="307">
          <cell r="C307" t="str">
            <v>Flange Ø 12", PN 16, DIN</v>
          </cell>
          <cell r="D307" t="str">
            <v>Flange Ø 12", PN 16</v>
          </cell>
          <cell r="E307" t="str">
            <v>DIN</v>
          </cell>
          <cell r="F307" t="str">
            <v>Pcs</v>
          </cell>
          <cell r="G307">
            <v>0</v>
          </cell>
          <cell r="H307">
            <v>2123820</v>
          </cell>
          <cell r="I307">
            <v>260820</v>
          </cell>
        </row>
        <row r="308">
          <cell r="C308" t="str">
            <v>Flange Ø 14",  PN 16 BLIND, DIN</v>
          </cell>
          <cell r="D308" t="str">
            <v>Flange Ø 14",  PN 16 BLIND</v>
          </cell>
          <cell r="E308" t="str">
            <v>DIN</v>
          </cell>
          <cell r="F308" t="str">
            <v>Pcs</v>
          </cell>
          <cell r="G308">
            <v>0</v>
          </cell>
          <cell r="H308">
            <v>4098600</v>
          </cell>
          <cell r="I308">
            <v>335340</v>
          </cell>
        </row>
        <row r="309">
          <cell r="C309" t="str">
            <v>Flange Ø 14", PN 16, DIN</v>
          </cell>
          <cell r="D309" t="str">
            <v>Flange Ø 14", PN 16</v>
          </cell>
          <cell r="E309" t="str">
            <v>DIN</v>
          </cell>
          <cell r="F309" t="str">
            <v>Pcs</v>
          </cell>
          <cell r="G309">
            <v>0</v>
          </cell>
          <cell r="H309">
            <v>2496420</v>
          </cell>
          <cell r="I309">
            <v>335340</v>
          </cell>
        </row>
        <row r="310">
          <cell r="C310" t="str">
            <v>Flange Ø 16",  PN 16 BLIND, DIN</v>
          </cell>
          <cell r="D310" t="str">
            <v>Flange Ø 16",  PN 16 BLIND</v>
          </cell>
          <cell r="E310" t="str">
            <v>DIN</v>
          </cell>
          <cell r="F310" t="str">
            <v>Pcs</v>
          </cell>
          <cell r="G310">
            <v>0</v>
          </cell>
          <cell r="H310">
            <v>4843800</v>
          </cell>
          <cell r="I310">
            <v>447120</v>
          </cell>
        </row>
        <row r="311">
          <cell r="C311" t="str">
            <v>Flange Ø 16", PN 16, DIN</v>
          </cell>
          <cell r="D311" t="str">
            <v>Flange Ø 16", PN 16</v>
          </cell>
          <cell r="E311" t="str">
            <v>DIN</v>
          </cell>
          <cell r="F311" t="str">
            <v>Pcs</v>
          </cell>
          <cell r="G311">
            <v>0</v>
          </cell>
          <cell r="H311">
            <v>4098600</v>
          </cell>
          <cell r="I311">
            <v>447120</v>
          </cell>
        </row>
        <row r="312">
          <cell r="C312" t="str">
            <v>Flange Ø 2",  PN 16 BLIND, DIN</v>
          </cell>
          <cell r="D312" t="str">
            <v>Flange Ø 2",  PN 16 BLIND</v>
          </cell>
          <cell r="E312" t="str">
            <v>DIN</v>
          </cell>
          <cell r="F312" t="str">
            <v>Pcs</v>
          </cell>
          <cell r="G312">
            <v>0</v>
          </cell>
          <cell r="H312">
            <v>260820</v>
          </cell>
          <cell r="I312">
            <v>55936</v>
          </cell>
        </row>
        <row r="313">
          <cell r="C313" t="str">
            <v>Flange Ø 2",  PN 16 BLIND, Stainless Steel 304</v>
          </cell>
          <cell r="D313" t="str">
            <v>Flange Ø 2",  PN 16 BLIND</v>
          </cell>
          <cell r="E313" t="str">
            <v>Stainless Steel 304</v>
          </cell>
          <cell r="F313" t="str">
            <v>Pcs</v>
          </cell>
          <cell r="G313">
            <v>0</v>
          </cell>
          <cell r="H313">
            <v>931500</v>
          </cell>
          <cell r="I313">
            <v>149040</v>
          </cell>
        </row>
        <row r="314">
          <cell r="C314" t="str">
            <v>Flange Ø 2", ANSI 150#-BLIND RF, A105</v>
          </cell>
          <cell r="D314" t="str">
            <v>Flange Ø 2", ANSI 150#-BLIND RF</v>
          </cell>
          <cell r="E314" t="str">
            <v>A105</v>
          </cell>
          <cell r="F314" t="str">
            <v>Pcs</v>
          </cell>
          <cell r="G314">
            <v>0</v>
          </cell>
          <cell r="H314">
            <v>260820</v>
          </cell>
          <cell r="I314">
            <v>55936</v>
          </cell>
        </row>
        <row r="315">
          <cell r="C315" t="str">
            <v>Flange Ø 2", ANSI 150#-SO RF, A105</v>
          </cell>
          <cell r="D315" t="str">
            <v>Flange Ø 2", ANSI 150#-SO RF</v>
          </cell>
          <cell r="E315" t="str">
            <v>A105</v>
          </cell>
          <cell r="F315" t="str">
            <v>Pcs</v>
          </cell>
          <cell r="G315">
            <v>0</v>
          </cell>
          <cell r="H315">
            <v>223560</v>
          </cell>
          <cell r="I315">
            <v>55936</v>
          </cell>
        </row>
        <row r="316">
          <cell r="C316" t="str">
            <v>Flange Ø 2", ANSI 150#-SO RF, Stainless Steel 304</v>
          </cell>
          <cell r="D316" t="str">
            <v>Flange Ø 2", ANSI 150#-SO RF</v>
          </cell>
          <cell r="E316" t="str">
            <v>Stainless Steel 304</v>
          </cell>
          <cell r="F316" t="str">
            <v>Pcs</v>
          </cell>
          <cell r="G316">
            <v>0</v>
          </cell>
          <cell r="H316">
            <v>1006020</v>
          </cell>
          <cell r="I316">
            <v>149040</v>
          </cell>
        </row>
        <row r="317">
          <cell r="C317" t="str">
            <v>Flange Ø 2", PN 16, DIN</v>
          </cell>
          <cell r="D317" t="str">
            <v>Flange Ø 2", PN 16</v>
          </cell>
          <cell r="E317" t="str">
            <v>DIN</v>
          </cell>
          <cell r="F317" t="str">
            <v>Pcs</v>
          </cell>
          <cell r="G317">
            <v>0</v>
          </cell>
          <cell r="H317">
            <v>335340</v>
          </cell>
          <cell r="I317">
            <v>55936</v>
          </cell>
        </row>
        <row r="318">
          <cell r="C318" t="str">
            <v>Flange Ø 2", PN 16, Stainless Steel 304</v>
          </cell>
          <cell r="D318" t="str">
            <v>Flange Ø 2", PN 16</v>
          </cell>
          <cell r="E318" t="str">
            <v>Stainless Steel 304</v>
          </cell>
          <cell r="F318" t="str">
            <v>Pcs</v>
          </cell>
          <cell r="G318">
            <v>0</v>
          </cell>
          <cell r="H318">
            <v>670680</v>
          </cell>
          <cell r="I318">
            <v>149040</v>
          </cell>
        </row>
        <row r="319">
          <cell r="C319" t="str">
            <v>Flange Ø 2", PN 40, DIN</v>
          </cell>
          <cell r="D319" t="str">
            <v>Flange Ø 2", PN 40</v>
          </cell>
          <cell r="E319" t="str">
            <v>DIN</v>
          </cell>
          <cell r="F319" t="str">
            <v>Pcs</v>
          </cell>
          <cell r="G319">
            <v>0</v>
          </cell>
          <cell r="H319">
            <v>335340</v>
          </cell>
          <cell r="I319">
            <v>55936</v>
          </cell>
        </row>
        <row r="320">
          <cell r="C320" t="str">
            <v>Flange Ø 2", ANSI 150#-SO RF, A105, Galv</v>
          </cell>
          <cell r="D320" t="str">
            <v>Flange Ø 2", ANSI 150#-SO RF</v>
          </cell>
          <cell r="E320" t="str">
            <v>A105, Galv</v>
          </cell>
          <cell r="F320" t="str">
            <v>Pcs</v>
          </cell>
          <cell r="G320">
            <v>0</v>
          </cell>
          <cell r="H320">
            <v>298080</v>
          </cell>
          <cell r="I320">
            <v>55936</v>
          </cell>
        </row>
        <row r="321">
          <cell r="C321" t="str">
            <v>Flange Ø 2-1/2", ANSI 150#-SO RF, A105, Galv</v>
          </cell>
          <cell r="D321" t="str">
            <v>Flange Ø 2-1/2", ANSI 150#-SO RF</v>
          </cell>
          <cell r="E321" t="str">
            <v>A105, Galv</v>
          </cell>
          <cell r="F321" t="str">
            <v>Pcs</v>
          </cell>
          <cell r="G321">
            <v>0</v>
          </cell>
          <cell r="H321">
            <v>521640</v>
          </cell>
          <cell r="I321">
            <v>74520</v>
          </cell>
        </row>
        <row r="322">
          <cell r="C322" t="str">
            <v>Flange Ø 2-1/2",  PN 16 BLIND, Stainless Steel 304</v>
          </cell>
          <cell r="D322" t="str">
            <v>Flange Ø 2-1/2",  PN 16 BLIND</v>
          </cell>
          <cell r="E322" t="str">
            <v>Stainless Steel 304</v>
          </cell>
          <cell r="F322" t="str">
            <v>Pcs</v>
          </cell>
          <cell r="G322">
            <v>0</v>
          </cell>
          <cell r="H322">
            <v>1006020</v>
          </cell>
          <cell r="I322">
            <v>186300</v>
          </cell>
        </row>
        <row r="323">
          <cell r="C323" t="str">
            <v>Flange Ø 2-1/2", ANSI 150#-SO RF, A105</v>
          </cell>
          <cell r="D323" t="str">
            <v>Flange Ø 2-1/2", ANSI 150#-SO RF</v>
          </cell>
          <cell r="E323" t="str">
            <v>A105</v>
          </cell>
          <cell r="F323" t="str">
            <v>Pcs</v>
          </cell>
          <cell r="G323">
            <v>0</v>
          </cell>
          <cell r="H323">
            <v>335340</v>
          </cell>
          <cell r="I323">
            <v>74520</v>
          </cell>
        </row>
        <row r="324">
          <cell r="C324" t="str">
            <v>Flange Ø 2-1/2", ANSI 150#-SO RF, Stainless Steel 304</v>
          </cell>
          <cell r="D324" t="str">
            <v>Flange Ø 2-1/2", ANSI 150#-SO RF</v>
          </cell>
          <cell r="E324" t="str">
            <v>Stainless Steel 304</v>
          </cell>
          <cell r="F324" t="str">
            <v>Pcs</v>
          </cell>
          <cell r="G324">
            <v>0</v>
          </cell>
          <cell r="H324">
            <v>726570</v>
          </cell>
          <cell r="I324">
            <v>186300</v>
          </cell>
        </row>
        <row r="325">
          <cell r="C325" t="str">
            <v>Flange Ø 2-1/2", PN 16, DIN</v>
          </cell>
          <cell r="D325" t="str">
            <v>Flange Ø 2-1/2", PN 16</v>
          </cell>
          <cell r="E325" t="str">
            <v>DIN</v>
          </cell>
          <cell r="F325" t="str">
            <v>Pcs</v>
          </cell>
          <cell r="G325">
            <v>0</v>
          </cell>
          <cell r="H325">
            <v>372600</v>
          </cell>
          <cell r="I325">
            <v>74520</v>
          </cell>
        </row>
        <row r="326">
          <cell r="C326" t="str">
            <v>Flange Ø 2-1/2", PN 16, Stainless Steel 304</v>
          </cell>
          <cell r="D326" t="str">
            <v>Flange Ø 2-1/2", PN 16</v>
          </cell>
          <cell r="E326" t="str">
            <v>Stainless Steel 304</v>
          </cell>
          <cell r="F326" t="str">
            <v>Pcs</v>
          </cell>
          <cell r="G326">
            <v>0</v>
          </cell>
          <cell r="H326">
            <v>726570</v>
          </cell>
          <cell r="I326">
            <v>186300</v>
          </cell>
        </row>
        <row r="327">
          <cell r="C327" t="str">
            <v>Flange Ø 3",  PN 16 BLIND, DIN</v>
          </cell>
          <cell r="D327" t="str">
            <v>Flange Ø 3",  PN 16 BLIND</v>
          </cell>
          <cell r="E327" t="str">
            <v>DIN</v>
          </cell>
          <cell r="F327" t="str">
            <v>Pcs</v>
          </cell>
          <cell r="G327">
            <v>0</v>
          </cell>
          <cell r="H327">
            <v>447120</v>
          </cell>
          <cell r="I327">
            <v>93380</v>
          </cell>
        </row>
        <row r="328">
          <cell r="C328" t="str">
            <v>Flange Ø 3",  PN 16 BLIND, Stainless Steel 304</v>
          </cell>
          <cell r="D328" t="str">
            <v>Flange Ø 3",  PN 16 BLIND</v>
          </cell>
          <cell r="E328" t="str">
            <v>Stainless Steel 304</v>
          </cell>
          <cell r="F328" t="str">
            <v>Pcs</v>
          </cell>
          <cell r="G328">
            <v>0</v>
          </cell>
          <cell r="H328">
            <v>1102896</v>
          </cell>
          <cell r="I328">
            <v>223560</v>
          </cell>
        </row>
        <row r="329">
          <cell r="C329" t="str">
            <v>Flange Ø 3", ANSI 150#-BLIND RF, A105</v>
          </cell>
          <cell r="D329" t="str">
            <v>Flange Ø 3", ANSI 150#-BLIND RF</v>
          </cell>
          <cell r="E329" t="str">
            <v>A105</v>
          </cell>
          <cell r="F329" t="str">
            <v>Pcs</v>
          </cell>
          <cell r="G329">
            <v>0</v>
          </cell>
          <cell r="H329">
            <v>484380</v>
          </cell>
          <cell r="I329">
            <v>93380</v>
          </cell>
        </row>
        <row r="330">
          <cell r="C330" t="str">
            <v>Flange Ø 3", ANSI 150#-SO RF, A105</v>
          </cell>
          <cell r="D330" t="str">
            <v>Flange Ø 3", ANSI 150#-SO RF</v>
          </cell>
          <cell r="E330" t="str">
            <v>A105</v>
          </cell>
          <cell r="F330" t="str">
            <v>Pcs</v>
          </cell>
          <cell r="G330">
            <v>0</v>
          </cell>
          <cell r="H330">
            <v>484380</v>
          </cell>
          <cell r="I330">
            <v>93380</v>
          </cell>
        </row>
        <row r="331">
          <cell r="C331" t="str">
            <v>Flange Ø 3", ANSI 150#-SO RF, A105, Galv</v>
          </cell>
          <cell r="D331" t="str">
            <v>Flange Ø 3", ANSI 150#-SO RF</v>
          </cell>
          <cell r="E331" t="str">
            <v>A105, Galv</v>
          </cell>
          <cell r="F331" t="str">
            <v>Pcs</v>
          </cell>
          <cell r="G331">
            <v>0</v>
          </cell>
          <cell r="H331">
            <v>484380</v>
          </cell>
          <cell r="I331">
            <v>93380</v>
          </cell>
        </row>
        <row r="332">
          <cell r="C332" t="str">
            <v>Flange Ø 3", ANSI 150#-SO RF, Stainless Steel 304</v>
          </cell>
          <cell r="D332" t="str">
            <v>Flange Ø 3", ANSI 150#-SO RF</v>
          </cell>
          <cell r="E332" t="str">
            <v>Stainless Steel 304</v>
          </cell>
          <cell r="F332" t="str">
            <v>Pcs</v>
          </cell>
          <cell r="G332">
            <v>0</v>
          </cell>
          <cell r="H332">
            <v>745200</v>
          </cell>
          <cell r="I332">
            <v>223560</v>
          </cell>
        </row>
        <row r="333">
          <cell r="C333" t="str">
            <v>Flange Ø 3", PN 16, DIN</v>
          </cell>
          <cell r="D333" t="str">
            <v>Flange Ø 3", PN 16</v>
          </cell>
          <cell r="E333" t="str">
            <v>DIN</v>
          </cell>
          <cell r="F333" t="str">
            <v>Pcs</v>
          </cell>
          <cell r="G333">
            <v>0</v>
          </cell>
          <cell r="H333">
            <v>484380</v>
          </cell>
          <cell r="I333">
            <v>93380</v>
          </cell>
        </row>
        <row r="334">
          <cell r="C334" t="str">
            <v>Flange Ø 3", PN 16, Stainless Steel 304</v>
          </cell>
          <cell r="D334" t="str">
            <v>Flange Ø 3", PN 16</v>
          </cell>
          <cell r="E334" t="str">
            <v>Stainless Steel 304</v>
          </cell>
          <cell r="F334" t="str">
            <v>Pcs</v>
          </cell>
          <cell r="G334">
            <v>0</v>
          </cell>
          <cell r="H334">
            <v>745200</v>
          </cell>
          <cell r="I334">
            <v>223560</v>
          </cell>
        </row>
        <row r="335">
          <cell r="C335" t="str">
            <v>Flange Ø 3/4", ANSI 150#-SO RF, A105</v>
          </cell>
          <cell r="D335" t="str">
            <v>Flange Ø 3/4", ANSI 150#-SO RF</v>
          </cell>
          <cell r="E335" t="str">
            <v>A105</v>
          </cell>
          <cell r="F335" t="str">
            <v>Pcs</v>
          </cell>
          <cell r="G335">
            <v>0</v>
          </cell>
          <cell r="H335">
            <v>130410</v>
          </cell>
          <cell r="I335">
            <v>37260</v>
          </cell>
        </row>
        <row r="336">
          <cell r="C336" t="str">
            <v>Flange Ø 3/4", ANSI 150#-SO RF, A105, Galv</v>
          </cell>
          <cell r="D336" t="str">
            <v>Flange Ø 3/4", ANSI 150#-SO RF</v>
          </cell>
          <cell r="E336" t="str">
            <v>A105, Galv</v>
          </cell>
          <cell r="F336" t="str">
            <v>Pcs</v>
          </cell>
          <cell r="G336">
            <v>0</v>
          </cell>
          <cell r="H336">
            <v>130410</v>
          </cell>
          <cell r="I336">
            <v>37260</v>
          </cell>
        </row>
        <row r="337">
          <cell r="C337" t="str">
            <v>Flange Ø 4",  PN 16 BLIND, DIN</v>
          </cell>
          <cell r="D337" t="str">
            <v>Flange Ø 4",  PN 16 BLIND</v>
          </cell>
          <cell r="E337" t="str">
            <v>DIN</v>
          </cell>
          <cell r="F337" t="str">
            <v>Pcs</v>
          </cell>
          <cell r="G337">
            <v>0</v>
          </cell>
          <cell r="H337">
            <v>521640</v>
          </cell>
          <cell r="I337">
            <v>111780</v>
          </cell>
        </row>
        <row r="338">
          <cell r="C338" t="str">
            <v>Flange Ø 4",  PN 16 BLIND, Stainless Steel 304</v>
          </cell>
          <cell r="D338" t="str">
            <v>Flange Ø 4",  PN 16 BLIND</v>
          </cell>
          <cell r="E338" t="str">
            <v>Stainless Steel 304</v>
          </cell>
          <cell r="F338" t="str">
            <v>Pcs</v>
          </cell>
          <cell r="G338">
            <v>0</v>
          </cell>
          <cell r="H338">
            <v>1363716</v>
          </cell>
          <cell r="I338">
            <v>260820</v>
          </cell>
        </row>
        <row r="339">
          <cell r="C339" t="str">
            <v>Flange Ø 4", ANSI 150#-BLIND RF, A105</v>
          </cell>
          <cell r="D339" t="str">
            <v>Flange Ø 4", ANSI 150#-BLIND RF</v>
          </cell>
          <cell r="E339" t="str">
            <v>A105</v>
          </cell>
          <cell r="F339" t="str">
            <v>Pcs</v>
          </cell>
          <cell r="G339">
            <v>0</v>
          </cell>
          <cell r="H339">
            <v>521640</v>
          </cell>
          <cell r="I339">
            <v>111780</v>
          </cell>
        </row>
        <row r="340">
          <cell r="C340" t="str">
            <v>Flange Ø 4", ANSI 150#-BLIND RF, Stainless Steel 304</v>
          </cell>
          <cell r="D340" t="str">
            <v>Flange Ø 4", ANSI 150#-BLIND RF</v>
          </cell>
          <cell r="E340" t="str">
            <v>Stainless Steel 304</v>
          </cell>
          <cell r="F340" t="str">
            <v>Pcs</v>
          </cell>
          <cell r="G340">
            <v>0</v>
          </cell>
          <cell r="H340">
            <v>1363716</v>
          </cell>
          <cell r="I340">
            <v>260820</v>
          </cell>
        </row>
        <row r="341">
          <cell r="C341" t="str">
            <v>Flange Ø 4", ANSI 150#-SO RF, A105</v>
          </cell>
          <cell r="D341" t="str">
            <v>Flange Ø 4", ANSI 150#-SO RF</v>
          </cell>
          <cell r="E341" t="str">
            <v>A105</v>
          </cell>
          <cell r="F341" t="str">
            <v>Pcs</v>
          </cell>
          <cell r="G341">
            <v>0</v>
          </cell>
          <cell r="H341">
            <v>484380</v>
          </cell>
          <cell r="I341">
            <v>111780</v>
          </cell>
        </row>
        <row r="342">
          <cell r="C342" t="str">
            <v>Flange Ø 4", ANSI 150#-SO RF, A105, Galv</v>
          </cell>
          <cell r="D342" t="str">
            <v>Flange Ø 4", ANSI 150#-SO RF</v>
          </cell>
          <cell r="E342" t="str">
            <v>A105, Galv</v>
          </cell>
          <cell r="F342" t="str">
            <v>Pcs</v>
          </cell>
          <cell r="G342">
            <v>0</v>
          </cell>
          <cell r="H342">
            <v>484380</v>
          </cell>
          <cell r="I342">
            <v>111780</v>
          </cell>
        </row>
        <row r="343">
          <cell r="C343" t="str">
            <v>Flange Ø 4", ANSI 150#-SO RF, Stainless Steel 304</v>
          </cell>
          <cell r="D343" t="str">
            <v>Flange Ø 4", ANSI 150#-SO RF</v>
          </cell>
          <cell r="E343" t="str">
            <v>Stainless Steel 304</v>
          </cell>
          <cell r="F343" t="str">
            <v>Pcs</v>
          </cell>
          <cell r="G343">
            <v>0</v>
          </cell>
          <cell r="H343">
            <v>968760</v>
          </cell>
          <cell r="I343">
            <v>260820</v>
          </cell>
        </row>
        <row r="344">
          <cell r="C344" t="str">
            <v>Flange Ø 4", PN 16, DIN</v>
          </cell>
          <cell r="D344" t="str">
            <v>Flange Ø 4", PN 16</v>
          </cell>
          <cell r="E344" t="str">
            <v>DIN</v>
          </cell>
          <cell r="F344" t="str">
            <v>Pcs</v>
          </cell>
          <cell r="G344">
            <v>0</v>
          </cell>
          <cell r="H344">
            <v>484380</v>
          </cell>
          <cell r="I344">
            <v>111780</v>
          </cell>
        </row>
        <row r="345">
          <cell r="C345" t="str">
            <v>Flange Ø 4", PN 16, Stainless Steel 304</v>
          </cell>
          <cell r="D345" t="str">
            <v>Flange Ø 4", PN 16</v>
          </cell>
          <cell r="E345" t="str">
            <v>Stainless Steel 304</v>
          </cell>
          <cell r="F345" t="str">
            <v>Pcs</v>
          </cell>
          <cell r="G345">
            <v>0</v>
          </cell>
          <cell r="H345">
            <v>968760</v>
          </cell>
          <cell r="I345">
            <v>260820</v>
          </cell>
        </row>
        <row r="346">
          <cell r="C346" t="str">
            <v>Flange Ø 4", PN 40 BLIND, DIN</v>
          </cell>
          <cell r="D346" t="str">
            <v>Flange Ø 4", PN 40 BLIND</v>
          </cell>
          <cell r="E346" t="str">
            <v>DIN</v>
          </cell>
          <cell r="F346" t="str">
            <v>Pcs</v>
          </cell>
          <cell r="G346">
            <v>0</v>
          </cell>
          <cell r="H346">
            <v>633420</v>
          </cell>
          <cell r="I346">
            <v>111780</v>
          </cell>
        </row>
        <row r="347">
          <cell r="C347" t="str">
            <v>Flange Ø 4", PN 40, DIN</v>
          </cell>
          <cell r="D347" t="str">
            <v>Flange Ø 4", PN 40</v>
          </cell>
          <cell r="E347" t="str">
            <v>DIN</v>
          </cell>
          <cell r="F347" t="str">
            <v>Pcs</v>
          </cell>
          <cell r="G347">
            <v>0</v>
          </cell>
          <cell r="H347">
            <v>484380</v>
          </cell>
          <cell r="I347">
            <v>111780</v>
          </cell>
        </row>
        <row r="348">
          <cell r="C348" t="str">
            <v>Flange Ø 5", ANSI 150#-SO RF, A105</v>
          </cell>
          <cell r="D348" t="str">
            <v>Flange Ø 5", ANSI 150#-SO RF</v>
          </cell>
          <cell r="E348" t="str">
            <v>A105</v>
          </cell>
          <cell r="F348" t="str">
            <v>Pcs</v>
          </cell>
          <cell r="G348">
            <v>0</v>
          </cell>
          <cell r="H348">
            <v>670680</v>
          </cell>
          <cell r="I348">
            <v>149040</v>
          </cell>
        </row>
        <row r="349">
          <cell r="C349" t="str">
            <v>Flange Ø 5", ANSI 150#-SO RF, A105, Galv</v>
          </cell>
          <cell r="D349" t="str">
            <v>Flange Ø 5", ANSI 150#-SO RF</v>
          </cell>
          <cell r="E349" t="str">
            <v>A105, Galv</v>
          </cell>
          <cell r="F349" t="str">
            <v>Pcs</v>
          </cell>
          <cell r="G349">
            <v>0</v>
          </cell>
          <cell r="H349">
            <v>670680</v>
          </cell>
          <cell r="I349">
            <v>149040</v>
          </cell>
        </row>
        <row r="350">
          <cell r="C350" t="str">
            <v>Flange Ø 6",  PN 16 BLIND, DIN</v>
          </cell>
          <cell r="D350" t="str">
            <v>Flange Ø 6",  PN 16 BLIND</v>
          </cell>
          <cell r="E350" t="str">
            <v>DIN</v>
          </cell>
          <cell r="F350" t="str">
            <v>Pcs</v>
          </cell>
          <cell r="G350">
            <v>0</v>
          </cell>
          <cell r="H350">
            <v>1006020</v>
          </cell>
          <cell r="I350">
            <v>186300</v>
          </cell>
        </row>
        <row r="351">
          <cell r="C351" t="str">
            <v>Flange Ø 6", ANSI 150#-BLIND RF, A105</v>
          </cell>
          <cell r="D351" t="str">
            <v>Flange Ø 6", ANSI 150#-BLIND RF</v>
          </cell>
          <cell r="E351" t="str">
            <v>A105</v>
          </cell>
          <cell r="F351" t="str">
            <v>Pcs</v>
          </cell>
          <cell r="G351">
            <v>0</v>
          </cell>
          <cell r="H351">
            <v>1006020</v>
          </cell>
          <cell r="I351">
            <v>186300</v>
          </cell>
        </row>
        <row r="352">
          <cell r="C352" t="str">
            <v>Flange Ø 6", ANSI 150#-BLIND RF, Stainless Steel 304</v>
          </cell>
          <cell r="D352" t="str">
            <v>Flange Ø 6", ANSI 150#-BLIND RF</v>
          </cell>
          <cell r="E352" t="str">
            <v>Stainless Steel 304</v>
          </cell>
          <cell r="F352" t="str">
            <v>Pcs</v>
          </cell>
          <cell r="G352">
            <v>0</v>
          </cell>
          <cell r="H352">
            <v>1341360</v>
          </cell>
          <cell r="I352">
            <v>372600</v>
          </cell>
        </row>
        <row r="353">
          <cell r="C353" t="str">
            <v>Flange Ø 6", ANSI 150#-SO RF, A105</v>
          </cell>
          <cell r="D353" t="str">
            <v>Flange Ø 6", ANSI 150#-SO RF</v>
          </cell>
          <cell r="E353" t="str">
            <v>A105</v>
          </cell>
          <cell r="F353" t="str">
            <v>Pcs</v>
          </cell>
          <cell r="G353">
            <v>0</v>
          </cell>
          <cell r="H353">
            <v>819720</v>
          </cell>
          <cell r="I353">
            <v>186300</v>
          </cell>
        </row>
        <row r="354">
          <cell r="C354" t="str">
            <v>Flange Ø 6", ANSI 150#-SO RF, Stainless Steel 304</v>
          </cell>
          <cell r="D354" t="str">
            <v>Flange Ø 6", ANSI 150#-SO RF</v>
          </cell>
          <cell r="E354" t="str">
            <v>Stainless Steel 304</v>
          </cell>
          <cell r="F354" t="str">
            <v>Pcs</v>
          </cell>
          <cell r="G354">
            <v>0</v>
          </cell>
          <cell r="H354">
            <v>1341360</v>
          </cell>
          <cell r="I354">
            <v>372600</v>
          </cell>
        </row>
        <row r="355">
          <cell r="C355" t="str">
            <v>Flange Ø 6", PN 16, DIN</v>
          </cell>
          <cell r="D355" t="str">
            <v>Flange Ø 6", PN 16</v>
          </cell>
          <cell r="E355" t="str">
            <v>DIN</v>
          </cell>
          <cell r="F355" t="str">
            <v>Pcs</v>
          </cell>
          <cell r="G355">
            <v>0</v>
          </cell>
          <cell r="H355">
            <v>819720</v>
          </cell>
          <cell r="I355">
            <v>186300</v>
          </cell>
        </row>
        <row r="356">
          <cell r="C356" t="str">
            <v>Flange Ø 6", PN 40, DIN</v>
          </cell>
          <cell r="D356" t="str">
            <v>Flange Ø 6", PN 40</v>
          </cell>
          <cell r="E356" t="str">
            <v>DIN</v>
          </cell>
          <cell r="F356" t="str">
            <v>Pcs</v>
          </cell>
          <cell r="G356">
            <v>0</v>
          </cell>
          <cell r="H356">
            <v>1043280</v>
          </cell>
          <cell r="I356">
            <v>186300</v>
          </cell>
        </row>
        <row r="357">
          <cell r="C357" t="str">
            <v>Flange Ø 6", ANSI 150#-SO RF, A105, Galv</v>
          </cell>
          <cell r="D357" t="str">
            <v>Flange Ø 6", ANSI 150#-SO RF</v>
          </cell>
          <cell r="E357" t="str">
            <v>A105, Galv</v>
          </cell>
          <cell r="F357" t="str">
            <v>Pcs</v>
          </cell>
          <cell r="G357">
            <v>0</v>
          </cell>
          <cell r="H357">
            <v>819720</v>
          </cell>
          <cell r="I357">
            <v>186300</v>
          </cell>
        </row>
        <row r="358">
          <cell r="C358" t="str">
            <v>Flange Ø 8", ANSI 150#-SO RF, A105, Galv</v>
          </cell>
          <cell r="D358" t="str">
            <v>Flange Ø 8", ANSI 150#-SO RF</v>
          </cell>
          <cell r="E358" t="str">
            <v>A105, Galv</v>
          </cell>
          <cell r="F358" t="str">
            <v>Pcs</v>
          </cell>
          <cell r="G358">
            <v>0</v>
          </cell>
          <cell r="H358">
            <v>1043280</v>
          </cell>
          <cell r="I358">
            <v>223560</v>
          </cell>
        </row>
        <row r="359">
          <cell r="C359" t="str">
            <v>Flange Ø 8",  PN 16 BLIND, DIN</v>
          </cell>
          <cell r="D359" t="str">
            <v>Flange Ø 8",  PN 16 BLIND</v>
          </cell>
          <cell r="E359" t="str">
            <v>DIN</v>
          </cell>
          <cell r="F359" t="str">
            <v>Pcs</v>
          </cell>
          <cell r="G359">
            <v>0</v>
          </cell>
          <cell r="H359">
            <v>1266840</v>
          </cell>
          <cell r="I359">
            <v>223560</v>
          </cell>
        </row>
        <row r="360">
          <cell r="C360" t="str">
            <v>Flange Ø 8", ANSI 150#-BLIND RF, A105</v>
          </cell>
          <cell r="D360" t="str">
            <v>Flange Ø 8", ANSI 150#-BLIND RF</v>
          </cell>
          <cell r="E360" t="str">
            <v>A105</v>
          </cell>
          <cell r="F360" t="str">
            <v>Pcs</v>
          </cell>
          <cell r="G360">
            <v>0</v>
          </cell>
          <cell r="H360">
            <v>1266840</v>
          </cell>
          <cell r="I360">
            <v>223560</v>
          </cell>
        </row>
        <row r="361">
          <cell r="C361" t="str">
            <v>Flange Ø 8", ANSI 150#-SO RF, A105</v>
          </cell>
          <cell r="D361" t="str">
            <v>Flange Ø 8", ANSI 150#-SO RF</v>
          </cell>
          <cell r="E361" t="str">
            <v>A105</v>
          </cell>
          <cell r="F361" t="str">
            <v>Pcs</v>
          </cell>
          <cell r="G361">
            <v>0</v>
          </cell>
          <cell r="H361">
            <v>1043280</v>
          </cell>
          <cell r="I361">
            <v>223560</v>
          </cell>
        </row>
        <row r="362">
          <cell r="C362" t="str">
            <v>Flange Ø 8", ANSI 150#-SO RF, Stainless Steel 304</v>
          </cell>
          <cell r="D362" t="str">
            <v>Flange Ø 8", ANSI 150#-SO RF</v>
          </cell>
          <cell r="E362" t="str">
            <v>Stainless Steel 304</v>
          </cell>
          <cell r="F362" t="str">
            <v>Pcs</v>
          </cell>
          <cell r="G362">
            <v>0</v>
          </cell>
          <cell r="H362">
            <v>1751220</v>
          </cell>
          <cell r="I362">
            <v>447120</v>
          </cell>
        </row>
        <row r="363">
          <cell r="C363" t="str">
            <v>Flange Ø 8", PN 16, DIN</v>
          </cell>
          <cell r="D363" t="str">
            <v>Flange Ø 8", PN 16</v>
          </cell>
          <cell r="E363" t="str">
            <v>DIN</v>
          </cell>
          <cell r="F363" t="str">
            <v>Pcs</v>
          </cell>
          <cell r="G363">
            <v>0</v>
          </cell>
          <cell r="H363">
            <v>1043280</v>
          </cell>
          <cell r="I363">
            <v>223560</v>
          </cell>
        </row>
        <row r="364">
          <cell r="C364" t="str">
            <v>Flange Ø 8", PN 40 BLIND, DIN</v>
          </cell>
          <cell r="D364" t="str">
            <v>Flange Ø 8", PN 40 BLIND</v>
          </cell>
          <cell r="E364" t="str">
            <v>DIN</v>
          </cell>
          <cell r="F364" t="str">
            <v>Pcs</v>
          </cell>
          <cell r="G364">
            <v>0</v>
          </cell>
          <cell r="H364">
            <v>1564920</v>
          </cell>
          <cell r="I364">
            <v>223560</v>
          </cell>
        </row>
        <row r="365">
          <cell r="C365" t="str">
            <v>Flange Ø 8", PN 40, DIN</v>
          </cell>
          <cell r="D365" t="str">
            <v>Flange Ø 8", PN 40</v>
          </cell>
          <cell r="E365" t="str">
            <v>DIN</v>
          </cell>
          <cell r="F365" t="str">
            <v>Pcs</v>
          </cell>
          <cell r="G365">
            <v>0</v>
          </cell>
          <cell r="H365">
            <v>1378620</v>
          </cell>
          <cell r="I365">
            <v>223560</v>
          </cell>
        </row>
        <row r="366">
          <cell r="C366" t="str">
            <v>Flashing material : Colorbond, TCT 0.45 mm thk., Nobel Green, BHP Lysaght</v>
          </cell>
          <cell r="D366" t="str">
            <v>Flashing material : Colorbond, TCT 0.45 mm thk., Nobel Green</v>
          </cell>
          <cell r="E366" t="str">
            <v>BHP Lysaght</v>
          </cell>
          <cell r="F366" t="str">
            <v>M</v>
          </cell>
          <cell r="G366">
            <v>0</v>
          </cell>
          <cell r="H366">
            <v>190072</v>
          </cell>
          <cell r="I366">
            <v>18860</v>
          </cell>
        </row>
        <row r="367">
          <cell r="C367" t="str">
            <v>Flat type strainer Ø 1-1/2"</v>
          </cell>
          <cell r="F367" t="str">
            <v>Unit</v>
          </cell>
          <cell r="G367">
            <v>0</v>
          </cell>
          <cell r="H367">
            <v>0</v>
          </cell>
          <cell r="I367">
            <v>74520</v>
          </cell>
        </row>
        <row r="368">
          <cell r="C368" t="str">
            <v>Flexible Joint Ø 2", ANSI 150#, Afa/ Allen/ Tozen</v>
          </cell>
          <cell r="D368" t="str">
            <v>Flexible Joint Ø 2", ANSI 150#</v>
          </cell>
          <cell r="E368" t="str">
            <v>Afa/ Allen/ Tozen</v>
          </cell>
          <cell r="F368" t="str">
            <v>Unit</v>
          </cell>
          <cell r="G368">
            <v>0</v>
          </cell>
          <cell r="H368">
            <v>2608200</v>
          </cell>
          <cell r="I368">
            <v>37260</v>
          </cell>
        </row>
        <row r="369">
          <cell r="C369" t="str">
            <v>Flexible Joint Ø 2-1/2", ANSI 150#, Afa/ Allen/ Tozen</v>
          </cell>
          <cell r="D369" t="str">
            <v>Flexible Joint Ø 2-1/2", ANSI 150#</v>
          </cell>
          <cell r="E369" t="str">
            <v>Afa/ Allen/ Tozen</v>
          </cell>
          <cell r="F369" t="str">
            <v>Unit</v>
          </cell>
          <cell r="G369">
            <v>0</v>
          </cell>
          <cell r="H369">
            <v>2980800</v>
          </cell>
          <cell r="I369">
            <v>55936</v>
          </cell>
        </row>
        <row r="370">
          <cell r="C370" t="str">
            <v>Flexible Joint Ø 3", ANSI 150#, Afa/ Allen/ Tozen</v>
          </cell>
          <cell r="D370" t="str">
            <v>Flexible Joint Ø 3", ANSI 150#</v>
          </cell>
          <cell r="E370" t="str">
            <v>Afa/ Allen/ Tozen</v>
          </cell>
          <cell r="F370" t="str">
            <v>Unit</v>
          </cell>
          <cell r="G370">
            <v>0</v>
          </cell>
          <cell r="H370">
            <v>3726000</v>
          </cell>
          <cell r="I370">
            <v>74520</v>
          </cell>
        </row>
        <row r="371">
          <cell r="C371" t="str">
            <v>Flexible Joint Ø 4", ANSI 150#, Afa/ Allen/ Tozen</v>
          </cell>
          <cell r="D371" t="str">
            <v>Flexible Joint Ø 4", ANSI 150#</v>
          </cell>
          <cell r="E371" t="str">
            <v>Afa/ Allen/ Tozen</v>
          </cell>
          <cell r="F371" t="str">
            <v>Unit</v>
          </cell>
          <cell r="G371">
            <v>0</v>
          </cell>
          <cell r="H371">
            <v>4843800</v>
          </cell>
          <cell r="I371">
            <v>149040</v>
          </cell>
        </row>
        <row r="372">
          <cell r="C372" t="str">
            <v>Flexible Joint Ø 6", ANSI 150#, Afa/ Allen/ Tozen</v>
          </cell>
          <cell r="D372" t="str">
            <v>Flexible Joint Ø 6", ANSI 150#</v>
          </cell>
          <cell r="E372" t="str">
            <v>Afa/ Allen/ Tozen</v>
          </cell>
          <cell r="F372" t="str">
            <v>Unit</v>
          </cell>
          <cell r="G372">
            <v>0</v>
          </cell>
          <cell r="H372">
            <v>11178000</v>
          </cell>
          <cell r="I372">
            <v>223560</v>
          </cell>
        </row>
        <row r="373">
          <cell r="C373" t="str">
            <v>Flexible Joint Ø 8", ANSI 150# , Afa/ Allen/ Tozen</v>
          </cell>
          <cell r="D373" t="str">
            <v xml:space="preserve">Flexible Joint Ø 8", ANSI 150# </v>
          </cell>
          <cell r="E373" t="str">
            <v>Afa/ Allen/ Tozen</v>
          </cell>
          <cell r="F373" t="str">
            <v>Unit</v>
          </cell>
          <cell r="G373">
            <v>0</v>
          </cell>
          <cell r="H373">
            <v>16394400</v>
          </cell>
          <cell r="I373">
            <v>223560</v>
          </cell>
        </row>
        <row r="374">
          <cell r="C374" t="str">
            <v>Float valve</v>
          </cell>
          <cell r="F374" t="str">
            <v>Unit</v>
          </cell>
          <cell r="G374">
            <v>0</v>
          </cell>
          <cell r="H374">
            <v>0</v>
          </cell>
          <cell r="I374">
            <v>149040</v>
          </cell>
        </row>
        <row r="375">
          <cell r="C375" t="str">
            <v>Flow meter Ø 1-1/2", Gasboy</v>
          </cell>
          <cell r="D375" t="str">
            <v>Flow meter Ø 1-1/2"</v>
          </cell>
          <cell r="E375" t="str">
            <v>Gasboy</v>
          </cell>
          <cell r="F375" t="str">
            <v>Unit</v>
          </cell>
          <cell r="G375">
            <v>0</v>
          </cell>
          <cell r="H375">
            <v>0</v>
          </cell>
          <cell r="I375">
            <v>149040</v>
          </cell>
        </row>
        <row r="376">
          <cell r="C376" t="str">
            <v>Flow meter Ø 6", George Kent</v>
          </cell>
          <cell r="D376" t="str">
            <v>Flow meter Ø 6"</v>
          </cell>
          <cell r="E376" t="str">
            <v>George Kent</v>
          </cell>
          <cell r="F376" t="str">
            <v>Unit</v>
          </cell>
          <cell r="G376">
            <v>0</v>
          </cell>
          <cell r="H376">
            <v>0</v>
          </cell>
          <cell r="I376">
            <v>2235600</v>
          </cell>
        </row>
        <row r="377">
          <cell r="C377" t="str">
            <v>Flow meter Ø 4", Tokico</v>
          </cell>
          <cell r="D377" t="str">
            <v>Flow meter Ø 4" (TKC)</v>
          </cell>
          <cell r="E377" t="str">
            <v>Tokico</v>
          </cell>
          <cell r="F377" t="str">
            <v>Unit</v>
          </cell>
          <cell r="G377">
            <v>0</v>
          </cell>
          <cell r="H377">
            <v>0</v>
          </cell>
          <cell r="I377">
            <v>2235600</v>
          </cell>
        </row>
        <row r="378">
          <cell r="C378" t="str">
            <v>Flow meter</v>
          </cell>
          <cell r="D378" t="str">
            <v>Flow meter</v>
          </cell>
          <cell r="F378" t="str">
            <v>Unit</v>
          </cell>
          <cell r="G378">
            <v>0</v>
          </cell>
          <cell r="H378">
            <v>0</v>
          </cell>
          <cell r="I378">
            <v>2235600</v>
          </cell>
        </row>
        <row r="379">
          <cell r="C379" t="str">
            <v>Flow rate indicator</v>
          </cell>
          <cell r="F379" t="str">
            <v>Unit</v>
          </cell>
          <cell r="G379">
            <v>0</v>
          </cell>
          <cell r="H379">
            <v>0</v>
          </cell>
          <cell r="I379">
            <v>372600</v>
          </cell>
        </row>
        <row r="380">
          <cell r="C380" t="str">
            <v>Flow rate meter (250 No HO 57310), MOBREY</v>
          </cell>
          <cell r="D380" t="str">
            <v>Flow rate meter (250 No HO 57310)</v>
          </cell>
          <cell r="E380" t="str">
            <v>MOBREY</v>
          </cell>
          <cell r="F380" t="str">
            <v>Unit</v>
          </cell>
          <cell r="G380">
            <v>0</v>
          </cell>
          <cell r="H380">
            <v>0</v>
          </cell>
          <cell r="I380">
            <v>2235600</v>
          </cell>
        </row>
        <row r="381">
          <cell r="C381" t="str">
            <v>Flow regulating valve</v>
          </cell>
          <cell r="F381" t="str">
            <v>Unit</v>
          </cell>
          <cell r="G381">
            <v>0</v>
          </cell>
          <cell r="H381">
            <v>0</v>
          </cell>
          <cell r="I381">
            <v>2235600</v>
          </cell>
        </row>
        <row r="382">
          <cell r="C382" t="str">
            <v>Fluid Coupling 12 KSD</v>
          </cell>
          <cell r="F382" t="str">
            <v>Unit</v>
          </cell>
          <cell r="G382">
            <v>0</v>
          </cell>
          <cell r="H382">
            <v>0</v>
          </cell>
          <cell r="I382">
            <v>745200</v>
          </cell>
        </row>
        <row r="383">
          <cell r="C383" t="str">
            <v>Foot V. Ø 3", ANSI 150#, Kitz/ Varimex</v>
          </cell>
          <cell r="D383" t="str">
            <v>Foot V. Ø 3", ANSI 150#</v>
          </cell>
          <cell r="E383" t="str">
            <v>Kitz/ Varimex</v>
          </cell>
          <cell r="F383" t="str">
            <v>Unit</v>
          </cell>
          <cell r="G383">
            <v>0</v>
          </cell>
          <cell r="H383">
            <v>0</v>
          </cell>
          <cell r="I383">
            <v>74520</v>
          </cell>
        </row>
        <row r="384">
          <cell r="C384" t="str">
            <v>Foot V. Ø 8", ANSI 150#, Kitz/ Varimex</v>
          </cell>
          <cell r="D384" t="str">
            <v>Foot V. Ø 8", ANSI 150#</v>
          </cell>
          <cell r="E384" t="str">
            <v>Kitz/ Varimex</v>
          </cell>
          <cell r="F384" t="str">
            <v>Unit</v>
          </cell>
          <cell r="G384">
            <v>0</v>
          </cell>
          <cell r="H384">
            <v>0</v>
          </cell>
          <cell r="I384">
            <v>260820</v>
          </cell>
        </row>
        <row r="385">
          <cell r="C385" t="str">
            <v>Fuel loading pump</v>
          </cell>
          <cell r="F385" t="str">
            <v>Unit</v>
          </cell>
          <cell r="G385">
            <v>0</v>
          </cell>
          <cell r="H385">
            <v>0</v>
          </cell>
          <cell r="I385">
            <v>11178000</v>
          </cell>
        </row>
        <row r="386">
          <cell r="C386" t="str">
            <v>Full water test for CPO tank 3000 MT</v>
          </cell>
          <cell r="F386" t="str">
            <v>Lot</v>
          </cell>
          <cell r="G386">
            <v>0</v>
          </cell>
          <cell r="H386">
            <v>0</v>
          </cell>
          <cell r="I386">
            <v>3726000</v>
          </cell>
        </row>
        <row r="387">
          <cell r="C387" t="str">
            <v>Full water test for CPO tank 5000 MT</v>
          </cell>
          <cell r="F387" t="str">
            <v>Lot</v>
          </cell>
          <cell r="G387">
            <v>0</v>
          </cell>
          <cell r="H387">
            <v>0</v>
          </cell>
          <cell r="I387">
            <v>7452000</v>
          </cell>
        </row>
        <row r="388">
          <cell r="C388" t="str">
            <v xml:space="preserve">Gasket Flange for pipe OD. 125mm (PN10), </v>
          </cell>
          <cell r="D388" t="str">
            <v>Gasket Flange for pipe OD. 125mm (PN10)</v>
          </cell>
          <cell r="F388" t="str">
            <v>Pcs</v>
          </cell>
          <cell r="G388">
            <v>0</v>
          </cell>
          <cell r="H388">
            <v>186300</v>
          </cell>
          <cell r="I388">
            <v>11500</v>
          </cell>
        </row>
        <row r="389">
          <cell r="C389" t="str">
            <v xml:space="preserve">Gasket Flange for pipe OD. 90mm (PN10), </v>
          </cell>
          <cell r="D389" t="str">
            <v>Gasket Flange for pipe OD. 90mm (PN10)</v>
          </cell>
          <cell r="F389" t="str">
            <v>Pcs</v>
          </cell>
          <cell r="G389">
            <v>0</v>
          </cell>
          <cell r="H389">
            <v>149040</v>
          </cell>
          <cell r="I389">
            <v>11500</v>
          </cell>
        </row>
        <row r="390">
          <cell r="C390" t="str">
            <v xml:space="preserve">Gasket for door, </v>
          </cell>
          <cell r="F390" t="str">
            <v>Lot</v>
          </cell>
          <cell r="G390">
            <v>0</v>
          </cell>
          <cell r="H390">
            <v>1863000</v>
          </cell>
          <cell r="I390">
            <v>111780</v>
          </cell>
        </row>
        <row r="391">
          <cell r="C391" t="str">
            <v xml:space="preserve">Gasket for pipe OD 180 mm (PN10), </v>
          </cell>
          <cell r="D391" t="str">
            <v>Gasket for pipe OD 180 mm (PN10)</v>
          </cell>
          <cell r="F391" t="str">
            <v>Pcs</v>
          </cell>
          <cell r="G391">
            <v>0</v>
          </cell>
          <cell r="H391">
            <v>149040</v>
          </cell>
          <cell r="I391">
            <v>11500</v>
          </cell>
        </row>
        <row r="392">
          <cell r="C392" t="str">
            <v>Gasket Ø 1", ANSI 150#-, Klingersil C-4400</v>
          </cell>
          <cell r="D392" t="str">
            <v>Gasket Ø 1", ANSI 150#-</v>
          </cell>
          <cell r="E392" t="str">
            <v>Klingersil C-4400</v>
          </cell>
          <cell r="F392" t="str">
            <v>Pcs</v>
          </cell>
          <cell r="G392">
            <v>0</v>
          </cell>
          <cell r="H392">
            <v>11178</v>
          </cell>
          <cell r="I392">
            <v>3680</v>
          </cell>
        </row>
        <row r="393">
          <cell r="C393" t="str">
            <v>Gasket Ø 1", PN 16, Klingersil C-4400</v>
          </cell>
          <cell r="D393" t="str">
            <v>Gasket Ø 1", PN 16</v>
          </cell>
          <cell r="E393" t="str">
            <v>Klingersil C-4400</v>
          </cell>
          <cell r="F393" t="str">
            <v>Pcs</v>
          </cell>
          <cell r="G393">
            <v>0</v>
          </cell>
          <cell r="H393">
            <v>11178</v>
          </cell>
          <cell r="I393">
            <v>3680</v>
          </cell>
        </row>
        <row r="394">
          <cell r="C394" t="str">
            <v>Gasket Ø 1", PN 40, Klingersil C-4400</v>
          </cell>
          <cell r="D394" t="str">
            <v>Gasket Ø 1", PN 40</v>
          </cell>
          <cell r="E394" t="str">
            <v>Klingersil C-4400</v>
          </cell>
          <cell r="F394" t="str">
            <v>Pcs</v>
          </cell>
          <cell r="G394">
            <v>0</v>
          </cell>
          <cell r="H394">
            <v>11178</v>
          </cell>
          <cell r="I394">
            <v>3680</v>
          </cell>
        </row>
        <row r="395">
          <cell r="C395" t="str">
            <v>Gasket Ø 1/2", ANSI 150#-, Klingersil C-4400</v>
          </cell>
          <cell r="D395" t="str">
            <v>Gasket Ø 1/2", ANSI 150#-</v>
          </cell>
          <cell r="E395" t="str">
            <v>Klingersil C-4400</v>
          </cell>
          <cell r="F395" t="str">
            <v>Pcs</v>
          </cell>
          <cell r="G395">
            <v>0</v>
          </cell>
          <cell r="H395">
            <v>7452</v>
          </cell>
          <cell r="I395">
            <v>2300</v>
          </cell>
        </row>
        <row r="396">
          <cell r="C396" t="str">
            <v>Gasket Ø 10", ANSI 150#-, Klingersil C-4400</v>
          </cell>
          <cell r="D396" t="str">
            <v>Gasket Ø 10", ANSI 150#-</v>
          </cell>
          <cell r="E396" t="str">
            <v>Klingersil C-4400</v>
          </cell>
          <cell r="F396" t="str">
            <v>Pcs</v>
          </cell>
          <cell r="G396">
            <v>0</v>
          </cell>
          <cell r="H396">
            <v>149040</v>
          </cell>
          <cell r="I396">
            <v>18860</v>
          </cell>
        </row>
        <row r="397">
          <cell r="C397" t="str">
            <v>Gasket Ø 10", PN 16, Klingersil C-4400</v>
          </cell>
          <cell r="D397" t="str">
            <v>Gasket Ø 10", PN 16</v>
          </cell>
          <cell r="E397" t="str">
            <v>Klingersil C-4400</v>
          </cell>
          <cell r="F397" t="str">
            <v>Pcs</v>
          </cell>
          <cell r="G397">
            <v>0</v>
          </cell>
          <cell r="H397">
            <v>149040</v>
          </cell>
          <cell r="I397">
            <v>18860</v>
          </cell>
        </row>
        <row r="398">
          <cell r="C398" t="str">
            <v>Gasket Ø 10", PN 40, Klingersil C-4400</v>
          </cell>
          <cell r="D398" t="str">
            <v>Gasket Ø 10", PN 40</v>
          </cell>
          <cell r="E398" t="str">
            <v>Klingersil C-4400</v>
          </cell>
          <cell r="F398" t="str">
            <v>Pcs</v>
          </cell>
          <cell r="G398">
            <v>0</v>
          </cell>
          <cell r="H398">
            <v>186300</v>
          </cell>
          <cell r="I398">
            <v>18860</v>
          </cell>
        </row>
        <row r="399">
          <cell r="C399" t="str">
            <v>Gasket Ø 1-1/2", ANSI 150#-, Klingersil C-4400</v>
          </cell>
          <cell r="D399" t="str">
            <v>Gasket Ø 1-1/2", ANSI 150#-</v>
          </cell>
          <cell r="E399" t="str">
            <v>Klingersil C-4400</v>
          </cell>
          <cell r="F399" t="str">
            <v>Pcs</v>
          </cell>
          <cell r="G399">
            <v>0</v>
          </cell>
          <cell r="H399">
            <v>26082</v>
          </cell>
          <cell r="I399">
            <v>3680</v>
          </cell>
        </row>
        <row r="400">
          <cell r="C400" t="str">
            <v>Gasket Ø 1-1/2", PN 16, Klingersil C-4400</v>
          </cell>
          <cell r="D400" t="str">
            <v>Gasket Ø 1-1/2", PN 16</v>
          </cell>
          <cell r="E400" t="str">
            <v>Klingersil C-4400</v>
          </cell>
          <cell r="F400" t="str">
            <v>Pcs</v>
          </cell>
          <cell r="G400">
            <v>0</v>
          </cell>
          <cell r="H400">
            <v>26082</v>
          </cell>
          <cell r="I400">
            <v>3680</v>
          </cell>
        </row>
        <row r="401">
          <cell r="C401" t="str">
            <v>Gasket Ø 12", PN 16, Klingersil C-4400</v>
          </cell>
          <cell r="D401" t="str">
            <v>Gasket Ø 12", PN 16</v>
          </cell>
          <cell r="E401" t="str">
            <v>Klingersil C-4400</v>
          </cell>
          <cell r="F401" t="str">
            <v>Pcs</v>
          </cell>
          <cell r="G401">
            <v>0</v>
          </cell>
          <cell r="H401">
            <v>204930</v>
          </cell>
          <cell r="I401">
            <v>18860</v>
          </cell>
        </row>
        <row r="402">
          <cell r="C402" t="str">
            <v>Gasket Ø 14", PN 16, Klingersil C-4400</v>
          </cell>
          <cell r="D402" t="str">
            <v>Gasket Ø 14", PN 16</v>
          </cell>
          <cell r="E402" t="str">
            <v>Klingersil C-4400</v>
          </cell>
          <cell r="F402" t="str">
            <v>Pcs</v>
          </cell>
          <cell r="G402">
            <v>0</v>
          </cell>
          <cell r="H402">
            <v>260820</v>
          </cell>
          <cell r="I402">
            <v>18860</v>
          </cell>
        </row>
        <row r="403">
          <cell r="C403" t="str">
            <v>Gasket Ø 16", PN 16, Klingersil C-4400</v>
          </cell>
          <cell r="D403" t="str">
            <v>Gasket Ø 16", PN 16</v>
          </cell>
          <cell r="E403" t="str">
            <v>Klingersil C-4400</v>
          </cell>
          <cell r="F403" t="str">
            <v>Pcs</v>
          </cell>
          <cell r="G403">
            <v>0</v>
          </cell>
          <cell r="H403">
            <v>298080</v>
          </cell>
          <cell r="I403">
            <v>18860</v>
          </cell>
        </row>
        <row r="404">
          <cell r="C404" t="str">
            <v>Gasket Ø 2", ANSI 150#-, Klingersil C-4400</v>
          </cell>
          <cell r="D404" t="str">
            <v>Gasket Ø 2", ANSI 150#-</v>
          </cell>
          <cell r="E404" t="str">
            <v>Klingersil C-4400</v>
          </cell>
          <cell r="F404" t="str">
            <v>Pcs</v>
          </cell>
          <cell r="G404">
            <v>0</v>
          </cell>
          <cell r="H404">
            <v>33534</v>
          </cell>
          <cell r="I404">
            <v>3680</v>
          </cell>
        </row>
        <row r="405">
          <cell r="C405" t="str">
            <v>Gasket Ø 2", PN 16, Klingersil C-4400</v>
          </cell>
          <cell r="D405" t="str">
            <v>Gasket Ø 2", PN 16</v>
          </cell>
          <cell r="E405" t="str">
            <v>Klingersil C-4400</v>
          </cell>
          <cell r="F405" t="str">
            <v>Pcs</v>
          </cell>
          <cell r="G405">
            <v>0</v>
          </cell>
          <cell r="H405">
            <v>33534</v>
          </cell>
          <cell r="I405">
            <v>3680</v>
          </cell>
        </row>
        <row r="406">
          <cell r="C406" t="str">
            <v>Gasket Ø 2", PN 40, Klingersil C-4400</v>
          </cell>
          <cell r="D406" t="str">
            <v>Gasket Ø 2", PN 40</v>
          </cell>
          <cell r="E406" t="str">
            <v>Klingersil C-4400</v>
          </cell>
          <cell r="F406" t="str">
            <v>Pcs</v>
          </cell>
          <cell r="G406">
            <v>0</v>
          </cell>
          <cell r="H406">
            <v>44712</v>
          </cell>
          <cell r="I406">
            <v>3680</v>
          </cell>
        </row>
        <row r="407">
          <cell r="C407" t="str">
            <v>Gasket Ø 2-1/2", ANSI 150#-, Klingersil C-4400</v>
          </cell>
          <cell r="D407" t="str">
            <v>Gasket Ø 2-1/2", ANSI 150#-</v>
          </cell>
          <cell r="E407" t="str">
            <v>Klingersil C-4400</v>
          </cell>
          <cell r="F407" t="str">
            <v>Pcs</v>
          </cell>
          <cell r="G407">
            <v>0</v>
          </cell>
          <cell r="H407">
            <v>37260</v>
          </cell>
          <cell r="I407">
            <v>3680</v>
          </cell>
        </row>
        <row r="408">
          <cell r="C408" t="str">
            <v>Gasket Ø 2-1/2", PN 16, Klingersil C-4400</v>
          </cell>
          <cell r="D408" t="str">
            <v>Gasket Ø 2-1/2", PN 16</v>
          </cell>
          <cell r="E408" t="str">
            <v>Klingersil C-4400</v>
          </cell>
          <cell r="F408" t="str">
            <v>Pcs</v>
          </cell>
          <cell r="G408">
            <v>0</v>
          </cell>
          <cell r="H408">
            <v>37260</v>
          </cell>
          <cell r="I408">
            <v>3680</v>
          </cell>
        </row>
        <row r="409">
          <cell r="C409" t="str">
            <v>Gasket Ø 3", ANSI 150#-, Klingersil C-4400</v>
          </cell>
          <cell r="D409" t="str">
            <v>Gasket Ø 3", ANSI 150#-</v>
          </cell>
          <cell r="E409" t="str">
            <v>Klingersil C-4400</v>
          </cell>
          <cell r="F409" t="str">
            <v>Pcs</v>
          </cell>
          <cell r="G409">
            <v>0</v>
          </cell>
          <cell r="H409">
            <v>52164</v>
          </cell>
          <cell r="I409">
            <v>3680</v>
          </cell>
        </row>
        <row r="410">
          <cell r="C410" t="str">
            <v>Gasket Ø 3", PN 16, Klingersil C-4400</v>
          </cell>
          <cell r="D410" t="str">
            <v>Gasket Ø 3", PN 16</v>
          </cell>
          <cell r="E410" t="str">
            <v>Klingersil C-4400</v>
          </cell>
          <cell r="F410" t="str">
            <v>Pcs</v>
          </cell>
          <cell r="G410">
            <v>0</v>
          </cell>
          <cell r="H410">
            <v>52164</v>
          </cell>
          <cell r="I410">
            <v>3680</v>
          </cell>
        </row>
        <row r="411">
          <cell r="C411" t="str">
            <v>Gasket Ø 3/4", ANSI 150#-, Klingersil C-4400</v>
          </cell>
          <cell r="D411" t="str">
            <v>Gasket Ø 3/4", ANSI 150#-</v>
          </cell>
          <cell r="E411" t="str">
            <v>Klingersil C-4400</v>
          </cell>
          <cell r="F411" t="str">
            <v>Pcs</v>
          </cell>
          <cell r="G411">
            <v>0</v>
          </cell>
          <cell r="H411">
            <v>11178</v>
          </cell>
          <cell r="I411">
            <v>2300</v>
          </cell>
        </row>
        <row r="412">
          <cell r="C412" t="str">
            <v>Gasket Ø 4", ANSI 150#-, Klingersil C-4400</v>
          </cell>
          <cell r="D412" t="str">
            <v>Gasket Ø 4", ANSI 150#-</v>
          </cell>
          <cell r="E412" t="str">
            <v>Klingersil C-4400</v>
          </cell>
          <cell r="F412" t="str">
            <v>Pcs</v>
          </cell>
          <cell r="G412">
            <v>0</v>
          </cell>
          <cell r="H412">
            <v>74520</v>
          </cell>
          <cell r="I412">
            <v>3680</v>
          </cell>
        </row>
        <row r="413">
          <cell r="C413" t="str">
            <v>Gasket Ø 4", PN 16, Klingersil C-4400</v>
          </cell>
          <cell r="D413" t="str">
            <v>Gasket Ø 4", PN 16</v>
          </cell>
          <cell r="E413" t="str">
            <v>Klingersil C-4400</v>
          </cell>
          <cell r="F413" t="str">
            <v>Pcs</v>
          </cell>
          <cell r="G413">
            <v>0</v>
          </cell>
          <cell r="H413">
            <v>74520</v>
          </cell>
          <cell r="I413">
            <v>3680</v>
          </cell>
        </row>
        <row r="414">
          <cell r="C414" t="str">
            <v>Gasket Ø 4", PN 40, Klingersil C-4400</v>
          </cell>
          <cell r="D414" t="str">
            <v>Gasket Ø 4", PN 40</v>
          </cell>
          <cell r="E414" t="str">
            <v>Klingersil C-4400</v>
          </cell>
          <cell r="F414" t="str">
            <v>Pcs</v>
          </cell>
          <cell r="G414">
            <v>0</v>
          </cell>
          <cell r="H414">
            <v>89424</v>
          </cell>
          <cell r="I414">
            <v>3680</v>
          </cell>
        </row>
        <row r="415">
          <cell r="C415" t="str">
            <v>Gasket Ø 6", ANSI 150#-, Klingersil C-4400</v>
          </cell>
          <cell r="D415" t="str">
            <v>Gasket Ø 6", ANSI 150#-</v>
          </cell>
          <cell r="E415" t="str">
            <v>Klingersil C-4400</v>
          </cell>
          <cell r="F415" t="str">
            <v>Pcs</v>
          </cell>
          <cell r="G415">
            <v>0</v>
          </cell>
          <cell r="H415">
            <v>93150</v>
          </cell>
          <cell r="I415">
            <v>5520</v>
          </cell>
        </row>
        <row r="416">
          <cell r="C416" t="str">
            <v>Gasket Ø 6", PN 16, Klingersil C-4400</v>
          </cell>
          <cell r="D416" t="str">
            <v>Gasket Ø 6", PN 16</v>
          </cell>
          <cell r="E416" t="str">
            <v>Klingersil C-4400</v>
          </cell>
          <cell r="F416" t="str">
            <v>Pcs</v>
          </cell>
          <cell r="G416">
            <v>0</v>
          </cell>
          <cell r="H416">
            <v>93150</v>
          </cell>
          <cell r="I416">
            <v>5520</v>
          </cell>
        </row>
        <row r="417">
          <cell r="C417" t="str">
            <v>Gasket Ø 6", PN 40, Klingersil C-4400</v>
          </cell>
          <cell r="D417" t="str">
            <v>Gasket Ø 6", PN 40</v>
          </cell>
          <cell r="E417" t="str">
            <v>Klingersil C-4400</v>
          </cell>
          <cell r="F417" t="str">
            <v>Pcs</v>
          </cell>
          <cell r="G417">
            <v>0</v>
          </cell>
          <cell r="H417">
            <v>111780</v>
          </cell>
          <cell r="I417">
            <v>5520</v>
          </cell>
        </row>
        <row r="418">
          <cell r="C418" t="str">
            <v>Gasket Ø 8", ANSI 150#-, Klingersil C-4400</v>
          </cell>
          <cell r="D418" t="str">
            <v>Gasket Ø 8", ANSI 150#-</v>
          </cell>
          <cell r="E418" t="str">
            <v>Klingersil C-4400</v>
          </cell>
          <cell r="F418" t="str">
            <v>Pcs</v>
          </cell>
          <cell r="G418">
            <v>0</v>
          </cell>
          <cell r="H418">
            <v>119232</v>
          </cell>
          <cell r="I418">
            <v>7360</v>
          </cell>
        </row>
        <row r="419">
          <cell r="C419" t="str">
            <v>Gasket Ø 8", PN 16, Klingersil C-4400</v>
          </cell>
          <cell r="D419" t="str">
            <v>Gasket Ø 8", PN 16</v>
          </cell>
          <cell r="E419" t="str">
            <v>Klingersil C-4400</v>
          </cell>
          <cell r="F419" t="str">
            <v>Pcs</v>
          </cell>
          <cell r="G419">
            <v>0</v>
          </cell>
          <cell r="H419">
            <v>119232</v>
          </cell>
          <cell r="I419">
            <v>7360</v>
          </cell>
        </row>
        <row r="420">
          <cell r="C420" t="str">
            <v>Gasket Ø 8", PN 40, Klingersil C-4400</v>
          </cell>
          <cell r="D420" t="str">
            <v>Gasket Ø 8", PN 40</v>
          </cell>
          <cell r="E420" t="str">
            <v>Klingersil C-4400</v>
          </cell>
          <cell r="F420" t="str">
            <v>Pcs</v>
          </cell>
          <cell r="G420">
            <v>0</v>
          </cell>
          <cell r="H420">
            <v>130410</v>
          </cell>
          <cell r="I420">
            <v>7360</v>
          </cell>
        </row>
        <row r="421">
          <cell r="C421" t="str">
            <v>Gasket OD 680 x ID 520 x 3 mm thk.</v>
          </cell>
          <cell r="F421" t="str">
            <v>Pcs</v>
          </cell>
          <cell r="G421">
            <v>0</v>
          </cell>
          <cell r="H421">
            <v>558900</v>
          </cell>
          <cell r="I421">
            <v>37260</v>
          </cell>
        </row>
        <row r="422">
          <cell r="C422" t="str">
            <v>Gasket OD 700 x ID 500 x 3 mm thk.</v>
          </cell>
          <cell r="F422" t="str">
            <v>Pcs</v>
          </cell>
          <cell r="G422">
            <v>0</v>
          </cell>
          <cell r="H422">
            <v>558900</v>
          </cell>
          <cell r="I422">
            <v>37260</v>
          </cell>
        </row>
        <row r="423">
          <cell r="C423" t="str">
            <v>Gasket packing 2 mm thk</v>
          </cell>
          <cell r="F423" t="str">
            <v>Pcs</v>
          </cell>
          <cell r="G423">
            <v>0</v>
          </cell>
          <cell r="H423">
            <v>558900</v>
          </cell>
          <cell r="I423">
            <v>74520</v>
          </cell>
        </row>
        <row r="424">
          <cell r="C424" t="str">
            <v>Gate V. Ø 1", ANSI 150# Flange-OS&amp;Y BB, Valmatic/Kitz</v>
          </cell>
          <cell r="D424" t="str">
            <v>Gate V. Ø 1", ANSI 150# Flange-OS&amp;Y BB</v>
          </cell>
          <cell r="E424" t="str">
            <v>Valmatic/Kitz</v>
          </cell>
          <cell r="F424" t="str">
            <v>Unit</v>
          </cell>
          <cell r="G424">
            <v>0</v>
          </cell>
          <cell r="H424">
            <v>0</v>
          </cell>
          <cell r="I424">
            <v>7360</v>
          </cell>
        </row>
        <row r="425">
          <cell r="C425" t="str">
            <v>Gate V. Ø 1-1/2", ANSI 150# Flange-OS&amp;Y BB, Valmatic/Kitz</v>
          </cell>
          <cell r="D425" t="str">
            <v>Gate V. Ø 1-1/2", ANSI 150# Flange-OS&amp;Y BB</v>
          </cell>
          <cell r="E425" t="str">
            <v>Valmatic/Kitz</v>
          </cell>
          <cell r="F425" t="str">
            <v>Unit</v>
          </cell>
          <cell r="G425">
            <v>0</v>
          </cell>
          <cell r="H425">
            <v>0</v>
          </cell>
          <cell r="I425">
            <v>11040</v>
          </cell>
        </row>
        <row r="426">
          <cell r="C426" t="str">
            <v>Gate V. Ø 2", ANSI 150# Flange-OS&amp;Y BB, Valmatic/Kitz</v>
          </cell>
          <cell r="D426" t="str">
            <v>Gate V. Ø 2", ANSI 150# Flange-OS&amp;Y BB</v>
          </cell>
          <cell r="E426" t="str">
            <v>Valmatic/Kitz</v>
          </cell>
          <cell r="F426" t="str">
            <v>Unit</v>
          </cell>
          <cell r="G426">
            <v>0</v>
          </cell>
          <cell r="H426">
            <v>0</v>
          </cell>
          <cell r="I426">
            <v>22540</v>
          </cell>
        </row>
        <row r="427">
          <cell r="C427" t="str">
            <v>Gate V. Ø 2-1/2", ANSI 150# Flange-OS&amp;Y BB, Valmatic/Kitz</v>
          </cell>
          <cell r="D427" t="str">
            <v>Gate V. Ø 2-1/2", ANSI 150# Flange-OS&amp;Y BB</v>
          </cell>
          <cell r="E427" t="str">
            <v>Valmatic/Kitz</v>
          </cell>
          <cell r="F427" t="str">
            <v>Unit</v>
          </cell>
          <cell r="G427">
            <v>0</v>
          </cell>
          <cell r="H427">
            <v>0</v>
          </cell>
          <cell r="I427">
            <v>22540</v>
          </cell>
        </row>
        <row r="428">
          <cell r="C428" t="str">
            <v>Gate V. Ø 3", ANSI 150# Flange-OS&amp;Y BB, Valmatic/Kitz</v>
          </cell>
          <cell r="D428" t="str">
            <v>Gate V. Ø 3", ANSI 150# Flange-OS&amp;Y BB</v>
          </cell>
          <cell r="E428" t="str">
            <v>Valmatic/Kitz</v>
          </cell>
          <cell r="F428" t="str">
            <v>Unit</v>
          </cell>
          <cell r="G428">
            <v>0</v>
          </cell>
          <cell r="H428">
            <v>0</v>
          </cell>
          <cell r="I428">
            <v>37260</v>
          </cell>
        </row>
        <row r="429">
          <cell r="C429" t="str">
            <v>Gate V. Ø 4", ANSI 150# Flange-OS&amp;Y BB, Valmatic/Kitz</v>
          </cell>
          <cell r="D429" t="str">
            <v>Gate V. Ø 4", ANSI 150# Flange-OS&amp;Y BB</v>
          </cell>
          <cell r="E429" t="str">
            <v>Valmatic/Kitz</v>
          </cell>
          <cell r="F429" t="str">
            <v>Unit</v>
          </cell>
          <cell r="G429">
            <v>0</v>
          </cell>
          <cell r="H429">
            <v>0</v>
          </cell>
          <cell r="I429">
            <v>37260</v>
          </cell>
        </row>
        <row r="430">
          <cell r="C430" t="str">
            <v>Gate V. Ø 5", ANSI 150# Flange-OS&amp;Y BB, Valmatic/Kitz</v>
          </cell>
          <cell r="D430" t="str">
            <v>Gate V. Ø 5", ANSI 150# Flange-OS&amp;Y BB</v>
          </cell>
          <cell r="E430" t="str">
            <v>Valmatic/Kitz</v>
          </cell>
          <cell r="F430" t="str">
            <v>Unit</v>
          </cell>
          <cell r="G430">
            <v>0</v>
          </cell>
          <cell r="H430">
            <v>0</v>
          </cell>
          <cell r="I430">
            <v>74520</v>
          </cell>
        </row>
        <row r="431">
          <cell r="C431" t="str">
            <v>Gate V. Ø 6", ANSI 150# Flange-OS&amp;Y BB, Valmatic/Kitz</v>
          </cell>
          <cell r="D431" t="str">
            <v>Gate V. Ø 6", ANSI 150# Flange-OS&amp;Y BB</v>
          </cell>
          <cell r="E431" t="str">
            <v>Valmatic/Kitz</v>
          </cell>
          <cell r="F431" t="str">
            <v>Unit</v>
          </cell>
          <cell r="G431">
            <v>0</v>
          </cell>
          <cell r="H431">
            <v>0</v>
          </cell>
          <cell r="I431">
            <v>111780</v>
          </cell>
        </row>
        <row r="432">
          <cell r="C432" t="str">
            <v>Gate V. Ø 8", ANSI 150# Flange-OS&amp;Y BB, Valmatic/Kitz</v>
          </cell>
          <cell r="D432" t="str">
            <v>Gate V. Ø 8", ANSI 150# Flange-OS&amp;Y BB</v>
          </cell>
          <cell r="E432" t="str">
            <v>Valmatic/Kitz</v>
          </cell>
          <cell r="F432" t="str">
            <v>Unit</v>
          </cell>
          <cell r="G432">
            <v>0</v>
          </cell>
          <cell r="H432">
            <v>0</v>
          </cell>
          <cell r="I432">
            <v>149040</v>
          </cell>
        </row>
        <row r="433">
          <cell r="C433" t="str">
            <v>Geared motor 2.2 kW, Nord</v>
          </cell>
          <cell r="D433" t="str">
            <v>Geared motor 2.2 kW</v>
          </cell>
          <cell r="E433" t="str">
            <v>Nord</v>
          </cell>
          <cell r="F433" t="str">
            <v>Unit</v>
          </cell>
          <cell r="G433">
            <v>0</v>
          </cell>
          <cell r="H433">
            <v>0</v>
          </cell>
          <cell r="I433">
            <v>745200</v>
          </cell>
        </row>
        <row r="434">
          <cell r="C434" t="str">
            <v>Geared motor 4 kW, Nord</v>
          </cell>
          <cell r="D434" t="str">
            <v>Geared motor 4 kW</v>
          </cell>
          <cell r="E434" t="str">
            <v>Nord</v>
          </cell>
          <cell r="F434" t="str">
            <v>Unit</v>
          </cell>
          <cell r="G434">
            <v>0</v>
          </cell>
          <cell r="H434">
            <v>0</v>
          </cell>
          <cell r="I434">
            <v>745200</v>
          </cell>
        </row>
        <row r="435">
          <cell r="C435" t="str">
            <v>Geared motor 5.5 kW, Nord</v>
          </cell>
          <cell r="D435" t="str">
            <v>Geared motor 5.5 kW</v>
          </cell>
          <cell r="E435" t="str">
            <v>Nord</v>
          </cell>
          <cell r="F435" t="str">
            <v>Unit</v>
          </cell>
          <cell r="G435">
            <v>0</v>
          </cell>
          <cell r="H435">
            <v>0</v>
          </cell>
          <cell r="I435">
            <v>745200</v>
          </cell>
        </row>
        <row r="436">
          <cell r="C436" t="str">
            <v>Geared motor 7.5 kW, Nord</v>
          </cell>
          <cell r="D436" t="str">
            <v>Geared motor 7.5 kW</v>
          </cell>
          <cell r="E436" t="str">
            <v>Nord</v>
          </cell>
          <cell r="F436" t="str">
            <v>Unit</v>
          </cell>
          <cell r="G436">
            <v>0</v>
          </cell>
          <cell r="H436">
            <v>0</v>
          </cell>
          <cell r="I436">
            <v>1117800</v>
          </cell>
        </row>
        <row r="437">
          <cell r="C437" t="str">
            <v>Geared motor 11 kW, Nord</v>
          </cell>
          <cell r="D437" t="str">
            <v>Geared motor 11 kW</v>
          </cell>
          <cell r="E437" t="str">
            <v>Nord</v>
          </cell>
          <cell r="F437" t="str">
            <v>Unit</v>
          </cell>
          <cell r="G437">
            <v>0</v>
          </cell>
          <cell r="H437">
            <v>0</v>
          </cell>
          <cell r="I437">
            <v>1117800</v>
          </cell>
        </row>
        <row r="438">
          <cell r="C438" t="str">
            <v>Geared motor 15 kW, Nord</v>
          </cell>
          <cell r="D438" t="str">
            <v>Geared motor 15 kW</v>
          </cell>
          <cell r="E438" t="str">
            <v>Nord</v>
          </cell>
          <cell r="F438" t="str">
            <v>Unit</v>
          </cell>
          <cell r="G438">
            <v>0</v>
          </cell>
          <cell r="H438">
            <v>0</v>
          </cell>
          <cell r="I438">
            <v>1117800</v>
          </cell>
        </row>
        <row r="439">
          <cell r="C439" t="str">
            <v>Geared motor 18.5 kW, Nord</v>
          </cell>
          <cell r="D439" t="str">
            <v>Geared motor 18.5 kW</v>
          </cell>
          <cell r="E439" t="str">
            <v>Nord</v>
          </cell>
          <cell r="F439" t="str">
            <v>Unit</v>
          </cell>
          <cell r="G439">
            <v>0</v>
          </cell>
          <cell r="H439">
            <v>0</v>
          </cell>
          <cell r="I439">
            <v>1490400</v>
          </cell>
        </row>
        <row r="440">
          <cell r="C440" t="str">
            <v>Geared motor 22 kW, Nord</v>
          </cell>
          <cell r="D440" t="str">
            <v>Geared motor 22 kW</v>
          </cell>
          <cell r="E440" t="str">
            <v>Nord</v>
          </cell>
          <cell r="F440" t="str">
            <v>Unit</v>
          </cell>
          <cell r="G440">
            <v>0</v>
          </cell>
          <cell r="H440">
            <v>0</v>
          </cell>
          <cell r="I440">
            <v>1490400</v>
          </cell>
        </row>
        <row r="441">
          <cell r="C441" t="str">
            <v>Geared motor 30 kW, Nord</v>
          </cell>
          <cell r="D441" t="str">
            <v>Geared motor 30 kW</v>
          </cell>
          <cell r="E441" t="str">
            <v>Nord</v>
          </cell>
          <cell r="F441" t="str">
            <v>Unit</v>
          </cell>
          <cell r="G441">
            <v>0</v>
          </cell>
          <cell r="H441">
            <v>0</v>
          </cell>
          <cell r="I441">
            <v>1490400</v>
          </cell>
        </row>
        <row r="442">
          <cell r="C442" t="str">
            <v>Geared motor 37 kW, Nord</v>
          </cell>
          <cell r="D442" t="str">
            <v>Geared motor 37 kW</v>
          </cell>
          <cell r="E442" t="str">
            <v>Nord</v>
          </cell>
          <cell r="F442" t="str">
            <v>Unit</v>
          </cell>
          <cell r="G442">
            <v>0</v>
          </cell>
          <cell r="H442">
            <v>0</v>
          </cell>
          <cell r="I442">
            <v>1490400</v>
          </cell>
        </row>
        <row r="443">
          <cell r="C443" t="str">
            <v xml:space="preserve">Grease tube - Ø 6mm c/w Ø 1/2" pipe sleeve., </v>
          </cell>
          <cell r="D443" t="str">
            <v>Grease tube - Ø 6mm c/w Ø 1/2" pipe sleeve.</v>
          </cell>
          <cell r="F443" t="str">
            <v>Unit</v>
          </cell>
          <cell r="G443">
            <v>0</v>
          </cell>
          <cell r="H443">
            <v>37260</v>
          </cell>
          <cell r="I443">
            <v>7360</v>
          </cell>
        </row>
        <row r="444">
          <cell r="C444" t="str">
            <v>Hand Operated Valve Ø 2"</v>
          </cell>
          <cell r="F444" t="str">
            <v>Unit</v>
          </cell>
          <cell r="G444">
            <v>0</v>
          </cell>
          <cell r="H444">
            <v>558900</v>
          </cell>
          <cell r="I444">
            <v>37260</v>
          </cell>
        </row>
        <row r="445">
          <cell r="C445" t="str">
            <v>Hand Operated Valve Ø 3"</v>
          </cell>
          <cell r="F445" t="str">
            <v>Unit</v>
          </cell>
          <cell r="G445">
            <v>0</v>
          </cell>
          <cell r="H445">
            <v>894240</v>
          </cell>
          <cell r="I445">
            <v>55936</v>
          </cell>
        </row>
        <row r="446">
          <cell r="C446" t="str">
            <v>Handle Ø 30</v>
          </cell>
          <cell r="F446" t="str">
            <v>Unit</v>
          </cell>
          <cell r="G446">
            <v>0</v>
          </cell>
          <cell r="H446">
            <v>447120</v>
          </cell>
          <cell r="I446">
            <v>74520</v>
          </cell>
        </row>
        <row r="447">
          <cell r="C447" t="str">
            <v>Hanger bushing - ID 50, Cast iron</v>
          </cell>
          <cell r="D447" t="str">
            <v>Hanger bushing - ID 50</v>
          </cell>
          <cell r="E447" t="str">
            <v>Cast iron</v>
          </cell>
          <cell r="F447" t="str">
            <v>Unit</v>
          </cell>
          <cell r="G447">
            <v>0</v>
          </cell>
          <cell r="H447">
            <v>2235600</v>
          </cell>
          <cell r="I447">
            <v>149040</v>
          </cell>
        </row>
        <row r="448">
          <cell r="C448" t="str">
            <v>Hanger bushing - ID 50, Polypus-XT</v>
          </cell>
          <cell r="D448" t="str">
            <v>Hanger bushing - ID 50</v>
          </cell>
          <cell r="E448" t="str">
            <v>Polypus-XT</v>
          </cell>
          <cell r="F448" t="str">
            <v>Unit</v>
          </cell>
          <cell r="G448">
            <v>0</v>
          </cell>
          <cell r="H448">
            <v>2608200</v>
          </cell>
          <cell r="I448">
            <v>149040</v>
          </cell>
        </row>
        <row r="449">
          <cell r="C449" t="str">
            <v>Hanger bushing - ID 62, Cast iron</v>
          </cell>
          <cell r="D449" t="str">
            <v>Hanger bushing - ID 62</v>
          </cell>
          <cell r="E449" t="str">
            <v>Cast iron</v>
          </cell>
          <cell r="F449" t="str">
            <v>Unit</v>
          </cell>
          <cell r="G449">
            <v>0</v>
          </cell>
          <cell r="H449">
            <v>2980800</v>
          </cell>
          <cell r="I449">
            <v>149040</v>
          </cell>
        </row>
        <row r="450">
          <cell r="C450" t="str">
            <v>Hanger bushing - ID 77, Cast iron</v>
          </cell>
          <cell r="D450" t="str">
            <v>Hanger bushing - ID 77</v>
          </cell>
          <cell r="E450" t="str">
            <v>Cast iron</v>
          </cell>
          <cell r="F450" t="str">
            <v>Unit</v>
          </cell>
          <cell r="G450">
            <v>0</v>
          </cell>
          <cell r="H450">
            <v>3353400</v>
          </cell>
          <cell r="I450">
            <v>149040</v>
          </cell>
        </row>
        <row r="451">
          <cell r="C451" t="str">
            <v>Hanger bushing - ID 77, Polypus-XT</v>
          </cell>
          <cell r="D451" t="str">
            <v>Hanger bushing - ID 77</v>
          </cell>
          <cell r="E451" t="str">
            <v>Polypus-XT</v>
          </cell>
          <cell r="F451" t="str">
            <v>Unit</v>
          </cell>
          <cell r="G451">
            <v>0</v>
          </cell>
          <cell r="H451">
            <v>4098600</v>
          </cell>
          <cell r="I451">
            <v>149040</v>
          </cell>
        </row>
        <row r="452">
          <cell r="C452" t="str">
            <v>Hanger bushing - ID 82, Cast iron</v>
          </cell>
          <cell r="D452" t="str">
            <v>Hanger bushing - ID 82</v>
          </cell>
          <cell r="E452" t="str">
            <v>Cast iron</v>
          </cell>
          <cell r="F452" t="str">
            <v>Unit</v>
          </cell>
          <cell r="G452">
            <v>0</v>
          </cell>
          <cell r="H452">
            <v>4098600</v>
          </cell>
          <cell r="I452">
            <v>149040</v>
          </cell>
        </row>
        <row r="453">
          <cell r="C453" t="str">
            <v>Hanger bushing - ID 87, Cast iron</v>
          </cell>
          <cell r="D453" t="str">
            <v>Hanger bushing - ID 87</v>
          </cell>
          <cell r="E453" t="str">
            <v>Cast iron</v>
          </cell>
          <cell r="F453" t="str">
            <v>Unit</v>
          </cell>
          <cell r="G453">
            <v>0</v>
          </cell>
          <cell r="H453">
            <v>4471200</v>
          </cell>
          <cell r="I453">
            <v>149040</v>
          </cell>
        </row>
        <row r="454">
          <cell r="C454" t="str">
            <v>Hanger bushing - ID 110, Polypus-XT</v>
          </cell>
          <cell r="D454" t="str">
            <v>Hanger bushing - ID 110</v>
          </cell>
          <cell r="E454" t="str">
            <v>Polypus-XT</v>
          </cell>
          <cell r="F454" t="str">
            <v>Unit</v>
          </cell>
          <cell r="G454">
            <v>0</v>
          </cell>
          <cell r="H454">
            <v>4843800</v>
          </cell>
          <cell r="I454">
            <v>149040</v>
          </cell>
        </row>
        <row r="455">
          <cell r="C455" t="str">
            <v>Hinge</v>
          </cell>
          <cell r="F455" t="str">
            <v>Unit</v>
          </cell>
          <cell r="G455">
            <v>0</v>
          </cell>
          <cell r="H455">
            <v>223560</v>
          </cell>
          <cell r="I455">
            <v>37260</v>
          </cell>
        </row>
        <row r="456">
          <cell r="C456" t="str">
            <v xml:space="preserve">Hinge stopper - OD 75 x ID 50 x L 25, </v>
          </cell>
          <cell r="F456" t="str">
            <v>Unit</v>
          </cell>
          <cell r="G456">
            <v>0</v>
          </cell>
          <cell r="H456">
            <v>335340</v>
          </cell>
          <cell r="I456">
            <v>74520</v>
          </cell>
        </row>
        <row r="457">
          <cell r="C457" t="str">
            <v xml:space="preserve">Hinge stopper - OD 75 x ID 50 x L 40 w/M8 lock bolt, </v>
          </cell>
          <cell r="F457" t="str">
            <v>Unit</v>
          </cell>
          <cell r="G457">
            <v>0</v>
          </cell>
          <cell r="H457">
            <v>335340</v>
          </cell>
          <cell r="I457">
            <v>74520</v>
          </cell>
        </row>
        <row r="458">
          <cell r="C458" t="str">
            <v>Hose Ø 1/2", Vinyl</v>
          </cell>
          <cell r="D458" t="str">
            <v>Hose Ø 1/2"</v>
          </cell>
          <cell r="E458" t="str">
            <v>Vinyl</v>
          </cell>
          <cell r="F458" t="str">
            <v>M</v>
          </cell>
          <cell r="G458">
            <v>0</v>
          </cell>
          <cell r="H458">
            <v>37260</v>
          </cell>
          <cell r="I458">
            <v>1656</v>
          </cell>
        </row>
        <row r="459">
          <cell r="C459" t="str">
            <v>Hydrant Pillar</v>
          </cell>
          <cell r="F459" t="str">
            <v>Unit</v>
          </cell>
          <cell r="G459">
            <v>0</v>
          </cell>
          <cell r="H459">
            <v>3726000</v>
          </cell>
          <cell r="I459">
            <v>372600</v>
          </cell>
        </row>
        <row r="460">
          <cell r="C460" t="str">
            <v>Hydraulic system loading ramp</v>
          </cell>
          <cell r="F460" t="str">
            <v>Unit</v>
          </cell>
          <cell r="G460">
            <v>0</v>
          </cell>
          <cell r="H460">
            <v>0</v>
          </cell>
          <cell r="I460">
            <v>11178000</v>
          </cell>
        </row>
        <row r="461">
          <cell r="C461" t="str">
            <v>Hydraulic motor 37 kW</v>
          </cell>
          <cell r="F461" t="str">
            <v>Unit</v>
          </cell>
          <cell r="G461">
            <v>0</v>
          </cell>
          <cell r="H461">
            <v>0</v>
          </cell>
          <cell r="I461">
            <v>2608200</v>
          </cell>
        </row>
        <row r="462">
          <cell r="C462" t="str">
            <v>Hydrostatic test back pressure receiver</v>
          </cell>
          <cell r="F462" t="str">
            <v>Lot</v>
          </cell>
          <cell r="G462">
            <v>0</v>
          </cell>
          <cell r="H462">
            <v>0</v>
          </cell>
          <cell r="I462">
            <v>3726000</v>
          </cell>
        </row>
        <row r="463">
          <cell r="C463" t="str">
            <v>Hydrostatic test steriliser</v>
          </cell>
          <cell r="F463" t="str">
            <v>Lot</v>
          </cell>
          <cell r="G463">
            <v>0</v>
          </cell>
          <cell r="H463">
            <v>0</v>
          </cell>
          <cell r="I463">
            <v>3726000</v>
          </cell>
        </row>
        <row r="464">
          <cell r="C464" t="str">
            <v>Install big diesel generating set</v>
          </cell>
          <cell r="F464" t="str">
            <v>Lot</v>
          </cell>
          <cell r="G464">
            <v>0</v>
          </cell>
          <cell r="H464">
            <v>0</v>
          </cell>
          <cell r="I464">
            <v>14904000</v>
          </cell>
        </row>
        <row r="465">
          <cell r="C465" t="str">
            <v>Install Blow Off Pump</v>
          </cell>
          <cell r="F465" t="str">
            <v>Lot</v>
          </cell>
          <cell r="G465">
            <v>0</v>
          </cell>
          <cell r="H465">
            <v>0</v>
          </cell>
          <cell r="I465">
            <v>1304100</v>
          </cell>
        </row>
        <row r="466">
          <cell r="C466" t="str">
            <v>Install steam turbo altenator</v>
          </cell>
          <cell r="F466" t="str">
            <v>Lot</v>
          </cell>
          <cell r="G466">
            <v>0</v>
          </cell>
          <cell r="H466">
            <v>0</v>
          </cell>
          <cell r="I466">
            <v>22356000</v>
          </cell>
        </row>
        <row r="467">
          <cell r="C467" t="str">
            <v>Install claybath vibrating screen</v>
          </cell>
          <cell r="F467" t="str">
            <v>Lot</v>
          </cell>
          <cell r="G467">
            <v>0</v>
          </cell>
          <cell r="H467">
            <v>0</v>
          </cell>
          <cell r="I467">
            <v>1490400</v>
          </cell>
        </row>
        <row r="468">
          <cell r="C468" t="str">
            <v>Install crude oil vibrating screen</v>
          </cell>
          <cell r="F468" t="str">
            <v>Lot</v>
          </cell>
          <cell r="G468">
            <v>0</v>
          </cell>
          <cell r="H468">
            <v>0</v>
          </cell>
          <cell r="I468">
            <v>1490400</v>
          </cell>
        </row>
        <row r="469">
          <cell r="C469" t="str">
            <v>Install deaerator</v>
          </cell>
          <cell r="F469" t="str">
            <v>Lot</v>
          </cell>
          <cell r="G469">
            <v>0</v>
          </cell>
          <cell r="H469">
            <v>0</v>
          </cell>
          <cell r="I469">
            <v>11178000</v>
          </cell>
        </row>
        <row r="470">
          <cell r="C470" t="str">
            <v>Install decanter</v>
          </cell>
          <cell r="F470" t="str">
            <v>Lot</v>
          </cell>
          <cell r="G470">
            <v>0</v>
          </cell>
          <cell r="H470">
            <v>0</v>
          </cell>
          <cell r="I470">
            <v>7452000</v>
          </cell>
        </row>
        <row r="471">
          <cell r="C471" t="str">
            <v>Install diesel fuel pump</v>
          </cell>
          <cell r="F471" t="str">
            <v>Lot</v>
          </cell>
          <cell r="G471">
            <v>0</v>
          </cell>
          <cell r="H471">
            <v>0</v>
          </cell>
          <cell r="I471">
            <v>1304100</v>
          </cell>
        </row>
        <row r="472">
          <cell r="C472" t="str">
            <v>Install digester</v>
          </cell>
          <cell r="F472" t="str">
            <v>Lot</v>
          </cell>
          <cell r="G472">
            <v>0</v>
          </cell>
          <cell r="H472">
            <v>0</v>
          </cell>
          <cell r="I472">
            <v>11178000</v>
          </cell>
        </row>
        <row r="473">
          <cell r="C473" t="str">
            <v>Install drain pump</v>
          </cell>
          <cell r="F473" t="str">
            <v>Lot</v>
          </cell>
          <cell r="G473">
            <v>0</v>
          </cell>
          <cell r="H473">
            <v>0</v>
          </cell>
          <cell r="I473">
            <v>1304100</v>
          </cell>
        </row>
        <row r="474">
          <cell r="C474" t="str">
            <v>Install external oil feed pump</v>
          </cell>
          <cell r="F474" t="str">
            <v>Lot</v>
          </cell>
          <cell r="G474">
            <v>0</v>
          </cell>
          <cell r="H474">
            <v>0</v>
          </cell>
          <cell r="I474">
            <v>1304100</v>
          </cell>
        </row>
        <row r="475">
          <cell r="C475" t="str">
            <v>Install Final Effluent Pump</v>
          </cell>
          <cell r="F475" t="str">
            <v>Lot</v>
          </cell>
          <cell r="G475">
            <v>0</v>
          </cell>
          <cell r="H475">
            <v>0</v>
          </cell>
          <cell r="I475">
            <v>1304100</v>
          </cell>
        </row>
        <row r="476">
          <cell r="C476" t="str">
            <v>Install heavy phase centrifuge pump</v>
          </cell>
          <cell r="F476" t="str">
            <v>Lot</v>
          </cell>
          <cell r="G476">
            <v>0</v>
          </cell>
          <cell r="H476">
            <v>0</v>
          </cell>
          <cell r="I476">
            <v>1304100</v>
          </cell>
        </row>
        <row r="477">
          <cell r="C477" t="str">
            <v>Install hot well pump</v>
          </cell>
          <cell r="F477" t="str">
            <v>Lot</v>
          </cell>
          <cell r="G477">
            <v>0</v>
          </cell>
          <cell r="H477">
            <v>0</v>
          </cell>
          <cell r="I477">
            <v>1304100</v>
          </cell>
        </row>
        <row r="478">
          <cell r="C478" t="str">
            <v>Install oil purifier</v>
          </cell>
          <cell r="F478" t="str">
            <v>Lot</v>
          </cell>
          <cell r="G478">
            <v>0</v>
          </cell>
          <cell r="H478">
            <v>0</v>
          </cell>
          <cell r="I478">
            <v>5589000</v>
          </cell>
        </row>
        <row r="479">
          <cell r="C479" t="str">
            <v>Install oil transfer pump</v>
          </cell>
          <cell r="F479" t="str">
            <v>Lot</v>
          </cell>
          <cell r="G479">
            <v>0</v>
          </cell>
          <cell r="H479">
            <v>0</v>
          </cell>
          <cell r="I479">
            <v>1304100</v>
          </cell>
        </row>
        <row r="480">
          <cell r="C480" t="str">
            <v>Install pure oil pump</v>
          </cell>
          <cell r="F480" t="str">
            <v>Lot</v>
          </cell>
          <cell r="G480">
            <v>0</v>
          </cell>
          <cell r="H480">
            <v>0</v>
          </cell>
          <cell r="I480">
            <v>1304100</v>
          </cell>
        </row>
        <row r="481">
          <cell r="C481" t="str">
            <v>Install reclaimed oil pump</v>
          </cell>
          <cell r="F481" t="str">
            <v>Lot</v>
          </cell>
          <cell r="G481">
            <v>0</v>
          </cell>
          <cell r="H481">
            <v>0</v>
          </cell>
          <cell r="I481">
            <v>1304100</v>
          </cell>
        </row>
        <row r="482">
          <cell r="C482" t="str">
            <v>Install recycle fat pit pump</v>
          </cell>
          <cell r="F482" t="str">
            <v>Lot</v>
          </cell>
          <cell r="G482">
            <v>0</v>
          </cell>
          <cell r="H482">
            <v>0</v>
          </cell>
          <cell r="I482">
            <v>1304100</v>
          </cell>
        </row>
        <row r="483">
          <cell r="C483" t="str">
            <v>Install recycle oil pump</v>
          </cell>
          <cell r="F483" t="str">
            <v>Lot</v>
          </cell>
          <cell r="G483">
            <v>0</v>
          </cell>
          <cell r="H483">
            <v>0</v>
          </cell>
          <cell r="I483">
            <v>1304100</v>
          </cell>
        </row>
        <row r="484">
          <cell r="C484" t="str">
            <v>Install Reservoir transfer pump</v>
          </cell>
          <cell r="F484" t="str">
            <v>Lot</v>
          </cell>
          <cell r="G484">
            <v>0</v>
          </cell>
          <cell r="H484">
            <v>0</v>
          </cell>
          <cell r="I484">
            <v>1304100</v>
          </cell>
        </row>
        <row r="485">
          <cell r="C485" t="str">
            <v>Install ripple mill</v>
          </cell>
          <cell r="F485" t="str">
            <v>Unit</v>
          </cell>
          <cell r="G485">
            <v>0</v>
          </cell>
          <cell r="H485">
            <v>0</v>
          </cell>
          <cell r="I485">
            <v>2608200</v>
          </cell>
        </row>
        <row r="486">
          <cell r="C486" t="str">
            <v>Install River Raw Water Transfer Pump</v>
          </cell>
          <cell r="F486" t="str">
            <v>Unit</v>
          </cell>
          <cell r="G486">
            <v>0</v>
          </cell>
          <cell r="H486">
            <v>0</v>
          </cell>
          <cell r="I486">
            <v>1304100</v>
          </cell>
        </row>
        <row r="487">
          <cell r="C487" t="str">
            <v>Install sand cyclone</v>
          </cell>
          <cell r="F487" t="str">
            <v>Unit</v>
          </cell>
          <cell r="G487">
            <v>0</v>
          </cell>
          <cell r="H487">
            <v>0</v>
          </cell>
          <cell r="I487">
            <v>2608200</v>
          </cell>
        </row>
        <row r="488">
          <cell r="C488" t="str">
            <v>Install sand cyclone pump</v>
          </cell>
          <cell r="F488" t="str">
            <v>Unit</v>
          </cell>
          <cell r="G488">
            <v>0</v>
          </cell>
          <cell r="H488">
            <v>0</v>
          </cell>
          <cell r="I488">
            <v>1304100</v>
          </cell>
        </row>
        <row r="489">
          <cell r="C489" t="str">
            <v>Install screw press</v>
          </cell>
          <cell r="F489" t="str">
            <v>Unit</v>
          </cell>
          <cell r="G489">
            <v>0</v>
          </cell>
          <cell r="H489">
            <v>0</v>
          </cell>
          <cell r="I489">
            <v>11178000</v>
          </cell>
        </row>
        <row r="490">
          <cell r="C490" t="str">
            <v>Install Sludge Flow meter</v>
          </cell>
          <cell r="F490" t="str">
            <v>Unit</v>
          </cell>
          <cell r="G490">
            <v>0</v>
          </cell>
          <cell r="H490">
            <v>0</v>
          </cell>
          <cell r="I490">
            <v>2235600</v>
          </cell>
        </row>
        <row r="491">
          <cell r="C491" t="str">
            <v>Install Sludge Centrifuge</v>
          </cell>
          <cell r="F491" t="str">
            <v>Unit</v>
          </cell>
          <cell r="G491">
            <v>0</v>
          </cell>
          <cell r="H491">
            <v>0</v>
          </cell>
          <cell r="I491">
            <v>5589000</v>
          </cell>
        </row>
        <row r="492">
          <cell r="C492" t="str">
            <v>Install Sludge pit pump</v>
          </cell>
          <cell r="F492" t="str">
            <v>Unit</v>
          </cell>
          <cell r="G492">
            <v>0</v>
          </cell>
          <cell r="H492">
            <v>0</v>
          </cell>
          <cell r="I492">
            <v>1304100</v>
          </cell>
        </row>
        <row r="493">
          <cell r="C493" t="str">
            <v>Install small diesel generating set</v>
          </cell>
          <cell r="F493" t="str">
            <v>Unit</v>
          </cell>
          <cell r="G493">
            <v>0</v>
          </cell>
          <cell r="H493">
            <v>0</v>
          </cell>
          <cell r="I493">
            <v>14904000</v>
          </cell>
        </row>
        <row r="494">
          <cell r="C494" t="str">
            <v>Install small steam turbo altenator</v>
          </cell>
          <cell r="F494" t="str">
            <v>Unit</v>
          </cell>
          <cell r="G494">
            <v>0</v>
          </cell>
          <cell r="H494">
            <v>0</v>
          </cell>
          <cell r="I494">
            <v>18630000</v>
          </cell>
        </row>
        <row r="495">
          <cell r="C495" t="str">
            <v>Install sterillizer condensate pump</v>
          </cell>
          <cell r="F495" t="str">
            <v>Unit</v>
          </cell>
          <cell r="G495">
            <v>0</v>
          </cell>
          <cell r="H495">
            <v>0</v>
          </cell>
          <cell r="I495">
            <v>1304100</v>
          </cell>
        </row>
        <row r="496">
          <cell r="C496" t="str">
            <v>Install Treated water pump</v>
          </cell>
          <cell r="F496" t="str">
            <v>Unit</v>
          </cell>
          <cell r="G496">
            <v>0</v>
          </cell>
          <cell r="H496">
            <v>0</v>
          </cell>
          <cell r="I496">
            <v>1304100</v>
          </cell>
        </row>
        <row r="497">
          <cell r="C497" t="str">
            <v>Install Untreated water pump</v>
          </cell>
          <cell r="F497" t="str">
            <v>Unit</v>
          </cell>
          <cell r="G497">
            <v>0</v>
          </cell>
          <cell r="H497">
            <v>0</v>
          </cell>
          <cell r="I497">
            <v>1304100</v>
          </cell>
        </row>
        <row r="498">
          <cell r="C498" t="str">
            <v>Install vacuum oil dryer</v>
          </cell>
          <cell r="F498" t="str">
            <v>Unit</v>
          </cell>
          <cell r="G498">
            <v>0</v>
          </cell>
          <cell r="H498">
            <v>0</v>
          </cell>
          <cell r="I498">
            <v>7452000</v>
          </cell>
        </row>
        <row r="499">
          <cell r="C499" t="str">
            <v>Install vacuum pump</v>
          </cell>
          <cell r="F499" t="str">
            <v>Unit</v>
          </cell>
          <cell r="G499">
            <v>0</v>
          </cell>
          <cell r="H499">
            <v>0</v>
          </cell>
          <cell r="I499">
            <v>1304100</v>
          </cell>
        </row>
        <row r="500">
          <cell r="C500" t="str">
            <v>Install vibrating feeder</v>
          </cell>
          <cell r="F500" t="str">
            <v>Unit</v>
          </cell>
          <cell r="G500">
            <v>0</v>
          </cell>
          <cell r="H500">
            <v>0</v>
          </cell>
          <cell r="I500">
            <v>2608200</v>
          </cell>
        </row>
        <row r="501">
          <cell r="C501" t="str">
            <v>Install water feeder pump</v>
          </cell>
          <cell r="F501" t="str">
            <v>Unit</v>
          </cell>
          <cell r="G501">
            <v>0</v>
          </cell>
          <cell r="H501">
            <v>0</v>
          </cell>
          <cell r="I501">
            <v>1304100</v>
          </cell>
        </row>
        <row r="502">
          <cell r="C502" t="str">
            <v>Install Weighbridge</v>
          </cell>
          <cell r="F502" t="str">
            <v>Unit</v>
          </cell>
          <cell r="G502">
            <v>0</v>
          </cell>
          <cell r="H502">
            <v>0</v>
          </cell>
          <cell r="I502">
            <v>0</v>
          </cell>
        </row>
        <row r="503">
          <cell r="C503" t="str">
            <v>Insulation</v>
          </cell>
          <cell r="F503" t="str">
            <v>M²</v>
          </cell>
          <cell r="G503">
            <v>0</v>
          </cell>
          <cell r="H503">
            <v>223560</v>
          </cell>
          <cell r="I503">
            <v>55936</v>
          </cell>
        </row>
        <row r="504">
          <cell r="C504" t="str">
            <v>Insulation pipe 1"</v>
          </cell>
          <cell r="F504" t="str">
            <v>M</v>
          </cell>
          <cell r="G504">
            <v>0</v>
          </cell>
          <cell r="H504">
            <v>74520</v>
          </cell>
          <cell r="I504">
            <v>15180</v>
          </cell>
        </row>
        <row r="505">
          <cell r="C505" t="str">
            <v>Insulation pipe 10"</v>
          </cell>
          <cell r="F505" t="str">
            <v>M</v>
          </cell>
          <cell r="G505">
            <v>0</v>
          </cell>
          <cell r="H505">
            <v>484380</v>
          </cell>
          <cell r="I505">
            <v>74520</v>
          </cell>
        </row>
        <row r="506">
          <cell r="C506" t="str">
            <v>Insulation pipe 12"</v>
          </cell>
          <cell r="F506" t="str">
            <v>M</v>
          </cell>
          <cell r="G506">
            <v>0</v>
          </cell>
          <cell r="H506">
            <v>558900</v>
          </cell>
          <cell r="I506">
            <v>74520</v>
          </cell>
        </row>
        <row r="507">
          <cell r="C507" t="str">
            <v>Insulation pipe 14"</v>
          </cell>
          <cell r="F507" t="str">
            <v>M</v>
          </cell>
          <cell r="G507">
            <v>0</v>
          </cell>
          <cell r="H507">
            <v>670680</v>
          </cell>
          <cell r="I507">
            <v>111780</v>
          </cell>
        </row>
        <row r="508">
          <cell r="C508" t="str">
            <v>Insulation pipe 16"</v>
          </cell>
          <cell r="F508" t="str">
            <v>M</v>
          </cell>
          <cell r="G508">
            <v>0</v>
          </cell>
          <cell r="H508">
            <v>819720</v>
          </cell>
          <cell r="I508">
            <v>111780</v>
          </cell>
        </row>
        <row r="509">
          <cell r="C509" t="str">
            <v>Insulation pipe 2"</v>
          </cell>
          <cell r="F509" t="str">
            <v>M</v>
          </cell>
          <cell r="G509">
            <v>0</v>
          </cell>
          <cell r="H509">
            <v>111780</v>
          </cell>
          <cell r="I509">
            <v>26220</v>
          </cell>
        </row>
        <row r="510">
          <cell r="C510" t="str">
            <v>Insulation pipe 2-1/2"</v>
          </cell>
          <cell r="F510" t="str">
            <v>M</v>
          </cell>
          <cell r="G510">
            <v>0</v>
          </cell>
          <cell r="H510">
            <v>149040</v>
          </cell>
          <cell r="I510">
            <v>26220</v>
          </cell>
        </row>
        <row r="511">
          <cell r="C511" t="str">
            <v>Insulation pipe 3"</v>
          </cell>
          <cell r="F511" t="str">
            <v>M</v>
          </cell>
          <cell r="G511">
            <v>0</v>
          </cell>
          <cell r="H511">
            <v>186300</v>
          </cell>
          <cell r="I511">
            <v>37260</v>
          </cell>
        </row>
        <row r="512">
          <cell r="C512" t="str">
            <v>Insulation pipe 4"</v>
          </cell>
          <cell r="F512" t="str">
            <v>M</v>
          </cell>
          <cell r="G512">
            <v>0</v>
          </cell>
          <cell r="H512">
            <v>223560</v>
          </cell>
          <cell r="I512">
            <v>37260</v>
          </cell>
        </row>
        <row r="513">
          <cell r="C513" t="str">
            <v>Insulation pipe 6"</v>
          </cell>
          <cell r="F513" t="str">
            <v>M</v>
          </cell>
          <cell r="G513">
            <v>0</v>
          </cell>
          <cell r="H513">
            <v>260820</v>
          </cell>
          <cell r="I513">
            <v>55936</v>
          </cell>
        </row>
        <row r="514">
          <cell r="C514" t="str">
            <v>Insulation pipe 8"</v>
          </cell>
          <cell r="F514" t="str">
            <v>M</v>
          </cell>
          <cell r="G514">
            <v>0</v>
          </cell>
          <cell r="H514">
            <v>316710</v>
          </cell>
          <cell r="I514">
            <v>55936</v>
          </cell>
        </row>
        <row r="515">
          <cell r="C515" t="str">
            <v>Kernel silo fan</v>
          </cell>
          <cell r="E515" t="str">
            <v>NOVENCO</v>
          </cell>
          <cell r="G515">
            <v>0</v>
          </cell>
          <cell r="H515">
            <v>0</v>
          </cell>
          <cell r="I515">
            <v>7452000</v>
          </cell>
        </row>
        <row r="516">
          <cell r="C516" t="str">
            <v>Kernel silo steam heater</v>
          </cell>
          <cell r="E516" t="str">
            <v>NORDISK</v>
          </cell>
          <cell r="G516">
            <v>0</v>
          </cell>
          <cell r="H516">
            <v>0</v>
          </cell>
          <cell r="I516">
            <v>745200</v>
          </cell>
        </row>
        <row r="517">
          <cell r="C517" t="str">
            <v>Key W 45 × H 40 × L 430</v>
          </cell>
          <cell r="G517">
            <v>0</v>
          </cell>
          <cell r="H517">
            <v>111780</v>
          </cell>
          <cell r="I517">
            <v>37260</v>
          </cell>
        </row>
        <row r="518">
          <cell r="C518" t="str">
            <v>Level indicator</v>
          </cell>
          <cell r="G518">
            <v>0</v>
          </cell>
          <cell r="H518">
            <v>3726000</v>
          </cell>
          <cell r="I518">
            <v>521640</v>
          </cell>
        </row>
        <row r="519">
          <cell r="C519" t="str">
            <v>Lock</v>
          </cell>
          <cell r="F519" t="str">
            <v>Set</v>
          </cell>
          <cell r="G519">
            <v>0</v>
          </cell>
          <cell r="H519">
            <v>74520</v>
          </cell>
          <cell r="I519">
            <v>15180</v>
          </cell>
        </row>
        <row r="520">
          <cell r="C520" t="str">
            <v>LTDS 1 fan</v>
          </cell>
          <cell r="G520">
            <v>0</v>
          </cell>
          <cell r="H520">
            <v>0</v>
          </cell>
          <cell r="I520">
            <v>7452000</v>
          </cell>
        </row>
        <row r="521">
          <cell r="C521" t="str">
            <v>LTDS 2 fan</v>
          </cell>
          <cell r="G521">
            <v>0</v>
          </cell>
          <cell r="H521">
            <v>0</v>
          </cell>
          <cell r="I521">
            <v>7452000</v>
          </cell>
        </row>
        <row r="522">
          <cell r="C522" t="str">
            <v>M20 x  400 w/2 - 100 x 100 x 6 mm thk. plat</v>
          </cell>
          <cell r="F522" t="str">
            <v>Set</v>
          </cell>
          <cell r="G522">
            <v>0</v>
          </cell>
          <cell r="H522">
            <v>26082</v>
          </cell>
          <cell r="I522">
            <v>7360</v>
          </cell>
        </row>
        <row r="523">
          <cell r="C523" t="str">
            <v>M22 x 50 w/Ø 100 x 12 mm thk. washer</v>
          </cell>
          <cell r="F523" t="str">
            <v>Set</v>
          </cell>
          <cell r="G523">
            <v>0</v>
          </cell>
          <cell r="H523">
            <v>37260</v>
          </cell>
          <cell r="I523">
            <v>7360</v>
          </cell>
        </row>
        <row r="524">
          <cell r="C524" t="str">
            <v>M38 x 400L x 350S, HTB</v>
          </cell>
          <cell r="D524" t="str">
            <v>M38 x 400L x 350S</v>
          </cell>
          <cell r="E524" t="str">
            <v>HTB</v>
          </cell>
          <cell r="F524" t="str">
            <v>Set</v>
          </cell>
          <cell r="G524">
            <v>0</v>
          </cell>
          <cell r="H524">
            <v>55890</v>
          </cell>
          <cell r="I524">
            <v>15180</v>
          </cell>
        </row>
        <row r="525">
          <cell r="C525" t="str">
            <v>Main Gate Drive</v>
          </cell>
          <cell r="F525" t="str">
            <v>Unit</v>
          </cell>
          <cell r="G525">
            <v>0</v>
          </cell>
          <cell r="H525">
            <v>32000000</v>
          </cell>
          <cell r="I525">
            <v>4500000</v>
          </cell>
        </row>
        <row r="526">
          <cell r="C526" t="str">
            <v>Manhole</v>
          </cell>
          <cell r="D526" t="str">
            <v>Manhole</v>
          </cell>
          <cell r="F526" t="str">
            <v>Unit</v>
          </cell>
          <cell r="G526">
            <v>0</v>
          </cell>
          <cell r="H526">
            <v>4098600</v>
          </cell>
          <cell r="I526">
            <v>745200</v>
          </cell>
        </row>
        <row r="527">
          <cell r="C527" t="str">
            <v>Man hole hanger (Davit)</v>
          </cell>
          <cell r="G527">
            <v>0</v>
          </cell>
          <cell r="H527">
            <v>1117800</v>
          </cell>
          <cell r="I527">
            <v>372600</v>
          </cell>
        </row>
        <row r="528">
          <cell r="C528" t="str">
            <v>Manhole hinge, Stainless Steel 304</v>
          </cell>
          <cell r="D528" t="str">
            <v>Manhole hinge</v>
          </cell>
          <cell r="E528" t="str">
            <v>Stainless Steel 304</v>
          </cell>
          <cell r="F528" t="str">
            <v>Set</v>
          </cell>
          <cell r="G528">
            <v>0</v>
          </cell>
          <cell r="H528">
            <v>11178000</v>
          </cell>
          <cell r="I528">
            <v>745200</v>
          </cell>
        </row>
        <row r="529">
          <cell r="C529" t="str">
            <v>Measuring indicator</v>
          </cell>
          <cell r="F529" t="str">
            <v>Set</v>
          </cell>
          <cell r="G529">
            <v>0</v>
          </cell>
          <cell r="H529">
            <v>3726000</v>
          </cell>
          <cell r="I529">
            <v>372600</v>
          </cell>
        </row>
        <row r="530">
          <cell r="C530" t="str">
            <v>Metering pump system</v>
          </cell>
          <cell r="G530">
            <v>0</v>
          </cell>
          <cell r="H530">
            <v>0</v>
          </cell>
          <cell r="I530">
            <v>745200</v>
          </cell>
        </row>
        <row r="531">
          <cell r="C531" t="str">
            <v>Mixing Pump</v>
          </cell>
          <cell r="F531" t="str">
            <v>Unit</v>
          </cell>
          <cell r="G531">
            <v>0</v>
          </cell>
          <cell r="H531">
            <v>0</v>
          </cell>
          <cell r="I531">
            <v>1490400</v>
          </cell>
        </row>
        <row r="532">
          <cell r="C532" t="str">
            <v>Motor for hydraulic 4kWx1450rpm</v>
          </cell>
          <cell r="F532" t="str">
            <v>Unit</v>
          </cell>
          <cell r="G532">
            <v>0</v>
          </cell>
          <cell r="H532">
            <v>0</v>
          </cell>
          <cell r="I532">
            <v>2235600</v>
          </cell>
        </row>
        <row r="533">
          <cell r="C533" t="str">
            <v>Motor for hydraulic 5.5kWx1450rpm</v>
          </cell>
          <cell r="F533" t="str">
            <v>Unit</v>
          </cell>
          <cell r="G533">
            <v>0</v>
          </cell>
          <cell r="H533">
            <v>0</v>
          </cell>
          <cell r="I533">
            <v>2235600</v>
          </cell>
        </row>
        <row r="534">
          <cell r="C534" t="str">
            <v>Name plate of tank</v>
          </cell>
          <cell r="G534">
            <v>0</v>
          </cell>
          <cell r="H534">
            <v>0</v>
          </cell>
          <cell r="I534">
            <v>7452000</v>
          </cell>
        </row>
        <row r="535">
          <cell r="C535" t="str">
            <v>NDT Radiographic Examination back pressure receiver</v>
          </cell>
          <cell r="G535">
            <v>0</v>
          </cell>
          <cell r="H535">
            <v>0</v>
          </cell>
          <cell r="I535">
            <v>11178000</v>
          </cell>
        </row>
        <row r="536">
          <cell r="C536" t="str">
            <v>NDT Radiographic Examination steriliser</v>
          </cell>
          <cell r="G536">
            <v>0</v>
          </cell>
          <cell r="H536">
            <v>0</v>
          </cell>
          <cell r="I536">
            <v>11178000</v>
          </cell>
        </row>
        <row r="537">
          <cell r="C537" t="str">
            <v>Nok material : Colorbond, TCT 0.45 mm thk., Nobel Green, BHP Lysaght</v>
          </cell>
          <cell r="D537" t="str">
            <v>Nok material : Colorbond, TCT 0.45 mm thk., Nobel Green</v>
          </cell>
          <cell r="E537" t="str">
            <v>BHP Lysaght</v>
          </cell>
          <cell r="G537">
            <v>0</v>
          </cell>
          <cell r="H537">
            <v>141588</v>
          </cell>
          <cell r="I537">
            <v>52256</v>
          </cell>
        </row>
        <row r="538">
          <cell r="C538" t="str">
            <v>Nut - M12, HTB</v>
          </cell>
          <cell r="D538" t="str">
            <v>Nut - M12</v>
          </cell>
          <cell r="E538" t="str">
            <v>HTB</v>
          </cell>
          <cell r="G538">
            <v>0</v>
          </cell>
          <cell r="H538">
            <v>7452</v>
          </cell>
          <cell r="I538">
            <v>736</v>
          </cell>
        </row>
        <row r="539">
          <cell r="C539" t="str">
            <v>Nut - Ø 3", HTB</v>
          </cell>
          <cell r="D539" t="str">
            <v>Nut - Ø 3"</v>
          </cell>
          <cell r="E539" t="str">
            <v>HTB</v>
          </cell>
          <cell r="G539">
            <v>0</v>
          </cell>
          <cell r="H539">
            <v>55890</v>
          </cell>
          <cell r="I539">
            <v>3680</v>
          </cell>
        </row>
        <row r="540">
          <cell r="C540" t="str">
            <v>Nut - Ø 3/4", HTB</v>
          </cell>
          <cell r="D540" t="str">
            <v>Nut - Ø 3/4"</v>
          </cell>
          <cell r="E540" t="str">
            <v>HTB</v>
          </cell>
          <cell r="G540">
            <v>0</v>
          </cell>
          <cell r="H540">
            <v>7452</v>
          </cell>
          <cell r="I540">
            <v>7360</v>
          </cell>
        </row>
        <row r="541">
          <cell r="C541" t="str">
            <v>Nut cyclone damper</v>
          </cell>
          <cell r="G541">
            <v>0</v>
          </cell>
          <cell r="H541">
            <v>5216400</v>
          </cell>
          <cell r="I541">
            <v>1117800</v>
          </cell>
        </row>
        <row r="542">
          <cell r="C542" t="str">
            <v>Nut cyclone fan</v>
          </cell>
          <cell r="G542">
            <v>0</v>
          </cell>
          <cell r="H542">
            <v>0</v>
          </cell>
          <cell r="I542">
            <v>7452000</v>
          </cell>
        </row>
        <row r="543">
          <cell r="C543" t="str">
            <v>Ø 1" Cap , Stainless steel 304</v>
          </cell>
          <cell r="D543" t="str">
            <v xml:space="preserve">Ø 1" Cap </v>
          </cell>
          <cell r="E543" t="str">
            <v>Stainless steel 304</v>
          </cell>
          <cell r="F543" t="str">
            <v>Pcs</v>
          </cell>
          <cell r="G543">
            <v>0</v>
          </cell>
          <cell r="H543">
            <v>14904</v>
          </cell>
          <cell r="I543">
            <v>3680</v>
          </cell>
        </row>
        <row r="544">
          <cell r="C544" t="str">
            <v>Ø 100 × L 300 - Sleeve w/internal square thread</v>
          </cell>
          <cell r="F544" t="str">
            <v>Unit</v>
          </cell>
          <cell r="G544">
            <v>0</v>
          </cell>
          <cell r="H544">
            <v>111780</v>
          </cell>
          <cell r="I544">
            <v>15180</v>
          </cell>
        </row>
        <row r="545">
          <cell r="C545" t="str">
            <v>Ø 90 × L 150 - Sleeve w/internal square thread</v>
          </cell>
          <cell r="F545" t="str">
            <v>Unit</v>
          </cell>
          <cell r="G545">
            <v>0</v>
          </cell>
          <cell r="H545">
            <v>111780</v>
          </cell>
          <cell r="I545">
            <v>15180</v>
          </cell>
        </row>
        <row r="546">
          <cell r="C546" t="str">
            <v>Ø 1-1/4" x L 200</v>
          </cell>
          <cell r="F546" t="str">
            <v>Unit</v>
          </cell>
          <cell r="G546">
            <v>0</v>
          </cell>
          <cell r="H546">
            <v>55890</v>
          </cell>
          <cell r="I546">
            <v>7360</v>
          </cell>
        </row>
        <row r="547">
          <cell r="C547" t="str">
            <v>Ø 19 × L 800 - Stem</v>
          </cell>
          <cell r="G547">
            <v>0</v>
          </cell>
          <cell r="H547">
            <v>37260</v>
          </cell>
          <cell r="I547">
            <v>7360</v>
          </cell>
        </row>
        <row r="548">
          <cell r="C548" t="str">
            <v>Ø 30 × L 500 - Stem</v>
          </cell>
          <cell r="G548">
            <v>0</v>
          </cell>
          <cell r="H548">
            <v>48438</v>
          </cell>
          <cell r="I548">
            <v>7360</v>
          </cell>
        </row>
        <row r="549">
          <cell r="C549" t="str">
            <v>Ø 3" × L 400 - Funnel nipple w/external square thread</v>
          </cell>
          <cell r="G549">
            <v>0</v>
          </cell>
          <cell r="H549">
            <v>74520</v>
          </cell>
          <cell r="I549">
            <v>15180</v>
          </cell>
        </row>
        <row r="550">
          <cell r="C550" t="str">
            <v>Ø 390 × L 400 - External square threaded nipple w/flange</v>
          </cell>
          <cell r="G550">
            <v>0</v>
          </cell>
          <cell r="H550">
            <v>335340</v>
          </cell>
          <cell r="I550">
            <v>74520</v>
          </cell>
        </row>
        <row r="551">
          <cell r="C551" t="str">
            <v>Ø 398 × L 100 - Sleeve w/internal square thread</v>
          </cell>
          <cell r="G551">
            <v>0</v>
          </cell>
          <cell r="H551">
            <v>335340</v>
          </cell>
          <cell r="I551">
            <v>74520</v>
          </cell>
        </row>
        <row r="552">
          <cell r="C552" t="str">
            <v>Ø 400 × H 150 - Hand wheel w/lock nut</v>
          </cell>
          <cell r="G552">
            <v>0</v>
          </cell>
          <cell r="H552">
            <v>372600</v>
          </cell>
          <cell r="I552">
            <v>93380</v>
          </cell>
        </row>
        <row r="553">
          <cell r="C553" t="str">
            <v>Ø 230 × H 50 - Hand wheel w/lock nut</v>
          </cell>
          <cell r="G553">
            <v>0</v>
          </cell>
          <cell r="H553">
            <v>223560</v>
          </cell>
          <cell r="I553">
            <v>74520</v>
          </cell>
        </row>
        <row r="554">
          <cell r="C554" t="str">
            <v xml:space="preserve">Ø 6" Cap scr'd, </v>
          </cell>
          <cell r="D554" t="str">
            <v>Ø 6" Cap scr'd</v>
          </cell>
          <cell r="F554" t="str">
            <v>Pcs</v>
          </cell>
          <cell r="G554">
            <v>0</v>
          </cell>
          <cell r="H554">
            <v>55890</v>
          </cell>
          <cell r="I554">
            <v>37260</v>
          </cell>
        </row>
        <row r="555">
          <cell r="C555" t="str">
            <v>Ø25 × L22 - Roller include Ø10×50 shaft</v>
          </cell>
          <cell r="G555">
            <v>0</v>
          </cell>
          <cell r="H555">
            <v>37260</v>
          </cell>
          <cell r="I555">
            <v>15180</v>
          </cell>
        </row>
        <row r="556">
          <cell r="C556" t="str">
            <v>Ø4 mm - wire rope</v>
          </cell>
          <cell r="D556" t="str">
            <v>Ø4 mm - wire rope</v>
          </cell>
          <cell r="E556" t="str">
            <v>Stainless steel</v>
          </cell>
          <cell r="G556">
            <v>0</v>
          </cell>
          <cell r="H556">
            <v>55890</v>
          </cell>
          <cell r="I556">
            <v>7360</v>
          </cell>
        </row>
        <row r="557">
          <cell r="C557" t="str">
            <v>Ø42 × L22 - Roller include Ø10×50 shaft</v>
          </cell>
          <cell r="G557">
            <v>0</v>
          </cell>
          <cell r="H557">
            <v>74520</v>
          </cell>
          <cell r="I557">
            <v>15180</v>
          </cell>
        </row>
        <row r="558">
          <cell r="C558" t="str">
            <v>Orifice Ø 1-1/2" w/3/4" opening</v>
          </cell>
          <cell r="G558">
            <v>0</v>
          </cell>
          <cell r="H558">
            <v>55890</v>
          </cell>
          <cell r="I558">
            <v>7360</v>
          </cell>
        </row>
        <row r="559">
          <cell r="C559" t="str">
            <v>Others part for transfer carriage</v>
          </cell>
          <cell r="F559" t="str">
            <v>Unit</v>
          </cell>
          <cell r="G559">
            <v>0</v>
          </cell>
          <cell r="H559">
            <v>0</v>
          </cell>
          <cell r="I559">
            <v>0</v>
          </cell>
        </row>
        <row r="560">
          <cell r="C560" t="str">
            <v>Painting for ambient temperatur (primer+finishing)</v>
          </cell>
          <cell r="F560" t="str">
            <v>M²</v>
          </cell>
          <cell r="G560">
            <v>0</v>
          </cell>
          <cell r="H560">
            <v>11178</v>
          </cell>
          <cell r="I560">
            <v>5520</v>
          </cell>
        </row>
        <row r="561">
          <cell r="C561" t="str">
            <v>Painting for high temperatur (primer)</v>
          </cell>
          <cell r="F561" t="str">
            <v>M²</v>
          </cell>
          <cell r="G561">
            <v>0</v>
          </cell>
          <cell r="H561">
            <v>260820</v>
          </cell>
          <cell r="I561">
            <v>9016</v>
          </cell>
        </row>
        <row r="562">
          <cell r="C562" t="str">
            <v>Painting for high temperatur (primer+finishing)</v>
          </cell>
          <cell r="F562" t="str">
            <v>M²</v>
          </cell>
          <cell r="G562">
            <v>0</v>
          </cell>
          <cell r="H562">
            <v>260820</v>
          </cell>
          <cell r="I562">
            <v>9016</v>
          </cell>
        </row>
        <row r="563">
          <cell r="C563" t="str">
            <v>Painting for pipe support</v>
          </cell>
          <cell r="G563">
            <v>0</v>
          </cell>
          <cell r="H563">
            <v>11178</v>
          </cell>
          <cell r="I563">
            <v>5520</v>
          </cell>
        </row>
        <row r="564">
          <cell r="C564" t="str">
            <v>Penetrant test for CPO tank 3000 MT</v>
          </cell>
          <cell r="G564">
            <v>0</v>
          </cell>
          <cell r="H564">
            <v>0</v>
          </cell>
          <cell r="I564">
            <v>26082000</v>
          </cell>
        </row>
        <row r="565">
          <cell r="C565" t="str">
            <v>Penetrant test for CPO tank 5000 MT</v>
          </cell>
          <cell r="G565">
            <v>0</v>
          </cell>
          <cell r="H565">
            <v>0</v>
          </cell>
          <cell r="I565">
            <v>37260000</v>
          </cell>
        </row>
        <row r="566">
          <cell r="C566" t="str">
            <v>Perspex sheet 6 mm thk</v>
          </cell>
          <cell r="G566">
            <v>0</v>
          </cell>
          <cell r="H566">
            <v>2235600</v>
          </cell>
          <cell r="I566">
            <v>558900</v>
          </cell>
        </row>
        <row r="567">
          <cell r="C567" t="str">
            <v>Pipe Ø 1", Medium Black</v>
          </cell>
          <cell r="D567" t="str">
            <v>Pipe Ø 1"</v>
          </cell>
          <cell r="E567" t="str">
            <v>Medium Black</v>
          </cell>
          <cell r="F567" t="str">
            <v>M</v>
          </cell>
          <cell r="G567">
            <v>0</v>
          </cell>
          <cell r="H567">
            <v>33534</v>
          </cell>
          <cell r="I567">
            <v>7360</v>
          </cell>
        </row>
        <row r="568">
          <cell r="C568" t="str">
            <v>Pipe Ø 1"-sch.10s, Stainless Steel 304</v>
          </cell>
          <cell r="D568" t="str">
            <v>Pipe Ø 1"-sch.10s</v>
          </cell>
          <cell r="E568" t="str">
            <v>Stainless Steel 304</v>
          </cell>
          <cell r="F568" t="str">
            <v>M</v>
          </cell>
          <cell r="G568">
            <v>0</v>
          </cell>
          <cell r="H568">
            <v>74520</v>
          </cell>
          <cell r="I568">
            <v>22540</v>
          </cell>
        </row>
        <row r="569">
          <cell r="C569" t="str">
            <v>Pipe Ø 1"-sch.40, A106 Gr.B, SMLS</v>
          </cell>
          <cell r="D569" t="str">
            <v>Pipe Ø 1"-sch.40</v>
          </cell>
          <cell r="E569" t="str">
            <v>A106 Gr.B, SMLS</v>
          </cell>
          <cell r="F569" t="str">
            <v>M</v>
          </cell>
          <cell r="G569">
            <v>0</v>
          </cell>
          <cell r="H569">
            <v>44712</v>
          </cell>
          <cell r="I569">
            <v>11500</v>
          </cell>
        </row>
        <row r="570">
          <cell r="C570" t="str">
            <v>Pipe Ø 1"-sch.40, A53 Gr.A, ERW Galv</v>
          </cell>
          <cell r="D570" t="str">
            <v>Pipe Ø 1"-sch.40</v>
          </cell>
          <cell r="E570" t="str">
            <v>A53 Gr.A, ERW Galv</v>
          </cell>
          <cell r="F570" t="str">
            <v>M</v>
          </cell>
          <cell r="G570">
            <v>0</v>
          </cell>
          <cell r="H570">
            <v>44712</v>
          </cell>
          <cell r="I570">
            <v>11500</v>
          </cell>
        </row>
        <row r="571">
          <cell r="C571" t="str">
            <v>Pipe Ø 1/2"-sch.40, A106 Gr.B, SMLS</v>
          </cell>
          <cell r="D571" t="str">
            <v>Pipe Ø 1/2"-sch.40</v>
          </cell>
          <cell r="E571" t="str">
            <v>A106 Gr.B, SMLS</v>
          </cell>
          <cell r="F571" t="str">
            <v>M</v>
          </cell>
          <cell r="G571">
            <v>0</v>
          </cell>
          <cell r="H571">
            <v>26082</v>
          </cell>
          <cell r="I571">
            <v>7360</v>
          </cell>
        </row>
        <row r="572">
          <cell r="C572" t="str">
            <v>Pipe Ø 1/2"-sch.40s, Stainless Steel 304</v>
          </cell>
          <cell r="D572" t="str">
            <v>Pipe Ø 1/2"-sch.40s</v>
          </cell>
          <cell r="E572" t="str">
            <v>Stainless Steel 304</v>
          </cell>
          <cell r="F572" t="str">
            <v>M</v>
          </cell>
          <cell r="G572">
            <v>0</v>
          </cell>
          <cell r="H572">
            <v>52164</v>
          </cell>
          <cell r="I572">
            <v>22540</v>
          </cell>
        </row>
        <row r="573">
          <cell r="C573" t="str">
            <v>Pipe Ø 10"-sch.40, A106 Gr.B, SMLS</v>
          </cell>
          <cell r="D573" t="str">
            <v>Pipe Ø 10"-sch.40</v>
          </cell>
          <cell r="E573" t="str">
            <v>A106 Gr.B, SMLS</v>
          </cell>
          <cell r="F573" t="str">
            <v>M</v>
          </cell>
          <cell r="G573">
            <v>0</v>
          </cell>
          <cell r="H573">
            <v>856980</v>
          </cell>
          <cell r="I573">
            <v>186300</v>
          </cell>
        </row>
        <row r="574">
          <cell r="C574" t="str">
            <v>Pipe Ø 10"-sch.40, A53 Gr.A, ERW Galv</v>
          </cell>
          <cell r="D574" t="str">
            <v>Pipe Ø 10"-sch.40</v>
          </cell>
          <cell r="E574" t="str">
            <v>A53 Gr.A, ERW Galv</v>
          </cell>
          <cell r="F574" t="str">
            <v>M</v>
          </cell>
          <cell r="G574">
            <v>0</v>
          </cell>
          <cell r="H574">
            <v>856980</v>
          </cell>
          <cell r="I574">
            <v>186300</v>
          </cell>
        </row>
        <row r="575">
          <cell r="C575" t="str">
            <v>Pipe Ø 10"-sch.40s, Stainless Steel 304</v>
          </cell>
          <cell r="D575" t="str">
            <v>Pipe Ø 10"-sch.40s</v>
          </cell>
          <cell r="E575" t="str">
            <v>Stainless Steel 304</v>
          </cell>
          <cell r="F575" t="str">
            <v>M</v>
          </cell>
          <cell r="G575">
            <v>0</v>
          </cell>
          <cell r="H575">
            <v>5589000</v>
          </cell>
          <cell r="I575">
            <v>521640</v>
          </cell>
        </row>
        <row r="576">
          <cell r="C576" t="str">
            <v>Pipe Ø 1-1/2", Medium Black</v>
          </cell>
          <cell r="D576" t="str">
            <v>Pipe Ø 1-1/2"</v>
          </cell>
          <cell r="E576" t="str">
            <v>Medium Black</v>
          </cell>
          <cell r="F576" t="str">
            <v>M</v>
          </cell>
          <cell r="G576">
            <v>0</v>
          </cell>
          <cell r="H576">
            <v>59616</v>
          </cell>
          <cell r="I576">
            <v>18860</v>
          </cell>
        </row>
        <row r="577">
          <cell r="C577" t="str">
            <v>Pipe Ø 1-1/2"-sch.40, A106 Gr.B, SMLS</v>
          </cell>
          <cell r="D577" t="str">
            <v>Pipe Ø 1-1/2"-sch.40</v>
          </cell>
          <cell r="E577" t="str">
            <v>A106 Gr.B, SMLS</v>
          </cell>
          <cell r="F577" t="str">
            <v>M</v>
          </cell>
          <cell r="G577">
            <v>0</v>
          </cell>
          <cell r="H577">
            <v>67068</v>
          </cell>
          <cell r="I577">
            <v>18860</v>
          </cell>
        </row>
        <row r="578">
          <cell r="C578" t="str">
            <v>Pipe Ø 1-1/2"-sch.40, A53 Gr.A, ERW Galv</v>
          </cell>
          <cell r="D578" t="str">
            <v>Pipe Ø 1-1/2"-sch.40</v>
          </cell>
          <cell r="E578" t="str">
            <v>A53 Gr.A, ERW Galv</v>
          </cell>
          <cell r="F578" t="str">
            <v>M</v>
          </cell>
          <cell r="G578">
            <v>0</v>
          </cell>
          <cell r="H578">
            <v>67068</v>
          </cell>
          <cell r="I578">
            <v>18860</v>
          </cell>
        </row>
        <row r="579">
          <cell r="C579" t="str">
            <v>Pipe Ø 1-1/2"-sch.40s, Stainless Steel 304</v>
          </cell>
          <cell r="D579" t="str">
            <v>Pipe Ø 1-1/2"-sch.40s</v>
          </cell>
          <cell r="E579" t="str">
            <v>Stainless Steel 304</v>
          </cell>
          <cell r="F579" t="str">
            <v>M</v>
          </cell>
          <cell r="G579">
            <v>0</v>
          </cell>
          <cell r="H579">
            <v>111780</v>
          </cell>
          <cell r="I579">
            <v>55936</v>
          </cell>
        </row>
        <row r="580">
          <cell r="C580" t="str">
            <v>Pipe Ø 1-1/4", Medium Black</v>
          </cell>
          <cell r="D580" t="str">
            <v>Pipe Ø 1-1/4"</v>
          </cell>
          <cell r="E580" t="str">
            <v>Medium Black</v>
          </cell>
          <cell r="F580" t="str">
            <v>M</v>
          </cell>
          <cell r="G580">
            <v>0</v>
          </cell>
          <cell r="H580">
            <v>44712</v>
          </cell>
          <cell r="I580">
            <v>11500</v>
          </cell>
        </row>
        <row r="581">
          <cell r="C581" t="str">
            <v>Pipe Ø 12"-sch.10s, Stainless Steel 304</v>
          </cell>
          <cell r="D581" t="str">
            <v>Pipe Ø 12"-sch.10s</v>
          </cell>
          <cell r="E581" t="str">
            <v>Stainless Steel 304</v>
          </cell>
          <cell r="F581" t="str">
            <v>M</v>
          </cell>
          <cell r="G581">
            <v>0</v>
          </cell>
          <cell r="H581">
            <v>2608200</v>
          </cell>
          <cell r="I581">
            <v>372600</v>
          </cell>
        </row>
        <row r="582">
          <cell r="C582" t="str">
            <v>Pipe Ø 12"-sch.40, A106 Gr.B, SMLS</v>
          </cell>
          <cell r="D582" t="str">
            <v>Pipe Ø 12"-sch.40</v>
          </cell>
          <cell r="E582" t="str">
            <v>A106 Gr.B, SMLS</v>
          </cell>
          <cell r="F582" t="str">
            <v>M</v>
          </cell>
          <cell r="G582">
            <v>0</v>
          </cell>
          <cell r="H582">
            <v>1080540</v>
          </cell>
          <cell r="I582">
            <v>223560</v>
          </cell>
        </row>
        <row r="583">
          <cell r="C583" t="str">
            <v>Pipe Ø 14"-sch.40, A106 Gr.B, SMLS</v>
          </cell>
          <cell r="D583" t="str">
            <v>Pipe Ø 14"-sch.40</v>
          </cell>
          <cell r="E583" t="str">
            <v>A106 Gr.B, SMLS</v>
          </cell>
          <cell r="F583" t="str">
            <v>M</v>
          </cell>
          <cell r="G583">
            <v>0</v>
          </cell>
          <cell r="H583">
            <v>1713960</v>
          </cell>
          <cell r="I583">
            <v>260820</v>
          </cell>
        </row>
        <row r="584">
          <cell r="C584" t="str">
            <v>Pipe Ø 16"-sch.40, A106 Gr.B, SMLS</v>
          </cell>
          <cell r="D584" t="str">
            <v>Pipe Ø 16"-sch.40</v>
          </cell>
          <cell r="E584" t="str">
            <v>A106 Gr.B, SMLS</v>
          </cell>
          <cell r="F584" t="str">
            <v>M</v>
          </cell>
          <cell r="G584">
            <v>0</v>
          </cell>
          <cell r="H584">
            <v>2161080</v>
          </cell>
          <cell r="I584">
            <v>335340</v>
          </cell>
        </row>
        <row r="585">
          <cell r="C585" t="str">
            <v>Pipe Ø 2"-sch.10s, Stainless Steel 304</v>
          </cell>
          <cell r="D585" t="str">
            <v>Pipe Ø 2"-sch.10s</v>
          </cell>
          <cell r="E585" t="str">
            <v>Stainless Steel 304</v>
          </cell>
          <cell r="F585" t="str">
            <v>M</v>
          </cell>
          <cell r="G585">
            <v>0</v>
          </cell>
          <cell r="H585">
            <v>208656</v>
          </cell>
          <cell r="I585">
            <v>74520</v>
          </cell>
        </row>
        <row r="586">
          <cell r="C586" t="str">
            <v>Pipe Ø 2"-sch.40, A106 Gr.B, SMLS</v>
          </cell>
          <cell r="D586" t="str">
            <v>Pipe Ø 2"-sch.40</v>
          </cell>
          <cell r="E586" t="str">
            <v>A106 Gr.B, SMLS</v>
          </cell>
          <cell r="F586" t="str">
            <v>M</v>
          </cell>
          <cell r="G586">
            <v>0</v>
          </cell>
          <cell r="H586">
            <v>74520</v>
          </cell>
          <cell r="I586">
            <v>44712</v>
          </cell>
        </row>
        <row r="587">
          <cell r="C587" t="str">
            <v>Pipe Ø 2"-sch.40, A53 Gr.A, ERW Galv</v>
          </cell>
          <cell r="D587" t="str">
            <v>Pipe Ø 2"-sch.40</v>
          </cell>
          <cell r="E587" t="str">
            <v>A53 Gr.A, ERW Galv</v>
          </cell>
          <cell r="F587" t="str">
            <v>M</v>
          </cell>
          <cell r="G587">
            <v>0</v>
          </cell>
          <cell r="H587">
            <v>74520</v>
          </cell>
          <cell r="I587">
            <v>44712</v>
          </cell>
        </row>
        <row r="588">
          <cell r="C588" t="str">
            <v>Pipe Ø 2"-sch.40s, Stainless Steel 304</v>
          </cell>
          <cell r="D588" t="str">
            <v>Pipe Ø 2"-sch.40s</v>
          </cell>
          <cell r="E588" t="str">
            <v>Stainless Steel 304</v>
          </cell>
          <cell r="F588" t="str">
            <v>M</v>
          </cell>
          <cell r="G588">
            <v>0</v>
          </cell>
          <cell r="H588">
            <v>283176</v>
          </cell>
          <cell r="I588">
            <v>74520</v>
          </cell>
        </row>
        <row r="589">
          <cell r="C589" t="str">
            <v>Pipe Ø 2"-sch.80, A106 Gr.B, SMLS</v>
          </cell>
          <cell r="D589" t="str">
            <v>Pipe Ø 2"-sch.80</v>
          </cell>
          <cell r="E589" t="str">
            <v>A106 Gr.B, SMLS</v>
          </cell>
          <cell r="F589" t="str">
            <v>M</v>
          </cell>
          <cell r="G589">
            <v>0</v>
          </cell>
          <cell r="H589">
            <v>111780</v>
          </cell>
          <cell r="I589">
            <v>44712</v>
          </cell>
        </row>
        <row r="590">
          <cell r="C590" t="str">
            <v>Pipe Ø 2-1/2"-2.9 mm thk., STK 41</v>
          </cell>
          <cell r="D590" t="str">
            <v>Pipe Ø 2-1/2"-2.9 mm thk.</v>
          </cell>
          <cell r="E590" t="str">
            <v>STK 41</v>
          </cell>
          <cell r="F590" t="str">
            <v>M</v>
          </cell>
          <cell r="G590">
            <v>0</v>
          </cell>
          <cell r="H590">
            <v>96876</v>
          </cell>
          <cell r="I590">
            <v>55936</v>
          </cell>
        </row>
        <row r="591">
          <cell r="C591" t="str">
            <v>Pipe Ø 2-1/2"-sch.10s, Stainless Steel 304</v>
          </cell>
          <cell r="D591" t="str">
            <v>Pipe Ø 2-1/2"-sch.10s</v>
          </cell>
          <cell r="E591" t="str">
            <v>Stainless Steel 304</v>
          </cell>
          <cell r="F591" t="str">
            <v>M</v>
          </cell>
          <cell r="G591">
            <v>0</v>
          </cell>
          <cell r="H591">
            <v>260820</v>
          </cell>
          <cell r="I591">
            <v>93380</v>
          </cell>
        </row>
        <row r="592">
          <cell r="C592" t="str">
            <v>Pipe Ø 2-1/2"-sch.40, A106 Gr.B, SMLS</v>
          </cell>
          <cell r="D592" t="str">
            <v>Pipe Ø 2-1/2"-sch.40</v>
          </cell>
          <cell r="E592" t="str">
            <v>A106 Gr.B, SMLS</v>
          </cell>
          <cell r="F592" t="str">
            <v>M</v>
          </cell>
          <cell r="G592">
            <v>0</v>
          </cell>
          <cell r="H592">
            <v>104328</v>
          </cell>
          <cell r="I592">
            <v>55936</v>
          </cell>
        </row>
        <row r="593">
          <cell r="C593" t="str">
            <v>Pipe Ø 2-1/2"-sch.40, A53 Gr.A, ERW Galv</v>
          </cell>
          <cell r="D593" t="str">
            <v>Pipe Ø 2-1/2"-sch.40</v>
          </cell>
          <cell r="E593" t="str">
            <v>A53 Gr.A, ERW Galv</v>
          </cell>
          <cell r="F593" t="str">
            <v>M</v>
          </cell>
          <cell r="G593">
            <v>0</v>
          </cell>
          <cell r="H593">
            <v>104328</v>
          </cell>
          <cell r="I593">
            <v>55936</v>
          </cell>
        </row>
        <row r="594">
          <cell r="C594" t="str">
            <v>Pipe Ø 2-1/2"-sch.40s, Stainless Steel 304</v>
          </cell>
          <cell r="D594" t="str">
            <v>Pipe Ø 2-1/2"-sch.40s</v>
          </cell>
          <cell r="E594" t="str">
            <v>Stainless Steel 304</v>
          </cell>
          <cell r="F594" t="str">
            <v>M</v>
          </cell>
          <cell r="G594">
            <v>0</v>
          </cell>
          <cell r="H594">
            <v>491832</v>
          </cell>
          <cell r="I594">
            <v>93380</v>
          </cell>
        </row>
        <row r="595">
          <cell r="C595" t="str">
            <v>Pipe Ø 2-1/2"-sch.80, A106 Gr.B, SMLS</v>
          </cell>
          <cell r="D595" t="str">
            <v>Pipe Ø 2-1/2"-sch.80</v>
          </cell>
          <cell r="E595" t="str">
            <v>A106 Gr.B, SMLS</v>
          </cell>
          <cell r="F595" t="str">
            <v>M</v>
          </cell>
          <cell r="G595">
            <v>0</v>
          </cell>
          <cell r="H595">
            <v>223560</v>
          </cell>
          <cell r="I595">
            <v>55936</v>
          </cell>
        </row>
        <row r="596">
          <cell r="C596" t="str">
            <v>Pipe Ø 3"-sch.10s, Stainless Steel 304</v>
          </cell>
          <cell r="D596" t="str">
            <v>Pipe Ø 3"-sch.10s</v>
          </cell>
          <cell r="E596" t="str">
            <v>Stainless Steel 304</v>
          </cell>
          <cell r="F596" t="str">
            <v>M</v>
          </cell>
          <cell r="G596">
            <v>0</v>
          </cell>
          <cell r="H596">
            <v>316710</v>
          </cell>
          <cell r="I596">
            <v>93380</v>
          </cell>
        </row>
        <row r="597">
          <cell r="C597" t="str">
            <v>Pipe Ø 3"-sch.40, A106 Gr.B, SMLS</v>
          </cell>
          <cell r="D597" t="str">
            <v>Pipe Ø 3"-sch.40</v>
          </cell>
          <cell r="E597" t="str">
            <v>A106 Gr.B, SMLS</v>
          </cell>
          <cell r="F597" t="str">
            <v>M</v>
          </cell>
          <cell r="G597">
            <v>0</v>
          </cell>
          <cell r="H597">
            <v>134136</v>
          </cell>
          <cell r="I597">
            <v>55936</v>
          </cell>
        </row>
        <row r="598">
          <cell r="C598" t="str">
            <v>Pipe Ø 3"-sch.40, A53 Gr.A, ERW Galv</v>
          </cell>
          <cell r="D598" t="str">
            <v>Pipe Ø 3"-sch.40</v>
          </cell>
          <cell r="E598" t="str">
            <v>A53 Gr.A, ERW Galv</v>
          </cell>
          <cell r="F598" t="str">
            <v>M</v>
          </cell>
          <cell r="G598">
            <v>0</v>
          </cell>
          <cell r="H598">
            <v>134136</v>
          </cell>
          <cell r="I598">
            <v>55936</v>
          </cell>
        </row>
        <row r="599">
          <cell r="C599" t="str">
            <v>Pipe Ø 3"-sch.40s, Stainless Steel 304</v>
          </cell>
          <cell r="D599" t="str">
            <v>Pipe Ø 3"-sch.40s</v>
          </cell>
          <cell r="E599" t="str">
            <v>Stainless Steel 304</v>
          </cell>
          <cell r="F599" t="str">
            <v>M</v>
          </cell>
          <cell r="G599">
            <v>0</v>
          </cell>
          <cell r="H599">
            <v>613180</v>
          </cell>
          <cell r="I599">
            <v>93380</v>
          </cell>
        </row>
        <row r="600">
          <cell r="C600" t="str">
            <v>Pipe Ø 3"-sch.80, A106 Gr.B, SMLS</v>
          </cell>
          <cell r="D600" t="str">
            <v>Pipe Ø 3"-sch.80</v>
          </cell>
          <cell r="E600" t="str">
            <v>A106 Gr.B, SMLS</v>
          </cell>
          <cell r="F600" t="str">
            <v>M</v>
          </cell>
          <cell r="G600">
            <v>0</v>
          </cell>
          <cell r="H600">
            <v>223560</v>
          </cell>
          <cell r="I600">
            <v>55936</v>
          </cell>
        </row>
        <row r="601">
          <cell r="C601" t="str">
            <v>Pipe Ø 3/4"-sch.10s, Stainless Steel 304</v>
          </cell>
          <cell r="D601" t="str">
            <v>Pipe Ø 3/4"-sch.10s</v>
          </cell>
          <cell r="E601" t="str">
            <v>Stainless Steel 304</v>
          </cell>
          <cell r="F601" t="str">
            <v>M</v>
          </cell>
          <cell r="G601">
            <v>0</v>
          </cell>
          <cell r="H601">
            <v>67068</v>
          </cell>
          <cell r="I601">
            <v>18630</v>
          </cell>
        </row>
        <row r="602">
          <cell r="C602" t="str">
            <v>Pipe Ø 3/4"-sch.40, A106 Gr.B, SMLS</v>
          </cell>
          <cell r="D602" t="str">
            <v>Pipe Ø 3/4"-sch.40</v>
          </cell>
          <cell r="E602" t="str">
            <v>A106 Gr.B, SMLS</v>
          </cell>
          <cell r="F602" t="str">
            <v>M</v>
          </cell>
          <cell r="G602">
            <v>0</v>
          </cell>
          <cell r="H602">
            <v>37260</v>
          </cell>
          <cell r="I602">
            <v>11500</v>
          </cell>
        </row>
        <row r="603">
          <cell r="C603" t="str">
            <v>Pipe Ø 3/4"-sch.40, A53 Gr.A, ERW Galv</v>
          </cell>
          <cell r="D603" t="str">
            <v>Pipe Ø 3/4"-sch.40</v>
          </cell>
          <cell r="E603" t="str">
            <v>A53 Gr.A, ERW Galv</v>
          </cell>
          <cell r="F603" t="str">
            <v>M</v>
          </cell>
          <cell r="G603">
            <v>0</v>
          </cell>
          <cell r="H603">
            <v>37260</v>
          </cell>
          <cell r="I603">
            <v>11500</v>
          </cell>
        </row>
        <row r="604">
          <cell r="C604" t="str">
            <v>Pipe Ø 3/4"-sch.40s, Stainless Steel 304</v>
          </cell>
          <cell r="D604" t="str">
            <v>Pipe Ø 3/4"-sch.40s</v>
          </cell>
          <cell r="E604" t="str">
            <v>Stainless Steel 304</v>
          </cell>
          <cell r="F604" t="str">
            <v>M</v>
          </cell>
          <cell r="G604">
            <v>0</v>
          </cell>
          <cell r="H604">
            <v>96876</v>
          </cell>
          <cell r="I604">
            <v>18860</v>
          </cell>
        </row>
        <row r="605">
          <cell r="C605" t="str">
            <v>Pipe Ø 3-1/2"-sch.80, A106 Gr.B, SMLS</v>
          </cell>
          <cell r="D605" t="str">
            <v>Pipe Ø 3-1/2"-sch.80</v>
          </cell>
          <cell r="E605" t="str">
            <v>A106 Gr.B, SMLS</v>
          </cell>
          <cell r="F605" t="str">
            <v>M</v>
          </cell>
          <cell r="G605">
            <v>0</v>
          </cell>
          <cell r="H605">
            <v>279450</v>
          </cell>
          <cell r="I605">
            <v>74520</v>
          </cell>
        </row>
        <row r="606">
          <cell r="C606" t="str">
            <v>Pipe Ø 4"-sch.10s, Stainless Steel 304</v>
          </cell>
          <cell r="D606" t="str">
            <v>Pipe Ø 4"-sch.10s</v>
          </cell>
          <cell r="E606" t="str">
            <v>Stainless Steel 304</v>
          </cell>
          <cell r="F606" t="str">
            <v>M</v>
          </cell>
          <cell r="G606">
            <v>0</v>
          </cell>
          <cell r="H606">
            <v>447120</v>
          </cell>
          <cell r="I606">
            <v>130456</v>
          </cell>
        </row>
        <row r="607">
          <cell r="C607" t="str">
            <v>Pipe Ø 4"-sch.20s, Stainless Steel 304</v>
          </cell>
          <cell r="D607" t="str">
            <v>Pipe Ø 4"-sch.20s</v>
          </cell>
          <cell r="E607" t="str">
            <v>Stainless Steel 304</v>
          </cell>
          <cell r="F607" t="str">
            <v>M</v>
          </cell>
          <cell r="G607">
            <v>0</v>
          </cell>
          <cell r="H607">
            <v>581256</v>
          </cell>
          <cell r="I607">
            <v>130456</v>
          </cell>
        </row>
        <row r="608">
          <cell r="C608" t="str">
            <v>Pipe Ø 4"-sch.40, A106 Gr.B, SMLS</v>
          </cell>
          <cell r="D608" t="str">
            <v>Pipe Ø 4"-sch.40</v>
          </cell>
          <cell r="E608" t="str">
            <v>A106 Gr.B, SMLS</v>
          </cell>
          <cell r="F608" t="str">
            <v>M</v>
          </cell>
          <cell r="G608">
            <v>0</v>
          </cell>
          <cell r="H608">
            <v>204930</v>
          </cell>
          <cell r="I608">
            <v>74520</v>
          </cell>
        </row>
        <row r="609">
          <cell r="C609" t="str">
            <v>Pipe Ø 4"-sch.40, A53 Gr.A, ERW Galv</v>
          </cell>
          <cell r="D609" t="str">
            <v>Pipe Ø 4"-sch.40</v>
          </cell>
          <cell r="E609" t="str">
            <v>A53 Gr.A, ERW Galv</v>
          </cell>
          <cell r="F609" t="str">
            <v>M</v>
          </cell>
          <cell r="G609">
            <v>0</v>
          </cell>
          <cell r="H609">
            <v>204930</v>
          </cell>
          <cell r="I609">
            <v>74520</v>
          </cell>
        </row>
        <row r="610">
          <cell r="C610" t="str">
            <v>Pipe Ø 4"-sch.40s, Stainless Steel 304</v>
          </cell>
          <cell r="D610" t="str">
            <v>Pipe Ø 4"-sch.40s</v>
          </cell>
          <cell r="E610" t="str">
            <v>Stainless Steel 304</v>
          </cell>
          <cell r="F610" t="str">
            <v>M</v>
          </cell>
          <cell r="G610">
            <v>0</v>
          </cell>
          <cell r="H610">
            <v>1117800</v>
          </cell>
          <cell r="I610">
            <v>130456</v>
          </cell>
        </row>
        <row r="611">
          <cell r="C611" t="str">
            <v>Pipe Ø 4"-sch.80, A106 Gr.B, SMLS</v>
          </cell>
          <cell r="D611" t="str">
            <v>Pipe Ø 4"-sch.80</v>
          </cell>
          <cell r="E611" t="str">
            <v>A106 Gr.B, SMLS</v>
          </cell>
          <cell r="F611" t="str">
            <v>M</v>
          </cell>
          <cell r="G611">
            <v>0</v>
          </cell>
          <cell r="H611">
            <v>372600</v>
          </cell>
          <cell r="I611">
            <v>74520</v>
          </cell>
        </row>
        <row r="612">
          <cell r="C612" t="str">
            <v>Pipe Ø 6"-sch.10s, Stainless Steel 304</v>
          </cell>
          <cell r="D612" t="str">
            <v>Pipe Ø 6"-sch.10s</v>
          </cell>
          <cell r="E612" t="str">
            <v>Stainless Steel 304</v>
          </cell>
          <cell r="F612" t="str">
            <v>M</v>
          </cell>
          <cell r="G612">
            <v>0</v>
          </cell>
          <cell r="H612">
            <v>1490400</v>
          </cell>
          <cell r="I612">
            <v>167900</v>
          </cell>
        </row>
        <row r="613">
          <cell r="C613" t="str">
            <v>Pipe Ø 6"-sch.40, A106 Gr.B, SMLS</v>
          </cell>
          <cell r="D613" t="str">
            <v>Pipe Ø 6"-sch.40</v>
          </cell>
          <cell r="E613" t="str">
            <v>A106 Gr.B, SMLS</v>
          </cell>
          <cell r="F613" t="str">
            <v>M</v>
          </cell>
          <cell r="G613">
            <v>0</v>
          </cell>
          <cell r="H613">
            <v>465750</v>
          </cell>
          <cell r="I613">
            <v>111780</v>
          </cell>
        </row>
        <row r="614">
          <cell r="C614" t="str">
            <v>Pipe Ø 6"-sch.40, A53 Gr.A, ERW Galv</v>
          </cell>
          <cell r="D614" t="str">
            <v>Pipe Ø 6"-sch.40</v>
          </cell>
          <cell r="E614" t="str">
            <v>A53 Gr.A, ERW Galv</v>
          </cell>
          <cell r="F614" t="str">
            <v>M</v>
          </cell>
          <cell r="G614">
            <v>0</v>
          </cell>
          <cell r="H614">
            <v>465750</v>
          </cell>
          <cell r="I614">
            <v>111780</v>
          </cell>
        </row>
        <row r="615">
          <cell r="C615" t="str">
            <v>Pipe Ø 6"-sch.40s, Stainless Steel 304</v>
          </cell>
          <cell r="D615" t="str">
            <v>Pipe Ø 6"-sch.40s</v>
          </cell>
          <cell r="E615" t="str">
            <v>Stainless Steel 304</v>
          </cell>
          <cell r="F615" t="str">
            <v>M</v>
          </cell>
          <cell r="G615">
            <v>0</v>
          </cell>
          <cell r="H615">
            <v>2235600</v>
          </cell>
          <cell r="I615">
            <v>167900</v>
          </cell>
        </row>
        <row r="616">
          <cell r="C616" t="str">
            <v>Pipe Ø 6"-sch.80, A106 Gr.B, SMLS</v>
          </cell>
          <cell r="D616" t="str">
            <v>Pipe Ø 6"-sch.80</v>
          </cell>
          <cell r="E616" t="str">
            <v>A106 Gr.B, SMLS</v>
          </cell>
          <cell r="F616" t="str">
            <v>M</v>
          </cell>
          <cell r="G616">
            <v>0</v>
          </cell>
          <cell r="H616">
            <v>652050</v>
          </cell>
          <cell r="I616">
            <v>111780</v>
          </cell>
        </row>
        <row r="617">
          <cell r="C617" t="str">
            <v>Pipe Ø 8"-sch.10s, Stainless Steel 304</v>
          </cell>
          <cell r="D617" t="str">
            <v>Pipe Ø 8"-sch.10s</v>
          </cell>
          <cell r="E617" t="str">
            <v>Stainless Steel 304</v>
          </cell>
          <cell r="F617" t="str">
            <v>M</v>
          </cell>
          <cell r="G617">
            <v>0</v>
          </cell>
          <cell r="H617">
            <v>2049300</v>
          </cell>
          <cell r="I617">
            <v>186300</v>
          </cell>
        </row>
        <row r="618">
          <cell r="C618" t="str">
            <v>Pipe Ø 8"-sch.40, A106 Gr.B, SMLS</v>
          </cell>
          <cell r="D618" t="str">
            <v>Pipe Ø 8"-sch.40</v>
          </cell>
          <cell r="E618" t="str">
            <v>A106 Gr.B, SMLS</v>
          </cell>
          <cell r="F618" t="str">
            <v>M</v>
          </cell>
          <cell r="G618">
            <v>0</v>
          </cell>
          <cell r="H618">
            <v>633420</v>
          </cell>
          <cell r="I618">
            <v>130456</v>
          </cell>
        </row>
        <row r="619">
          <cell r="C619" t="str">
            <v>Pipe Ø 8"-sch.40, A53 Gr.A, ERW Galv</v>
          </cell>
          <cell r="D619" t="str">
            <v>Pipe Ø 8"-sch.40</v>
          </cell>
          <cell r="E619" t="str">
            <v>A53 Gr.A, ERW Galv</v>
          </cell>
          <cell r="F619" t="str">
            <v>M</v>
          </cell>
          <cell r="G619">
            <v>0</v>
          </cell>
          <cell r="H619">
            <v>633420</v>
          </cell>
          <cell r="I619">
            <v>130456</v>
          </cell>
        </row>
        <row r="620">
          <cell r="C620" t="str">
            <v>Pipe Ø 8"-sch.40s, Stainless Steel 304</v>
          </cell>
          <cell r="D620" t="str">
            <v>Pipe Ø 8"-sch.40s</v>
          </cell>
          <cell r="E620" t="str">
            <v>Stainless Steel 304</v>
          </cell>
          <cell r="F620" t="str">
            <v>M</v>
          </cell>
          <cell r="G620">
            <v>0</v>
          </cell>
          <cell r="H620">
            <v>2869020</v>
          </cell>
          <cell r="I620">
            <v>186300</v>
          </cell>
        </row>
        <row r="621">
          <cell r="C621" t="str">
            <v>Pipe OD. 125mm x ID.102.2 mm (PN10), HDPE</v>
          </cell>
          <cell r="D621" t="str">
            <v>Pipe OD. 125mm x ID.102.2 mm (PN10)</v>
          </cell>
          <cell r="E621" t="str">
            <v>HDPE</v>
          </cell>
          <cell r="G621">
            <v>0</v>
          </cell>
          <cell r="H621">
            <v>216108</v>
          </cell>
          <cell r="I621">
            <v>74520</v>
          </cell>
        </row>
        <row r="622">
          <cell r="C622" t="str">
            <v>Pipe OD. 180mm x ID.147.2 mm (PN10), HDPE</v>
          </cell>
          <cell r="D622" t="str">
            <v>Pipe OD. 180mm x ID.147.2 mm (PN10)</v>
          </cell>
          <cell r="E622" t="str">
            <v>HDPE</v>
          </cell>
          <cell r="G622">
            <v>0</v>
          </cell>
          <cell r="H622">
            <v>335340</v>
          </cell>
          <cell r="I622">
            <v>111780</v>
          </cell>
        </row>
        <row r="623">
          <cell r="C623" t="str">
            <v>Pipe OD. 250mm x ID.204.4 mm (PN10), HDPE</v>
          </cell>
          <cell r="D623" t="str">
            <v>Pipe OD. 250mm x ID.204.4 mm (PN10)</v>
          </cell>
          <cell r="E623" t="str">
            <v>HDPE</v>
          </cell>
          <cell r="G623">
            <v>0</v>
          </cell>
          <cell r="H623">
            <v>596160</v>
          </cell>
          <cell r="I623">
            <v>186300</v>
          </cell>
        </row>
        <row r="624">
          <cell r="C624" t="str">
            <v>Pipe OD. 90mm x ID.73.6 mm (PN10), HDPE</v>
          </cell>
          <cell r="D624" t="str">
            <v>Pipe OD. 90mm x ID.73.6 mm (PN10)</v>
          </cell>
          <cell r="E624" t="str">
            <v>HDPE</v>
          </cell>
          <cell r="G624">
            <v>0</v>
          </cell>
          <cell r="H624">
            <v>134136</v>
          </cell>
          <cell r="I624">
            <v>74520</v>
          </cell>
        </row>
        <row r="625">
          <cell r="C625" t="str">
            <v>Pipe support for diesel fuel piping</v>
          </cell>
          <cell r="G625">
            <v>0</v>
          </cell>
          <cell r="H625">
            <v>3353400</v>
          </cell>
          <cell r="I625">
            <v>745200</v>
          </cell>
        </row>
        <row r="626">
          <cell r="C626" t="str">
            <v>Pipe support for fire fighting piping</v>
          </cell>
          <cell r="G626">
            <v>0</v>
          </cell>
          <cell r="H626">
            <v>9315000</v>
          </cell>
          <cell r="I626">
            <v>1490400</v>
          </cell>
        </row>
        <row r="627">
          <cell r="C627" t="str">
            <v>Pipe support for hot &amp; cold water</v>
          </cell>
          <cell r="G627">
            <v>0</v>
          </cell>
          <cell r="H627">
            <v>33534000</v>
          </cell>
          <cell r="I627">
            <v>7452000</v>
          </cell>
        </row>
        <row r="628">
          <cell r="C628" t="str">
            <v>Pipe support for oil piping</v>
          </cell>
          <cell r="G628">
            <v>0</v>
          </cell>
          <cell r="H628">
            <v>63342000</v>
          </cell>
          <cell r="I628">
            <v>11178000</v>
          </cell>
        </row>
        <row r="629">
          <cell r="C629" t="str">
            <v>Pipe support for sludge piping</v>
          </cell>
          <cell r="G629">
            <v>0</v>
          </cell>
          <cell r="H629">
            <v>20120400</v>
          </cell>
          <cell r="I629">
            <v>4471200</v>
          </cell>
        </row>
        <row r="630">
          <cell r="C630" t="str">
            <v>Pipe support for steam piping</v>
          </cell>
          <cell r="G630">
            <v>0</v>
          </cell>
          <cell r="H630">
            <v>63342000</v>
          </cell>
          <cell r="I630">
            <v>11178000</v>
          </cell>
        </row>
        <row r="631">
          <cell r="C631" t="str">
            <v>Plummer block bearing  - Ø 50</v>
          </cell>
          <cell r="F631" t="str">
            <v>Unit</v>
          </cell>
          <cell r="G631">
            <v>0</v>
          </cell>
          <cell r="H631">
            <v>0</v>
          </cell>
          <cell r="I631">
            <v>0</v>
          </cell>
        </row>
        <row r="632">
          <cell r="C632" t="str">
            <v>Plummer block bearing  - Ø 65</v>
          </cell>
          <cell r="F632" t="str">
            <v>Unit</v>
          </cell>
          <cell r="G632">
            <v>0</v>
          </cell>
          <cell r="H632">
            <v>0</v>
          </cell>
          <cell r="I632">
            <v>0</v>
          </cell>
        </row>
        <row r="633">
          <cell r="C633" t="str">
            <v>Plummer block bearing  - Ø 70</v>
          </cell>
          <cell r="F633" t="str">
            <v>Unit</v>
          </cell>
          <cell r="G633">
            <v>0</v>
          </cell>
          <cell r="H633">
            <v>0</v>
          </cell>
          <cell r="I633">
            <v>0</v>
          </cell>
        </row>
        <row r="634">
          <cell r="C634" t="str">
            <v>Plummer block bearing  - Ø 75</v>
          </cell>
          <cell r="F634" t="str">
            <v>Unit</v>
          </cell>
          <cell r="G634">
            <v>0</v>
          </cell>
          <cell r="H634">
            <v>0</v>
          </cell>
          <cell r="I634">
            <v>0</v>
          </cell>
        </row>
        <row r="635">
          <cell r="C635" t="str">
            <v>Plummer block bearing</v>
          </cell>
          <cell r="F635" t="str">
            <v>Unit</v>
          </cell>
          <cell r="G635">
            <v>0</v>
          </cell>
          <cell r="H635">
            <v>93150000</v>
          </cell>
          <cell r="I635">
            <v>372600</v>
          </cell>
        </row>
        <row r="636">
          <cell r="C636" t="str">
            <v>Plummer block bearing c</v>
          </cell>
          <cell r="F636" t="str">
            <v>Unit</v>
          </cell>
          <cell r="G636">
            <v>0</v>
          </cell>
          <cell r="H636">
            <v>19375200</v>
          </cell>
          <cell r="I636">
            <v>111780</v>
          </cell>
        </row>
        <row r="637">
          <cell r="C637" t="str">
            <v>Pneumatic Butterfly V. Ø 4", PN 16, Keystone/ Flow Seal</v>
          </cell>
          <cell r="D637" t="str">
            <v>Pneumatic Butterfly V. Ø 4", PN 16</v>
          </cell>
          <cell r="E637" t="str">
            <v>Keystone/ Flow Seal</v>
          </cell>
          <cell r="G637">
            <v>0</v>
          </cell>
          <cell r="H637">
            <v>0</v>
          </cell>
          <cell r="I637">
            <v>74520</v>
          </cell>
        </row>
        <row r="638">
          <cell r="C638" t="str">
            <v>Pneumatic Butterfly V. Ø 2", PN 16, Keystone/ Flow Seal</v>
          </cell>
          <cell r="D638" t="str">
            <v>Pneumatic Butterfly V. Ø 2", PN 16</v>
          </cell>
          <cell r="E638" t="str">
            <v>Keystone/ Flow Seal</v>
          </cell>
          <cell r="G638">
            <v>0</v>
          </cell>
          <cell r="H638">
            <v>0</v>
          </cell>
          <cell r="I638">
            <v>37260</v>
          </cell>
        </row>
        <row r="639">
          <cell r="C639" t="str">
            <v>Pneumatic Butterfly V. Ø 6", PN 16, Keystone/ Flow Seal</v>
          </cell>
          <cell r="D639" t="str">
            <v>Pneumatic Butterfly V. Ø 6", PN 16</v>
          </cell>
          <cell r="E639" t="str">
            <v>Keystone/ Flow Seal</v>
          </cell>
          <cell r="G639">
            <v>0</v>
          </cell>
          <cell r="H639">
            <v>0</v>
          </cell>
          <cell r="I639">
            <v>111780</v>
          </cell>
        </row>
        <row r="640">
          <cell r="C640" t="str">
            <v>Pneumatic Butterfly V. Ø 8", PN 16, Keystone/ Flow Seal</v>
          </cell>
          <cell r="D640" t="str">
            <v>Pneumatic Butterfly V. Ø 8", PN 16</v>
          </cell>
          <cell r="E640" t="str">
            <v>Keystone/ Flow Seal</v>
          </cell>
          <cell r="G640">
            <v>0</v>
          </cell>
          <cell r="H640">
            <v>0</v>
          </cell>
          <cell r="I640">
            <v>149040</v>
          </cell>
        </row>
        <row r="641">
          <cell r="C641" t="str">
            <v>Pressure &amp; Temperature recorder</v>
          </cell>
          <cell r="E641" t="str">
            <v>George Kent/ Rototherm</v>
          </cell>
          <cell r="G641">
            <v>0</v>
          </cell>
          <cell r="H641">
            <v>0</v>
          </cell>
          <cell r="I641">
            <v>372600</v>
          </cell>
        </row>
        <row r="642">
          <cell r="C642" t="str">
            <v>Pressure Gauge - Ø 4" dial face, range: 0 - 6 bar G. Type: Bourdon tube w/ siphone &amp; isolating valve.</v>
          </cell>
          <cell r="D642" t="str">
            <v>Pressure Gauge - Ø 4" dial face, range: 0 - 6 bar G. Type: Bourdon tube w/ siphone &amp; isolating valve.</v>
          </cell>
          <cell r="E642" t="str">
            <v>Wika / Rototherm</v>
          </cell>
          <cell r="F642" t="str">
            <v>Unit</v>
          </cell>
          <cell r="G642">
            <v>0</v>
          </cell>
          <cell r="H642">
            <v>2980800</v>
          </cell>
          <cell r="I642">
            <v>74520</v>
          </cell>
        </row>
        <row r="643">
          <cell r="C643" t="str">
            <v>Pressure Safety Valve Ø 6"×10", PN 16 Flange, Spirax sarco/ Ari armaturen</v>
          </cell>
          <cell r="D643" t="str">
            <v>Pressure Safety Valve Ø 6"×10", PN 16 Flange</v>
          </cell>
          <cell r="E643" t="str">
            <v>Spirax sarco/ Ari armaturen</v>
          </cell>
          <cell r="G643">
            <v>0</v>
          </cell>
          <cell r="H643">
            <v>0</v>
          </cell>
          <cell r="I643">
            <v>1863000</v>
          </cell>
        </row>
        <row r="644">
          <cell r="C644" t="str">
            <v>Pressure Safety Valve Ø 4"×6", PN 16 Flange, Spirax sarco/ Ari armaturen</v>
          </cell>
          <cell r="D644" t="str">
            <v>Pressure Safety Valve Ø 4"×6", PN 16 Flange</v>
          </cell>
          <cell r="E644" t="str">
            <v>Spirax sarco/ Ari armaturen</v>
          </cell>
          <cell r="G644">
            <v>0</v>
          </cell>
          <cell r="H644">
            <v>0</v>
          </cell>
          <cell r="I644">
            <v>1117800</v>
          </cell>
        </row>
        <row r="645">
          <cell r="C645" t="str">
            <v>Pressure sand filter booster pump</v>
          </cell>
          <cell r="G645">
            <v>0</v>
          </cell>
          <cell r="H645">
            <v>0</v>
          </cell>
          <cell r="I645">
            <v>1304100</v>
          </cell>
        </row>
        <row r="646">
          <cell r="C646" t="str">
            <v>Priming tank c/w air vent</v>
          </cell>
          <cell r="F646" t="str">
            <v>Unit</v>
          </cell>
          <cell r="G646">
            <v>0</v>
          </cell>
          <cell r="H646">
            <v>8197200</v>
          </cell>
          <cell r="I646">
            <v>1490400</v>
          </cell>
        </row>
        <row r="647">
          <cell r="C647" t="str">
            <v>Process hot water pump</v>
          </cell>
          <cell r="F647" t="str">
            <v>Unit</v>
          </cell>
          <cell r="G647">
            <v>0</v>
          </cell>
          <cell r="H647">
            <v>0</v>
          </cell>
          <cell r="I647">
            <v>1304100</v>
          </cell>
        </row>
        <row r="648">
          <cell r="C648" t="str">
            <v>CNP - 100x50x20x3.2, ASTM A-36</v>
          </cell>
          <cell r="D648" t="str">
            <v>CNP - 100x50x20x3.2</v>
          </cell>
          <cell r="E648" t="str">
            <v>ASTM A-36</v>
          </cell>
          <cell r="F648" t="str">
            <v>Kg</v>
          </cell>
          <cell r="G648">
            <v>0</v>
          </cell>
          <cell r="H648">
            <v>10120</v>
          </cell>
          <cell r="I648">
            <v>6900</v>
          </cell>
        </row>
        <row r="649">
          <cell r="C649" t="str">
            <v>CNP - 125x50x20x2.3, ASTM A-36</v>
          </cell>
          <cell r="D649" t="str">
            <v>CNP - 125x50x20x2.3</v>
          </cell>
          <cell r="E649" t="str">
            <v>ASTM A-36</v>
          </cell>
          <cell r="F649" t="str">
            <v>Kg</v>
          </cell>
          <cell r="G649">
            <v>0</v>
          </cell>
          <cell r="H649">
            <v>10120</v>
          </cell>
          <cell r="I649">
            <v>6900</v>
          </cell>
        </row>
        <row r="650">
          <cell r="C650" t="str">
            <v>CNP - 150x50x20x2.3, ASTM A-36</v>
          </cell>
          <cell r="D650" t="str">
            <v>CNP - 150x50x20x2.3</v>
          </cell>
          <cell r="E650" t="str">
            <v>ASTM A-36</v>
          </cell>
          <cell r="F650" t="str">
            <v>Kg</v>
          </cell>
          <cell r="G650">
            <v>0</v>
          </cell>
          <cell r="H650">
            <v>10120</v>
          </cell>
          <cell r="I650">
            <v>6900</v>
          </cell>
        </row>
        <row r="651">
          <cell r="E651" t="str">
            <v>ASTM A-36</v>
          </cell>
          <cell r="F651" t="str">
            <v>Kg</v>
          </cell>
          <cell r="G651">
            <v>0</v>
          </cell>
          <cell r="H651">
            <v>10120</v>
          </cell>
          <cell r="I651">
            <v>6900</v>
          </cell>
        </row>
        <row r="652">
          <cell r="C652" t="str">
            <v>FB - 100x6, ASTM A-36</v>
          </cell>
          <cell r="D652" t="str">
            <v>FB - 100x6</v>
          </cell>
          <cell r="E652" t="str">
            <v>ASTM A-36</v>
          </cell>
          <cell r="F652" t="str">
            <v>Kg</v>
          </cell>
          <cell r="G652">
            <v>0</v>
          </cell>
          <cell r="H652">
            <v>10120</v>
          </cell>
          <cell r="I652">
            <v>6900</v>
          </cell>
        </row>
        <row r="653">
          <cell r="C653" t="str">
            <v>FB - 100x9, ASTM A-36</v>
          </cell>
          <cell r="D653" t="str">
            <v>FB - 100x9</v>
          </cell>
          <cell r="E653" t="str">
            <v>ASTM A-36</v>
          </cell>
          <cell r="F653" t="str">
            <v>Kg</v>
          </cell>
          <cell r="G653">
            <v>0</v>
          </cell>
          <cell r="H653">
            <v>10120</v>
          </cell>
          <cell r="I653">
            <v>6900</v>
          </cell>
        </row>
        <row r="654">
          <cell r="C654" t="str">
            <v>FB - 25x4, ASTM A-36</v>
          </cell>
          <cell r="D654" t="str">
            <v>FB - 25x4</v>
          </cell>
          <cell r="E654" t="str">
            <v>ASTM A-36</v>
          </cell>
          <cell r="F654" t="str">
            <v>Kg</v>
          </cell>
          <cell r="G654">
            <v>0</v>
          </cell>
          <cell r="H654">
            <v>10120</v>
          </cell>
          <cell r="I654">
            <v>6900</v>
          </cell>
        </row>
        <row r="655">
          <cell r="C655" t="str">
            <v>FB - 25x6, ASTM A-36</v>
          </cell>
          <cell r="D655" t="str">
            <v>FB - 25x6</v>
          </cell>
          <cell r="E655" t="str">
            <v>ASTM A-36</v>
          </cell>
          <cell r="F655" t="str">
            <v>Kg</v>
          </cell>
          <cell r="G655">
            <v>0</v>
          </cell>
          <cell r="H655">
            <v>10120</v>
          </cell>
          <cell r="I655">
            <v>6900</v>
          </cell>
        </row>
        <row r="656">
          <cell r="C656" t="str">
            <v>FB - 25x9, ASTM A-36</v>
          </cell>
          <cell r="D656" t="str">
            <v>FB - 25x9</v>
          </cell>
          <cell r="E656" t="str">
            <v>ASTM A-36</v>
          </cell>
          <cell r="F656" t="str">
            <v>Kg</v>
          </cell>
          <cell r="G656">
            <v>0</v>
          </cell>
          <cell r="H656">
            <v>10120</v>
          </cell>
          <cell r="I656">
            <v>6900</v>
          </cell>
        </row>
        <row r="657">
          <cell r="C657" t="str">
            <v>FB - 30x3, ASTM A-36</v>
          </cell>
          <cell r="D657" t="str">
            <v>FB - 30x3</v>
          </cell>
          <cell r="E657" t="str">
            <v>ASTM A-36</v>
          </cell>
          <cell r="F657" t="str">
            <v>Kg</v>
          </cell>
          <cell r="G657">
            <v>0</v>
          </cell>
          <cell r="H657">
            <v>10120</v>
          </cell>
          <cell r="I657">
            <v>6900</v>
          </cell>
        </row>
        <row r="658">
          <cell r="C658" t="str">
            <v>FB - 32x6, ASTM A-36</v>
          </cell>
          <cell r="D658" t="str">
            <v>FB - 32x6</v>
          </cell>
          <cell r="E658" t="str">
            <v>ASTM A-36</v>
          </cell>
          <cell r="F658" t="str">
            <v>Kg</v>
          </cell>
          <cell r="G658">
            <v>0</v>
          </cell>
          <cell r="H658">
            <v>10120</v>
          </cell>
          <cell r="I658">
            <v>6900</v>
          </cell>
        </row>
        <row r="659">
          <cell r="C659" t="str">
            <v>FB - 38x6, ASTM A-36</v>
          </cell>
          <cell r="D659" t="str">
            <v>FB - 38x6</v>
          </cell>
          <cell r="E659" t="str">
            <v>ASTM A-36</v>
          </cell>
          <cell r="F659" t="str">
            <v>Kg</v>
          </cell>
          <cell r="G659">
            <v>0</v>
          </cell>
          <cell r="H659">
            <v>10120</v>
          </cell>
          <cell r="I659">
            <v>6900</v>
          </cell>
        </row>
        <row r="660">
          <cell r="C660" t="str">
            <v>FB - 50x12, ASTM A-36</v>
          </cell>
          <cell r="D660" t="str">
            <v>FB - 50x20</v>
          </cell>
          <cell r="E660" t="str">
            <v>ASTM A-36</v>
          </cell>
          <cell r="F660" t="str">
            <v>Kg</v>
          </cell>
          <cell r="G660">
            <v>0</v>
          </cell>
          <cell r="H660">
            <v>10120</v>
          </cell>
          <cell r="I660">
            <v>6900</v>
          </cell>
        </row>
        <row r="661">
          <cell r="C661" t="str">
            <v>FB - 50x20, ASTM A-36</v>
          </cell>
          <cell r="D661" t="str">
            <v>FB - 50x12</v>
          </cell>
          <cell r="E661" t="str">
            <v>ASTM A-36</v>
          </cell>
          <cell r="F661" t="str">
            <v>Kg</v>
          </cell>
          <cell r="G661">
            <v>0</v>
          </cell>
          <cell r="H661">
            <v>10120</v>
          </cell>
          <cell r="I661">
            <v>6900</v>
          </cell>
        </row>
        <row r="662">
          <cell r="C662" t="str">
            <v>FB - 50x10, ASTM A-36</v>
          </cell>
          <cell r="D662" t="str">
            <v>FB - 50x10</v>
          </cell>
          <cell r="E662" t="str">
            <v>ASTM A-36</v>
          </cell>
          <cell r="F662" t="str">
            <v>Kg</v>
          </cell>
          <cell r="G662">
            <v>0</v>
          </cell>
          <cell r="H662">
            <v>10120</v>
          </cell>
          <cell r="I662">
            <v>6900</v>
          </cell>
        </row>
        <row r="663">
          <cell r="C663" t="str">
            <v>FB - 50x4, ASTM A-36</v>
          </cell>
          <cell r="D663" t="str">
            <v>FB - 50x4</v>
          </cell>
          <cell r="E663" t="str">
            <v>ASTM A-36</v>
          </cell>
          <cell r="F663" t="str">
            <v>Kg</v>
          </cell>
          <cell r="G663">
            <v>0</v>
          </cell>
          <cell r="H663">
            <v>10120</v>
          </cell>
          <cell r="I663">
            <v>6900</v>
          </cell>
        </row>
        <row r="664">
          <cell r="C664" t="str">
            <v>FB - 50x5, ASTM A-36</v>
          </cell>
          <cell r="D664" t="str">
            <v>FB - 50x5</v>
          </cell>
          <cell r="E664" t="str">
            <v>ASTM A-36</v>
          </cell>
          <cell r="F664" t="str">
            <v>Kg</v>
          </cell>
          <cell r="G664">
            <v>0</v>
          </cell>
          <cell r="H664">
            <v>10120</v>
          </cell>
          <cell r="I664">
            <v>6900</v>
          </cell>
        </row>
        <row r="665">
          <cell r="C665" t="str">
            <v>FB - 50x6, ASTM A-36</v>
          </cell>
          <cell r="D665" t="str">
            <v>FB - 50x6</v>
          </cell>
          <cell r="E665" t="str">
            <v>ASTM A-36</v>
          </cell>
          <cell r="F665" t="str">
            <v>Kg</v>
          </cell>
          <cell r="G665">
            <v>0</v>
          </cell>
          <cell r="H665">
            <v>10120</v>
          </cell>
          <cell r="I665">
            <v>6900</v>
          </cell>
        </row>
        <row r="666">
          <cell r="C666" t="str">
            <v>FB - 50x9, ASTM A-36</v>
          </cell>
          <cell r="D666" t="str">
            <v>FB - 50x9</v>
          </cell>
          <cell r="E666" t="str">
            <v>ASTM A-36</v>
          </cell>
          <cell r="F666" t="str">
            <v>Kg</v>
          </cell>
          <cell r="G666">
            <v>0</v>
          </cell>
          <cell r="H666">
            <v>10120</v>
          </cell>
          <cell r="I666">
            <v>6900</v>
          </cell>
        </row>
        <row r="667">
          <cell r="C667" t="str">
            <v>FB - 65x9, ASTM A-36</v>
          </cell>
          <cell r="D667" t="str">
            <v>FB - 65x9</v>
          </cell>
          <cell r="E667" t="str">
            <v>ASTM A-36</v>
          </cell>
          <cell r="F667" t="str">
            <v>Kg</v>
          </cell>
          <cell r="G667">
            <v>0</v>
          </cell>
          <cell r="H667">
            <v>10120</v>
          </cell>
          <cell r="I667">
            <v>6900</v>
          </cell>
        </row>
        <row r="668">
          <cell r="C668" t="str">
            <v>FB - 75x6, ASTM A-36</v>
          </cell>
          <cell r="D668" t="str">
            <v>FB - 75x6</v>
          </cell>
          <cell r="E668" t="str">
            <v>ASTM A-36</v>
          </cell>
          <cell r="F668" t="str">
            <v>Kg</v>
          </cell>
          <cell r="G668">
            <v>0</v>
          </cell>
          <cell r="H668">
            <v>10120</v>
          </cell>
          <cell r="I668">
            <v>6900</v>
          </cell>
        </row>
        <row r="669">
          <cell r="E669" t="str">
            <v>ASTM A-36</v>
          </cell>
          <cell r="F669" t="str">
            <v>Kg</v>
          </cell>
          <cell r="G669">
            <v>0</v>
          </cell>
          <cell r="H669">
            <v>10120</v>
          </cell>
          <cell r="I669">
            <v>6900</v>
          </cell>
        </row>
        <row r="670">
          <cell r="C670" t="str">
            <v>H - 100x100x6x8, ASTM A-36</v>
          </cell>
          <cell r="D670" t="str">
            <v>H - 100x100x6x8</v>
          </cell>
          <cell r="E670" t="str">
            <v>ASTM A-36</v>
          </cell>
          <cell r="F670" t="str">
            <v>Kg</v>
          </cell>
          <cell r="G670">
            <v>0</v>
          </cell>
          <cell r="H670">
            <v>8740</v>
          </cell>
          <cell r="I670">
            <v>6900</v>
          </cell>
        </row>
        <row r="671">
          <cell r="C671" t="str">
            <v>H - 125x125x6.5x9, ASTM A-36</v>
          </cell>
          <cell r="D671" t="str">
            <v>H - 125x125x6.5x9</v>
          </cell>
          <cell r="E671" t="str">
            <v>ASTM A-36</v>
          </cell>
          <cell r="F671" t="str">
            <v>Kg</v>
          </cell>
          <cell r="G671">
            <v>0</v>
          </cell>
          <cell r="H671">
            <v>8740</v>
          </cell>
          <cell r="I671">
            <v>6900</v>
          </cell>
        </row>
        <row r="672">
          <cell r="C672" t="str">
            <v>H - 150x150x7x10, ASTM A-36</v>
          </cell>
          <cell r="D672" t="str">
            <v>H - 150x150x7x10</v>
          </cell>
          <cell r="E672" t="str">
            <v>ASTM A-36</v>
          </cell>
          <cell r="F672" t="str">
            <v>Kg</v>
          </cell>
          <cell r="G672">
            <v>0</v>
          </cell>
          <cell r="H672">
            <v>8740</v>
          </cell>
          <cell r="I672">
            <v>6900</v>
          </cell>
        </row>
        <row r="673">
          <cell r="C673" t="str">
            <v>H - 200x200x8x12, ASTM A-36</v>
          </cell>
          <cell r="D673" t="str">
            <v>H - 200x200x8x12</v>
          </cell>
          <cell r="E673" t="str">
            <v>ASTM A-36</v>
          </cell>
          <cell r="F673" t="str">
            <v>Kg</v>
          </cell>
          <cell r="G673">
            <v>0</v>
          </cell>
          <cell r="H673">
            <v>8740</v>
          </cell>
          <cell r="I673">
            <v>6900</v>
          </cell>
        </row>
        <row r="674">
          <cell r="C674" t="str">
            <v>H - 250x250x9x14, ASTM A-36</v>
          </cell>
          <cell r="D674" t="str">
            <v>H - 250x250x9x14</v>
          </cell>
          <cell r="E674" t="str">
            <v>ASTM A-36</v>
          </cell>
          <cell r="F674" t="str">
            <v>Kg</v>
          </cell>
          <cell r="G674">
            <v>0</v>
          </cell>
          <cell r="H674">
            <v>8740</v>
          </cell>
          <cell r="I674">
            <v>6900</v>
          </cell>
        </row>
        <row r="675">
          <cell r="E675" t="str">
            <v>ASTM A-36</v>
          </cell>
          <cell r="F675" t="str">
            <v>Kg</v>
          </cell>
          <cell r="G675">
            <v>0</v>
          </cell>
          <cell r="H675">
            <v>8740</v>
          </cell>
          <cell r="I675">
            <v>6900</v>
          </cell>
        </row>
        <row r="676">
          <cell r="C676" t="str">
            <v>L - 100x100x10, ASTM A-36</v>
          </cell>
          <cell r="D676" t="str">
            <v>L - 100x100x10</v>
          </cell>
          <cell r="E676" t="str">
            <v>ASTM A-36</v>
          </cell>
          <cell r="G676">
            <v>0</v>
          </cell>
          <cell r="H676">
            <v>9384</v>
          </cell>
          <cell r="I676">
            <v>6900</v>
          </cell>
        </row>
        <row r="677">
          <cell r="C677" t="str">
            <v>L - 120x120x12, ASTM A-36</v>
          </cell>
          <cell r="D677" t="str">
            <v>L - 120x120x12</v>
          </cell>
          <cell r="E677" t="str">
            <v>ASTM A-36</v>
          </cell>
          <cell r="G677">
            <v>0</v>
          </cell>
          <cell r="H677">
            <v>9384</v>
          </cell>
          <cell r="I677">
            <v>6900</v>
          </cell>
        </row>
        <row r="678">
          <cell r="C678" t="str">
            <v>L - 150x150x12, ASTM A-36</v>
          </cell>
          <cell r="D678" t="str">
            <v>L - 150x150x12</v>
          </cell>
          <cell r="E678" t="str">
            <v>ASTM A-36</v>
          </cell>
          <cell r="G678">
            <v>0</v>
          </cell>
          <cell r="H678">
            <v>9384</v>
          </cell>
          <cell r="I678">
            <v>6900</v>
          </cell>
        </row>
        <row r="679">
          <cell r="C679" t="str">
            <v>L - 150x150x15, ASTM A-36</v>
          </cell>
          <cell r="D679" t="str">
            <v>L - 150x150x15</v>
          </cell>
          <cell r="E679" t="str">
            <v>ASTM A-36</v>
          </cell>
          <cell r="G679">
            <v>0</v>
          </cell>
          <cell r="H679">
            <v>9384</v>
          </cell>
          <cell r="I679">
            <v>6900</v>
          </cell>
        </row>
        <row r="680">
          <cell r="C680" t="str">
            <v>L - 200x200x15, ASTM A-36</v>
          </cell>
          <cell r="D680" t="str">
            <v>L - 200x200x15</v>
          </cell>
          <cell r="E680" t="str">
            <v>ASTM A-36</v>
          </cell>
          <cell r="G680">
            <v>0</v>
          </cell>
          <cell r="H680">
            <v>9384</v>
          </cell>
          <cell r="I680">
            <v>6900</v>
          </cell>
        </row>
        <row r="681">
          <cell r="C681" t="str">
            <v>L - 40x40x4, ASTM A-36</v>
          </cell>
          <cell r="D681" t="str">
            <v>L - 40x40x4</v>
          </cell>
          <cell r="E681" t="str">
            <v>ASTM A-36</v>
          </cell>
          <cell r="G681">
            <v>0</v>
          </cell>
          <cell r="H681">
            <v>9384</v>
          </cell>
          <cell r="I681">
            <v>6900</v>
          </cell>
        </row>
        <row r="682">
          <cell r="C682" t="str">
            <v>L - 40x40x5, ASTM A-36</v>
          </cell>
          <cell r="D682" t="str">
            <v>L - 40x40x5</v>
          </cell>
          <cell r="E682" t="str">
            <v>ASTM A-36</v>
          </cell>
          <cell r="G682">
            <v>0</v>
          </cell>
          <cell r="H682">
            <v>9384</v>
          </cell>
          <cell r="I682">
            <v>6900</v>
          </cell>
        </row>
        <row r="683">
          <cell r="C683" t="str">
            <v>L - 50x50x5, ASTM A-36</v>
          </cell>
          <cell r="D683" t="str">
            <v>L - 50x50x5</v>
          </cell>
          <cell r="E683" t="str">
            <v>ASTM A-36</v>
          </cell>
          <cell r="G683">
            <v>0</v>
          </cell>
          <cell r="H683">
            <v>9384</v>
          </cell>
          <cell r="I683">
            <v>6900</v>
          </cell>
        </row>
        <row r="684">
          <cell r="C684" t="str">
            <v>L - 60x60x6, ASTM A-36</v>
          </cell>
          <cell r="D684" t="str">
            <v>L - 60x60x6</v>
          </cell>
          <cell r="E684" t="str">
            <v>ASTM A-36</v>
          </cell>
          <cell r="G684">
            <v>0</v>
          </cell>
          <cell r="H684">
            <v>9384</v>
          </cell>
          <cell r="I684">
            <v>6900</v>
          </cell>
        </row>
        <row r="685">
          <cell r="C685" t="str">
            <v>L - 65x65x5, ASTM A-36</v>
          </cell>
          <cell r="D685" t="str">
            <v>L - 65x65x5</v>
          </cell>
          <cell r="E685" t="str">
            <v>ASTM A-36</v>
          </cell>
          <cell r="G685">
            <v>0</v>
          </cell>
          <cell r="H685">
            <v>9384</v>
          </cell>
          <cell r="I685">
            <v>6900</v>
          </cell>
        </row>
        <row r="686">
          <cell r="C686" t="str">
            <v>L - 65x65x6, ASTM A-36</v>
          </cell>
          <cell r="D686" t="str">
            <v>L - 65x65x6</v>
          </cell>
          <cell r="E686" t="str">
            <v>ASTM A-36</v>
          </cell>
          <cell r="G686">
            <v>0</v>
          </cell>
          <cell r="H686">
            <v>9384</v>
          </cell>
          <cell r="I686">
            <v>6900</v>
          </cell>
        </row>
        <row r="687">
          <cell r="C687" t="str">
            <v>L - 70x70x7, ASTM A-36</v>
          </cell>
          <cell r="D687" t="str">
            <v>L - 70x70x7</v>
          </cell>
          <cell r="E687" t="str">
            <v>ASTM A-36</v>
          </cell>
          <cell r="G687">
            <v>0</v>
          </cell>
          <cell r="H687">
            <v>9384</v>
          </cell>
          <cell r="I687">
            <v>6900</v>
          </cell>
        </row>
        <row r="688">
          <cell r="C688" t="str">
            <v>L - 75x75x6, ASTM A-36</v>
          </cell>
          <cell r="D688" t="str">
            <v>L - 75x75x6</v>
          </cell>
          <cell r="E688" t="str">
            <v>ASTM A-36</v>
          </cell>
          <cell r="G688">
            <v>0</v>
          </cell>
          <cell r="H688">
            <v>9384</v>
          </cell>
          <cell r="I688">
            <v>6900</v>
          </cell>
        </row>
        <row r="689">
          <cell r="C689" t="str">
            <v>L - 75x75x8, ASTM A-36</v>
          </cell>
          <cell r="D689" t="str">
            <v>L - 75x75x8</v>
          </cell>
          <cell r="E689" t="str">
            <v>ASTM A-36</v>
          </cell>
          <cell r="G689">
            <v>0</v>
          </cell>
          <cell r="H689">
            <v>9384</v>
          </cell>
          <cell r="I689">
            <v>6900</v>
          </cell>
        </row>
        <row r="690">
          <cell r="C690" t="str">
            <v>L - 75x75x9, ASTM A-36</v>
          </cell>
          <cell r="D690" t="str">
            <v>L - 75x75x9</v>
          </cell>
          <cell r="E690" t="str">
            <v>ASTM A-36</v>
          </cell>
          <cell r="G690">
            <v>0</v>
          </cell>
          <cell r="H690">
            <v>9384</v>
          </cell>
          <cell r="I690">
            <v>6900</v>
          </cell>
        </row>
        <row r="691">
          <cell r="C691" t="str">
            <v>L - 80x80x8, ASTM A-36</v>
          </cell>
          <cell r="D691" t="str">
            <v>L - 80x80x8</v>
          </cell>
          <cell r="E691" t="str">
            <v>ASTM A-36</v>
          </cell>
          <cell r="G691">
            <v>0</v>
          </cell>
          <cell r="H691">
            <v>9384</v>
          </cell>
          <cell r="I691">
            <v>6900</v>
          </cell>
        </row>
        <row r="692">
          <cell r="C692" t="str">
            <v>L - 90x90x8, ASTM A-36</v>
          </cell>
          <cell r="D692" t="str">
            <v>L - 90x90x8</v>
          </cell>
          <cell r="E692" t="str">
            <v>ASTM A-36</v>
          </cell>
          <cell r="G692">
            <v>0</v>
          </cell>
          <cell r="H692">
            <v>9384</v>
          </cell>
          <cell r="I692">
            <v>6900</v>
          </cell>
        </row>
        <row r="693">
          <cell r="C693" t="str">
            <v>L - 90x90x9, ASTM A-36</v>
          </cell>
          <cell r="D693" t="str">
            <v>L - 90x90x9</v>
          </cell>
          <cell r="E693" t="str">
            <v>ASTM A-36</v>
          </cell>
          <cell r="G693">
            <v>0</v>
          </cell>
          <cell r="H693">
            <v>9384</v>
          </cell>
          <cell r="I693">
            <v>6900</v>
          </cell>
        </row>
        <row r="694">
          <cell r="E694" t="str">
            <v>ASTM A-36</v>
          </cell>
          <cell r="G694">
            <v>0</v>
          </cell>
          <cell r="H694">
            <v>9384</v>
          </cell>
          <cell r="I694">
            <v>6900</v>
          </cell>
        </row>
        <row r="695">
          <cell r="C695" t="str">
            <v>L - 150×150×12, Stainless Steel 304</v>
          </cell>
          <cell r="D695" t="str">
            <v>L - 150×150×12</v>
          </cell>
          <cell r="E695" t="str">
            <v>Stainless Steel 304</v>
          </cell>
          <cell r="G695">
            <v>0</v>
          </cell>
          <cell r="H695">
            <v>104328</v>
          </cell>
          <cell r="I695">
            <v>11500</v>
          </cell>
        </row>
        <row r="696">
          <cell r="C696" t="str">
            <v>L - 50×50×5, Stainless Steel 304</v>
          </cell>
          <cell r="D696" t="str">
            <v>L - 50×50×5</v>
          </cell>
          <cell r="E696" t="str">
            <v>Stainless Steel 304</v>
          </cell>
          <cell r="G696">
            <v>0</v>
          </cell>
          <cell r="H696">
            <v>104328</v>
          </cell>
          <cell r="I696">
            <v>11500</v>
          </cell>
        </row>
        <row r="697">
          <cell r="C697" t="str">
            <v>L - 60×60×6, Stainless Steel 304</v>
          </cell>
          <cell r="D697" t="str">
            <v>L - 60×60×6</v>
          </cell>
          <cell r="E697" t="str">
            <v>Stainless Steel 304</v>
          </cell>
          <cell r="G697">
            <v>0</v>
          </cell>
          <cell r="H697">
            <v>104328</v>
          </cell>
          <cell r="I697">
            <v>11500</v>
          </cell>
        </row>
        <row r="698">
          <cell r="C698" t="str">
            <v>L - 75×75×6, Stainless Steel 304</v>
          </cell>
          <cell r="D698" t="str">
            <v>L - 75×75×6</v>
          </cell>
          <cell r="E698" t="str">
            <v>Stainless Steel 304</v>
          </cell>
          <cell r="G698">
            <v>0</v>
          </cell>
          <cell r="H698">
            <v>104328</v>
          </cell>
          <cell r="I698">
            <v>11500</v>
          </cell>
        </row>
        <row r="699">
          <cell r="C699" t="str">
            <v>L - 75×75×8, Stainless Steel 304</v>
          </cell>
          <cell r="D699" t="str">
            <v>L - 75×75×8</v>
          </cell>
          <cell r="E699" t="str">
            <v>Stainless Steel 304</v>
          </cell>
          <cell r="G699">
            <v>0</v>
          </cell>
          <cell r="H699">
            <v>104328</v>
          </cell>
          <cell r="I699">
            <v>11500</v>
          </cell>
        </row>
        <row r="700">
          <cell r="E700" t="str">
            <v>Stainless Steel 304</v>
          </cell>
          <cell r="G700">
            <v>0</v>
          </cell>
          <cell r="H700">
            <v>104328</v>
          </cell>
          <cell r="I700">
            <v>11500</v>
          </cell>
        </row>
        <row r="701">
          <cell r="C701" t="str">
            <v>Square Bar - 15 x 15, ASTM A-36</v>
          </cell>
          <cell r="D701" t="str">
            <v>Square Bar - 15 x 15</v>
          </cell>
          <cell r="E701" t="str">
            <v>ASTM A-36</v>
          </cell>
          <cell r="G701">
            <v>0</v>
          </cell>
          <cell r="H701">
            <v>10120</v>
          </cell>
          <cell r="I701">
            <v>6900</v>
          </cell>
        </row>
        <row r="702">
          <cell r="C702" t="str">
            <v>Square Bar - 25 x 25, ASTM A-36</v>
          </cell>
          <cell r="D702" t="str">
            <v>Square Bar - 25 x 25</v>
          </cell>
          <cell r="E702" t="str">
            <v>ASTM A-36</v>
          </cell>
          <cell r="G702">
            <v>0</v>
          </cell>
          <cell r="H702">
            <v>10120</v>
          </cell>
          <cell r="I702">
            <v>6900</v>
          </cell>
        </row>
        <row r="703">
          <cell r="C703" t="str">
            <v>Square Bar - 30 x 30, ASTM A-36</v>
          </cell>
          <cell r="D703" t="str">
            <v>Square Bar - 30 x 30</v>
          </cell>
          <cell r="E703" t="str">
            <v>ASTM A-36</v>
          </cell>
          <cell r="G703">
            <v>0</v>
          </cell>
          <cell r="H703">
            <v>10120</v>
          </cell>
          <cell r="I703">
            <v>6900</v>
          </cell>
        </row>
        <row r="704">
          <cell r="C704" t="str">
            <v>Square Bar - 32 x 32, ASTM A-36</v>
          </cell>
          <cell r="D704" t="str">
            <v>Square Bar - 32 x 32</v>
          </cell>
          <cell r="E704" t="str">
            <v>ASTM A-36</v>
          </cell>
          <cell r="G704">
            <v>0</v>
          </cell>
          <cell r="H704">
            <v>10120</v>
          </cell>
          <cell r="I704">
            <v>6900</v>
          </cell>
        </row>
        <row r="705">
          <cell r="C705" t="str">
            <v>Square Bar - 50 x 50, ASTM A-36</v>
          </cell>
          <cell r="D705" t="str">
            <v>Square Bar - 50 x 50</v>
          </cell>
          <cell r="E705" t="str">
            <v>ASTM A-36</v>
          </cell>
          <cell r="G705">
            <v>0</v>
          </cell>
          <cell r="H705">
            <v>10120</v>
          </cell>
          <cell r="I705">
            <v>6900</v>
          </cell>
        </row>
        <row r="706">
          <cell r="E706" t="str">
            <v>ASTM A-36</v>
          </cell>
          <cell r="G706">
            <v>0</v>
          </cell>
          <cell r="H706">
            <v>10120</v>
          </cell>
          <cell r="I706">
            <v>6900</v>
          </cell>
        </row>
        <row r="707">
          <cell r="C707" t="str">
            <v>Square Bar - 76 x 76, MS</v>
          </cell>
          <cell r="D707" t="str">
            <v>Square Bar - 76 x 76</v>
          </cell>
          <cell r="E707" t="str">
            <v>MS</v>
          </cell>
          <cell r="G707">
            <v>0</v>
          </cell>
          <cell r="H707">
            <v>10120</v>
          </cell>
          <cell r="I707">
            <v>6900</v>
          </cell>
        </row>
        <row r="708">
          <cell r="C708" t="str">
            <v>T-Bar 50x50x5, ASTM A-36</v>
          </cell>
          <cell r="D708" t="str">
            <v>T-Bar 50x50x5</v>
          </cell>
          <cell r="E708" t="str">
            <v>ASTM A-36</v>
          </cell>
          <cell r="G708">
            <v>0</v>
          </cell>
          <cell r="H708">
            <v>17296</v>
          </cell>
          <cell r="I708">
            <v>6900</v>
          </cell>
        </row>
        <row r="709">
          <cell r="C709" t="str">
            <v>UNP - 100x50x5, ASTM A-36</v>
          </cell>
          <cell r="D709" t="str">
            <v>UNP - 100x50x5</v>
          </cell>
          <cell r="E709" t="str">
            <v>ASTM A-36</v>
          </cell>
          <cell r="G709">
            <v>0</v>
          </cell>
          <cell r="H709">
            <v>9384</v>
          </cell>
          <cell r="I709">
            <v>6900</v>
          </cell>
        </row>
        <row r="710">
          <cell r="C710" t="str">
            <v>UNP - 100x50x6, ASTM A-36</v>
          </cell>
          <cell r="D710" t="str">
            <v>UNP - 100x50x6</v>
          </cell>
          <cell r="E710" t="str">
            <v>ASTM A-36</v>
          </cell>
          <cell r="G710">
            <v>0</v>
          </cell>
          <cell r="H710">
            <v>9384</v>
          </cell>
          <cell r="I710">
            <v>6900</v>
          </cell>
        </row>
        <row r="711">
          <cell r="C711" t="str">
            <v>UNP - 125x65x6, ASTM A-36</v>
          </cell>
          <cell r="D711" t="str">
            <v>UNP - 125x65x6</v>
          </cell>
          <cell r="E711" t="str">
            <v>ASTM A-36</v>
          </cell>
          <cell r="G711">
            <v>0</v>
          </cell>
          <cell r="H711">
            <v>9384</v>
          </cell>
          <cell r="I711">
            <v>6900</v>
          </cell>
        </row>
        <row r="712">
          <cell r="C712" t="str">
            <v>UNP - 150x75x6.5, ASTM A-36</v>
          </cell>
          <cell r="D712" t="str">
            <v>UNP - 150x75x6.5</v>
          </cell>
          <cell r="E712" t="str">
            <v>ASTM A-36</v>
          </cell>
          <cell r="G712">
            <v>0</v>
          </cell>
          <cell r="H712">
            <v>9384</v>
          </cell>
          <cell r="I712">
            <v>6900</v>
          </cell>
        </row>
        <row r="713">
          <cell r="C713" t="str">
            <v>UNP - 150x75x7.5, ASTM A-36</v>
          </cell>
          <cell r="D713" t="str">
            <v>UNP - 150x75x7.5</v>
          </cell>
          <cell r="E713" t="str">
            <v>ASTM A-36</v>
          </cell>
          <cell r="G713">
            <v>0</v>
          </cell>
          <cell r="H713">
            <v>9384</v>
          </cell>
          <cell r="I713">
            <v>6900</v>
          </cell>
        </row>
        <row r="714">
          <cell r="C714" t="str">
            <v>UNP - 200x80x7.5, ASTM A-36</v>
          </cell>
          <cell r="D714" t="str">
            <v>UNP - 200x80x7.5</v>
          </cell>
          <cell r="E714" t="str">
            <v>ASTM A-36</v>
          </cell>
          <cell r="G714">
            <v>0</v>
          </cell>
          <cell r="H714">
            <v>9384</v>
          </cell>
          <cell r="I714">
            <v>6900</v>
          </cell>
        </row>
        <row r="715">
          <cell r="C715" t="str">
            <v>UNP - 250x90x9, ASTM A-36</v>
          </cell>
          <cell r="D715" t="str">
            <v>UNP - 250x90x9</v>
          </cell>
          <cell r="E715" t="str">
            <v>ASTM A-36</v>
          </cell>
          <cell r="G715">
            <v>0</v>
          </cell>
          <cell r="H715">
            <v>9384</v>
          </cell>
          <cell r="I715">
            <v>6900</v>
          </cell>
        </row>
        <row r="716">
          <cell r="C716" t="str">
            <v>UNP - 300x100x10, ASTM A-36</v>
          </cell>
          <cell r="D716" t="str">
            <v>UNP - 300x100x10</v>
          </cell>
          <cell r="E716" t="str">
            <v>ASTM A-36</v>
          </cell>
          <cell r="G716">
            <v>0</v>
          </cell>
          <cell r="H716">
            <v>9384</v>
          </cell>
          <cell r="I716">
            <v>6900</v>
          </cell>
        </row>
        <row r="717">
          <cell r="C717" t="str">
            <v>UNP - 80x45x5, ASTM A-36</v>
          </cell>
          <cell r="D717" t="str">
            <v>UNP - 80x45x5</v>
          </cell>
          <cell r="E717" t="str">
            <v>ASTM A-36</v>
          </cell>
          <cell r="G717">
            <v>0</v>
          </cell>
          <cell r="H717">
            <v>9384</v>
          </cell>
          <cell r="I717">
            <v>6900</v>
          </cell>
        </row>
        <row r="718">
          <cell r="C718" t="str">
            <v>UNP - 80x45x6, ASTM A-36</v>
          </cell>
          <cell r="D718" t="str">
            <v>UNP - 80x45x6</v>
          </cell>
          <cell r="E718" t="str">
            <v>ASTM A-36</v>
          </cell>
          <cell r="G718">
            <v>0</v>
          </cell>
          <cell r="H718">
            <v>9384</v>
          </cell>
          <cell r="I718">
            <v>6900</v>
          </cell>
        </row>
        <row r="719">
          <cell r="E719" t="str">
            <v>ASTM A-36</v>
          </cell>
          <cell r="G719">
            <v>0</v>
          </cell>
          <cell r="H719">
            <v>9384</v>
          </cell>
          <cell r="I719">
            <v>6900</v>
          </cell>
        </row>
        <row r="720">
          <cell r="C720" t="str">
            <v>WF - 100x50x5x7, ASTM A-36</v>
          </cell>
          <cell r="D720" t="str">
            <v>WF - 100x50x5x7</v>
          </cell>
          <cell r="E720" t="str">
            <v>ASTM A-36</v>
          </cell>
          <cell r="G720">
            <v>0</v>
          </cell>
          <cell r="H720">
            <v>8740</v>
          </cell>
          <cell r="I720">
            <v>6900</v>
          </cell>
        </row>
        <row r="721">
          <cell r="C721" t="str">
            <v>WF - 150x75x5x7, ASTM A-36</v>
          </cell>
          <cell r="D721" t="str">
            <v>WF - 150x75x5x7</v>
          </cell>
          <cell r="E721" t="str">
            <v>ASTM A-36</v>
          </cell>
          <cell r="G721">
            <v>0</v>
          </cell>
          <cell r="H721">
            <v>8740</v>
          </cell>
          <cell r="I721">
            <v>6900</v>
          </cell>
        </row>
        <row r="722">
          <cell r="C722" t="str">
            <v>WF - 198x99x4.5x7, ASTM A-36</v>
          </cell>
          <cell r="D722" t="str">
            <v>WF - 198x99x4.5x7</v>
          </cell>
          <cell r="E722" t="str">
            <v>ASTM A-36</v>
          </cell>
          <cell r="G722">
            <v>0</v>
          </cell>
          <cell r="H722">
            <v>8740</v>
          </cell>
          <cell r="I722">
            <v>6900</v>
          </cell>
        </row>
        <row r="723">
          <cell r="C723" t="str">
            <v>WF - 200x100x5.5x8, ASTM A-36</v>
          </cell>
          <cell r="D723" t="str">
            <v>WF - 200x100x5.5x8</v>
          </cell>
          <cell r="E723" t="str">
            <v>ASTM A-36</v>
          </cell>
          <cell r="G723">
            <v>0</v>
          </cell>
          <cell r="H723">
            <v>8740</v>
          </cell>
          <cell r="I723">
            <v>6900</v>
          </cell>
        </row>
        <row r="724">
          <cell r="C724" t="str">
            <v>WF - 248x124x5x8, ASTM A-36</v>
          </cell>
          <cell r="D724" t="str">
            <v>WF - 248x124x5x8</v>
          </cell>
          <cell r="E724" t="str">
            <v>ASTM A-36</v>
          </cell>
          <cell r="G724">
            <v>0</v>
          </cell>
          <cell r="H724">
            <v>8740</v>
          </cell>
          <cell r="I724">
            <v>6900</v>
          </cell>
        </row>
        <row r="725">
          <cell r="C725" t="str">
            <v>WF - 250x125x6x9, ASTM A-36</v>
          </cell>
          <cell r="D725" t="str">
            <v>WF - 250x125x6x9</v>
          </cell>
          <cell r="E725" t="str">
            <v>ASTM A-36</v>
          </cell>
          <cell r="G725">
            <v>0</v>
          </cell>
          <cell r="H725">
            <v>8740</v>
          </cell>
          <cell r="I725">
            <v>6900</v>
          </cell>
        </row>
        <row r="726">
          <cell r="C726" t="str">
            <v>WF - 298x149x5.5x8, ASTM A-36</v>
          </cell>
          <cell r="D726" t="str">
            <v>WF - 298x149x5.5x8</v>
          </cell>
          <cell r="E726" t="str">
            <v>ASTM A-36</v>
          </cell>
          <cell r="G726">
            <v>0</v>
          </cell>
          <cell r="H726">
            <v>8740</v>
          </cell>
          <cell r="I726">
            <v>6900</v>
          </cell>
        </row>
        <row r="727">
          <cell r="C727" t="str">
            <v>WF - 298x149x6x8, ASTM A-36</v>
          </cell>
          <cell r="D727" t="str">
            <v>WF - 298x149x6x8</v>
          </cell>
          <cell r="E727" t="str">
            <v>ASTM A-36</v>
          </cell>
          <cell r="G727">
            <v>0</v>
          </cell>
          <cell r="H727">
            <v>8740</v>
          </cell>
          <cell r="I727">
            <v>6900</v>
          </cell>
        </row>
        <row r="728">
          <cell r="C728" t="str">
            <v>WF - 300x150x6.5x9, ASTM A-36</v>
          </cell>
          <cell r="D728" t="str">
            <v>WF - 300x150x6.5x9</v>
          </cell>
          <cell r="E728" t="str">
            <v>ASTM A-36</v>
          </cell>
          <cell r="G728">
            <v>0</v>
          </cell>
          <cell r="H728">
            <v>8740</v>
          </cell>
          <cell r="I728">
            <v>6900</v>
          </cell>
        </row>
        <row r="729">
          <cell r="C729" t="str">
            <v>WF - 350x175x7x11, ASTM A-36</v>
          </cell>
          <cell r="D729" t="str">
            <v>WF - 350x175x7x11</v>
          </cell>
          <cell r="E729" t="str">
            <v>ASTM A-36</v>
          </cell>
          <cell r="G729">
            <v>0</v>
          </cell>
          <cell r="H729">
            <v>8740</v>
          </cell>
          <cell r="I729">
            <v>6900</v>
          </cell>
        </row>
        <row r="730">
          <cell r="C730" t="str">
            <v>WF - 400x200x8x13, ASTM A-36</v>
          </cell>
          <cell r="D730" t="str">
            <v>WF - 400x200x8x13</v>
          </cell>
          <cell r="E730" t="str">
            <v>ASTM A-36</v>
          </cell>
          <cell r="G730">
            <v>0</v>
          </cell>
          <cell r="H730">
            <v>8740</v>
          </cell>
          <cell r="I730">
            <v>6900</v>
          </cell>
        </row>
        <row r="731">
          <cell r="C731" t="str">
            <v>WF - 450x200x9x14, ASTM A-36</v>
          </cell>
          <cell r="D731" t="str">
            <v>WF - 450x200x9x14</v>
          </cell>
          <cell r="E731" t="str">
            <v>ASTM A-36</v>
          </cell>
          <cell r="G731">
            <v>0</v>
          </cell>
          <cell r="H731">
            <v>8740</v>
          </cell>
          <cell r="I731">
            <v>6900</v>
          </cell>
        </row>
        <row r="732">
          <cell r="E732" t="str">
            <v>ASTM A-36</v>
          </cell>
          <cell r="G732">
            <v>0</v>
          </cell>
          <cell r="H732">
            <v>8740</v>
          </cell>
          <cell r="I732">
            <v>6900</v>
          </cell>
        </row>
        <row r="733">
          <cell r="C733" t="str">
            <v>Reducer Ø 10"×6"-sch.40, A234 WPB</v>
          </cell>
          <cell r="D733" t="str">
            <v>Reducer Ø 10"×6"-sch.40</v>
          </cell>
          <cell r="E733" t="str">
            <v>A234 WPB</v>
          </cell>
          <cell r="G733">
            <v>0</v>
          </cell>
          <cell r="H733">
            <v>409860</v>
          </cell>
          <cell r="I733">
            <v>149040</v>
          </cell>
        </row>
        <row r="734">
          <cell r="C734" t="str">
            <v>Reducer Ø 10"×8"-sch.40, A234 WPB</v>
          </cell>
          <cell r="D734" t="str">
            <v>Reducer Ø 10"×8"-sch.40</v>
          </cell>
          <cell r="E734" t="str">
            <v>A234 WPB</v>
          </cell>
          <cell r="G734">
            <v>0</v>
          </cell>
          <cell r="H734">
            <v>409860</v>
          </cell>
          <cell r="I734">
            <v>149040</v>
          </cell>
        </row>
        <row r="735">
          <cell r="C735" t="str">
            <v>Reducer Ø 2"×1"-sch.40, A234 WPB</v>
          </cell>
          <cell r="D735" t="str">
            <v>Reducer Ø 2"×1"-sch.40</v>
          </cell>
          <cell r="E735" t="str">
            <v>A234 WPB</v>
          </cell>
          <cell r="G735">
            <v>0</v>
          </cell>
          <cell r="H735">
            <v>26082</v>
          </cell>
          <cell r="I735">
            <v>11500</v>
          </cell>
        </row>
        <row r="736">
          <cell r="C736" t="str">
            <v>Reducer Ø 2-1/2"×1"-sch.40, A234 WPB</v>
          </cell>
          <cell r="D736" t="str">
            <v>Reducer Ø 2-1/2"×1"-sch.40</v>
          </cell>
          <cell r="E736" t="str">
            <v>A234 WPB</v>
          </cell>
          <cell r="G736">
            <v>0</v>
          </cell>
          <cell r="H736">
            <v>48438</v>
          </cell>
          <cell r="I736">
            <v>18860</v>
          </cell>
        </row>
        <row r="737">
          <cell r="C737" t="str">
            <v>Reducer Ø 2-1/2"×2"-sch.40, A234 WPB</v>
          </cell>
          <cell r="D737" t="str">
            <v>Reducer Ø 2-1/2"×2"-sch.40</v>
          </cell>
          <cell r="E737" t="str">
            <v>A234 WPB</v>
          </cell>
          <cell r="G737">
            <v>0</v>
          </cell>
          <cell r="H737">
            <v>48438</v>
          </cell>
          <cell r="I737">
            <v>18860</v>
          </cell>
        </row>
        <row r="738">
          <cell r="C738" t="str">
            <v>Reducer Ø 3"×2"-sch.40, A234 WPB</v>
          </cell>
          <cell r="D738" t="str">
            <v>Reducer Ø 3"×2"-sch.40</v>
          </cell>
          <cell r="E738" t="str">
            <v>A234 WPB</v>
          </cell>
          <cell r="G738">
            <v>0</v>
          </cell>
          <cell r="H738">
            <v>63342</v>
          </cell>
          <cell r="I738">
            <v>18860</v>
          </cell>
        </row>
        <row r="739">
          <cell r="C739" t="str">
            <v>Reducer Ø 3"×1"-sch.40, A234 WPB</v>
          </cell>
          <cell r="D739" t="str">
            <v>Reducer Ø 3"×1"-sch.40</v>
          </cell>
          <cell r="E739" t="str">
            <v>A234 WPB</v>
          </cell>
          <cell r="G739">
            <v>0</v>
          </cell>
          <cell r="H739">
            <v>63342</v>
          </cell>
          <cell r="I739">
            <v>18860</v>
          </cell>
        </row>
        <row r="740">
          <cell r="C740" t="str">
            <v>Reducer Ø 4"×1-1/2"-sch.40 (BW), A234 WPB, Galv</v>
          </cell>
          <cell r="D740" t="str">
            <v>Reducer Ø 4"×1-1/2"-sch.40 (BW)</v>
          </cell>
          <cell r="E740" t="str">
            <v>A234 WPB, Galv</v>
          </cell>
          <cell r="G740">
            <v>0</v>
          </cell>
          <cell r="H740">
            <v>96876</v>
          </cell>
          <cell r="I740">
            <v>37260</v>
          </cell>
        </row>
        <row r="741">
          <cell r="C741" t="str">
            <v>Reducer Ø 4"×3"-sch.40 (BW), A234 WPB, Galv</v>
          </cell>
          <cell r="D741" t="str">
            <v>Reducer Ø 4"×3"-sch.40 (BW)</v>
          </cell>
          <cell r="E741" t="str">
            <v>A234 WPB, Galv</v>
          </cell>
          <cell r="G741">
            <v>0</v>
          </cell>
          <cell r="H741">
            <v>96876</v>
          </cell>
          <cell r="I741">
            <v>37260</v>
          </cell>
        </row>
        <row r="742">
          <cell r="C742" t="str">
            <v>Reducer Ø 6"×1-1/2"-sch.40 (BW), A234 WPB, Galv</v>
          </cell>
          <cell r="D742" t="str">
            <v>Reducer Ø 6"×1-1/2"-sch.40 (BW)</v>
          </cell>
          <cell r="E742" t="str">
            <v>A234 WPB, Galv</v>
          </cell>
          <cell r="G742">
            <v>0</v>
          </cell>
          <cell r="H742">
            <v>260820</v>
          </cell>
          <cell r="I742">
            <v>74520</v>
          </cell>
        </row>
        <row r="743">
          <cell r="C743" t="str">
            <v>Reducer Ø 6"×4"-sch.40 (BW), A234 WPB, Galv</v>
          </cell>
          <cell r="D743" t="str">
            <v>Reducer Ø 6"×4"-sch.40 (BW)</v>
          </cell>
          <cell r="E743" t="str">
            <v>A234 WPB, Galv</v>
          </cell>
          <cell r="G743">
            <v>0</v>
          </cell>
          <cell r="H743">
            <v>279450</v>
          </cell>
          <cell r="I743">
            <v>74520</v>
          </cell>
        </row>
        <row r="744">
          <cell r="C744" t="str">
            <v>Reducer Ø 6"×4"-sch.40, A234 WPB</v>
          </cell>
          <cell r="D744" t="str">
            <v>Reducer Ø 6"×4"-sch.40</v>
          </cell>
          <cell r="E744" t="str">
            <v>A234 WPB</v>
          </cell>
          <cell r="G744">
            <v>0</v>
          </cell>
          <cell r="H744">
            <v>298080</v>
          </cell>
          <cell r="I744">
            <v>74520</v>
          </cell>
        </row>
        <row r="745">
          <cell r="C745" t="str">
            <v>Reducer Ø 8"×4"-sch.40, A234 WPB</v>
          </cell>
          <cell r="D745" t="str">
            <v>Reducer Ø 8"×4"-sch.40</v>
          </cell>
          <cell r="E745" t="str">
            <v>A234 WPB</v>
          </cell>
          <cell r="G745">
            <v>0</v>
          </cell>
          <cell r="H745">
            <v>372600</v>
          </cell>
          <cell r="I745">
            <v>93380</v>
          </cell>
        </row>
        <row r="746">
          <cell r="C746" t="str">
            <v>Reducer Ø 8"×6"-sch.40 (BW), A234 WPB, Galv</v>
          </cell>
          <cell r="D746" t="str">
            <v>Reducer Ø 8"×6"-sch.40 (BW)</v>
          </cell>
          <cell r="E746" t="str">
            <v>A234 WPB, Galv</v>
          </cell>
          <cell r="G746">
            <v>0</v>
          </cell>
          <cell r="H746">
            <v>372600</v>
          </cell>
          <cell r="I746">
            <v>93380</v>
          </cell>
        </row>
        <row r="747">
          <cell r="C747" t="str">
            <v>Reducer Ø 8"×6"-sch.40, A234 WPB</v>
          </cell>
          <cell r="D747" t="str">
            <v>Reducer Ø 8"×6"-sch.40</v>
          </cell>
          <cell r="E747" t="str">
            <v>A234 WPB</v>
          </cell>
          <cell r="G747">
            <v>0</v>
          </cell>
          <cell r="H747">
            <v>372600</v>
          </cell>
          <cell r="I747">
            <v>93380</v>
          </cell>
        </row>
        <row r="748">
          <cell r="C748" t="str">
            <v>Ring Main</v>
          </cell>
          <cell r="F748" t="str">
            <v>Unit</v>
          </cell>
          <cell r="G748">
            <v>0</v>
          </cell>
          <cell r="H748">
            <v>11178000</v>
          </cell>
          <cell r="I748">
            <v>2235600</v>
          </cell>
        </row>
        <row r="749">
          <cell r="C749" t="str">
            <v>Roller - Ø 50×L25</v>
          </cell>
          <cell r="G749">
            <v>0</v>
          </cell>
          <cell r="H749">
            <v>111780</v>
          </cell>
          <cell r="I749">
            <v>37260</v>
          </cell>
        </row>
        <row r="750">
          <cell r="C750" t="str">
            <v>Roller bearing c/w house  - Ø 30, Asahi UCT 313</v>
          </cell>
          <cell r="D750" t="str">
            <v>Roller bearing c/w house  - Ø 30</v>
          </cell>
          <cell r="E750" t="str">
            <v>Asahi UCT 313</v>
          </cell>
          <cell r="F750" t="str">
            <v>Unit</v>
          </cell>
          <cell r="G750">
            <v>0</v>
          </cell>
          <cell r="H750">
            <v>1676700</v>
          </cell>
          <cell r="I750">
            <v>74520</v>
          </cell>
        </row>
        <row r="751">
          <cell r="C751" t="str">
            <v>Roller c/w shaft</v>
          </cell>
          <cell r="G751">
            <v>0</v>
          </cell>
          <cell r="H751">
            <v>4843800</v>
          </cell>
          <cell r="I751">
            <v>1490400</v>
          </cell>
        </row>
        <row r="752">
          <cell r="C752" t="str">
            <v>Roller Ø 150 x 38 (include pedestal)</v>
          </cell>
          <cell r="G752">
            <v>0</v>
          </cell>
          <cell r="H752">
            <v>5589000</v>
          </cell>
          <cell r="I752">
            <v>2235600</v>
          </cell>
        </row>
        <row r="753">
          <cell r="C753" t="str">
            <v>Roller Ø 230 x 170 (include pedestal)</v>
          </cell>
          <cell r="G753">
            <v>0</v>
          </cell>
          <cell r="H753">
            <v>7079400</v>
          </cell>
          <cell r="I753">
            <v>2235600</v>
          </cell>
        </row>
        <row r="754">
          <cell r="C754" t="str">
            <v>Roof material : Spandex colorbond, TCT 0.45 mm thk., Nobel Green, BHP Lysaght</v>
          </cell>
          <cell r="D754" t="str">
            <v>Roof material : Spandex colorbond, TCT 0.45 mm thk., Nobel Green</v>
          </cell>
          <cell r="E754" t="str">
            <v>BHP Lysaght</v>
          </cell>
          <cell r="G754">
            <v>0</v>
          </cell>
          <cell r="H754">
            <v>149040</v>
          </cell>
          <cell r="I754">
            <v>55936</v>
          </cell>
        </row>
        <row r="755">
          <cell r="C755" t="str">
            <v>Rope - Ø 26(6 strand × 37 wire each strand)</v>
          </cell>
          <cell r="F755" t="str">
            <v>Unit</v>
          </cell>
          <cell r="G755">
            <v>0</v>
          </cell>
          <cell r="H755">
            <v>260820</v>
          </cell>
          <cell r="I755">
            <v>37260</v>
          </cell>
        </row>
        <row r="756">
          <cell r="C756" t="str">
            <v>Rotating ring Ø 1338 x 102</v>
          </cell>
          <cell r="G756">
            <v>0</v>
          </cell>
          <cell r="H756">
            <v>14904000</v>
          </cell>
          <cell r="I756">
            <v>4471200</v>
          </cell>
        </row>
        <row r="757">
          <cell r="C757" t="str">
            <v>Round Bar - Ø 6, MS</v>
          </cell>
          <cell r="D757" t="str">
            <v>Round Bar - Ø 6</v>
          </cell>
          <cell r="E757" t="str">
            <v>MS</v>
          </cell>
          <cell r="G757">
            <v>0</v>
          </cell>
          <cell r="H757">
            <v>7452</v>
          </cell>
          <cell r="I757">
            <v>6900</v>
          </cell>
        </row>
        <row r="758">
          <cell r="C758" t="str">
            <v>Round Bar - Ø 10, MS</v>
          </cell>
          <cell r="D758" t="str">
            <v>Round Bar - Ø 10</v>
          </cell>
          <cell r="E758" t="str">
            <v>MS</v>
          </cell>
          <cell r="G758">
            <v>0</v>
          </cell>
          <cell r="H758">
            <v>7452</v>
          </cell>
          <cell r="I758">
            <v>6900</v>
          </cell>
        </row>
        <row r="759">
          <cell r="C759" t="str">
            <v>Round Bar - Ø 12, MS</v>
          </cell>
          <cell r="D759" t="str">
            <v>Round Bar - Ø 12</v>
          </cell>
          <cell r="E759" t="str">
            <v>MS</v>
          </cell>
          <cell r="G759">
            <v>0</v>
          </cell>
          <cell r="H759">
            <v>7452</v>
          </cell>
          <cell r="I759">
            <v>6900</v>
          </cell>
        </row>
        <row r="760">
          <cell r="C760" t="str">
            <v>Round Bar - Ø 16, MS</v>
          </cell>
          <cell r="D760" t="str">
            <v>Round Bar - Ø 16</v>
          </cell>
          <cell r="E760" t="str">
            <v>MS</v>
          </cell>
          <cell r="G760">
            <v>0</v>
          </cell>
          <cell r="H760">
            <v>7452</v>
          </cell>
          <cell r="I760">
            <v>6900</v>
          </cell>
        </row>
        <row r="761">
          <cell r="C761" t="str">
            <v>Round Bar - Ø 19, MS</v>
          </cell>
          <cell r="D761" t="str">
            <v>Round Bar - Ø 19</v>
          </cell>
          <cell r="E761" t="str">
            <v>MS</v>
          </cell>
          <cell r="G761">
            <v>0</v>
          </cell>
          <cell r="H761">
            <v>7452</v>
          </cell>
          <cell r="I761">
            <v>6900</v>
          </cell>
        </row>
        <row r="762">
          <cell r="C762" t="str">
            <v>Round Bar - Ø 25, MS</v>
          </cell>
          <cell r="D762" t="str">
            <v>Round Bar - Ø 25</v>
          </cell>
          <cell r="E762" t="str">
            <v>MS</v>
          </cell>
          <cell r="G762">
            <v>0</v>
          </cell>
          <cell r="H762">
            <v>7452</v>
          </cell>
          <cell r="I762">
            <v>6900</v>
          </cell>
        </row>
        <row r="763">
          <cell r="C763" t="str">
            <v>Round Bar - Ø 32, MS</v>
          </cell>
          <cell r="D763" t="str">
            <v>Round Bar - Ø 32</v>
          </cell>
          <cell r="E763" t="str">
            <v>MS</v>
          </cell>
          <cell r="G763">
            <v>0</v>
          </cell>
          <cell r="H763">
            <v>7452</v>
          </cell>
          <cell r="I763">
            <v>6900</v>
          </cell>
        </row>
        <row r="764">
          <cell r="E764" t="str">
            <v>MS</v>
          </cell>
          <cell r="G764">
            <v>0</v>
          </cell>
          <cell r="H764">
            <v>7452</v>
          </cell>
          <cell r="I764">
            <v>6900</v>
          </cell>
        </row>
        <row r="765">
          <cell r="C765" t="str">
            <v>Round Bar - Ø 10, Stainless steel</v>
          </cell>
          <cell r="D765" t="str">
            <v>Round Bar - Ø 10</v>
          </cell>
          <cell r="E765" t="str">
            <v>Stainless steel</v>
          </cell>
          <cell r="F765" t="str">
            <v>kg</v>
          </cell>
          <cell r="G765">
            <v>0</v>
          </cell>
          <cell r="H765">
            <v>67068</v>
          </cell>
          <cell r="I765">
            <v>11500</v>
          </cell>
        </row>
        <row r="766">
          <cell r="C766" t="str">
            <v xml:space="preserve">Round Bar - Ø 19, Stainless steel </v>
          </cell>
          <cell r="D766" t="str">
            <v>Round Bar - Ø 19</v>
          </cell>
          <cell r="E766" t="str">
            <v xml:space="preserve">Stainless steel </v>
          </cell>
          <cell r="G766">
            <v>0</v>
          </cell>
          <cell r="H766">
            <v>67068</v>
          </cell>
          <cell r="I766">
            <v>11500</v>
          </cell>
        </row>
        <row r="767">
          <cell r="C767" t="str">
            <v>Sag rod c/w nut at both end (RB - Ø 12 x L 1,500 mm), MS</v>
          </cell>
          <cell r="D767" t="str">
            <v>Sag rod c/w nut at both end (RB - Ø 12 x L 1,500 mm)</v>
          </cell>
          <cell r="E767" t="str">
            <v>MS</v>
          </cell>
          <cell r="G767">
            <v>0</v>
          </cell>
          <cell r="H767">
            <v>37260</v>
          </cell>
          <cell r="I767">
            <v>7360</v>
          </cell>
        </row>
        <row r="768">
          <cell r="C768" t="str">
            <v>Sampling cock</v>
          </cell>
          <cell r="F768" t="str">
            <v>Unit</v>
          </cell>
          <cell r="G768">
            <v>0</v>
          </cell>
          <cell r="H768">
            <v>372600</v>
          </cell>
          <cell r="I768">
            <v>37260</v>
          </cell>
        </row>
        <row r="769">
          <cell r="C769" t="str">
            <v>Self tapping screw</v>
          </cell>
          <cell r="G769">
            <v>0</v>
          </cell>
          <cell r="H769">
            <v>14904</v>
          </cell>
          <cell r="I769">
            <v>3680</v>
          </cell>
        </row>
        <row r="770">
          <cell r="C770" t="str">
            <v>Shaft - Ø 20×L 60 (split pin included)</v>
          </cell>
          <cell r="G770">
            <v>0</v>
          </cell>
          <cell r="H770">
            <v>37260</v>
          </cell>
          <cell r="I770">
            <v>7360</v>
          </cell>
        </row>
        <row r="771">
          <cell r="C771" t="str">
            <v>Shaft Bar - Ø 200, AISI 1045</v>
          </cell>
          <cell r="D771" t="str">
            <v>Shaft Bar - Ø 200</v>
          </cell>
          <cell r="E771" t="str">
            <v>AISI 1045</v>
          </cell>
          <cell r="G771">
            <v>0</v>
          </cell>
          <cell r="H771">
            <v>26082</v>
          </cell>
          <cell r="I771">
            <v>15180</v>
          </cell>
        </row>
        <row r="772">
          <cell r="C772" t="str">
            <v>Shaft Bar - Ø 38, AISI 1045</v>
          </cell>
          <cell r="D772" t="str">
            <v>Shaft Bar - Ø 38</v>
          </cell>
          <cell r="E772" t="str">
            <v>AISI 1045</v>
          </cell>
          <cell r="G772">
            <v>0</v>
          </cell>
          <cell r="H772">
            <v>26082</v>
          </cell>
          <cell r="I772">
            <v>15180</v>
          </cell>
        </row>
        <row r="773">
          <cell r="C773" t="str">
            <v>Shaft Bar - Ø 50, AISI 1045</v>
          </cell>
          <cell r="D773" t="str">
            <v>Shaft Bar - Ø 50</v>
          </cell>
          <cell r="E773" t="str">
            <v>AISI 1045</v>
          </cell>
          <cell r="G773">
            <v>0</v>
          </cell>
          <cell r="H773">
            <v>26082</v>
          </cell>
          <cell r="I773">
            <v>15180</v>
          </cell>
        </row>
        <row r="774">
          <cell r="C774" t="str">
            <v>Shaft Bar - Ø 65, AISI 1045</v>
          </cell>
          <cell r="D774" t="str">
            <v>Shaft Bar - Ø 65</v>
          </cell>
          <cell r="E774" t="str">
            <v>AISI 1045</v>
          </cell>
          <cell r="G774">
            <v>0</v>
          </cell>
          <cell r="H774">
            <v>26082</v>
          </cell>
          <cell r="I774">
            <v>15180</v>
          </cell>
        </row>
        <row r="775">
          <cell r="C775" t="str">
            <v>Shaft Bar - Ø 70, AISI 1045</v>
          </cell>
          <cell r="D775" t="str">
            <v>Shaft Bar - Ø 70</v>
          </cell>
          <cell r="E775" t="str">
            <v>AISI 1045</v>
          </cell>
          <cell r="G775">
            <v>0</v>
          </cell>
          <cell r="H775">
            <v>26082</v>
          </cell>
          <cell r="I775">
            <v>15180</v>
          </cell>
        </row>
        <row r="776">
          <cell r="C776" t="str">
            <v>Shaft Bar - Ø 75, AISI 1045</v>
          </cell>
          <cell r="D776" t="str">
            <v>Shaft Bar - Ø 75</v>
          </cell>
          <cell r="E776" t="str">
            <v>AISI 1045</v>
          </cell>
          <cell r="G776">
            <v>0</v>
          </cell>
          <cell r="H776">
            <v>26082</v>
          </cell>
          <cell r="I776">
            <v>15180</v>
          </cell>
        </row>
        <row r="777">
          <cell r="C777" t="str">
            <v>Shaft Bar - Ø 76, AISI 1045</v>
          </cell>
          <cell r="D777" t="str">
            <v>Shaft Bar - Ø 76</v>
          </cell>
          <cell r="E777" t="str">
            <v>AISI 1045</v>
          </cell>
          <cell r="G777">
            <v>0</v>
          </cell>
          <cell r="H777">
            <v>26082</v>
          </cell>
          <cell r="I777">
            <v>15180</v>
          </cell>
        </row>
        <row r="778">
          <cell r="C778" t="str">
            <v>Shaft Bar - Ø 80, AISI 1045</v>
          </cell>
          <cell r="D778" t="str">
            <v>Shaft Bar - Ø 80</v>
          </cell>
          <cell r="E778" t="str">
            <v>AISI 1045</v>
          </cell>
          <cell r="G778">
            <v>0</v>
          </cell>
          <cell r="H778">
            <v>26082</v>
          </cell>
          <cell r="I778">
            <v>15180</v>
          </cell>
        </row>
        <row r="779">
          <cell r="C779" t="str">
            <v>Shaft Bar - Ø 95, AISI 1045</v>
          </cell>
          <cell r="D779" t="str">
            <v>Shaft Bar - Ø 95</v>
          </cell>
          <cell r="E779" t="str">
            <v>AISI 1045</v>
          </cell>
          <cell r="G779">
            <v>0</v>
          </cell>
          <cell r="H779">
            <v>26082</v>
          </cell>
          <cell r="I779">
            <v>15180</v>
          </cell>
        </row>
        <row r="780">
          <cell r="C780" t="str">
            <v>Shaft Bar - Ø 100, AISI 1045</v>
          </cell>
          <cell r="D780" t="str">
            <v>Shaft Bar - Ø 100</v>
          </cell>
          <cell r="E780" t="str">
            <v>AISI 1045</v>
          </cell>
          <cell r="G780">
            <v>0</v>
          </cell>
          <cell r="H780">
            <v>26082</v>
          </cell>
          <cell r="I780">
            <v>15180</v>
          </cell>
        </row>
        <row r="781">
          <cell r="C781" t="str">
            <v>Shaft Ø 115 × L 520 mm</v>
          </cell>
          <cell r="F781" t="str">
            <v>Unit</v>
          </cell>
          <cell r="G781">
            <v>0</v>
          </cell>
          <cell r="H781">
            <v>26082</v>
          </cell>
          <cell r="I781">
            <v>15180</v>
          </cell>
        </row>
        <row r="782">
          <cell r="F782" t="str">
            <v>Unit</v>
          </cell>
          <cell r="G782">
            <v>0</v>
          </cell>
          <cell r="H782">
            <v>26082</v>
          </cell>
          <cell r="I782">
            <v>15180</v>
          </cell>
        </row>
        <row r="783">
          <cell r="C783" t="str">
            <v>Shaft Bar - Ø 100, AISI 4140</v>
          </cell>
          <cell r="D783" t="str">
            <v>Shaft Bar - Ø 100</v>
          </cell>
          <cell r="E783" t="str">
            <v>AISI 4140</v>
          </cell>
          <cell r="G783">
            <v>0</v>
          </cell>
          <cell r="H783">
            <v>48438</v>
          </cell>
          <cell r="I783">
            <v>15180</v>
          </cell>
        </row>
        <row r="784">
          <cell r="C784" t="str">
            <v>Shaft Bar - Ø 105, AISI 4140</v>
          </cell>
          <cell r="D784" t="str">
            <v>Shaft Bar - Ø 105</v>
          </cell>
          <cell r="E784" t="str">
            <v>AISI 4140</v>
          </cell>
          <cell r="G784">
            <v>0</v>
          </cell>
          <cell r="H784">
            <v>48438</v>
          </cell>
          <cell r="I784">
            <v>15180</v>
          </cell>
        </row>
        <row r="785">
          <cell r="C785" t="str">
            <v>Shaft Bar - Ø 232, AISI 4140</v>
          </cell>
          <cell r="D785" t="str">
            <v>Shaft Bar - Ø 232</v>
          </cell>
          <cell r="E785" t="str">
            <v>AISI 4140</v>
          </cell>
          <cell r="G785">
            <v>0</v>
          </cell>
          <cell r="H785">
            <v>48438</v>
          </cell>
          <cell r="I785">
            <v>15180</v>
          </cell>
        </row>
        <row r="786">
          <cell r="C786" t="str">
            <v>Shaft Bar - Ø 30, AISI 4140</v>
          </cell>
          <cell r="D786" t="str">
            <v>Shaft Bar - Ø 30</v>
          </cell>
          <cell r="E786" t="str">
            <v>AISI 4140</v>
          </cell>
          <cell r="G786">
            <v>0</v>
          </cell>
          <cell r="H786">
            <v>48438</v>
          </cell>
          <cell r="I786">
            <v>15180</v>
          </cell>
        </row>
        <row r="787">
          <cell r="C787" t="str">
            <v>Shaft Bar - Ø 45, AISI 4140</v>
          </cell>
          <cell r="D787" t="str">
            <v>Shaft Bar - Ø 45</v>
          </cell>
          <cell r="E787" t="str">
            <v>AISI 4140</v>
          </cell>
          <cell r="G787">
            <v>0</v>
          </cell>
          <cell r="H787">
            <v>48438</v>
          </cell>
          <cell r="I787">
            <v>15180</v>
          </cell>
        </row>
        <row r="788">
          <cell r="C788" t="str">
            <v>Shaft Bar - Ø 50, AISI 4140</v>
          </cell>
          <cell r="D788" t="str">
            <v>Shaft Bar - Ø 50</v>
          </cell>
          <cell r="E788" t="str">
            <v>AISI 4140</v>
          </cell>
          <cell r="G788">
            <v>0</v>
          </cell>
          <cell r="H788">
            <v>48438</v>
          </cell>
          <cell r="I788">
            <v>15180</v>
          </cell>
        </row>
        <row r="789">
          <cell r="C789" t="str">
            <v>Shaft Bar - Ø 60, AISI 4140</v>
          </cell>
          <cell r="D789" t="str">
            <v>Shaft Bar - Ø 60</v>
          </cell>
          <cell r="E789" t="str">
            <v>AISI 4140</v>
          </cell>
          <cell r="G789">
            <v>0</v>
          </cell>
          <cell r="H789">
            <v>48438</v>
          </cell>
          <cell r="I789">
            <v>15180</v>
          </cell>
        </row>
        <row r="790">
          <cell r="C790" t="str">
            <v>Shaft Bar - Ø 65, AISI 4140</v>
          </cell>
          <cell r="D790" t="str">
            <v>Shaft Bar - Ø 65</v>
          </cell>
          <cell r="E790" t="str">
            <v>AISI 4140</v>
          </cell>
          <cell r="G790">
            <v>0</v>
          </cell>
          <cell r="H790">
            <v>48438</v>
          </cell>
          <cell r="I790">
            <v>15180</v>
          </cell>
        </row>
        <row r="791">
          <cell r="C791" t="str">
            <v>Shaft Bar - Ø 70, AISI 4140</v>
          </cell>
          <cell r="D791" t="str">
            <v>Shaft Bar - Ø 70</v>
          </cell>
          <cell r="E791" t="str">
            <v>AISI 4140</v>
          </cell>
          <cell r="G791">
            <v>0</v>
          </cell>
          <cell r="H791">
            <v>48438</v>
          </cell>
          <cell r="I791">
            <v>15180</v>
          </cell>
        </row>
        <row r="792">
          <cell r="C792" t="str">
            <v>Shaft Bar - Ø 75, AISI 4140</v>
          </cell>
          <cell r="D792" t="str">
            <v>Shaft Bar - Ø 75</v>
          </cell>
          <cell r="E792" t="str">
            <v>AISI 4140</v>
          </cell>
          <cell r="G792">
            <v>0</v>
          </cell>
          <cell r="H792">
            <v>48438</v>
          </cell>
          <cell r="I792">
            <v>15180</v>
          </cell>
        </row>
        <row r="793">
          <cell r="C793" t="str">
            <v>Shaft Bar - Ø 76, AISI 4140</v>
          </cell>
          <cell r="D793" t="str">
            <v>Shaft Bar - Ø 76</v>
          </cell>
          <cell r="E793" t="str">
            <v>AISI 4140</v>
          </cell>
          <cell r="G793">
            <v>0</v>
          </cell>
          <cell r="H793">
            <v>48438</v>
          </cell>
          <cell r="I793">
            <v>15180</v>
          </cell>
        </row>
        <row r="794">
          <cell r="C794" t="str">
            <v>Shaft Bar - Ø 80, AISI 4140</v>
          </cell>
          <cell r="D794" t="str">
            <v>Shaft Bar - Ø 80</v>
          </cell>
          <cell r="E794" t="str">
            <v>AISI 4140</v>
          </cell>
          <cell r="G794">
            <v>0</v>
          </cell>
          <cell r="H794">
            <v>48438</v>
          </cell>
          <cell r="I794">
            <v>15180</v>
          </cell>
        </row>
        <row r="795">
          <cell r="C795" t="str">
            <v>Shaft Bar - Ø 90, AISI 4140</v>
          </cell>
          <cell r="D795" t="str">
            <v>Shaft Bar - Ø 90</v>
          </cell>
          <cell r="E795" t="str">
            <v>AISI 4140</v>
          </cell>
          <cell r="G795">
            <v>0</v>
          </cell>
          <cell r="H795">
            <v>48438</v>
          </cell>
          <cell r="I795">
            <v>15180</v>
          </cell>
        </row>
        <row r="796">
          <cell r="C796" t="str">
            <v>Shaft Bar - Ø 120, AISI 4140</v>
          </cell>
          <cell r="D796" t="str">
            <v>Shaft Bar - Ø 120</v>
          </cell>
          <cell r="E796" t="str">
            <v>AISI 4140</v>
          </cell>
          <cell r="G796">
            <v>0</v>
          </cell>
          <cell r="H796">
            <v>48438</v>
          </cell>
          <cell r="I796">
            <v>15180</v>
          </cell>
        </row>
        <row r="797">
          <cell r="E797" t="str">
            <v>AISI 4140</v>
          </cell>
          <cell r="G797">
            <v>0</v>
          </cell>
          <cell r="H797">
            <v>48438</v>
          </cell>
          <cell r="I797">
            <v>15180</v>
          </cell>
        </row>
        <row r="798">
          <cell r="C798" t="str">
            <v>Sight Glass</v>
          </cell>
          <cell r="F798" t="str">
            <v>Set</v>
          </cell>
          <cell r="G798">
            <v>2760000</v>
          </cell>
          <cell r="H798">
            <v>3000000</v>
          </cell>
          <cell r="I798">
            <v>37260</v>
          </cell>
        </row>
        <row r="799">
          <cell r="C799" t="str">
            <v>Sight Glass Ø 1", PN 16 Screw, Spirax sarco</v>
          </cell>
          <cell r="D799" t="str">
            <v>Sight Glass Ø 1", PN 16 Screw</v>
          </cell>
          <cell r="E799" t="str">
            <v>Spirax sarco</v>
          </cell>
          <cell r="F799" t="str">
            <v>Unit</v>
          </cell>
          <cell r="G799">
            <v>2760000</v>
          </cell>
          <cell r="H799">
            <v>3000000</v>
          </cell>
          <cell r="I799">
            <v>37260</v>
          </cell>
        </row>
        <row r="800">
          <cell r="C800" t="str">
            <v>Sight Glass Ø 2", PN 16 Screw, Spirax sarco</v>
          </cell>
          <cell r="D800" t="str">
            <v>Sight Glass Ø 2", PN 16 Screw</v>
          </cell>
          <cell r="E800" t="str">
            <v>Spirax sarco</v>
          </cell>
          <cell r="F800" t="str">
            <v>Unit</v>
          </cell>
          <cell r="G800">
            <v>5060000</v>
          </cell>
          <cell r="H800">
            <v>5500000</v>
          </cell>
          <cell r="I800">
            <v>55936</v>
          </cell>
        </row>
        <row r="801">
          <cell r="C801" t="str">
            <v>Sign Board &amp; Colour Line</v>
          </cell>
          <cell r="F801" t="str">
            <v>Lot</v>
          </cell>
          <cell r="G801">
            <v>0</v>
          </cell>
          <cell r="H801">
            <v>67068000</v>
          </cell>
          <cell r="I801">
            <v>11178000</v>
          </cell>
        </row>
        <row r="802">
          <cell r="C802" t="str">
            <v>Silica sand &amp; gravel</v>
          </cell>
          <cell r="G802">
            <v>0</v>
          </cell>
          <cell r="H802">
            <v>26082000</v>
          </cell>
          <cell r="I802">
            <v>2235600</v>
          </cell>
        </row>
        <row r="803">
          <cell r="C803" t="str">
            <v>Socket Ø 1"-3000# (Scr'd), A105</v>
          </cell>
          <cell r="D803" t="str">
            <v>Socket Ø 1"-3000# (Scr'd)</v>
          </cell>
          <cell r="E803" t="str">
            <v>A105</v>
          </cell>
          <cell r="G803">
            <v>0</v>
          </cell>
          <cell r="H803">
            <v>37260</v>
          </cell>
          <cell r="I803">
            <v>3680</v>
          </cell>
        </row>
        <row r="804">
          <cell r="C804" t="str">
            <v>Socket Ø 1/2"-3000# (Scr'd), A105</v>
          </cell>
          <cell r="D804" t="str">
            <v>Socket Ø 1/2"-3000# (Scr'd)</v>
          </cell>
          <cell r="E804" t="str">
            <v>A105</v>
          </cell>
          <cell r="G804">
            <v>0</v>
          </cell>
          <cell r="H804">
            <v>22356</v>
          </cell>
          <cell r="I804">
            <v>3680</v>
          </cell>
        </row>
        <row r="805">
          <cell r="C805" t="str">
            <v>Socket Ø 1/2"-3000# (SW), A105</v>
          </cell>
          <cell r="D805" t="str">
            <v>Socket Ø 1/2"-3000# (SW)</v>
          </cell>
          <cell r="E805" t="str">
            <v>A105</v>
          </cell>
          <cell r="G805">
            <v>0</v>
          </cell>
          <cell r="H805">
            <v>22356</v>
          </cell>
          <cell r="I805">
            <v>3680</v>
          </cell>
        </row>
        <row r="806">
          <cell r="C806" t="str">
            <v>Socket Ø 1/4"-3000# (Scr'd), A105</v>
          </cell>
          <cell r="D806" t="str">
            <v>Socket Ø 1/4"-3000# (Scr'd)</v>
          </cell>
          <cell r="E806" t="str">
            <v>A105</v>
          </cell>
          <cell r="G806">
            <v>0</v>
          </cell>
          <cell r="H806">
            <v>14904</v>
          </cell>
          <cell r="I806">
            <v>3680</v>
          </cell>
        </row>
        <row r="807">
          <cell r="C807" t="str">
            <v>Socket Ø 3/4"-3000# (SW), A105</v>
          </cell>
          <cell r="D807" t="str">
            <v>Socket Ø 3/4"-3000# (SW)</v>
          </cell>
          <cell r="E807" t="str">
            <v>A105</v>
          </cell>
          <cell r="G807">
            <v>0</v>
          </cell>
          <cell r="H807">
            <v>29808</v>
          </cell>
          <cell r="I807">
            <v>7360</v>
          </cell>
        </row>
        <row r="808">
          <cell r="C808" t="str">
            <v>Socket Ø 3/8"-3000# (Scr'd), A105</v>
          </cell>
          <cell r="D808" t="str">
            <v>Socket Ø 3/8"-3000# (Scr'd)</v>
          </cell>
          <cell r="E808" t="str">
            <v>A105</v>
          </cell>
          <cell r="G808">
            <v>0</v>
          </cell>
          <cell r="H808">
            <v>22356</v>
          </cell>
          <cell r="I808">
            <v>3680</v>
          </cell>
        </row>
        <row r="809">
          <cell r="C809" t="str">
            <v>Socket Ø 3/8"-3000# (SW), A105</v>
          </cell>
          <cell r="D809" t="str">
            <v>Socket Ø 3/8"-3000# (SW)</v>
          </cell>
          <cell r="E809" t="str">
            <v>A105</v>
          </cell>
          <cell r="G809">
            <v>0</v>
          </cell>
          <cell r="H809">
            <v>22356</v>
          </cell>
          <cell r="I809">
            <v>3680</v>
          </cell>
        </row>
        <row r="810">
          <cell r="C810" t="str">
            <v>Softener system</v>
          </cell>
          <cell r="G810">
            <v>0</v>
          </cell>
          <cell r="H810">
            <v>292491000</v>
          </cell>
          <cell r="I810">
            <v>5589000</v>
          </cell>
        </row>
        <row r="811">
          <cell r="C811" t="str">
            <v xml:space="preserve">Sprocket 10T x 4", </v>
          </cell>
          <cell r="D811" t="str">
            <v>Sprocket 10T x 4"</v>
          </cell>
          <cell r="F811" t="str">
            <v>Pcs</v>
          </cell>
          <cell r="G811">
            <v>0</v>
          </cell>
          <cell r="H811">
            <v>0</v>
          </cell>
          <cell r="I811">
            <v>372600</v>
          </cell>
        </row>
        <row r="812">
          <cell r="C812" t="str">
            <v xml:space="preserve">Sprocket 12T x 6", </v>
          </cell>
          <cell r="D812" t="str">
            <v>Sprocket 12T x 6"</v>
          </cell>
          <cell r="F812" t="str">
            <v>Pcs</v>
          </cell>
          <cell r="G812">
            <v>0</v>
          </cell>
          <cell r="H812">
            <v>0</v>
          </cell>
          <cell r="I812">
            <v>372600</v>
          </cell>
        </row>
        <row r="813">
          <cell r="C813" t="str">
            <v xml:space="preserve">Sprocket 16T x 6", </v>
          </cell>
          <cell r="D813" t="str">
            <v>Sprocket 16T x 6"</v>
          </cell>
          <cell r="G813">
            <v>0</v>
          </cell>
          <cell r="H813">
            <v>0</v>
          </cell>
          <cell r="I813">
            <v>372600</v>
          </cell>
        </row>
        <row r="814">
          <cell r="C814" t="str">
            <v xml:space="preserve">Sprocket 17 teeth x 50 pitch </v>
          </cell>
          <cell r="G814">
            <v>0</v>
          </cell>
          <cell r="H814">
            <v>6706800</v>
          </cell>
          <cell r="I814">
            <v>372600</v>
          </cell>
        </row>
        <row r="815">
          <cell r="C815" t="str">
            <v xml:space="preserve">Sprocket 21T x 6", </v>
          </cell>
          <cell r="D815" t="str">
            <v>Sprocket 21T x 6"</v>
          </cell>
          <cell r="F815" t="str">
            <v>Pcs</v>
          </cell>
          <cell r="G815">
            <v>0</v>
          </cell>
          <cell r="H815">
            <v>0</v>
          </cell>
          <cell r="I815">
            <v>558900</v>
          </cell>
        </row>
        <row r="816">
          <cell r="C816" t="str">
            <v>Stainless wire mesh 10 mesh</v>
          </cell>
          <cell r="G816">
            <v>0</v>
          </cell>
          <cell r="H816">
            <v>8942400</v>
          </cell>
          <cell r="I816">
            <v>372600</v>
          </cell>
        </row>
        <row r="817">
          <cell r="C817" t="str">
            <v>Steam make up syastem</v>
          </cell>
          <cell r="G817">
            <v>0</v>
          </cell>
          <cell r="H817">
            <v>0</v>
          </cell>
          <cell r="I817">
            <v>5216400</v>
          </cell>
        </row>
        <row r="818">
          <cell r="C818" t="str">
            <v>Steam separator</v>
          </cell>
          <cell r="G818">
            <v>0</v>
          </cell>
          <cell r="H818">
            <v>0</v>
          </cell>
          <cell r="I818">
            <v>5589000</v>
          </cell>
        </row>
        <row r="819">
          <cell r="C819" t="str">
            <v>steam boiler cap 30 ton/hr</v>
          </cell>
          <cell r="F819" t="str">
            <v>Unit</v>
          </cell>
          <cell r="G819">
            <v>0</v>
          </cell>
          <cell r="H819">
            <v>0</v>
          </cell>
          <cell r="I819">
            <v>0</v>
          </cell>
        </row>
        <row r="820">
          <cell r="C820" t="str">
            <v>Steel plate 12 mm thk., A516 Gr.70</v>
          </cell>
          <cell r="D820" t="str">
            <v>Steel plate 12 mm thk.</v>
          </cell>
          <cell r="E820" t="str">
            <v>A516 Gr.70</v>
          </cell>
          <cell r="G820">
            <v>0</v>
          </cell>
          <cell r="H820">
            <v>13432</v>
          </cell>
          <cell r="I820">
            <v>11040</v>
          </cell>
        </row>
        <row r="821">
          <cell r="C821" t="str">
            <v>Steel plate 16 mm thk., A516 Gr.70</v>
          </cell>
          <cell r="D821" t="str">
            <v>Steel plate 16 mm thk.</v>
          </cell>
          <cell r="E821" t="str">
            <v>A516 Gr.70</v>
          </cell>
          <cell r="G821">
            <v>0</v>
          </cell>
          <cell r="H821">
            <v>13432</v>
          </cell>
          <cell r="I821">
            <v>11040</v>
          </cell>
        </row>
        <row r="822">
          <cell r="C822" t="str">
            <v>Steel plate 19 mm thk., A516 Gr.70</v>
          </cell>
          <cell r="D822" t="str">
            <v>Steel plate 19 mm thk.</v>
          </cell>
          <cell r="E822" t="str">
            <v>A516 Gr.70</v>
          </cell>
          <cell r="G822">
            <v>0</v>
          </cell>
          <cell r="H822">
            <v>13432</v>
          </cell>
          <cell r="I822">
            <v>11040</v>
          </cell>
        </row>
        <row r="823">
          <cell r="C823" t="str">
            <v>Steel plate 6 mm thk., A516 Gr.70</v>
          </cell>
          <cell r="D823" t="str">
            <v>Steel plate 6 mm thk.</v>
          </cell>
          <cell r="E823" t="str">
            <v>A516 Gr.70</v>
          </cell>
          <cell r="G823">
            <v>0</v>
          </cell>
          <cell r="H823">
            <v>13432</v>
          </cell>
          <cell r="I823">
            <v>11040</v>
          </cell>
        </row>
        <row r="824">
          <cell r="E824" t="str">
            <v>A516 Gr.70</v>
          </cell>
          <cell r="G824">
            <v>0</v>
          </cell>
          <cell r="H824">
            <v>13432</v>
          </cell>
          <cell r="I824">
            <v>11040</v>
          </cell>
        </row>
        <row r="825">
          <cell r="C825" t="str">
            <v>Steel plate 6 mm thk., ASTM A-36</v>
          </cell>
          <cell r="D825" t="str">
            <v>Steel plate 6 mm thk.</v>
          </cell>
          <cell r="E825" t="str">
            <v>ASTM A-36</v>
          </cell>
          <cell r="G825">
            <v>0</v>
          </cell>
          <cell r="H825">
            <v>8280</v>
          </cell>
          <cell r="I825">
            <v>7176</v>
          </cell>
        </row>
        <row r="826">
          <cell r="C826" t="str">
            <v>Steel plate 10 mm thk., ASTM A-36</v>
          </cell>
          <cell r="D826" t="str">
            <v>Steel plate 10 mm thk.</v>
          </cell>
          <cell r="E826" t="str">
            <v>ASTM A-36</v>
          </cell>
          <cell r="G826">
            <v>0</v>
          </cell>
          <cell r="H826">
            <v>8280</v>
          </cell>
          <cell r="I826">
            <v>7176</v>
          </cell>
        </row>
        <row r="827">
          <cell r="C827" t="str">
            <v>Steel plate 12 mm thk., ASTM A-36</v>
          </cell>
          <cell r="D827" t="str">
            <v>Steel plate 12 mm thk.</v>
          </cell>
          <cell r="E827" t="str">
            <v>ASTM A-36</v>
          </cell>
          <cell r="G827">
            <v>0</v>
          </cell>
          <cell r="H827">
            <v>8280</v>
          </cell>
          <cell r="I827">
            <v>7176</v>
          </cell>
        </row>
        <row r="828">
          <cell r="C828" t="str">
            <v>Steel plate 14 mm thk., ASTM A-36</v>
          </cell>
          <cell r="D828" t="str">
            <v>Steel plate 14 mm thk.</v>
          </cell>
          <cell r="E828" t="str">
            <v>ASTM A-36</v>
          </cell>
          <cell r="G828">
            <v>0</v>
          </cell>
          <cell r="H828">
            <v>8280</v>
          </cell>
          <cell r="I828">
            <v>7176</v>
          </cell>
        </row>
        <row r="829">
          <cell r="C829" t="str">
            <v>Steel plate 15 mm thk., ASTM A-36</v>
          </cell>
          <cell r="D829" t="str">
            <v>Steel plate 15 mm thk.</v>
          </cell>
          <cell r="E829" t="str">
            <v>ASTM A-36</v>
          </cell>
          <cell r="G829">
            <v>0</v>
          </cell>
          <cell r="H829">
            <v>8280</v>
          </cell>
          <cell r="I829">
            <v>7176</v>
          </cell>
        </row>
        <row r="830">
          <cell r="C830" t="str">
            <v>Steel plate 16 mm thk., ASTM A-36</v>
          </cell>
          <cell r="D830" t="str">
            <v>Steel plate 16 mm thk.</v>
          </cell>
          <cell r="E830" t="str">
            <v>ASTM A-36</v>
          </cell>
          <cell r="G830">
            <v>0</v>
          </cell>
          <cell r="H830">
            <v>8280</v>
          </cell>
          <cell r="I830">
            <v>7176</v>
          </cell>
        </row>
        <row r="831">
          <cell r="C831" t="str">
            <v>Steel plate 19 mm thk., ASTM A-36</v>
          </cell>
          <cell r="D831" t="str">
            <v>Steel plate 19 mm thk.</v>
          </cell>
          <cell r="E831" t="str">
            <v>ASTM A-36</v>
          </cell>
          <cell r="G831">
            <v>0</v>
          </cell>
          <cell r="H831">
            <v>8280</v>
          </cell>
          <cell r="I831">
            <v>7176</v>
          </cell>
        </row>
        <row r="832">
          <cell r="C832" t="str">
            <v>Steel plate 20 mm thk., ASTM A-36</v>
          </cell>
          <cell r="D832" t="str">
            <v>Steel plate 20 mm thk.</v>
          </cell>
          <cell r="E832" t="str">
            <v>ASTM A-36</v>
          </cell>
          <cell r="G832">
            <v>0</v>
          </cell>
          <cell r="H832">
            <v>8280</v>
          </cell>
          <cell r="I832">
            <v>7176</v>
          </cell>
        </row>
        <row r="833">
          <cell r="C833" t="str">
            <v>Steel plate 25 mm thk., ASTM A-36</v>
          </cell>
          <cell r="D833" t="str">
            <v>Steel plate 25 mm thk.</v>
          </cell>
          <cell r="E833" t="str">
            <v>ASTM A-36</v>
          </cell>
          <cell r="F833" t="str">
            <v>kg</v>
          </cell>
          <cell r="G833">
            <v>0</v>
          </cell>
          <cell r="H833">
            <v>8280</v>
          </cell>
          <cell r="I833">
            <v>7176</v>
          </cell>
        </row>
        <row r="834">
          <cell r="C834" t="str">
            <v>Steel plate 32 mm thk., ASTM A-36</v>
          </cell>
          <cell r="D834" t="str">
            <v>Steel plate 32 mm thk.</v>
          </cell>
          <cell r="E834" t="str">
            <v>ASTM A-36</v>
          </cell>
          <cell r="F834" t="str">
            <v>kg</v>
          </cell>
          <cell r="G834">
            <v>0</v>
          </cell>
          <cell r="H834">
            <v>8280</v>
          </cell>
          <cell r="I834">
            <v>7176</v>
          </cell>
        </row>
        <row r="835">
          <cell r="C835" t="str">
            <v>Steel plate 3 mm thk., ASTM A-36</v>
          </cell>
          <cell r="D835" t="str">
            <v>Steel plate 3 mm thk.</v>
          </cell>
          <cell r="E835" t="str">
            <v>ASTM A-36</v>
          </cell>
          <cell r="G835">
            <v>0</v>
          </cell>
          <cell r="H835">
            <v>8280</v>
          </cell>
          <cell r="I835">
            <v>7176</v>
          </cell>
        </row>
        <row r="836">
          <cell r="C836" t="str">
            <v>Steel plate 4 mm thk., ASTM A-36</v>
          </cell>
          <cell r="D836" t="str">
            <v>Steel plate 4 mm thk.</v>
          </cell>
          <cell r="E836" t="str">
            <v>ASTM A-36</v>
          </cell>
          <cell r="G836">
            <v>0</v>
          </cell>
          <cell r="H836">
            <v>8280</v>
          </cell>
          <cell r="I836">
            <v>7176</v>
          </cell>
        </row>
        <row r="837">
          <cell r="C837" t="str">
            <v>Steel plate 4.5 mm thk., ASTM A-36</v>
          </cell>
          <cell r="D837" t="str">
            <v>Steel plate 4.5 mm thk.</v>
          </cell>
          <cell r="E837" t="str">
            <v>ASTM A-36</v>
          </cell>
          <cell r="G837">
            <v>0</v>
          </cell>
          <cell r="H837">
            <v>8280</v>
          </cell>
          <cell r="I837">
            <v>7176</v>
          </cell>
        </row>
        <row r="838">
          <cell r="C838" t="str">
            <v>Steel plate 5 mm thk., ASTM A-36</v>
          </cell>
          <cell r="D838" t="str">
            <v>Steel plate 5 mm thk.</v>
          </cell>
          <cell r="E838" t="str">
            <v>ASTM A-36</v>
          </cell>
          <cell r="G838">
            <v>0</v>
          </cell>
          <cell r="H838">
            <v>8280</v>
          </cell>
          <cell r="I838">
            <v>7176</v>
          </cell>
        </row>
        <row r="839">
          <cell r="C839" t="str">
            <v>Steel plate 6 mm thk., ASTM A-36</v>
          </cell>
          <cell r="D839" t="str">
            <v>Steel plate 6 mm thk.</v>
          </cell>
          <cell r="E839" t="str">
            <v>ASTM A-36</v>
          </cell>
          <cell r="G839">
            <v>0</v>
          </cell>
          <cell r="H839">
            <v>8280</v>
          </cell>
          <cell r="I839">
            <v>7176</v>
          </cell>
        </row>
        <row r="840">
          <cell r="C840" t="str">
            <v>Steel plate 50 mm thk., ASTM A-36</v>
          </cell>
          <cell r="D840" t="str">
            <v>Steel plate 50 mm thk.</v>
          </cell>
          <cell r="E840" t="str">
            <v>ASTM A-36</v>
          </cell>
          <cell r="G840">
            <v>0</v>
          </cell>
          <cell r="H840">
            <v>8280</v>
          </cell>
          <cell r="I840">
            <v>7176</v>
          </cell>
        </row>
        <row r="841">
          <cell r="C841" t="str">
            <v>Steel plate 8 mm thk., ASTM A-36</v>
          </cell>
          <cell r="D841" t="str">
            <v>Steel plate 8 mm thk.</v>
          </cell>
          <cell r="E841" t="str">
            <v>ASTM A-36</v>
          </cell>
          <cell r="G841">
            <v>0</v>
          </cell>
          <cell r="H841">
            <v>8280</v>
          </cell>
          <cell r="I841">
            <v>7176</v>
          </cell>
        </row>
        <row r="842">
          <cell r="C842" t="str">
            <v>Steel plate 9 mm thk., ASTM A-36</v>
          </cell>
          <cell r="D842" t="str">
            <v>Steel plate 9 mm thk.</v>
          </cell>
          <cell r="E842" t="str">
            <v>ASTM A-36</v>
          </cell>
          <cell r="G842">
            <v>0</v>
          </cell>
          <cell r="H842">
            <v>8280</v>
          </cell>
          <cell r="I842">
            <v>7176</v>
          </cell>
        </row>
        <row r="843">
          <cell r="E843" t="str">
            <v>ASTM A-36</v>
          </cell>
          <cell r="G843">
            <v>0</v>
          </cell>
          <cell r="H843">
            <v>8280</v>
          </cell>
          <cell r="I843">
            <v>7176</v>
          </cell>
        </row>
        <row r="844">
          <cell r="C844" t="str">
            <v>Steel plate 12 mm, Stainless Steel 304</v>
          </cell>
          <cell r="D844" t="str">
            <v>Steel plate 12 mm</v>
          </cell>
          <cell r="E844" t="str">
            <v>Stainless Steel 304</v>
          </cell>
          <cell r="G844">
            <v>0</v>
          </cell>
          <cell r="H844">
            <v>44712</v>
          </cell>
          <cell r="I844">
            <v>15180</v>
          </cell>
        </row>
        <row r="845">
          <cell r="C845" t="str">
            <v>Steel plate 10 mm, Stainless Steel 304</v>
          </cell>
          <cell r="D845" t="str">
            <v>Steel plate 10 mm</v>
          </cell>
          <cell r="E845" t="str">
            <v>Stainless Steel 304</v>
          </cell>
          <cell r="G845">
            <v>0</v>
          </cell>
          <cell r="H845">
            <v>44712</v>
          </cell>
          <cell r="I845">
            <v>15180</v>
          </cell>
        </row>
        <row r="846">
          <cell r="C846" t="str">
            <v>Steel plate 2 mm, Stainless Steel 304</v>
          </cell>
          <cell r="D846" t="str">
            <v>Steel plate 2 mm</v>
          </cell>
          <cell r="E846" t="str">
            <v>Stainless Steel 304</v>
          </cell>
          <cell r="G846">
            <v>0</v>
          </cell>
          <cell r="H846">
            <v>44712</v>
          </cell>
          <cell r="I846">
            <v>15180</v>
          </cell>
        </row>
        <row r="847">
          <cell r="C847" t="str">
            <v>Steel plate 3 mm, Stainless Steel 304</v>
          </cell>
          <cell r="D847" t="str">
            <v>Steel plate 3 mm</v>
          </cell>
          <cell r="E847" t="str">
            <v>Stainless Steel 304</v>
          </cell>
          <cell r="G847">
            <v>0</v>
          </cell>
          <cell r="H847">
            <v>44712</v>
          </cell>
          <cell r="I847">
            <v>15180</v>
          </cell>
        </row>
        <row r="848">
          <cell r="C848" t="str">
            <v>Steel plate 4 mm, Stainless Steel 304</v>
          </cell>
          <cell r="D848" t="str">
            <v>Steel plate 4 mm</v>
          </cell>
          <cell r="E848" t="str">
            <v>Stainless Steel 304</v>
          </cell>
          <cell r="G848">
            <v>0</v>
          </cell>
          <cell r="H848">
            <v>44712</v>
          </cell>
          <cell r="I848">
            <v>15180</v>
          </cell>
        </row>
        <row r="849">
          <cell r="C849" t="str">
            <v>Steel plate 4.5 mm, Stainless Steel 304</v>
          </cell>
          <cell r="D849" t="str">
            <v>Steel plate 4.5 mm</v>
          </cell>
          <cell r="E849" t="str">
            <v>Stainless Steel 304</v>
          </cell>
          <cell r="G849">
            <v>0</v>
          </cell>
          <cell r="H849">
            <v>44712</v>
          </cell>
          <cell r="I849">
            <v>15180</v>
          </cell>
        </row>
        <row r="850">
          <cell r="C850" t="str">
            <v>Steel plate 5 mm, Stainless Steel 304</v>
          </cell>
          <cell r="D850" t="str">
            <v>Steel plate 5 mm</v>
          </cell>
          <cell r="E850" t="str">
            <v>Stainless Steel 304</v>
          </cell>
          <cell r="G850">
            <v>0</v>
          </cell>
          <cell r="H850">
            <v>44712</v>
          </cell>
          <cell r="I850">
            <v>15180</v>
          </cell>
        </row>
        <row r="851">
          <cell r="C851" t="str">
            <v>Steel plate 6 mm, Stainless Steel 304</v>
          </cell>
          <cell r="D851" t="str">
            <v>Steel plate 6 mm</v>
          </cell>
          <cell r="E851" t="str">
            <v>Stainless Steel 304</v>
          </cell>
          <cell r="G851">
            <v>0</v>
          </cell>
          <cell r="H851">
            <v>44712</v>
          </cell>
          <cell r="I851">
            <v>15180</v>
          </cell>
        </row>
        <row r="852">
          <cell r="C852" t="str">
            <v>Steel plate 8 mm, Stainless Steel 304</v>
          </cell>
          <cell r="D852" t="str">
            <v>Steel plate 8 mm</v>
          </cell>
          <cell r="E852" t="str">
            <v>Stainless Steel 304</v>
          </cell>
          <cell r="G852">
            <v>0</v>
          </cell>
          <cell r="H852">
            <v>44712</v>
          </cell>
          <cell r="I852">
            <v>15180</v>
          </cell>
        </row>
        <row r="853">
          <cell r="C853" t="str">
            <v>Steel plate 9 mm, Stainless Steel 304</v>
          </cell>
          <cell r="D853" t="str">
            <v>Steel plate 9 mm</v>
          </cell>
          <cell r="E853" t="str">
            <v>Stainless Steel 304</v>
          </cell>
          <cell r="G853">
            <v>0</v>
          </cell>
          <cell r="H853">
            <v>44712</v>
          </cell>
          <cell r="I853">
            <v>15180</v>
          </cell>
        </row>
        <row r="854">
          <cell r="E854" t="str">
            <v>Stainless Steel 304</v>
          </cell>
          <cell r="G854">
            <v>0</v>
          </cell>
          <cell r="H854">
            <v>44712</v>
          </cell>
          <cell r="I854">
            <v>15180</v>
          </cell>
        </row>
        <row r="855">
          <cell r="C855" t="str">
            <v>Stone layer (diameter 200-300 x 3,000 mm height)</v>
          </cell>
          <cell r="F855" t="str">
            <v>Unit</v>
          </cell>
          <cell r="G855">
            <v>0</v>
          </cell>
          <cell r="H855">
            <v>745200</v>
          </cell>
          <cell r="I855">
            <v>149040</v>
          </cell>
        </row>
        <row r="856">
          <cell r="C856" t="str">
            <v>Strainer (60 mesh)</v>
          </cell>
          <cell r="E856" t="str">
            <v>Stainless steel</v>
          </cell>
          <cell r="G856">
            <v>0</v>
          </cell>
          <cell r="H856">
            <v>0</v>
          </cell>
          <cell r="I856">
            <v>372600</v>
          </cell>
        </row>
        <row r="857">
          <cell r="C857" t="str">
            <v>Take Up Bolt &amp; Nut M36 x 380L x 350S, HTB</v>
          </cell>
          <cell r="D857" t="str">
            <v>Take Up Bolt &amp; Nut M36 x 380L x 350S</v>
          </cell>
          <cell r="E857" t="str">
            <v>HTB</v>
          </cell>
          <cell r="F857" t="str">
            <v>Set</v>
          </cell>
          <cell r="G857">
            <v>0</v>
          </cell>
          <cell r="H857">
            <v>521640</v>
          </cell>
          <cell r="I857">
            <v>55936</v>
          </cell>
        </row>
        <row r="858">
          <cell r="C858" t="str">
            <v>Take Up Bolt &amp; Nut M36 x 400L x 350S, HTB</v>
          </cell>
          <cell r="D858" t="str">
            <v>Take Up Bolt &amp; Nut M36 x 400L x 350S</v>
          </cell>
          <cell r="E858" t="str">
            <v>HTB</v>
          </cell>
          <cell r="F858" t="str">
            <v>Set</v>
          </cell>
          <cell r="G858">
            <v>0</v>
          </cell>
          <cell r="H858">
            <v>558900</v>
          </cell>
          <cell r="I858">
            <v>55936</v>
          </cell>
        </row>
        <row r="859">
          <cell r="C859" t="str">
            <v>Take Up Bolt &amp; Nut M38 x 380L x 350S, HTB</v>
          </cell>
          <cell r="D859" t="str">
            <v>Take Up Bolt &amp; Nut M38 x 380L x 350S</v>
          </cell>
          <cell r="E859" t="str">
            <v>HTB</v>
          </cell>
          <cell r="F859" t="str">
            <v>Set</v>
          </cell>
          <cell r="G859">
            <v>0</v>
          </cell>
          <cell r="H859">
            <v>670680</v>
          </cell>
          <cell r="I859">
            <v>74520</v>
          </cell>
        </row>
        <row r="860">
          <cell r="C860" t="str">
            <v>Take Up Bolt &amp; Nut M42 x 400L x 350S, HTB</v>
          </cell>
          <cell r="D860" t="str">
            <v>Take Up Bolt &amp; Nut M42 x 400L x 350S</v>
          </cell>
          <cell r="E860" t="str">
            <v>HTB</v>
          </cell>
          <cell r="F860" t="str">
            <v>Set</v>
          </cell>
          <cell r="G860">
            <v>0</v>
          </cell>
          <cell r="H860">
            <v>894240</v>
          </cell>
          <cell r="I860">
            <v>74520</v>
          </cell>
        </row>
        <row r="861">
          <cell r="C861" t="str">
            <v>Take Up Bolt &amp; Nut M48 x 400L x 350S, HTB</v>
          </cell>
          <cell r="D861" t="str">
            <v>Take Up Bolt &amp; Nut M48 x 400L x 350S</v>
          </cell>
          <cell r="E861" t="str">
            <v>HTB</v>
          </cell>
          <cell r="F861" t="str">
            <v>Set</v>
          </cell>
          <cell r="G861">
            <v>0</v>
          </cell>
          <cell r="H861">
            <v>1080540</v>
          </cell>
          <cell r="I861">
            <v>74520</v>
          </cell>
        </row>
        <row r="862">
          <cell r="C862" t="str">
            <v>Take-up bearing unit w/cast housing - Ø 63.5, Asahi</v>
          </cell>
          <cell r="D862" t="str">
            <v>Take-up bearing unit w/cast housing - Ø 63.5</v>
          </cell>
          <cell r="E862" t="str">
            <v>Asahi</v>
          </cell>
          <cell r="F862" t="str">
            <v>Unit</v>
          </cell>
          <cell r="G862">
            <v>0</v>
          </cell>
          <cell r="H862">
            <v>0</v>
          </cell>
          <cell r="I862">
            <v>0</v>
          </cell>
        </row>
        <row r="863">
          <cell r="C863" t="str">
            <v>Take-up bearing unit w/cast housing - Ø 65, Asahi</v>
          </cell>
          <cell r="D863" t="str">
            <v>Take-up bearing unit w/cast housing - Ø 65</v>
          </cell>
          <cell r="E863" t="str">
            <v>Asahi</v>
          </cell>
          <cell r="F863" t="str">
            <v>Unit</v>
          </cell>
          <cell r="G863">
            <v>0</v>
          </cell>
          <cell r="H863">
            <v>0</v>
          </cell>
          <cell r="I863">
            <v>0</v>
          </cell>
        </row>
        <row r="864">
          <cell r="C864" t="str">
            <v>Take-up bearing unit w/cast housing - Ø 75, Asahi</v>
          </cell>
          <cell r="D864" t="str">
            <v>Take-up bearing unit w/cast housing - Ø 75</v>
          </cell>
          <cell r="E864" t="str">
            <v>Asahi</v>
          </cell>
          <cell r="F864" t="str">
            <v>Unit</v>
          </cell>
          <cell r="G864">
            <v>0</v>
          </cell>
          <cell r="H864">
            <v>0</v>
          </cell>
          <cell r="I864">
            <v>0</v>
          </cell>
        </row>
        <row r="865">
          <cell r="C865" t="str">
            <v>Take-up bearing unit w/cast housing - Ø 80, Asahi</v>
          </cell>
          <cell r="D865" t="str">
            <v>Take-up bearing unit w/cast housing - Ø 80</v>
          </cell>
          <cell r="E865" t="str">
            <v>Asahi</v>
          </cell>
          <cell r="F865" t="str">
            <v>Unit</v>
          </cell>
          <cell r="G865">
            <v>0</v>
          </cell>
          <cell r="H865">
            <v>0</v>
          </cell>
          <cell r="I865">
            <v>0</v>
          </cell>
        </row>
        <row r="866">
          <cell r="C866" t="str">
            <v>Take-up bearing unit w/cast housing - Ø 90, Asahi</v>
          </cell>
          <cell r="D866" t="str">
            <v>Take-up bearing unit w/cast housing - Ø 90</v>
          </cell>
          <cell r="E866" t="str">
            <v>Asahi</v>
          </cell>
          <cell r="F866" t="str">
            <v>Unit</v>
          </cell>
          <cell r="G866">
            <v>0</v>
          </cell>
          <cell r="H866">
            <v>0</v>
          </cell>
          <cell r="I866">
            <v>0</v>
          </cell>
        </row>
        <row r="867">
          <cell r="C867" t="str">
            <v>Take-up bearing unit w/cast housing</v>
          </cell>
          <cell r="D867" t="str">
            <v>Take-up bearing unit w/cast housing</v>
          </cell>
          <cell r="F867" t="str">
            <v>Unit</v>
          </cell>
          <cell r="G867">
            <v>0</v>
          </cell>
          <cell r="H867">
            <v>3353400</v>
          </cell>
          <cell r="I867">
            <v>149040</v>
          </cell>
        </row>
        <row r="868">
          <cell r="C868" t="str">
            <v>Tee Ø 1"×1/2"-sch.40 (BW), A234 WPB</v>
          </cell>
          <cell r="D868" t="str">
            <v>Tee Ø 1"×1/2"-sch.40 (BW)</v>
          </cell>
          <cell r="E868" t="str">
            <v>A234 WPB</v>
          </cell>
          <cell r="G868">
            <v>0</v>
          </cell>
          <cell r="H868">
            <v>37260</v>
          </cell>
          <cell r="I868">
            <v>3680</v>
          </cell>
        </row>
        <row r="869">
          <cell r="C869" t="str">
            <v>Tee Ø 1"-sch.40 (BW), A234 WPB</v>
          </cell>
          <cell r="D869" t="str">
            <v>Tee Ø 1"-sch.40 (BW)</v>
          </cell>
          <cell r="E869" t="str">
            <v>A234 WPB</v>
          </cell>
          <cell r="G869">
            <v>0</v>
          </cell>
          <cell r="H869">
            <v>37260</v>
          </cell>
          <cell r="I869">
            <v>3680</v>
          </cell>
        </row>
        <row r="870">
          <cell r="C870" t="str">
            <v>Tee Ø 10"×4"-sch.40 (BW), A234 WPB</v>
          </cell>
          <cell r="D870" t="str">
            <v>Tee Ø 10"×4"-sch.40 (BW)</v>
          </cell>
          <cell r="E870" t="str">
            <v>A234 WPB</v>
          </cell>
          <cell r="G870">
            <v>0</v>
          </cell>
          <cell r="H870">
            <v>1863000</v>
          </cell>
          <cell r="I870">
            <v>111780</v>
          </cell>
        </row>
        <row r="871">
          <cell r="C871" t="str">
            <v>Tee Ø 10"×6"-sch.40 (BW), A234 WPB</v>
          </cell>
          <cell r="D871" t="str">
            <v>Tee Ø 10"×6"-sch.40 (BW)</v>
          </cell>
          <cell r="E871" t="str">
            <v>A234 WPB</v>
          </cell>
          <cell r="G871">
            <v>0</v>
          </cell>
          <cell r="H871">
            <v>1863000</v>
          </cell>
          <cell r="I871">
            <v>111780</v>
          </cell>
        </row>
        <row r="872">
          <cell r="C872" t="str">
            <v>Tee Ø 10"×8"-sch.40 (BW), A234 WPB</v>
          </cell>
          <cell r="D872" t="str">
            <v>Tee Ø 10"×8"-sch.40 (BW)</v>
          </cell>
          <cell r="E872" t="str">
            <v>A234 WPB</v>
          </cell>
          <cell r="G872">
            <v>0</v>
          </cell>
          <cell r="H872">
            <v>2012040</v>
          </cell>
          <cell r="I872">
            <v>149040</v>
          </cell>
        </row>
        <row r="873">
          <cell r="C873" t="str">
            <v>Tee Ø 10"-sch.40 (BW), A234 WPB</v>
          </cell>
          <cell r="D873" t="str">
            <v>Tee Ø 10"-sch.40 (BW)</v>
          </cell>
          <cell r="E873" t="str">
            <v>A234 WPB</v>
          </cell>
          <cell r="G873">
            <v>0</v>
          </cell>
          <cell r="H873">
            <v>1490400</v>
          </cell>
          <cell r="I873">
            <v>149040</v>
          </cell>
        </row>
        <row r="874">
          <cell r="C874" t="str">
            <v>Tee Ø 1-1/2"×1"-sch.40 (BW), A234 WPB</v>
          </cell>
          <cell r="D874" t="str">
            <v>Tee Ø 1-1/2"×1"-sch.40 (BW)</v>
          </cell>
          <cell r="E874" t="str">
            <v>A234 WPB</v>
          </cell>
          <cell r="G874">
            <v>0</v>
          </cell>
          <cell r="H874">
            <v>96876</v>
          </cell>
          <cell r="I874">
            <v>18860</v>
          </cell>
        </row>
        <row r="875">
          <cell r="C875" t="str">
            <v>Tee Ø 14"×12"-sch.40 (BW), A234 WPB</v>
          </cell>
          <cell r="D875" t="str">
            <v>Tee Ø 14"×12"-sch.40 (BW)</v>
          </cell>
          <cell r="E875" t="str">
            <v>A234 WPB</v>
          </cell>
          <cell r="G875">
            <v>0</v>
          </cell>
          <cell r="H875">
            <v>7452000</v>
          </cell>
          <cell r="I875">
            <v>745200</v>
          </cell>
        </row>
        <row r="876">
          <cell r="C876" t="str">
            <v>Tee Ø 14"×8"-sch.40 (BW), A234 WPB</v>
          </cell>
          <cell r="D876" t="str">
            <v>Tee Ø 14"×8"-sch.40 (BW)</v>
          </cell>
          <cell r="E876" t="str">
            <v>A234 WPB</v>
          </cell>
          <cell r="G876">
            <v>0</v>
          </cell>
          <cell r="H876">
            <v>7452000</v>
          </cell>
          <cell r="I876">
            <v>745200</v>
          </cell>
        </row>
        <row r="877">
          <cell r="C877" t="str">
            <v>Tee Ø 2"×1"-sch.40 (BW), A234 WPB</v>
          </cell>
          <cell r="D877" t="str">
            <v>Tee Ø 2"×1"-sch.40 (BW)</v>
          </cell>
          <cell r="E877" t="str">
            <v>A234 WPB</v>
          </cell>
          <cell r="G877">
            <v>0</v>
          </cell>
          <cell r="H877">
            <v>111780</v>
          </cell>
          <cell r="I877">
            <v>18860</v>
          </cell>
        </row>
        <row r="878">
          <cell r="C878" t="str">
            <v>Tee Ø 2"×1-1/2"-sch.40 (BW), A234 WPB</v>
          </cell>
          <cell r="D878" t="str">
            <v>Tee Ø 2"×1-1/2"-sch.40 (BW)</v>
          </cell>
          <cell r="E878" t="str">
            <v>A234 WPB</v>
          </cell>
          <cell r="G878">
            <v>0</v>
          </cell>
          <cell r="H878">
            <v>111780</v>
          </cell>
          <cell r="I878">
            <v>18860</v>
          </cell>
        </row>
        <row r="879">
          <cell r="C879" t="str">
            <v>Tee Ø 2"-sch.40 (BW), A234 WPB</v>
          </cell>
          <cell r="D879" t="str">
            <v>Tee Ø 2"-sch.40 (BW)</v>
          </cell>
          <cell r="E879" t="str">
            <v>A234 WPB</v>
          </cell>
          <cell r="G879">
            <v>0</v>
          </cell>
          <cell r="H879">
            <v>111780</v>
          </cell>
          <cell r="I879">
            <v>18860</v>
          </cell>
        </row>
        <row r="880">
          <cell r="C880" t="str">
            <v>Tee Ø 2"-sch.40 (BW), A234 WPB, Galv</v>
          </cell>
          <cell r="D880" t="str">
            <v>Tee Ø 2"-sch.40 (BW)</v>
          </cell>
          <cell r="E880" t="str">
            <v>A234 WPB, Galv</v>
          </cell>
          <cell r="G880">
            <v>0</v>
          </cell>
          <cell r="H880">
            <v>111780</v>
          </cell>
          <cell r="I880">
            <v>18860</v>
          </cell>
        </row>
        <row r="881">
          <cell r="C881" t="str">
            <v>Tee Ø 2-1/2"-sch.40 (BW), A234 WPB</v>
          </cell>
          <cell r="D881" t="str">
            <v>Tee Ø 2-1/2"-sch.40 (BW)</v>
          </cell>
          <cell r="E881" t="str">
            <v>A234 WPB</v>
          </cell>
          <cell r="G881">
            <v>0</v>
          </cell>
          <cell r="H881">
            <v>130410</v>
          </cell>
          <cell r="I881">
            <v>18860</v>
          </cell>
        </row>
        <row r="882">
          <cell r="C882" t="str">
            <v>Tee Ø 3"×2"-sch.40 (BW), A234 WPB, Galv</v>
          </cell>
          <cell r="D882" t="str">
            <v>Tee Ø 3"×2"-sch.40 (BW)</v>
          </cell>
          <cell r="E882" t="str">
            <v>A234 WPB, Galv</v>
          </cell>
          <cell r="G882">
            <v>0</v>
          </cell>
          <cell r="H882">
            <v>167670</v>
          </cell>
          <cell r="I882">
            <v>22540</v>
          </cell>
        </row>
        <row r="883">
          <cell r="C883" t="str">
            <v>Tee Ø 3"×2"-sch.40 (BW), A234 WPB</v>
          </cell>
          <cell r="D883" t="str">
            <v>Tee Ø 3"×2"-sch.40 (BW)</v>
          </cell>
          <cell r="E883" t="str">
            <v>A234 WPB</v>
          </cell>
          <cell r="G883">
            <v>0</v>
          </cell>
          <cell r="H883">
            <v>167670</v>
          </cell>
          <cell r="I883">
            <v>22540</v>
          </cell>
        </row>
        <row r="884">
          <cell r="C884" t="str">
            <v>Tee Ø 3"×2-1/2"-sch.40 (BW), A234 WPB</v>
          </cell>
          <cell r="D884" t="str">
            <v>Tee Ø 3"×2-1/2"-sch.40 (BW)</v>
          </cell>
          <cell r="E884" t="str">
            <v>A234 WPB</v>
          </cell>
          <cell r="G884">
            <v>0</v>
          </cell>
          <cell r="H884">
            <v>167670</v>
          </cell>
          <cell r="I884">
            <v>22540</v>
          </cell>
        </row>
        <row r="885">
          <cell r="C885" t="str">
            <v>Tee Ø 3"-sch.40 (BW), A234 WPB</v>
          </cell>
          <cell r="D885" t="str">
            <v>Tee Ø 3"-sch.40 (BW)</v>
          </cell>
          <cell r="E885" t="str">
            <v>A234 WPB</v>
          </cell>
          <cell r="G885">
            <v>0</v>
          </cell>
          <cell r="H885">
            <v>149040</v>
          </cell>
          <cell r="I885">
            <v>22540</v>
          </cell>
        </row>
        <row r="886">
          <cell r="C886" t="str">
            <v>Tee Ø 4"×1"-sch.40 (BW), A234 WPB, Galv</v>
          </cell>
          <cell r="D886" t="str">
            <v>Tee Ø 4"×1"-sch.40 (BW)</v>
          </cell>
          <cell r="E886" t="str">
            <v>A234 WPB, Galv</v>
          </cell>
          <cell r="G886">
            <v>0</v>
          </cell>
          <cell r="H886">
            <v>279450</v>
          </cell>
          <cell r="I886">
            <v>29900</v>
          </cell>
        </row>
        <row r="887">
          <cell r="C887" t="str">
            <v>Tee Ø 4"×1-1/2"-sch.40 (BW), A234 WPB, Galv</v>
          </cell>
          <cell r="D887" t="str">
            <v>Tee Ø 4"×1-1/2"-sch.40 (BW)</v>
          </cell>
          <cell r="E887" t="str">
            <v>A234 WPB, Galv</v>
          </cell>
          <cell r="G887">
            <v>0</v>
          </cell>
          <cell r="H887">
            <v>316710</v>
          </cell>
          <cell r="I887">
            <v>29900</v>
          </cell>
        </row>
        <row r="888">
          <cell r="C888" t="str">
            <v>Tee Ø 4"×2"-sch.20s (BW), Stainless Steel 304</v>
          </cell>
          <cell r="D888" t="str">
            <v>Tee Ø 4"×2"-sch.20s (BW)</v>
          </cell>
          <cell r="E888" t="str">
            <v>Stainless Steel 304</v>
          </cell>
          <cell r="G888">
            <v>0</v>
          </cell>
          <cell r="H888">
            <v>670680</v>
          </cell>
          <cell r="I888">
            <v>111780</v>
          </cell>
        </row>
        <row r="889">
          <cell r="C889" t="str">
            <v>Tee Ø 4"×2"-sch.40 (BW), A234 WPB</v>
          </cell>
          <cell r="D889" t="str">
            <v>Tee Ø 4"×2"-sch.40 (BW)</v>
          </cell>
          <cell r="E889" t="str">
            <v>A234 WPB</v>
          </cell>
          <cell r="G889">
            <v>0</v>
          </cell>
          <cell r="H889">
            <v>242190</v>
          </cell>
          <cell r="I889">
            <v>37260</v>
          </cell>
        </row>
        <row r="890">
          <cell r="C890" t="str">
            <v>Tee Ø 4"×2"-sch.40 (BW), A234 WPB, Galv</v>
          </cell>
          <cell r="D890" t="str">
            <v>Tee Ø 4"×2"-sch.40 (BW)</v>
          </cell>
          <cell r="E890" t="str">
            <v>A234 WPB, Galv</v>
          </cell>
          <cell r="G890">
            <v>0</v>
          </cell>
          <cell r="H890">
            <v>242190</v>
          </cell>
          <cell r="I890">
            <v>37260</v>
          </cell>
        </row>
        <row r="891">
          <cell r="C891" t="str">
            <v>Tee Ø 4"×2-1/2"-sch.40 (BW), A234 WPB</v>
          </cell>
          <cell r="D891" t="str">
            <v>Tee Ø 4"×2-1/2"-sch.40 (BW)</v>
          </cell>
          <cell r="E891" t="str">
            <v>A234 WPB</v>
          </cell>
          <cell r="G891">
            <v>0</v>
          </cell>
          <cell r="H891">
            <v>242190</v>
          </cell>
          <cell r="I891">
            <v>37260</v>
          </cell>
        </row>
        <row r="892">
          <cell r="C892" t="str">
            <v>Tee Ø 4"×3"-sch.40 (BW), A234 WPB</v>
          </cell>
          <cell r="D892" t="str">
            <v>Tee Ø 4"×3"-sch.40 (BW)</v>
          </cell>
          <cell r="E892" t="str">
            <v>A234 WPB</v>
          </cell>
          <cell r="G892">
            <v>0</v>
          </cell>
          <cell r="H892">
            <v>316710</v>
          </cell>
          <cell r="I892">
            <v>55936</v>
          </cell>
        </row>
        <row r="893">
          <cell r="C893" t="str">
            <v>Tee Ø 4"×3"-sch.40 (BW), A234 WPB, Galv</v>
          </cell>
          <cell r="D893" t="str">
            <v>Tee Ø 4"×3"-sch.40 (BW)</v>
          </cell>
          <cell r="E893" t="str">
            <v>A234 WPB, Galv</v>
          </cell>
          <cell r="G893">
            <v>0</v>
          </cell>
          <cell r="H893">
            <v>316710</v>
          </cell>
          <cell r="I893">
            <v>55936</v>
          </cell>
        </row>
        <row r="894">
          <cell r="C894" t="str">
            <v>Tee Ø 4"-sch.10s (BW), Stainless Steel 304</v>
          </cell>
          <cell r="D894" t="str">
            <v>Tee Ø 4"-sch.10s (BW)</v>
          </cell>
          <cell r="E894" t="str">
            <v>Stainless Steel 304</v>
          </cell>
          <cell r="G894">
            <v>0</v>
          </cell>
          <cell r="H894">
            <v>670680</v>
          </cell>
          <cell r="I894">
            <v>111780</v>
          </cell>
        </row>
        <row r="895">
          <cell r="C895" t="str">
            <v>Tee Ø 4"-sch.40 (BW), A234 WPB</v>
          </cell>
          <cell r="D895" t="str">
            <v>Tee Ø 4"-sch.40 (BW)</v>
          </cell>
          <cell r="E895" t="str">
            <v>A234 WPB</v>
          </cell>
          <cell r="G895">
            <v>0</v>
          </cell>
          <cell r="H895">
            <v>260820</v>
          </cell>
          <cell r="I895">
            <v>74520</v>
          </cell>
        </row>
        <row r="896">
          <cell r="C896" t="str">
            <v>Tee Ø 4"-sch.40 (BW), A234 WPB, Galv</v>
          </cell>
          <cell r="D896" t="str">
            <v>Tee Ø 4"-sch.40 (BW)</v>
          </cell>
          <cell r="E896" t="str">
            <v>A234 WPB, Galv</v>
          </cell>
          <cell r="G896">
            <v>0</v>
          </cell>
          <cell r="H896">
            <v>260820</v>
          </cell>
          <cell r="I896">
            <v>74520</v>
          </cell>
        </row>
        <row r="897">
          <cell r="C897" t="str">
            <v>Tee Ø 4x3"-sch.10s (BW), Stainless Steel 304</v>
          </cell>
          <cell r="D897" t="str">
            <v>Tee Ø 4x3"-sch.10s (BW)</v>
          </cell>
          <cell r="E897" t="str">
            <v>Stainless Steel 304</v>
          </cell>
          <cell r="G897">
            <v>0</v>
          </cell>
          <cell r="H897">
            <v>707940</v>
          </cell>
          <cell r="I897">
            <v>111780</v>
          </cell>
        </row>
        <row r="898">
          <cell r="C898" t="str">
            <v>Tee Ø 6"×2"-sch.40 (BW), A234 WPB</v>
          </cell>
          <cell r="D898" t="str">
            <v>Tee Ø 6"×2"-sch.40 (BW)</v>
          </cell>
          <cell r="E898" t="str">
            <v>A234 WPB</v>
          </cell>
          <cell r="G898">
            <v>0</v>
          </cell>
          <cell r="H898">
            <v>670680</v>
          </cell>
          <cell r="I898">
            <v>111780</v>
          </cell>
        </row>
        <row r="899">
          <cell r="C899" t="str">
            <v>Tee Ø 6"×3"-sch.40 (BW), A234 WPB</v>
          </cell>
          <cell r="D899" t="str">
            <v>Tee Ø 6"×3"-sch.40 (BW)</v>
          </cell>
          <cell r="E899" t="str">
            <v>A234 WPB</v>
          </cell>
          <cell r="G899">
            <v>0</v>
          </cell>
          <cell r="H899">
            <v>707940</v>
          </cell>
          <cell r="I899">
            <v>111780</v>
          </cell>
        </row>
        <row r="900">
          <cell r="C900" t="str">
            <v>Tee Ø 6"×4"-sch.40 (BW), A234 WPB</v>
          </cell>
          <cell r="D900" t="str">
            <v>Tee Ø 6"×4"-sch.40 (BW)</v>
          </cell>
          <cell r="E900" t="str">
            <v>A234 WPB</v>
          </cell>
          <cell r="G900">
            <v>0</v>
          </cell>
          <cell r="H900">
            <v>707940</v>
          </cell>
          <cell r="I900">
            <v>111780</v>
          </cell>
        </row>
        <row r="901">
          <cell r="C901" t="str">
            <v>Tee Ø 6"×4"-sch.40 (BW), A234 WPB, Galv</v>
          </cell>
          <cell r="D901" t="str">
            <v>Tee Ø 6"×4"-sch.40 (BW)</v>
          </cell>
          <cell r="E901" t="str">
            <v>A234 WPB, Galv</v>
          </cell>
          <cell r="G901">
            <v>0</v>
          </cell>
          <cell r="H901">
            <v>596160</v>
          </cell>
          <cell r="I901">
            <v>111780</v>
          </cell>
        </row>
        <row r="902">
          <cell r="C902" t="str">
            <v>Tee Ø 6"×4"-sch.40s (BW), Stainless Steel 304</v>
          </cell>
          <cell r="D902" t="str">
            <v>Tee Ø 6"×4"-sch.40s (BW)</v>
          </cell>
          <cell r="E902" t="str">
            <v>Stainless Steel 304</v>
          </cell>
          <cell r="G902">
            <v>0</v>
          </cell>
          <cell r="H902">
            <v>1378620</v>
          </cell>
          <cell r="I902">
            <v>223560</v>
          </cell>
        </row>
        <row r="903">
          <cell r="C903" t="str">
            <v>Tee Ø 6"-sch.40 (BW), A234 WPB</v>
          </cell>
          <cell r="D903" t="str">
            <v>Tee Ø 6"-sch.40 (BW)</v>
          </cell>
          <cell r="E903" t="str">
            <v>A234 WPB</v>
          </cell>
          <cell r="G903">
            <v>0</v>
          </cell>
          <cell r="H903">
            <v>745200</v>
          </cell>
          <cell r="I903">
            <v>111780</v>
          </cell>
        </row>
        <row r="904">
          <cell r="C904" t="str">
            <v>Tee Ø 6"-sch.40 (BW), A234 WPB, Galv</v>
          </cell>
          <cell r="D904" t="str">
            <v>Tee Ø 6"-sch.40 (BW)</v>
          </cell>
          <cell r="E904" t="str">
            <v>A234 WPB, Galv</v>
          </cell>
          <cell r="G904">
            <v>0</v>
          </cell>
          <cell r="H904">
            <v>745200</v>
          </cell>
          <cell r="I904">
            <v>111780</v>
          </cell>
        </row>
        <row r="905">
          <cell r="C905" t="str">
            <v>Tee Ø 6"-sch.40s (BW), Stainless Steel 304</v>
          </cell>
          <cell r="D905" t="str">
            <v>Tee Ø 6"-sch.40s (BW)</v>
          </cell>
          <cell r="E905" t="str">
            <v>Stainless Steel 304</v>
          </cell>
          <cell r="G905">
            <v>0</v>
          </cell>
          <cell r="H905">
            <v>2831760</v>
          </cell>
          <cell r="I905">
            <v>260820</v>
          </cell>
        </row>
        <row r="906">
          <cell r="C906" t="str">
            <v>Tee Ø 8"×2"-sch.40 (BW), A234 WPB</v>
          </cell>
          <cell r="D906" t="str">
            <v>Tee Ø 8"×2"-sch.40 (BW)</v>
          </cell>
          <cell r="E906" t="str">
            <v>A234 WPB</v>
          </cell>
          <cell r="G906">
            <v>0</v>
          </cell>
          <cell r="H906">
            <v>931500</v>
          </cell>
          <cell r="I906">
            <v>149040</v>
          </cell>
        </row>
        <row r="907">
          <cell r="C907" t="str">
            <v>Tee Ø 8"×3"-sch.40 (BW), A234 WPB</v>
          </cell>
          <cell r="D907" t="str">
            <v>Tee Ø 8"×3"-sch.40 (BW)</v>
          </cell>
          <cell r="E907" t="str">
            <v>A234 WPB</v>
          </cell>
          <cell r="G907">
            <v>0</v>
          </cell>
          <cell r="H907">
            <v>931500</v>
          </cell>
          <cell r="I907">
            <v>149040</v>
          </cell>
        </row>
        <row r="908">
          <cell r="C908" t="str">
            <v>Tee Ø 8"×6"-sch.40 (BW), A234 WPB</v>
          </cell>
          <cell r="D908" t="str">
            <v>Tee Ø 8"×6"-sch.40 (BW)</v>
          </cell>
          <cell r="E908" t="str">
            <v>A234 WPB</v>
          </cell>
          <cell r="G908">
            <v>0</v>
          </cell>
          <cell r="H908">
            <v>931500</v>
          </cell>
          <cell r="I908">
            <v>149040</v>
          </cell>
        </row>
        <row r="909">
          <cell r="C909" t="str">
            <v>Tee Ø 8"×6"-sch.40 (BW), A234 WPB, Galv</v>
          </cell>
          <cell r="D909" t="str">
            <v>Tee Ø 8"×6"-sch.40 (BW)</v>
          </cell>
          <cell r="E909" t="str">
            <v>A234 WPB, Galv</v>
          </cell>
          <cell r="G909">
            <v>0</v>
          </cell>
          <cell r="H909">
            <v>931500</v>
          </cell>
          <cell r="I909">
            <v>149040</v>
          </cell>
        </row>
        <row r="910">
          <cell r="C910" t="str">
            <v>Tee Ø 8"-sch.20s (BW), Stainless Steel 304</v>
          </cell>
          <cell r="D910" t="str">
            <v>Tee Ø 8"-sch.20s (BW)</v>
          </cell>
          <cell r="E910" t="str">
            <v>Stainless Steel 304</v>
          </cell>
          <cell r="G910">
            <v>0</v>
          </cell>
          <cell r="H910">
            <v>3726000</v>
          </cell>
          <cell r="I910">
            <v>298080</v>
          </cell>
        </row>
        <row r="911">
          <cell r="C911" t="str">
            <v>Tee Ø 8"-sch.40 (BW), A234 WPB</v>
          </cell>
          <cell r="D911" t="str">
            <v>Tee Ø 8"-sch.40 (BW)</v>
          </cell>
          <cell r="E911" t="str">
            <v>A234 WPB</v>
          </cell>
          <cell r="G911">
            <v>0</v>
          </cell>
          <cell r="H911">
            <v>894240</v>
          </cell>
          <cell r="I911">
            <v>149040</v>
          </cell>
        </row>
        <row r="912">
          <cell r="C912" t="str">
            <v>Temperature Control V. Ø 1-1/2", PN 16 Flange, Spirax sarco/ Clorius</v>
          </cell>
          <cell r="D912" t="str">
            <v>Temperature Control V. Ø 1-1/2", PN 16 Flange</v>
          </cell>
          <cell r="E912" t="str">
            <v>Spirax sarco/ Clorius</v>
          </cell>
          <cell r="G912">
            <v>0</v>
          </cell>
          <cell r="H912">
            <v>0</v>
          </cell>
          <cell r="I912">
            <v>74520</v>
          </cell>
        </row>
        <row r="913">
          <cell r="C913" t="str">
            <v>Temperature Control V. Ø 2", PN 16 Flange, Spirax sarco/ Clorius</v>
          </cell>
          <cell r="D913" t="str">
            <v>Temperature Control V. Ø 1-1/2", PN 16 Flange</v>
          </cell>
          <cell r="E913" t="str">
            <v>Spirax sarco/ Clorius</v>
          </cell>
          <cell r="G913">
            <v>0</v>
          </cell>
          <cell r="H913">
            <v>0</v>
          </cell>
          <cell r="I913">
            <v>74520</v>
          </cell>
        </row>
        <row r="914">
          <cell r="C914" t="str">
            <v>Temperature Control V. Ø 2-1/2", PN 16 Flange, Spirax sarco/ Clorius</v>
          </cell>
          <cell r="D914" t="str">
            <v>Temperature Control V. Ø 2-1/2", PN 16 Flange</v>
          </cell>
          <cell r="E914" t="str">
            <v>Spirax sarco/ Clorius</v>
          </cell>
          <cell r="G914">
            <v>0</v>
          </cell>
          <cell r="H914">
            <v>0</v>
          </cell>
          <cell r="I914">
            <v>149040</v>
          </cell>
        </row>
        <row r="915">
          <cell r="C915" t="str">
            <v>Temperature Control V. Ø 4", PN 16 Flange, Spirax sarco/ Clorius</v>
          </cell>
          <cell r="D915" t="str">
            <v>Temperature Control V. Ø 4", PN 16 Flange</v>
          </cell>
          <cell r="E915" t="str">
            <v>Spirax sarco/ Clorius</v>
          </cell>
          <cell r="G915">
            <v>0</v>
          </cell>
          <cell r="H915">
            <v>0</v>
          </cell>
          <cell r="I915">
            <v>149040</v>
          </cell>
        </row>
        <row r="916">
          <cell r="C916" t="str">
            <v>Temperature Gauge - Ø 6" dial face, range: 0 - 120°C</v>
          </cell>
          <cell r="E916" t="str">
            <v>Wika / Rototherm</v>
          </cell>
          <cell r="F916" t="str">
            <v>Unit</v>
          </cell>
          <cell r="G916">
            <v>0</v>
          </cell>
          <cell r="H916">
            <v>0</v>
          </cell>
          <cell r="I916">
            <v>74520</v>
          </cell>
        </row>
        <row r="917">
          <cell r="C917" t="str">
            <v>Temperature gauge Ø 4" dial, 0 - 120°C, Wika/ Rototherm</v>
          </cell>
          <cell r="D917" t="str">
            <v>Temperature gauge Ø 4" dial, 0 - 120°C</v>
          </cell>
          <cell r="E917" t="str">
            <v>Wika/ Rototherm</v>
          </cell>
          <cell r="F917" t="str">
            <v>Unit</v>
          </cell>
          <cell r="G917">
            <v>0</v>
          </cell>
          <cell r="H917">
            <v>0</v>
          </cell>
          <cell r="I917">
            <v>74520</v>
          </cell>
        </row>
        <row r="918">
          <cell r="C918" t="str">
            <v>Temperature Recorder (include spare as per spec.)</v>
          </cell>
          <cell r="F918" t="str">
            <v>Set</v>
          </cell>
          <cell r="G918">
            <v>0</v>
          </cell>
          <cell r="H918">
            <v>0</v>
          </cell>
          <cell r="I918">
            <v>372600</v>
          </cell>
        </row>
        <row r="919">
          <cell r="C919" t="str">
            <v>Tensioned chain</v>
          </cell>
          <cell r="G919">
            <v>0</v>
          </cell>
          <cell r="H919">
            <v>2608200</v>
          </cell>
          <cell r="I919">
            <v>372600</v>
          </cell>
        </row>
        <row r="920">
          <cell r="C920" t="str">
            <v>Thermo Dynamic Type Steam Trap Ø 1", PN 16 Screw, Spirax sarco</v>
          </cell>
          <cell r="D920" t="str">
            <v>Thermo Dynamic Type Steam Trap Ø 1", PN 16 Screw</v>
          </cell>
          <cell r="E920" t="str">
            <v>Spirax sarco</v>
          </cell>
          <cell r="G920">
            <v>0</v>
          </cell>
          <cell r="H920">
            <v>0</v>
          </cell>
          <cell r="I920">
            <v>74520</v>
          </cell>
        </row>
        <row r="921">
          <cell r="C921" t="str">
            <v>Thermo Dynamic Type Steam Trap Ø 1", PN 40 Flange, Spirax sarco</v>
          </cell>
          <cell r="D921" t="str">
            <v>Thermo Dynamic Type Steam Trap Ø 1", PN 40 Flange</v>
          </cell>
          <cell r="E921" t="str">
            <v>Spirax sarco</v>
          </cell>
          <cell r="G921">
            <v>0</v>
          </cell>
          <cell r="H921">
            <v>0</v>
          </cell>
          <cell r="I921">
            <v>74520</v>
          </cell>
        </row>
        <row r="922">
          <cell r="C922" t="str">
            <v>Thermostatic control valve Ø 1-1/2"</v>
          </cell>
          <cell r="E922" t="str">
            <v>Wika / Rototherm</v>
          </cell>
          <cell r="F922" t="str">
            <v>Unit</v>
          </cell>
          <cell r="G922">
            <v>0</v>
          </cell>
          <cell r="H922">
            <v>0</v>
          </cell>
          <cell r="I922">
            <v>74520</v>
          </cell>
        </row>
        <row r="923">
          <cell r="C923" t="str">
            <v>Trans Fluid Coupling</v>
          </cell>
          <cell r="E923" t="str">
            <v>Trans Fluid 12 K</v>
          </cell>
          <cell r="F923" t="str">
            <v>Unit</v>
          </cell>
          <cell r="G923">
            <v>0</v>
          </cell>
          <cell r="H923">
            <v>0</v>
          </cell>
          <cell r="I923">
            <v>372600</v>
          </cell>
        </row>
        <row r="924">
          <cell r="C924" t="str">
            <v>Turn buckle 5/8"</v>
          </cell>
          <cell r="G924">
            <v>0</v>
          </cell>
          <cell r="H924">
            <v>37260</v>
          </cell>
          <cell r="I924">
            <v>7360</v>
          </cell>
        </row>
        <row r="925">
          <cell r="C925" t="str">
            <v xml:space="preserve">Tyre - Ø 317 (include bearing cover), </v>
          </cell>
          <cell r="F925" t="str">
            <v>Unit</v>
          </cell>
          <cell r="G925">
            <v>0</v>
          </cell>
          <cell r="H925">
            <v>6706800</v>
          </cell>
          <cell r="I925">
            <v>1117800</v>
          </cell>
        </row>
        <row r="926">
          <cell r="C926" t="str">
            <v>U-bolt 1", Galvanis</v>
          </cell>
          <cell r="D926" t="str">
            <v>U-bolt 1"</v>
          </cell>
          <cell r="E926" t="str">
            <v>Galvanis</v>
          </cell>
          <cell r="G926">
            <v>0</v>
          </cell>
          <cell r="H926">
            <v>18630</v>
          </cell>
          <cell r="I926">
            <v>7360</v>
          </cell>
        </row>
        <row r="927">
          <cell r="C927" t="str">
            <v>U-bolt 16 x 350L x W115 - w/4 nut (for hanger bearing) + Ø 3/4" pipe sleeve.</v>
          </cell>
          <cell r="E927" t="str">
            <v>MS</v>
          </cell>
          <cell r="F927" t="str">
            <v>Set</v>
          </cell>
          <cell r="G927">
            <v>0</v>
          </cell>
          <cell r="H927">
            <v>26082</v>
          </cell>
          <cell r="I927">
            <v>7360</v>
          </cell>
        </row>
        <row r="928">
          <cell r="C928" t="str">
            <v>U-bolt 16 x 375L x W117 - w/4 nut (for hanger bearing) + Ø 3/4" pipe sleeve.</v>
          </cell>
          <cell r="E928" t="str">
            <v>MS</v>
          </cell>
          <cell r="F928" t="str">
            <v>Set</v>
          </cell>
          <cell r="G928">
            <v>0</v>
          </cell>
          <cell r="H928">
            <v>29808</v>
          </cell>
          <cell r="I928">
            <v>7360</v>
          </cell>
        </row>
        <row r="929">
          <cell r="C929" t="str">
            <v>U-bolt 16 x L400 x W155 - w/4 nut (for hanger bearing) + Ø 3/4" pipe sleeve.</v>
          </cell>
          <cell r="E929" t="str">
            <v>MS</v>
          </cell>
          <cell r="F929" t="str">
            <v>Set</v>
          </cell>
          <cell r="G929">
            <v>0</v>
          </cell>
          <cell r="H929">
            <v>37260</v>
          </cell>
          <cell r="I929">
            <v>7360</v>
          </cell>
        </row>
        <row r="930">
          <cell r="C930" t="str">
            <v>U-bolt 16 x L450 x W135 - w/4 nut (for hanger bearing) + Ø 3/4" pipe sleeve.</v>
          </cell>
          <cell r="E930" t="str">
            <v>MS</v>
          </cell>
          <cell r="F930" t="str">
            <v>Set</v>
          </cell>
          <cell r="G930">
            <v>0</v>
          </cell>
          <cell r="H930">
            <v>40986</v>
          </cell>
          <cell r="I930">
            <v>7360</v>
          </cell>
        </row>
        <row r="931">
          <cell r="C931" t="str">
            <v>U-bolt 2", Galvanis</v>
          </cell>
          <cell r="D931" t="str">
            <v>U-bolt 2"</v>
          </cell>
          <cell r="E931" t="str">
            <v>Galvanis</v>
          </cell>
          <cell r="G931">
            <v>0</v>
          </cell>
          <cell r="H931">
            <v>26082</v>
          </cell>
          <cell r="I931">
            <v>7360</v>
          </cell>
        </row>
        <row r="932">
          <cell r="C932" t="str">
            <v>U-bolt 20 x 330L x W155 - w/4 nut (for hanger bearing) + Ø 3/4" pipe sleeve.</v>
          </cell>
          <cell r="E932" t="str">
            <v>MS</v>
          </cell>
          <cell r="G932">
            <v>0</v>
          </cell>
          <cell r="H932">
            <v>33534</v>
          </cell>
          <cell r="I932">
            <v>7360</v>
          </cell>
        </row>
        <row r="933">
          <cell r="C933" t="str">
            <v>U-bolt 20 x 400L x W155 - w/4 nut (for hanger bearing) + Ø 3/4" pipe sleeve.</v>
          </cell>
          <cell r="E933" t="str">
            <v>MS</v>
          </cell>
          <cell r="G933">
            <v>0</v>
          </cell>
          <cell r="H933">
            <v>37260</v>
          </cell>
          <cell r="I933">
            <v>7360</v>
          </cell>
        </row>
        <row r="934">
          <cell r="C934" t="str">
            <v>U-bolt 20 x 450L x W140 - w/4 nut (for hanger bearing) + Ø 3/4" pipe sleeve.</v>
          </cell>
          <cell r="E934" t="str">
            <v>MS</v>
          </cell>
          <cell r="F934" t="str">
            <v>Set</v>
          </cell>
          <cell r="G934">
            <v>0</v>
          </cell>
          <cell r="H934">
            <v>40986</v>
          </cell>
          <cell r="I934">
            <v>7360</v>
          </cell>
        </row>
        <row r="935">
          <cell r="C935" t="str">
            <v>U-bolt 20 x 450L x W155 - w/4 nut (for hanger bearing) + Ø 3/4" pipe sleeve.</v>
          </cell>
          <cell r="E935" t="str">
            <v>MS</v>
          </cell>
          <cell r="F935" t="str">
            <v>Set</v>
          </cell>
          <cell r="G935">
            <v>0</v>
          </cell>
          <cell r="H935">
            <v>44712</v>
          </cell>
          <cell r="I935">
            <v>7360</v>
          </cell>
        </row>
        <row r="936">
          <cell r="C936" t="str">
            <v>U-bolt 3", Stainless steel</v>
          </cell>
          <cell r="D936" t="str">
            <v>U-bolt 3"</v>
          </cell>
          <cell r="E936" t="str">
            <v>Stainless steel</v>
          </cell>
          <cell r="F936" t="str">
            <v>Set</v>
          </cell>
          <cell r="G936">
            <v>0</v>
          </cell>
          <cell r="H936">
            <v>67068</v>
          </cell>
          <cell r="I936">
            <v>11040</v>
          </cell>
        </row>
        <row r="937">
          <cell r="C937" t="str">
            <v>U-bolt Ø 1/2" x 1", MS</v>
          </cell>
          <cell r="D937" t="str">
            <v>U-bolt Ø 1/2" x 1"</v>
          </cell>
          <cell r="E937" t="str">
            <v>MS</v>
          </cell>
          <cell r="F937" t="str">
            <v>Set</v>
          </cell>
          <cell r="G937">
            <v>0</v>
          </cell>
          <cell r="H937">
            <v>14904</v>
          </cell>
          <cell r="I937">
            <v>3680</v>
          </cell>
        </row>
        <row r="938">
          <cell r="C938" t="str">
            <v>U-bolt Ø 1/2" x 2-1/2", MS</v>
          </cell>
          <cell r="D938" t="str">
            <v>U-bolt Ø 1/2" x 2-1/2"</v>
          </cell>
          <cell r="E938" t="str">
            <v>MS</v>
          </cell>
          <cell r="F938" t="str">
            <v>Set</v>
          </cell>
          <cell r="G938">
            <v>0</v>
          </cell>
          <cell r="H938">
            <v>14904</v>
          </cell>
          <cell r="I938">
            <v>3680</v>
          </cell>
        </row>
        <row r="939">
          <cell r="C939" t="str">
            <v>U-bolt Ø 1/2" x 3", MS</v>
          </cell>
          <cell r="D939" t="str">
            <v>U-bolt Ø 1/2" x 3"</v>
          </cell>
          <cell r="E939" t="str">
            <v>MS</v>
          </cell>
          <cell r="F939" t="str">
            <v>Set</v>
          </cell>
          <cell r="G939">
            <v>0</v>
          </cell>
          <cell r="H939">
            <v>18630</v>
          </cell>
          <cell r="I939">
            <v>3680</v>
          </cell>
        </row>
        <row r="940">
          <cell r="C940" t="str">
            <v>U-bolt Ø 1/2" x 4", MS</v>
          </cell>
          <cell r="D940" t="str">
            <v>U-bolt Ø 1/2" x 4"</v>
          </cell>
          <cell r="E940" t="str">
            <v>MS</v>
          </cell>
          <cell r="F940" t="str">
            <v>Set</v>
          </cell>
          <cell r="G940">
            <v>0</v>
          </cell>
          <cell r="H940">
            <v>22356</v>
          </cell>
          <cell r="I940">
            <v>3680</v>
          </cell>
        </row>
        <row r="941">
          <cell r="C941" t="str">
            <v>U-bolt for Ø 2-1/2", MS</v>
          </cell>
          <cell r="D941" t="str">
            <v>U-bolt for Ø 2-1/2"</v>
          </cell>
          <cell r="E941" t="str">
            <v>MS</v>
          </cell>
          <cell r="F941" t="str">
            <v>Set</v>
          </cell>
          <cell r="G941">
            <v>0</v>
          </cell>
          <cell r="H941">
            <v>26082</v>
          </cell>
          <cell r="I941">
            <v>7360</v>
          </cell>
        </row>
        <row r="942">
          <cell r="C942" t="str">
            <v>U-bolt for Ø 3", MS</v>
          </cell>
          <cell r="D942" t="str">
            <v>U-bolt for Ø 3"</v>
          </cell>
          <cell r="E942" t="str">
            <v>MS</v>
          </cell>
          <cell r="F942" t="str">
            <v>Set</v>
          </cell>
          <cell r="G942">
            <v>0</v>
          </cell>
          <cell r="H942">
            <v>29808</v>
          </cell>
          <cell r="I942">
            <v>7360</v>
          </cell>
        </row>
        <row r="943">
          <cell r="C943" t="str">
            <v>U-bolt for Ø 4", MS</v>
          </cell>
          <cell r="D943" t="str">
            <v>U-bolt for Ø 4"</v>
          </cell>
          <cell r="E943" t="str">
            <v>MS</v>
          </cell>
          <cell r="F943" t="str">
            <v>Set</v>
          </cell>
          <cell r="G943">
            <v>0</v>
          </cell>
          <cell r="H943">
            <v>37260</v>
          </cell>
          <cell r="I943">
            <v>7360</v>
          </cell>
        </row>
        <row r="944">
          <cell r="C944" t="str">
            <v>U-bolt for Ø 6", MS</v>
          </cell>
          <cell r="D944" t="str">
            <v>U-bolt for Ø 6"</v>
          </cell>
          <cell r="E944" t="str">
            <v>MS</v>
          </cell>
          <cell r="F944" t="str">
            <v>Set</v>
          </cell>
          <cell r="G944">
            <v>0</v>
          </cell>
          <cell r="H944">
            <v>55890</v>
          </cell>
          <cell r="I944">
            <v>7360</v>
          </cell>
        </row>
        <row r="945">
          <cell r="C945" t="str">
            <v>U-bolt for Ø 8", MS</v>
          </cell>
          <cell r="D945" t="str">
            <v>U-bolt for Ø 8"</v>
          </cell>
          <cell r="E945" t="str">
            <v>MS</v>
          </cell>
          <cell r="F945" t="str">
            <v>Set</v>
          </cell>
          <cell r="G945">
            <v>0</v>
          </cell>
          <cell r="H945">
            <v>74520</v>
          </cell>
          <cell r="I945">
            <v>7360</v>
          </cell>
        </row>
        <row r="946">
          <cell r="C946" t="str">
            <v>Vacuum test for CPO tank 3000 MT</v>
          </cell>
          <cell r="G946">
            <v>0</v>
          </cell>
          <cell r="H946">
            <v>0</v>
          </cell>
          <cell r="I946">
            <v>37260000</v>
          </cell>
        </row>
        <row r="947">
          <cell r="C947" t="str">
            <v>Vacuum test for CPO tank 5000 MT</v>
          </cell>
          <cell r="G947">
            <v>0</v>
          </cell>
          <cell r="H947">
            <v>0</v>
          </cell>
          <cell r="I947">
            <v>59616000</v>
          </cell>
        </row>
        <row r="948">
          <cell r="C948" t="str">
            <v xml:space="preserve">Valve seat &amp; spindle (for condensate valve), </v>
          </cell>
          <cell r="F948" t="str">
            <v>Set</v>
          </cell>
          <cell r="G948">
            <v>0</v>
          </cell>
          <cell r="H948">
            <v>2235600</v>
          </cell>
          <cell r="I948">
            <v>372600</v>
          </cell>
        </row>
        <row r="949">
          <cell r="C949" t="str">
            <v xml:space="preserve">Valve seat &amp; spindle (for exhaust valve), </v>
          </cell>
          <cell r="F949" t="str">
            <v>Set</v>
          </cell>
          <cell r="G949">
            <v>0</v>
          </cell>
          <cell r="H949">
            <v>2235600</v>
          </cell>
          <cell r="I949">
            <v>372600</v>
          </cell>
        </row>
        <row r="950">
          <cell r="C950" t="str">
            <v xml:space="preserve">Valve seat &amp; spindle (for inlet valve), </v>
          </cell>
          <cell r="F950" t="str">
            <v>Set</v>
          </cell>
          <cell r="G950">
            <v>0</v>
          </cell>
          <cell r="H950">
            <v>2235600</v>
          </cell>
          <cell r="I950">
            <v>372600</v>
          </cell>
        </row>
        <row r="951">
          <cell r="C951" t="str">
            <v>Vertical drum - Ø 330 mm x 334 mm height</v>
          </cell>
          <cell r="D951" t="str">
            <v>Ø42 × L22 - Roller include Ø10×50 shaft</v>
          </cell>
          <cell r="E951" t="str">
            <v>MS</v>
          </cell>
          <cell r="F951" t="str">
            <v>Set</v>
          </cell>
          <cell r="G951">
            <v>0</v>
          </cell>
          <cell r="H951">
            <v>18630000</v>
          </cell>
          <cell r="I951">
            <v>3726000</v>
          </cell>
        </row>
        <row r="952">
          <cell r="C952" t="str">
            <v>Vertical Sterillier - Ø 3200 mm x 6700 mm height</v>
          </cell>
          <cell r="D952" t="str">
            <v>Taner</v>
          </cell>
          <cell r="E952" t="str">
            <v>MS</v>
          </cell>
          <cell r="F952" t="str">
            <v>Unit</v>
          </cell>
          <cell r="G952">
            <v>0</v>
          </cell>
          <cell r="H952">
            <v>0</v>
          </cell>
          <cell r="I952">
            <v>186300000</v>
          </cell>
        </row>
        <row r="953">
          <cell r="C953" t="str">
            <v>Wet Kernel Fan</v>
          </cell>
          <cell r="F953" t="str">
            <v>Unit</v>
          </cell>
          <cell r="G953">
            <v>0</v>
          </cell>
          <cell r="H953">
            <v>0</v>
          </cell>
          <cell r="I953">
            <v>7452000</v>
          </cell>
        </row>
        <row r="954">
          <cell r="C954" t="str">
            <v>Wire rope - Ø 4 mm</v>
          </cell>
          <cell r="F954" t="str">
            <v>M</v>
          </cell>
          <cell r="G954">
            <v>0</v>
          </cell>
          <cell r="H954">
            <v>37260</v>
          </cell>
          <cell r="I954">
            <v>736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ahan"/>
      <sheetName val="Harga Upah "/>
      <sheetName val="HSA &amp; PAB"/>
      <sheetName val="A H S P"/>
      <sheetName val="Rekapitulasi H S P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all"/>
      <sheetName val="harga"/>
      <sheetName val="I"/>
      <sheetName val="II"/>
      <sheetName val="III"/>
      <sheetName val="IV"/>
      <sheetName val="V"/>
      <sheetName val="VI"/>
      <sheetName val="VII"/>
      <sheetName val="VIII"/>
      <sheetName val="IX"/>
      <sheetName val="X"/>
      <sheetName val="XI"/>
      <sheetName val="Pipe Rack"/>
    </sheetNames>
    <sheetDataSet>
      <sheetData sheetId="0"/>
      <sheetData sheetId="1">
        <row r="35">
          <cell r="F35">
            <v>10374</v>
          </cell>
        </row>
        <row r="38">
          <cell r="F38">
            <v>25327.1484375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all"/>
      <sheetName val="harga"/>
      <sheetName val="I"/>
      <sheetName val="kantin"/>
      <sheetName val="III"/>
      <sheetName val="OFFICE"/>
      <sheetName val="V"/>
      <sheetName val="Warehouse"/>
      <sheetName val="VII"/>
      <sheetName val="VIII"/>
      <sheetName val="IX"/>
      <sheetName val="X"/>
      <sheetName val="XI"/>
      <sheetName val="Pipe Rack"/>
      <sheetName val="Pos Jaga"/>
      <sheetName val="Menara"/>
      <sheetName val="Fire Fighting"/>
    </sheetNames>
    <sheetDataSet>
      <sheetData sheetId="0" refreshError="1"/>
      <sheetData sheetId="1" refreshError="1">
        <row r="37">
          <cell r="F37">
            <v>19613.34375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ble Oil Refining"/>
      <sheetName val="EdibleOilRefining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all"/>
      <sheetName val="harga"/>
      <sheetName val="I"/>
      <sheetName val="II"/>
      <sheetName val="III"/>
      <sheetName val="VI (2)"/>
      <sheetName val="IV"/>
      <sheetName val="V"/>
      <sheetName val="VI"/>
      <sheetName val="VII"/>
      <sheetName val="VIII"/>
      <sheetName val="IX"/>
      <sheetName val="X"/>
      <sheetName val="XI"/>
      <sheetName val="Pipe Rack"/>
      <sheetName val="Pos Jaga"/>
      <sheetName val="Menara"/>
      <sheetName val="Fire Fighting"/>
    </sheetNames>
    <sheetDataSet>
      <sheetData sheetId="0"/>
      <sheetData sheetId="1">
        <row r="4">
          <cell r="F4">
            <v>138567</v>
          </cell>
        </row>
        <row r="20">
          <cell r="F20">
            <v>120000</v>
          </cell>
        </row>
        <row r="36">
          <cell r="F36">
            <v>14628.9609375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all"/>
      <sheetName val="harga"/>
      <sheetName val="I"/>
      <sheetName val="II"/>
      <sheetName val="III"/>
      <sheetName val="IV"/>
      <sheetName val="V"/>
      <sheetName val="VI"/>
      <sheetName val="VII"/>
      <sheetName val="VIII"/>
      <sheetName val="IX"/>
      <sheetName val="X"/>
      <sheetName val="XI"/>
      <sheetName val="Pipe Rack"/>
    </sheetNames>
    <sheetDataSet>
      <sheetData sheetId="0"/>
      <sheetData sheetId="1" refreshError="1">
        <row r="13">
          <cell r="F13">
            <v>140309</v>
          </cell>
        </row>
        <row r="35">
          <cell r="F35">
            <v>10374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all"/>
      <sheetName val="harga"/>
      <sheetName val="I"/>
      <sheetName val="kantin"/>
      <sheetName val="III"/>
      <sheetName val="OFFICE"/>
      <sheetName val="V"/>
      <sheetName val="Warehouse"/>
      <sheetName val="VII"/>
      <sheetName val="VIII"/>
      <sheetName val="IX"/>
      <sheetName val="X"/>
      <sheetName val="XI"/>
      <sheetName val="Pipe Rack"/>
      <sheetName val="Pos Jaga"/>
      <sheetName val="Menara"/>
      <sheetName val="Fire Fighting"/>
    </sheetNames>
    <sheetDataSet>
      <sheetData sheetId="0" refreshError="1"/>
      <sheetData sheetId="1" refreshError="1">
        <row r="4">
          <cell r="F4">
            <v>138567</v>
          </cell>
        </row>
        <row r="6">
          <cell r="F6">
            <v>27500</v>
          </cell>
        </row>
        <row r="8">
          <cell r="F8">
            <v>17900</v>
          </cell>
        </row>
        <row r="18">
          <cell r="F18">
            <v>87516</v>
          </cell>
        </row>
        <row r="22">
          <cell r="F22">
            <v>800000</v>
          </cell>
        </row>
        <row r="23">
          <cell r="F23">
            <v>750000</v>
          </cell>
        </row>
        <row r="27">
          <cell r="F27">
            <v>92700</v>
          </cell>
        </row>
        <row r="28">
          <cell r="F28">
            <v>8750</v>
          </cell>
        </row>
        <row r="29">
          <cell r="F29">
            <v>8750</v>
          </cell>
        </row>
        <row r="39">
          <cell r="F39">
            <v>13400</v>
          </cell>
        </row>
        <row r="42">
          <cell r="F42">
            <v>2000</v>
          </cell>
        </row>
        <row r="43">
          <cell r="F43">
            <v>1820</v>
          </cell>
        </row>
        <row r="45">
          <cell r="F45">
            <v>45000</v>
          </cell>
        </row>
        <row r="46">
          <cell r="F46">
            <v>46000</v>
          </cell>
        </row>
        <row r="49">
          <cell r="F49">
            <v>10374</v>
          </cell>
        </row>
        <row r="50">
          <cell r="F50">
            <v>14586</v>
          </cell>
        </row>
        <row r="51">
          <cell r="F51">
            <v>11076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P"/>
      <sheetName val="Harga Bahan"/>
      <sheetName val="Harga Upah "/>
      <sheetName val="HSA &amp; PAB"/>
      <sheetName val="A H S P SNI"/>
      <sheetName val="Rekapitulasi H S P"/>
      <sheetName val="AHSP BETON CAMP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859A-55E3-4A96-B6D0-6202909D08A6}">
  <sheetPr>
    <tabColor rgb="FF00B0F0"/>
  </sheetPr>
  <dimension ref="A1:C24"/>
  <sheetViews>
    <sheetView topLeftCell="A5" workbookViewId="0">
      <selection activeCell="G24" sqref="G24"/>
    </sheetView>
  </sheetViews>
  <sheetFormatPr defaultRowHeight="138" customHeight="1" x14ac:dyDescent="0.3"/>
  <cols>
    <col min="1" max="1" width="8.88671875" style="147"/>
    <col min="2" max="2" width="22.33203125" style="149" bestFit="1" customWidth="1"/>
    <col min="3" max="3" width="35.77734375" style="148" customWidth="1"/>
  </cols>
  <sheetData>
    <row r="1" spans="1:3" ht="14.4" x14ac:dyDescent="0.3">
      <c r="A1" s="147" t="s">
        <v>2</v>
      </c>
      <c r="B1" s="147" t="s">
        <v>5</v>
      </c>
      <c r="C1" s="148" t="s">
        <v>534</v>
      </c>
    </row>
    <row r="2" spans="1:3" ht="138" customHeight="1" x14ac:dyDescent="0.3">
      <c r="A2" s="147">
        <v>1</v>
      </c>
      <c r="B2" s="149" t="s">
        <v>514</v>
      </c>
    </row>
    <row r="3" spans="1:3" ht="138" customHeight="1" x14ac:dyDescent="0.3">
      <c r="A3" s="147">
        <v>2</v>
      </c>
      <c r="B3" s="149" t="s">
        <v>515</v>
      </c>
    </row>
    <row r="4" spans="1:3" ht="138" customHeight="1" x14ac:dyDescent="0.3">
      <c r="A4" s="147">
        <v>3</v>
      </c>
      <c r="B4" s="149" t="s">
        <v>516</v>
      </c>
    </row>
    <row r="5" spans="1:3" ht="138" customHeight="1" x14ac:dyDescent="0.3">
      <c r="A5" s="147">
        <v>4</v>
      </c>
      <c r="B5" s="149" t="s">
        <v>517</v>
      </c>
    </row>
    <row r="6" spans="1:3" ht="138" customHeight="1" x14ac:dyDescent="0.3">
      <c r="A6" s="147">
        <v>5</v>
      </c>
      <c r="B6" s="149" t="s">
        <v>24</v>
      </c>
    </row>
    <row r="7" spans="1:3" ht="138" customHeight="1" x14ac:dyDescent="0.3">
      <c r="A7" s="147">
        <v>6</v>
      </c>
      <c r="B7" s="149" t="s">
        <v>518</v>
      </c>
    </row>
    <row r="8" spans="1:3" ht="138" customHeight="1" x14ac:dyDescent="0.3">
      <c r="A8" s="147">
        <v>7</v>
      </c>
      <c r="B8" s="149" t="s">
        <v>519</v>
      </c>
    </row>
    <row r="9" spans="1:3" ht="138" customHeight="1" x14ac:dyDescent="0.3">
      <c r="A9" s="147">
        <v>8</v>
      </c>
      <c r="B9" s="149" t="s">
        <v>520</v>
      </c>
    </row>
    <row r="10" spans="1:3" ht="138" customHeight="1" x14ac:dyDescent="0.3">
      <c r="A10" s="147">
        <v>9</v>
      </c>
      <c r="B10" s="149" t="s">
        <v>521</v>
      </c>
    </row>
    <row r="11" spans="1:3" ht="138" customHeight="1" x14ac:dyDescent="0.3">
      <c r="A11" s="147">
        <v>10</v>
      </c>
      <c r="B11" s="149" t="s">
        <v>522</v>
      </c>
    </row>
    <row r="12" spans="1:3" ht="138" customHeight="1" x14ac:dyDescent="0.3">
      <c r="A12" s="147">
        <v>11</v>
      </c>
      <c r="B12" s="149" t="s">
        <v>523</v>
      </c>
    </row>
    <row r="13" spans="1:3" ht="138" customHeight="1" x14ac:dyDescent="0.3">
      <c r="A13" s="147">
        <v>13</v>
      </c>
      <c r="B13" s="149" t="s">
        <v>524</v>
      </c>
    </row>
    <row r="14" spans="1:3" ht="138" customHeight="1" x14ac:dyDescent="0.3">
      <c r="A14" s="147">
        <v>14</v>
      </c>
      <c r="B14" s="149" t="s">
        <v>525</v>
      </c>
    </row>
    <row r="15" spans="1:3" ht="138" customHeight="1" x14ac:dyDescent="0.3">
      <c r="A15" s="147">
        <v>15</v>
      </c>
      <c r="B15" s="149" t="s">
        <v>526</v>
      </c>
    </row>
    <row r="16" spans="1:3" ht="138" customHeight="1" x14ac:dyDescent="0.3">
      <c r="A16" s="147">
        <v>16</v>
      </c>
      <c r="B16" s="149" t="s">
        <v>527</v>
      </c>
    </row>
    <row r="17" spans="1:2" ht="138" customHeight="1" x14ac:dyDescent="0.3">
      <c r="A17" s="147">
        <v>17</v>
      </c>
      <c r="B17" s="149" t="s">
        <v>528</v>
      </c>
    </row>
    <row r="18" spans="1:2" ht="138" customHeight="1" x14ac:dyDescent="0.3">
      <c r="A18" s="147">
        <v>18</v>
      </c>
      <c r="B18" s="149" t="s">
        <v>529</v>
      </c>
    </row>
    <row r="19" spans="1:2" ht="138" customHeight="1" x14ac:dyDescent="0.3">
      <c r="A19" s="147">
        <v>19</v>
      </c>
      <c r="B19" s="149" t="s">
        <v>530</v>
      </c>
    </row>
    <row r="20" spans="1:2" ht="138" customHeight="1" x14ac:dyDescent="0.3">
      <c r="A20" s="147">
        <v>20</v>
      </c>
      <c r="B20" s="149" t="s">
        <v>531</v>
      </c>
    </row>
    <row r="21" spans="1:2" ht="138" customHeight="1" x14ac:dyDescent="0.3">
      <c r="A21" s="147">
        <v>21</v>
      </c>
      <c r="B21" s="149" t="s">
        <v>532</v>
      </c>
    </row>
    <row r="22" spans="1:2" ht="138" customHeight="1" x14ac:dyDescent="0.3">
      <c r="A22" s="147">
        <v>22</v>
      </c>
      <c r="B22" s="149" t="s">
        <v>533</v>
      </c>
    </row>
    <row r="23" spans="1:2" ht="138" customHeight="1" x14ac:dyDescent="0.3">
      <c r="A23" s="147">
        <v>23</v>
      </c>
      <c r="B23" s="149" t="s">
        <v>535</v>
      </c>
    </row>
    <row r="24" spans="1:2" ht="138" customHeight="1" x14ac:dyDescent="0.3">
      <c r="A24" s="147">
        <v>24</v>
      </c>
      <c r="B24" s="149" t="s">
        <v>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4E30-4F07-49CF-A625-99B71E0C0122}">
  <dimension ref="A1:C11"/>
  <sheetViews>
    <sheetView tabSelected="1" topLeftCell="A8" zoomScaleNormal="100" workbookViewId="0">
      <selection activeCell="D9" sqref="D9"/>
    </sheetView>
  </sheetViews>
  <sheetFormatPr defaultRowHeight="75" customHeight="1" x14ac:dyDescent="0.3"/>
  <cols>
    <col min="1" max="1" width="8.88671875" style="150"/>
    <col min="2" max="2" width="26.88671875" style="150" customWidth="1"/>
    <col min="3" max="3" width="19.33203125" style="150" bestFit="1" customWidth="1"/>
    <col min="4" max="16384" width="8.88671875" style="150"/>
  </cols>
  <sheetData>
    <row r="1" spans="1:3" ht="14.4" x14ac:dyDescent="0.3">
      <c r="A1" s="150" t="s">
        <v>2</v>
      </c>
      <c r="B1" s="150" t="s">
        <v>534</v>
      </c>
      <c r="C1" s="150" t="s">
        <v>537</v>
      </c>
    </row>
    <row r="2" spans="1:3" ht="75" customHeight="1" x14ac:dyDescent="0.3">
      <c r="A2" s="150">
        <v>1</v>
      </c>
      <c r="C2" s="150" t="s">
        <v>516</v>
      </c>
    </row>
    <row r="3" spans="1:3" ht="75" customHeight="1" x14ac:dyDescent="0.3">
      <c r="A3" s="150">
        <v>2</v>
      </c>
      <c r="C3" s="150" t="s">
        <v>515</v>
      </c>
    </row>
    <row r="4" spans="1:3" ht="75" customHeight="1" x14ac:dyDescent="0.3">
      <c r="A4" s="150">
        <v>3</v>
      </c>
      <c r="C4" s="150" t="s">
        <v>538</v>
      </c>
    </row>
    <row r="5" spans="1:3" ht="75" customHeight="1" x14ac:dyDescent="0.3">
      <c r="A5" s="150">
        <v>4</v>
      </c>
      <c r="C5" s="150" t="s">
        <v>514</v>
      </c>
    </row>
    <row r="6" spans="1:3" ht="75" customHeight="1" x14ac:dyDescent="0.3">
      <c r="A6" s="150">
        <v>5</v>
      </c>
      <c r="C6" s="150" t="s">
        <v>539</v>
      </c>
    </row>
    <row r="7" spans="1:3" ht="75" customHeight="1" x14ac:dyDescent="0.3">
      <c r="A7" s="150">
        <v>6</v>
      </c>
      <c r="C7" s="150" t="s">
        <v>540</v>
      </c>
    </row>
    <row r="8" spans="1:3" ht="75" customHeight="1" x14ac:dyDescent="0.3">
      <c r="A8" s="150">
        <v>7</v>
      </c>
      <c r="C8" s="150" t="s">
        <v>517</v>
      </c>
    </row>
    <row r="9" spans="1:3" ht="75" customHeight="1" x14ac:dyDescent="0.3">
      <c r="A9" s="150">
        <v>8</v>
      </c>
      <c r="C9" s="150" t="s">
        <v>541</v>
      </c>
    </row>
    <row r="10" spans="1:3" ht="75" customHeight="1" x14ac:dyDescent="0.3">
      <c r="A10" s="150">
        <v>9</v>
      </c>
      <c r="C10" s="150" t="s">
        <v>542</v>
      </c>
    </row>
    <row r="11" spans="1:3" ht="75" customHeight="1" x14ac:dyDescent="0.3">
      <c r="A11" s="150">
        <v>10</v>
      </c>
      <c r="C11" s="150" t="s">
        <v>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B065-4FDD-4970-AA62-4B43193B6E54}">
  <sheetPr>
    <tabColor theme="9" tint="-0.249977111117893"/>
  </sheetPr>
  <dimension ref="A1:V122"/>
  <sheetViews>
    <sheetView showGridLines="0" zoomScale="70" zoomScaleNormal="70" zoomScaleSheetLayoutView="85" workbookViewId="0">
      <pane xSplit="6" ySplit="4" topLeftCell="J25" activePane="bottomRight" state="frozen"/>
      <selection pane="topRight" activeCell="G1" sqref="G1"/>
      <selection pane="bottomLeft" activeCell="A5" sqref="A5"/>
      <selection pane="bottomRight" activeCell="U7" sqref="U7"/>
    </sheetView>
  </sheetViews>
  <sheetFormatPr defaultColWidth="9.21875" defaultRowHeight="13.8" x14ac:dyDescent="0.3"/>
  <cols>
    <col min="1" max="1" width="8" style="3" customWidth="1"/>
    <col min="2" max="2" width="4.77734375" style="4" bestFit="1" customWidth="1"/>
    <col min="3" max="3" width="22.21875" style="4" customWidth="1"/>
    <col min="4" max="4" width="23.44140625" style="4" customWidth="1"/>
    <col min="5" max="6" width="5.77734375" style="5" customWidth="1"/>
    <col min="7" max="21" width="13.21875" style="11" customWidth="1"/>
    <col min="22" max="16384" width="9.21875" style="4"/>
  </cols>
  <sheetData>
    <row r="1" spans="1:21" ht="14.4" thickBot="1" x14ac:dyDescent="0.35"/>
    <row r="2" spans="1:21" ht="15" customHeight="1" x14ac:dyDescent="0.3">
      <c r="A2" s="163" t="s">
        <v>2</v>
      </c>
      <c r="B2" s="166" t="s">
        <v>264</v>
      </c>
      <c r="C2" s="166"/>
      <c r="D2" s="166"/>
      <c r="E2" s="169" t="s">
        <v>0</v>
      </c>
      <c r="F2" s="171" t="s">
        <v>1</v>
      </c>
      <c r="G2" s="153" t="s">
        <v>387</v>
      </c>
      <c r="H2" s="154"/>
      <c r="I2" s="155"/>
      <c r="J2" s="153" t="s">
        <v>386</v>
      </c>
      <c r="K2" s="154"/>
      <c r="L2" s="155"/>
      <c r="M2" s="153" t="s">
        <v>389</v>
      </c>
      <c r="N2" s="154"/>
      <c r="O2" s="155"/>
      <c r="P2" s="153" t="s">
        <v>388</v>
      </c>
      <c r="Q2" s="154"/>
      <c r="R2" s="155"/>
      <c r="S2" s="153" t="s">
        <v>420</v>
      </c>
      <c r="T2" s="154"/>
      <c r="U2" s="155"/>
    </row>
    <row r="3" spans="1:21" ht="22.5" customHeight="1" x14ac:dyDescent="0.3">
      <c r="A3" s="164"/>
      <c r="B3" s="167"/>
      <c r="C3" s="167"/>
      <c r="D3" s="167"/>
      <c r="E3" s="157"/>
      <c r="F3" s="172"/>
      <c r="G3" s="156" t="s">
        <v>4</v>
      </c>
      <c r="H3" s="157"/>
      <c r="I3" s="158" t="s">
        <v>6</v>
      </c>
      <c r="J3" s="156" t="s">
        <v>4</v>
      </c>
      <c r="K3" s="157"/>
      <c r="L3" s="158" t="s">
        <v>6</v>
      </c>
      <c r="M3" s="156" t="s">
        <v>4</v>
      </c>
      <c r="N3" s="157"/>
      <c r="O3" s="158" t="s">
        <v>6</v>
      </c>
      <c r="P3" s="156" t="s">
        <v>4</v>
      </c>
      <c r="Q3" s="157"/>
      <c r="R3" s="158" t="s">
        <v>6</v>
      </c>
      <c r="S3" s="156" t="s">
        <v>4</v>
      </c>
      <c r="T3" s="157"/>
      <c r="U3" s="158" t="s">
        <v>6</v>
      </c>
    </row>
    <row r="4" spans="1:21" ht="22.5" customHeight="1" thickBot="1" x14ac:dyDescent="0.35">
      <c r="A4" s="165"/>
      <c r="B4" s="168"/>
      <c r="C4" s="168"/>
      <c r="D4" s="168"/>
      <c r="E4" s="170"/>
      <c r="F4" s="173"/>
      <c r="G4" s="104" t="s">
        <v>5</v>
      </c>
      <c r="H4" s="103" t="s">
        <v>305</v>
      </c>
      <c r="I4" s="159"/>
      <c r="J4" s="104" t="s">
        <v>5</v>
      </c>
      <c r="K4" s="103" t="s">
        <v>305</v>
      </c>
      <c r="L4" s="159"/>
      <c r="M4" s="104" t="s">
        <v>5</v>
      </c>
      <c r="N4" s="103" t="s">
        <v>305</v>
      </c>
      <c r="O4" s="159"/>
      <c r="P4" s="104" t="s">
        <v>5</v>
      </c>
      <c r="Q4" s="103" t="s">
        <v>305</v>
      </c>
      <c r="R4" s="159"/>
      <c r="S4" s="104" t="s">
        <v>5</v>
      </c>
      <c r="T4" s="103" t="s">
        <v>305</v>
      </c>
      <c r="U4" s="159"/>
    </row>
    <row r="5" spans="1:21" x14ac:dyDescent="0.3">
      <c r="A5" s="100"/>
      <c r="B5" s="174"/>
      <c r="C5" s="175"/>
      <c r="D5" s="175"/>
      <c r="E5" s="101"/>
      <c r="F5" s="101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</row>
    <row r="6" spans="1:21" ht="13.95" customHeight="1" x14ac:dyDescent="0.3">
      <c r="A6" s="98" t="s">
        <v>52</v>
      </c>
      <c r="B6" s="160" t="s">
        <v>413</v>
      </c>
      <c r="C6" s="161"/>
      <c r="D6" s="162"/>
      <c r="E6" s="2"/>
      <c r="F6" s="2"/>
      <c r="G6" s="16"/>
      <c r="H6" s="16"/>
      <c r="I6" s="1"/>
      <c r="J6" s="16"/>
      <c r="K6" s="16"/>
      <c r="L6" s="1"/>
      <c r="M6" s="1"/>
      <c r="N6" s="1"/>
      <c r="O6" s="1"/>
      <c r="P6" s="16"/>
      <c r="Q6" s="16"/>
      <c r="R6" s="1"/>
      <c r="S6" s="16"/>
      <c r="T6" s="16"/>
      <c r="U6" s="1"/>
    </row>
    <row r="7" spans="1:21" s="7" customFormat="1" x14ac:dyDescent="0.3">
      <c r="A7" s="99" t="s">
        <v>391</v>
      </c>
      <c r="B7" s="18">
        <v>200</v>
      </c>
      <c r="C7" s="151" t="s">
        <v>422</v>
      </c>
      <c r="D7" s="152"/>
      <c r="E7" s="13">
        <v>1</v>
      </c>
      <c r="F7" s="13" t="s">
        <v>8</v>
      </c>
      <c r="G7" s="17">
        <v>113000000</v>
      </c>
      <c r="H7" s="17"/>
      <c r="I7" s="1">
        <f t="shared" ref="I7:I13" si="0">E7*(G7+H7)</f>
        <v>113000000</v>
      </c>
      <c r="J7" s="17">
        <v>0</v>
      </c>
      <c r="K7" s="17"/>
      <c r="L7" s="1">
        <f t="shared" ref="L7:L13" si="1">E7*(J7+K7)</f>
        <v>0</v>
      </c>
      <c r="M7" s="1"/>
      <c r="N7" s="1"/>
      <c r="O7" s="1">
        <f>E7*(M7+N7)</f>
        <v>0</v>
      </c>
      <c r="P7" s="17"/>
      <c r="Q7" s="17"/>
      <c r="R7" s="1">
        <f t="shared" ref="R7:R12" si="2">B7*(P7+Q7)</f>
        <v>0</v>
      </c>
      <c r="S7" s="17"/>
      <c r="T7" s="17"/>
      <c r="U7" s="1">
        <f t="shared" ref="U7:U12" si="3">E7*(S7+T7)</f>
        <v>0</v>
      </c>
    </row>
    <row r="8" spans="1:21" s="7" customFormat="1" x14ac:dyDescent="0.3">
      <c r="A8" s="99" t="s">
        <v>392</v>
      </c>
      <c r="B8" s="18">
        <v>315</v>
      </c>
      <c r="C8" s="151" t="s">
        <v>417</v>
      </c>
      <c r="D8" s="152"/>
      <c r="E8" s="13">
        <v>1</v>
      </c>
      <c r="F8" s="13" t="s">
        <v>8</v>
      </c>
      <c r="G8" s="17">
        <v>127000000</v>
      </c>
      <c r="H8" s="17"/>
      <c r="I8" s="1">
        <f t="shared" si="0"/>
        <v>127000000</v>
      </c>
      <c r="J8" s="17">
        <v>0</v>
      </c>
      <c r="K8" s="17"/>
      <c r="L8" s="1">
        <f t="shared" si="1"/>
        <v>0</v>
      </c>
      <c r="M8" s="1"/>
      <c r="N8" s="1"/>
      <c r="O8" s="1">
        <f t="shared" ref="O8:O18" si="4">E8*(M8+N8)</f>
        <v>0</v>
      </c>
      <c r="P8" s="17"/>
      <c r="Q8" s="17"/>
      <c r="R8" s="1">
        <f t="shared" si="2"/>
        <v>0</v>
      </c>
      <c r="S8" s="17"/>
      <c r="T8" s="17"/>
      <c r="U8" s="1">
        <f t="shared" si="3"/>
        <v>0</v>
      </c>
    </row>
    <row r="9" spans="1:21" s="7" customFormat="1" x14ac:dyDescent="0.3">
      <c r="A9" s="99" t="s">
        <v>393</v>
      </c>
      <c r="B9" s="18">
        <v>400</v>
      </c>
      <c r="C9" s="151" t="s">
        <v>417</v>
      </c>
      <c r="D9" s="152"/>
      <c r="E9" s="13">
        <v>1</v>
      </c>
      <c r="F9" s="13" t="s">
        <v>8</v>
      </c>
      <c r="G9" s="17">
        <v>142000000</v>
      </c>
      <c r="H9" s="17"/>
      <c r="I9" s="1">
        <f t="shared" si="0"/>
        <v>142000000</v>
      </c>
      <c r="J9" s="17">
        <v>151000000</v>
      </c>
      <c r="K9" s="17"/>
      <c r="L9" s="1">
        <f t="shared" si="1"/>
        <v>151000000</v>
      </c>
      <c r="M9" s="1"/>
      <c r="N9" s="1"/>
      <c r="O9" s="1">
        <f t="shared" si="4"/>
        <v>0</v>
      </c>
      <c r="P9" s="17"/>
      <c r="Q9" s="17"/>
      <c r="R9" s="1">
        <f t="shared" si="2"/>
        <v>0</v>
      </c>
      <c r="S9" s="17"/>
      <c r="T9" s="17"/>
      <c r="U9" s="1">
        <f t="shared" si="3"/>
        <v>0</v>
      </c>
    </row>
    <row r="10" spans="1:21" s="7" customFormat="1" x14ac:dyDescent="0.3">
      <c r="A10" s="99" t="s">
        <v>394</v>
      </c>
      <c r="B10" s="18">
        <v>500</v>
      </c>
      <c r="C10" s="151" t="s">
        <v>417</v>
      </c>
      <c r="D10" s="152"/>
      <c r="E10" s="13">
        <v>1</v>
      </c>
      <c r="F10" s="13" t="s">
        <v>8</v>
      </c>
      <c r="G10" s="17">
        <v>151000000</v>
      </c>
      <c r="H10" s="17"/>
      <c r="I10" s="1">
        <f t="shared" si="0"/>
        <v>151000000</v>
      </c>
      <c r="J10" s="17">
        <v>0</v>
      </c>
      <c r="K10" s="17"/>
      <c r="L10" s="1">
        <f t="shared" si="1"/>
        <v>0</v>
      </c>
      <c r="M10" s="1"/>
      <c r="N10" s="1"/>
      <c r="O10" s="1">
        <f t="shared" si="4"/>
        <v>0</v>
      </c>
      <c r="P10" s="17"/>
      <c r="Q10" s="17"/>
      <c r="R10" s="1">
        <f t="shared" si="2"/>
        <v>0</v>
      </c>
      <c r="S10" s="17"/>
      <c r="T10" s="17"/>
      <c r="U10" s="1">
        <f t="shared" si="3"/>
        <v>0</v>
      </c>
    </row>
    <row r="11" spans="1:21" s="7" customFormat="1" x14ac:dyDescent="0.3">
      <c r="A11" s="99" t="s">
        <v>395</v>
      </c>
      <c r="B11" s="18">
        <v>630</v>
      </c>
      <c r="C11" s="151" t="s">
        <v>417</v>
      </c>
      <c r="D11" s="152"/>
      <c r="E11" s="13">
        <v>1</v>
      </c>
      <c r="F11" s="13" t="s">
        <v>8</v>
      </c>
      <c r="G11" s="17">
        <v>162000000</v>
      </c>
      <c r="H11" s="17"/>
      <c r="I11" s="1">
        <f t="shared" si="0"/>
        <v>162000000</v>
      </c>
      <c r="J11" s="17">
        <v>175500000</v>
      </c>
      <c r="K11" s="17"/>
      <c r="L11" s="1">
        <f t="shared" si="1"/>
        <v>175500000</v>
      </c>
      <c r="M11" s="1"/>
      <c r="N11" s="1"/>
      <c r="O11" s="1">
        <f t="shared" si="4"/>
        <v>0</v>
      </c>
      <c r="P11" s="17"/>
      <c r="Q11" s="17"/>
      <c r="R11" s="1">
        <f t="shared" si="2"/>
        <v>0</v>
      </c>
      <c r="S11" s="17"/>
      <c r="T11" s="17"/>
      <c r="U11" s="1">
        <f t="shared" si="3"/>
        <v>0</v>
      </c>
    </row>
    <row r="12" spans="1:21" s="7" customFormat="1" x14ac:dyDescent="0.3">
      <c r="A12" s="99" t="s">
        <v>396</v>
      </c>
      <c r="B12" s="18">
        <v>800</v>
      </c>
      <c r="C12" s="151" t="s">
        <v>417</v>
      </c>
      <c r="D12" s="152"/>
      <c r="E12" s="13">
        <v>1</v>
      </c>
      <c r="F12" s="13" t="s">
        <v>8</v>
      </c>
      <c r="G12" s="17">
        <v>189000000</v>
      </c>
      <c r="H12" s="17"/>
      <c r="I12" s="1">
        <f t="shared" si="0"/>
        <v>189000000</v>
      </c>
      <c r="J12" s="17">
        <v>0</v>
      </c>
      <c r="K12" s="17"/>
      <c r="L12" s="1">
        <f t="shared" si="1"/>
        <v>0</v>
      </c>
      <c r="M12" s="1"/>
      <c r="N12" s="1"/>
      <c r="O12" s="1">
        <f t="shared" si="4"/>
        <v>0</v>
      </c>
      <c r="P12" s="17"/>
      <c r="Q12" s="17"/>
      <c r="R12" s="1">
        <f t="shared" si="2"/>
        <v>0</v>
      </c>
      <c r="S12" s="17"/>
      <c r="T12" s="17"/>
      <c r="U12" s="1">
        <f t="shared" si="3"/>
        <v>0</v>
      </c>
    </row>
    <row r="13" spans="1:21" s="7" customFormat="1" x14ac:dyDescent="0.3">
      <c r="A13" s="99" t="s">
        <v>397</v>
      </c>
      <c r="B13" s="18">
        <v>1000</v>
      </c>
      <c r="C13" s="151" t="s">
        <v>417</v>
      </c>
      <c r="D13" s="152"/>
      <c r="E13" s="13">
        <v>1</v>
      </c>
      <c r="F13" s="13" t="s">
        <v>8</v>
      </c>
      <c r="G13" s="17">
        <v>215000000</v>
      </c>
      <c r="H13" s="17"/>
      <c r="I13" s="1">
        <f t="shared" si="0"/>
        <v>215000000</v>
      </c>
      <c r="J13" s="17">
        <v>239000000</v>
      </c>
      <c r="K13" s="17"/>
      <c r="L13" s="1">
        <f t="shared" si="1"/>
        <v>239000000</v>
      </c>
      <c r="M13" s="1"/>
      <c r="N13" s="1"/>
      <c r="O13" s="1"/>
      <c r="P13" s="17"/>
      <c r="Q13" s="17"/>
      <c r="R13" s="1"/>
      <c r="S13" s="17"/>
      <c r="T13" s="17"/>
      <c r="U13" s="1"/>
    </row>
    <row r="14" spans="1:21" s="7" customFormat="1" x14ac:dyDescent="0.3">
      <c r="A14" s="99" t="s">
        <v>398</v>
      </c>
      <c r="B14" s="18">
        <v>1250</v>
      </c>
      <c r="C14" s="151" t="s">
        <v>417</v>
      </c>
      <c r="D14" s="152"/>
      <c r="E14" s="13">
        <v>1</v>
      </c>
      <c r="F14" s="13" t="s">
        <v>8</v>
      </c>
      <c r="G14" s="17">
        <v>228000000</v>
      </c>
      <c r="H14" s="17"/>
      <c r="I14" s="1">
        <f>E14*(G14+H14)</f>
        <v>228000000</v>
      </c>
      <c r="J14" s="17">
        <v>256000000</v>
      </c>
      <c r="K14" s="17"/>
      <c r="L14" s="1">
        <f>E14*(J14+K14)</f>
        <v>256000000</v>
      </c>
      <c r="M14" s="1"/>
      <c r="N14" s="1"/>
      <c r="O14" s="1">
        <f t="shared" si="4"/>
        <v>0</v>
      </c>
      <c r="P14" s="17"/>
      <c r="Q14" s="17"/>
      <c r="R14" s="1">
        <f>B14*(P14+Q14)</f>
        <v>0</v>
      </c>
      <c r="S14" s="17"/>
      <c r="T14" s="17"/>
      <c r="U14" s="1">
        <f>E14*(S14+T14)</f>
        <v>0</v>
      </c>
    </row>
    <row r="15" spans="1:21" s="7" customFormat="1" x14ac:dyDescent="0.3">
      <c r="A15" s="99" t="s">
        <v>399</v>
      </c>
      <c r="B15" s="18">
        <v>1600</v>
      </c>
      <c r="C15" s="151" t="s">
        <v>417</v>
      </c>
      <c r="D15" s="152"/>
      <c r="E15" s="13">
        <v>1</v>
      </c>
      <c r="F15" s="13" t="s">
        <v>8</v>
      </c>
      <c r="G15" s="17">
        <v>275000000</v>
      </c>
      <c r="H15" s="17"/>
      <c r="I15" s="1">
        <f>E15*(G15+H15)</f>
        <v>275000000</v>
      </c>
      <c r="J15" s="17">
        <v>313000000</v>
      </c>
      <c r="K15" s="17"/>
      <c r="L15" s="1">
        <f>E15*(J15+K15)</f>
        <v>313000000</v>
      </c>
      <c r="M15" s="1"/>
      <c r="N15" s="1"/>
      <c r="O15" s="1">
        <f t="shared" si="4"/>
        <v>0</v>
      </c>
      <c r="P15" s="17"/>
      <c r="Q15" s="17"/>
      <c r="R15" s="1">
        <f>B15*(P15+Q15)</f>
        <v>0</v>
      </c>
      <c r="S15" s="17"/>
      <c r="T15" s="17"/>
      <c r="U15" s="1">
        <f>E15*(S15+T15)</f>
        <v>0</v>
      </c>
    </row>
    <row r="16" spans="1:21" s="7" customFormat="1" x14ac:dyDescent="0.3">
      <c r="A16" s="99" t="s">
        <v>400</v>
      </c>
      <c r="B16" s="18">
        <v>2000</v>
      </c>
      <c r="C16" s="151" t="s">
        <v>417</v>
      </c>
      <c r="D16" s="152"/>
      <c r="E16" s="13">
        <v>1</v>
      </c>
      <c r="F16" s="13" t="s">
        <v>8</v>
      </c>
      <c r="G16" s="17">
        <v>308000000</v>
      </c>
      <c r="H16" s="17"/>
      <c r="I16" s="1">
        <f>E16*(G16+H16)</f>
        <v>308000000</v>
      </c>
      <c r="J16" s="17">
        <v>0</v>
      </c>
      <c r="K16" s="17"/>
      <c r="L16" s="1">
        <f>E16*(J16+K16)</f>
        <v>0</v>
      </c>
      <c r="M16" s="1"/>
      <c r="N16" s="1"/>
      <c r="O16" s="1">
        <f t="shared" si="4"/>
        <v>0</v>
      </c>
      <c r="P16" s="17"/>
      <c r="Q16" s="17"/>
      <c r="R16" s="1">
        <f>B16*(P16+Q16)</f>
        <v>0</v>
      </c>
      <c r="S16" s="17"/>
      <c r="T16" s="17"/>
      <c r="U16" s="1">
        <f>E16*(S16+T16)</f>
        <v>0</v>
      </c>
    </row>
    <row r="17" spans="1:21" s="7" customFormat="1" x14ac:dyDescent="0.3">
      <c r="A17" s="99" t="s">
        <v>401</v>
      </c>
      <c r="B17" s="18">
        <v>2500</v>
      </c>
      <c r="C17" s="151" t="s">
        <v>417</v>
      </c>
      <c r="D17" s="152"/>
      <c r="E17" s="13">
        <v>1</v>
      </c>
      <c r="F17" s="13" t="s">
        <v>8</v>
      </c>
      <c r="G17" s="17">
        <v>369000000</v>
      </c>
      <c r="H17" s="17"/>
      <c r="I17" s="1">
        <f>E17*(G17+H17)</f>
        <v>369000000</v>
      </c>
      <c r="J17" s="17">
        <v>427000000</v>
      </c>
      <c r="K17" s="17"/>
      <c r="L17" s="1">
        <f>E17*(J17+K17)</f>
        <v>427000000</v>
      </c>
      <c r="M17" s="1"/>
      <c r="N17" s="1"/>
      <c r="O17" s="1">
        <f t="shared" si="4"/>
        <v>0</v>
      </c>
      <c r="P17" s="17"/>
      <c r="Q17" s="17"/>
      <c r="R17" s="1">
        <f>B17*(P17+Q17)</f>
        <v>0</v>
      </c>
      <c r="S17" s="17"/>
      <c r="T17" s="17"/>
      <c r="U17" s="1">
        <f>E17*(S17+T17)</f>
        <v>0</v>
      </c>
    </row>
    <row r="18" spans="1:21" s="7" customFormat="1" x14ac:dyDescent="0.3">
      <c r="A18" s="99" t="s">
        <v>402</v>
      </c>
      <c r="B18" s="18">
        <v>3000</v>
      </c>
      <c r="C18" s="151" t="s">
        <v>417</v>
      </c>
      <c r="D18" s="152"/>
      <c r="E18" s="13">
        <v>1</v>
      </c>
      <c r="F18" s="13" t="s">
        <v>8</v>
      </c>
      <c r="G18" s="17">
        <v>0</v>
      </c>
      <c r="H18" s="17"/>
      <c r="I18" s="1">
        <f>E18*(G18+H18)</f>
        <v>0</v>
      </c>
      <c r="J18" s="17">
        <v>495000000</v>
      </c>
      <c r="K18" s="17"/>
      <c r="L18" s="1">
        <f>E18*(J18+K18)</f>
        <v>495000000</v>
      </c>
      <c r="M18" s="1"/>
      <c r="N18" s="1"/>
      <c r="O18" s="1">
        <f t="shared" si="4"/>
        <v>0</v>
      </c>
      <c r="P18" s="17"/>
      <c r="Q18" s="17"/>
      <c r="R18" s="1">
        <f>B18*(P18+Q18)</f>
        <v>0</v>
      </c>
      <c r="S18" s="17"/>
      <c r="T18" s="17"/>
      <c r="U18" s="1">
        <f>E18*(S18+T18)</f>
        <v>0</v>
      </c>
    </row>
    <row r="19" spans="1:21" s="7" customFormat="1" x14ac:dyDescent="0.3">
      <c r="A19" s="99"/>
      <c r="B19" s="18"/>
      <c r="C19" s="12"/>
      <c r="D19" s="12"/>
      <c r="E19" s="13"/>
      <c r="F19" s="13"/>
      <c r="G19" s="17"/>
      <c r="H19" s="17"/>
      <c r="I19" s="1"/>
      <c r="J19" s="17"/>
      <c r="K19" s="17"/>
      <c r="L19" s="1"/>
      <c r="M19" s="1"/>
      <c r="N19" s="1"/>
      <c r="O19" s="1"/>
      <c r="P19" s="17"/>
      <c r="Q19" s="17"/>
      <c r="R19" s="1"/>
      <c r="S19" s="17"/>
      <c r="T19" s="17"/>
      <c r="U19" s="1"/>
    </row>
    <row r="20" spans="1:21" s="7" customFormat="1" x14ac:dyDescent="0.3">
      <c r="A20" s="99" t="s">
        <v>391</v>
      </c>
      <c r="B20" s="18">
        <v>200</v>
      </c>
      <c r="C20" s="151" t="s">
        <v>423</v>
      </c>
      <c r="D20" s="152"/>
      <c r="E20" s="13">
        <v>1</v>
      </c>
      <c r="F20" s="13" t="s">
        <v>8</v>
      </c>
      <c r="G20" s="17"/>
      <c r="H20" s="17"/>
      <c r="I20" s="1">
        <f t="shared" ref="I20:I31" si="5">E20*(G20+H20)</f>
        <v>0</v>
      </c>
      <c r="J20" s="17"/>
      <c r="K20" s="17"/>
      <c r="L20" s="1">
        <f t="shared" ref="L20:L31" si="6">E20*(J20+K20)</f>
        <v>0</v>
      </c>
      <c r="M20" s="1"/>
      <c r="N20" s="1"/>
      <c r="O20" s="1"/>
      <c r="P20" s="17"/>
      <c r="Q20" s="17"/>
      <c r="R20" s="1"/>
      <c r="S20" s="17"/>
      <c r="T20" s="17"/>
      <c r="U20" s="1"/>
    </row>
    <row r="21" spans="1:21" s="7" customFormat="1" ht="13.95" customHeight="1" x14ac:dyDescent="0.3">
      <c r="A21" s="99" t="s">
        <v>392</v>
      </c>
      <c r="B21" s="18">
        <v>315</v>
      </c>
      <c r="C21" s="151" t="s">
        <v>419</v>
      </c>
      <c r="D21" s="152"/>
      <c r="E21" s="13">
        <v>1</v>
      </c>
      <c r="F21" s="13" t="s">
        <v>8</v>
      </c>
      <c r="G21" s="1"/>
      <c r="H21" s="17"/>
      <c r="I21" s="1">
        <f t="shared" si="5"/>
        <v>0</v>
      </c>
      <c r="J21" s="17"/>
      <c r="K21" s="17"/>
      <c r="L21" s="1">
        <f t="shared" si="6"/>
        <v>0</v>
      </c>
      <c r="M21" s="1"/>
      <c r="N21" s="1"/>
      <c r="O21" s="1">
        <f>E21*(M21+N21)</f>
        <v>0</v>
      </c>
      <c r="P21" s="17"/>
      <c r="Q21" s="17"/>
      <c r="R21" s="1">
        <f>B21*(P21+Q21)</f>
        <v>0</v>
      </c>
      <c r="S21" s="17"/>
      <c r="T21" s="17"/>
      <c r="U21" s="1">
        <f>E21*(S21+T21)</f>
        <v>0</v>
      </c>
    </row>
    <row r="22" spans="1:21" s="7" customFormat="1" ht="13.95" customHeight="1" x14ac:dyDescent="0.3">
      <c r="A22" s="99" t="s">
        <v>393</v>
      </c>
      <c r="B22" s="18">
        <v>400</v>
      </c>
      <c r="C22" s="151" t="s">
        <v>419</v>
      </c>
      <c r="D22" s="152"/>
      <c r="E22" s="13">
        <v>1</v>
      </c>
      <c r="F22" s="13" t="s">
        <v>8</v>
      </c>
      <c r="G22" s="1"/>
      <c r="H22" s="17"/>
      <c r="I22" s="1">
        <f t="shared" si="5"/>
        <v>0</v>
      </c>
      <c r="J22" s="17">
        <v>131000000</v>
      </c>
      <c r="K22" s="17"/>
      <c r="L22" s="1">
        <f t="shared" si="6"/>
        <v>131000000</v>
      </c>
      <c r="M22" s="1"/>
      <c r="N22" s="1"/>
      <c r="O22" s="1">
        <f>E22*(M22+N22)</f>
        <v>0</v>
      </c>
      <c r="P22" s="17"/>
      <c r="Q22" s="17"/>
      <c r="R22" s="1">
        <f>B22*(P22+Q22)</f>
        <v>0</v>
      </c>
      <c r="S22" s="17"/>
      <c r="T22" s="17"/>
      <c r="U22" s="1">
        <f>E22*(S22+T22)</f>
        <v>0</v>
      </c>
    </row>
    <row r="23" spans="1:21" s="7" customFormat="1" ht="13.95" customHeight="1" x14ac:dyDescent="0.3">
      <c r="A23" s="99" t="s">
        <v>394</v>
      </c>
      <c r="B23" s="18">
        <v>500</v>
      </c>
      <c r="C23" s="151" t="s">
        <v>419</v>
      </c>
      <c r="D23" s="152"/>
      <c r="E23" s="13">
        <v>1</v>
      </c>
      <c r="F23" s="13" t="s">
        <v>8</v>
      </c>
      <c r="G23" s="1"/>
      <c r="H23" s="17"/>
      <c r="I23" s="1">
        <f t="shared" si="5"/>
        <v>0</v>
      </c>
      <c r="J23" s="17"/>
      <c r="K23" s="17"/>
      <c r="L23" s="1">
        <f t="shared" si="6"/>
        <v>0</v>
      </c>
      <c r="M23" s="122"/>
      <c r="N23" s="1"/>
      <c r="O23" s="1">
        <f>E23*(M23+N23)</f>
        <v>0</v>
      </c>
      <c r="P23" s="17"/>
      <c r="Q23" s="17"/>
      <c r="R23" s="1">
        <f>B23*(P23+Q23)</f>
        <v>0</v>
      </c>
      <c r="S23" s="17"/>
      <c r="T23" s="17"/>
      <c r="U23" s="1">
        <f>E23*(S23+T23)</f>
        <v>0</v>
      </c>
    </row>
    <row r="24" spans="1:21" s="7" customFormat="1" ht="13.95" customHeight="1" x14ac:dyDescent="0.3">
      <c r="A24" s="99" t="s">
        <v>395</v>
      </c>
      <c r="B24" s="18">
        <v>630</v>
      </c>
      <c r="C24" s="151" t="s">
        <v>419</v>
      </c>
      <c r="D24" s="152"/>
      <c r="E24" s="13">
        <v>1</v>
      </c>
      <c r="F24" s="13" t="s">
        <v>8</v>
      </c>
      <c r="G24" s="1"/>
      <c r="H24" s="17"/>
      <c r="I24" s="1">
        <f t="shared" si="5"/>
        <v>0</v>
      </c>
      <c r="J24" s="17"/>
      <c r="K24" s="17"/>
      <c r="L24" s="1">
        <f t="shared" si="6"/>
        <v>0</v>
      </c>
      <c r="M24" s="121"/>
      <c r="N24" s="1"/>
      <c r="O24" s="1"/>
      <c r="P24" s="17"/>
      <c r="Q24" s="17"/>
      <c r="R24" s="1"/>
      <c r="S24" s="17"/>
      <c r="T24" s="17"/>
      <c r="U24" s="1"/>
    </row>
    <row r="25" spans="1:21" s="7" customFormat="1" ht="13.95" customHeight="1" x14ac:dyDescent="0.3">
      <c r="A25" s="99" t="s">
        <v>396</v>
      </c>
      <c r="B25" s="18">
        <v>800</v>
      </c>
      <c r="C25" s="151" t="s">
        <v>419</v>
      </c>
      <c r="D25" s="152"/>
      <c r="E25" s="13">
        <v>1</v>
      </c>
      <c r="F25" s="13" t="s">
        <v>8</v>
      </c>
      <c r="G25" s="1"/>
      <c r="H25" s="17"/>
      <c r="I25" s="1">
        <f t="shared" si="5"/>
        <v>0</v>
      </c>
      <c r="J25" s="17"/>
      <c r="K25" s="17"/>
      <c r="L25" s="1">
        <f t="shared" si="6"/>
        <v>0</v>
      </c>
      <c r="M25" s="1"/>
      <c r="N25" s="1"/>
      <c r="O25" s="1"/>
      <c r="P25" s="17"/>
      <c r="Q25" s="17"/>
      <c r="R25" s="1"/>
      <c r="S25" s="17"/>
      <c r="T25" s="17"/>
      <c r="U25" s="1"/>
    </row>
    <row r="26" spans="1:21" s="7" customFormat="1" ht="13.95" customHeight="1" x14ac:dyDescent="0.3">
      <c r="A26" s="99" t="s">
        <v>397</v>
      </c>
      <c r="B26" s="18">
        <v>1000</v>
      </c>
      <c r="C26" s="151" t="s">
        <v>419</v>
      </c>
      <c r="D26" s="152"/>
      <c r="E26" s="13">
        <v>1</v>
      </c>
      <c r="F26" s="13" t="s">
        <v>8</v>
      </c>
      <c r="G26" s="1"/>
      <c r="H26" s="17"/>
      <c r="I26" s="1">
        <f t="shared" si="5"/>
        <v>0</v>
      </c>
      <c r="J26" s="17"/>
      <c r="K26" s="17"/>
      <c r="L26" s="1">
        <f t="shared" si="6"/>
        <v>0</v>
      </c>
      <c r="M26" s="1"/>
      <c r="N26" s="1"/>
      <c r="O26" s="1"/>
      <c r="P26" s="17"/>
      <c r="Q26" s="17"/>
      <c r="R26" s="1"/>
      <c r="S26" s="17"/>
      <c r="T26" s="17"/>
      <c r="U26" s="1"/>
    </row>
    <row r="27" spans="1:21" s="7" customFormat="1" ht="13.95" customHeight="1" x14ac:dyDescent="0.3">
      <c r="A27" s="99" t="s">
        <v>398</v>
      </c>
      <c r="B27" s="18">
        <v>1250</v>
      </c>
      <c r="C27" s="151" t="s">
        <v>419</v>
      </c>
      <c r="D27" s="152"/>
      <c r="E27" s="13">
        <v>1</v>
      </c>
      <c r="F27" s="13" t="s">
        <v>8</v>
      </c>
      <c r="G27" s="1"/>
      <c r="H27" s="17"/>
      <c r="I27" s="1">
        <f t="shared" si="5"/>
        <v>0</v>
      </c>
      <c r="J27" s="17"/>
      <c r="K27" s="17"/>
      <c r="L27" s="1">
        <f t="shared" si="6"/>
        <v>0</v>
      </c>
      <c r="M27" s="1"/>
      <c r="N27" s="1"/>
      <c r="O27" s="1"/>
      <c r="P27" s="17"/>
      <c r="Q27" s="17"/>
      <c r="R27" s="1"/>
      <c r="S27" s="17"/>
      <c r="T27" s="17"/>
      <c r="U27" s="1"/>
    </row>
    <row r="28" spans="1:21" s="7" customFormat="1" ht="13.95" customHeight="1" x14ac:dyDescent="0.3">
      <c r="A28" s="99" t="s">
        <v>399</v>
      </c>
      <c r="B28" s="18">
        <v>1600</v>
      </c>
      <c r="C28" s="151" t="s">
        <v>419</v>
      </c>
      <c r="D28" s="152"/>
      <c r="E28" s="13">
        <v>1</v>
      </c>
      <c r="F28" s="13" t="s">
        <v>8</v>
      </c>
      <c r="G28" s="1"/>
      <c r="H28" s="17"/>
      <c r="I28" s="1">
        <f t="shared" si="5"/>
        <v>0</v>
      </c>
      <c r="J28" s="17"/>
      <c r="K28" s="17"/>
      <c r="L28" s="1">
        <f t="shared" si="6"/>
        <v>0</v>
      </c>
      <c r="M28" s="1"/>
      <c r="N28" s="1"/>
      <c r="O28" s="1"/>
      <c r="P28" s="17"/>
      <c r="Q28" s="17"/>
      <c r="R28" s="1"/>
      <c r="S28" s="17"/>
      <c r="T28" s="17"/>
      <c r="U28" s="1"/>
    </row>
    <row r="29" spans="1:21" s="7" customFormat="1" ht="13.95" customHeight="1" x14ac:dyDescent="0.3">
      <c r="A29" s="99" t="s">
        <v>400</v>
      </c>
      <c r="B29" s="18">
        <v>2000</v>
      </c>
      <c r="C29" s="151" t="s">
        <v>419</v>
      </c>
      <c r="D29" s="152"/>
      <c r="E29" s="13">
        <v>1</v>
      </c>
      <c r="F29" s="13" t="s">
        <v>8</v>
      </c>
      <c r="G29" s="1"/>
      <c r="H29" s="17"/>
      <c r="I29" s="1">
        <f t="shared" si="5"/>
        <v>0</v>
      </c>
      <c r="J29" s="17"/>
      <c r="K29" s="17"/>
      <c r="L29" s="1">
        <f t="shared" si="6"/>
        <v>0</v>
      </c>
      <c r="M29" s="1"/>
      <c r="N29" s="1"/>
      <c r="O29" s="1"/>
      <c r="P29" s="17"/>
      <c r="Q29" s="17"/>
      <c r="R29" s="1"/>
      <c r="S29" s="17"/>
      <c r="T29" s="17"/>
      <c r="U29" s="1"/>
    </row>
    <row r="30" spans="1:21" s="7" customFormat="1" ht="13.95" customHeight="1" x14ac:dyDescent="0.3">
      <c r="A30" s="99" t="s">
        <v>401</v>
      </c>
      <c r="B30" s="18">
        <v>2500</v>
      </c>
      <c r="C30" s="151" t="s">
        <v>419</v>
      </c>
      <c r="D30" s="152"/>
      <c r="E30" s="13">
        <v>1</v>
      </c>
      <c r="F30" s="13" t="s">
        <v>8</v>
      </c>
      <c r="G30" s="1"/>
      <c r="H30" s="17"/>
      <c r="I30" s="1">
        <f t="shared" si="5"/>
        <v>0</v>
      </c>
      <c r="J30" s="17"/>
      <c r="K30" s="17"/>
      <c r="L30" s="1">
        <f t="shared" si="6"/>
        <v>0</v>
      </c>
      <c r="M30" s="1"/>
      <c r="N30" s="1"/>
      <c r="O30" s="1"/>
      <c r="P30" s="17"/>
      <c r="Q30" s="17"/>
      <c r="R30" s="1"/>
      <c r="S30" s="17"/>
      <c r="T30" s="17"/>
      <c r="U30" s="1"/>
    </row>
    <row r="31" spans="1:21" s="7" customFormat="1" ht="13.95" customHeight="1" x14ac:dyDescent="0.3">
      <c r="A31" s="99" t="s">
        <v>402</v>
      </c>
      <c r="B31" s="18">
        <v>3000</v>
      </c>
      <c r="C31" s="151" t="s">
        <v>419</v>
      </c>
      <c r="D31" s="152"/>
      <c r="E31" s="13">
        <v>1</v>
      </c>
      <c r="F31" s="13" t="s">
        <v>8</v>
      </c>
      <c r="G31" s="1"/>
      <c r="H31" s="17"/>
      <c r="I31" s="1">
        <f t="shared" si="5"/>
        <v>0</v>
      </c>
      <c r="J31" s="17"/>
      <c r="K31" s="17"/>
      <c r="L31" s="1">
        <f t="shared" si="6"/>
        <v>0</v>
      </c>
      <c r="M31" s="1"/>
      <c r="N31" s="1"/>
      <c r="O31" s="1"/>
      <c r="P31" s="17"/>
      <c r="Q31" s="17"/>
      <c r="R31" s="1"/>
      <c r="S31" s="17"/>
      <c r="T31" s="17"/>
      <c r="U31" s="1"/>
    </row>
    <row r="32" spans="1:21" s="7" customFormat="1" x14ac:dyDescent="0.3">
      <c r="A32" s="99"/>
      <c r="B32" s="18"/>
      <c r="C32" s="12"/>
      <c r="D32" s="12"/>
      <c r="E32" s="13"/>
      <c r="F32" s="13"/>
      <c r="G32" s="17"/>
      <c r="H32" s="17"/>
      <c r="I32" s="1"/>
      <c r="J32" s="17"/>
      <c r="K32" s="17"/>
      <c r="L32" s="1"/>
      <c r="M32" s="1"/>
      <c r="N32" s="1"/>
      <c r="O32" s="1"/>
      <c r="P32" s="17"/>
      <c r="Q32" s="17"/>
      <c r="R32" s="1"/>
      <c r="S32" s="17"/>
      <c r="T32" s="17"/>
      <c r="U32" s="1"/>
    </row>
    <row r="33" spans="1:21" ht="13.95" customHeight="1" x14ac:dyDescent="0.3">
      <c r="A33" s="98" t="s">
        <v>52</v>
      </c>
      <c r="B33" s="160" t="s">
        <v>418</v>
      </c>
      <c r="C33" s="161"/>
      <c r="D33" s="162"/>
      <c r="E33" s="2"/>
      <c r="F33" s="2"/>
      <c r="G33" s="16"/>
      <c r="H33" s="16"/>
      <c r="I33" s="1"/>
      <c r="J33" s="16"/>
      <c r="K33" s="16"/>
      <c r="L33" s="1"/>
      <c r="M33" s="1"/>
      <c r="N33" s="1"/>
      <c r="O33" s="1"/>
      <c r="P33" s="16"/>
      <c r="Q33" s="16"/>
      <c r="R33" s="1"/>
      <c r="S33" s="16"/>
      <c r="T33" s="16"/>
      <c r="U33" s="1"/>
    </row>
    <row r="34" spans="1:21" s="7" customFormat="1" x14ac:dyDescent="0.3">
      <c r="A34" s="99" t="s">
        <v>391</v>
      </c>
      <c r="B34" s="18">
        <v>200</v>
      </c>
      <c r="C34" s="151" t="s">
        <v>417</v>
      </c>
      <c r="D34" s="152"/>
      <c r="E34" s="13">
        <v>1</v>
      </c>
      <c r="F34" s="13" t="s">
        <v>8</v>
      </c>
      <c r="G34" s="17">
        <v>133000000</v>
      </c>
      <c r="H34" s="17"/>
      <c r="I34" s="1">
        <f t="shared" ref="I34:I45" si="7">E34*(G34+H34)</f>
        <v>133000000</v>
      </c>
      <c r="J34" s="17">
        <v>0</v>
      </c>
      <c r="K34" s="17"/>
      <c r="L34" s="1">
        <f t="shared" ref="L34:L45" si="8">E34*(J34+K34)</f>
        <v>0</v>
      </c>
      <c r="M34" s="1"/>
      <c r="N34" s="1"/>
      <c r="O34" s="1"/>
      <c r="P34" s="17"/>
      <c r="Q34" s="17"/>
      <c r="R34" s="1"/>
      <c r="S34" s="17"/>
      <c r="T34" s="17"/>
      <c r="U34" s="1"/>
    </row>
    <row r="35" spans="1:21" s="7" customFormat="1" x14ac:dyDescent="0.3">
      <c r="A35" s="99" t="s">
        <v>392</v>
      </c>
      <c r="B35" s="18">
        <v>315</v>
      </c>
      <c r="C35" s="151" t="s">
        <v>417</v>
      </c>
      <c r="D35" s="152"/>
      <c r="E35" s="13">
        <v>1</v>
      </c>
      <c r="F35" s="13" t="s">
        <v>8</v>
      </c>
      <c r="G35" s="1">
        <v>160000000</v>
      </c>
      <c r="H35" s="17"/>
      <c r="I35" s="1">
        <f t="shared" si="7"/>
        <v>160000000</v>
      </c>
      <c r="J35" s="17">
        <v>0</v>
      </c>
      <c r="K35" s="17"/>
      <c r="L35" s="1">
        <f t="shared" si="8"/>
        <v>0</v>
      </c>
      <c r="M35" s="1"/>
      <c r="N35" s="1"/>
      <c r="O35" s="1">
        <f>E35*(M35+N35)</f>
        <v>0</v>
      </c>
      <c r="P35" s="17"/>
      <c r="Q35" s="17"/>
      <c r="R35" s="1">
        <f>B35*(P35+Q35)</f>
        <v>0</v>
      </c>
      <c r="S35" s="17"/>
      <c r="T35" s="17"/>
      <c r="U35" s="1">
        <f>E35*(S35+T35)</f>
        <v>0</v>
      </c>
    </row>
    <row r="36" spans="1:21" s="7" customFormat="1" x14ac:dyDescent="0.3">
      <c r="A36" s="99" t="s">
        <v>393</v>
      </c>
      <c r="B36" s="18">
        <v>400</v>
      </c>
      <c r="C36" s="151" t="s">
        <v>417</v>
      </c>
      <c r="D36" s="152"/>
      <c r="E36" s="13">
        <v>1</v>
      </c>
      <c r="F36" s="13" t="s">
        <v>8</v>
      </c>
      <c r="G36" s="1">
        <v>186000000</v>
      </c>
      <c r="H36" s="17"/>
      <c r="I36" s="1">
        <f t="shared" si="7"/>
        <v>186000000</v>
      </c>
      <c r="J36" s="17">
        <v>210000000</v>
      </c>
      <c r="K36" s="17"/>
      <c r="L36" s="1">
        <f t="shared" si="8"/>
        <v>210000000</v>
      </c>
      <c r="M36" s="1"/>
      <c r="N36" s="1"/>
      <c r="O36" s="1">
        <f>E36*(M36+N36)</f>
        <v>0</v>
      </c>
      <c r="P36" s="17"/>
      <c r="Q36" s="17"/>
      <c r="R36" s="1">
        <f>B36*(P36+Q36)</f>
        <v>0</v>
      </c>
      <c r="S36" s="17"/>
      <c r="T36" s="17"/>
      <c r="U36" s="1">
        <f>E36*(S36+T36)</f>
        <v>0</v>
      </c>
    </row>
    <row r="37" spans="1:21" s="7" customFormat="1" x14ac:dyDescent="0.3">
      <c r="A37" s="99" t="s">
        <v>394</v>
      </c>
      <c r="B37" s="18">
        <v>500</v>
      </c>
      <c r="C37" s="151" t="s">
        <v>417</v>
      </c>
      <c r="D37" s="152"/>
      <c r="E37" s="13">
        <v>1</v>
      </c>
      <c r="F37" s="13" t="s">
        <v>8</v>
      </c>
      <c r="G37" s="1">
        <v>197000000</v>
      </c>
      <c r="H37" s="17"/>
      <c r="I37" s="1">
        <f t="shared" si="7"/>
        <v>197000000</v>
      </c>
      <c r="J37" s="17">
        <v>0</v>
      </c>
      <c r="K37" s="17"/>
      <c r="L37" s="1">
        <f t="shared" si="8"/>
        <v>0</v>
      </c>
      <c r="M37" s="122"/>
      <c r="N37" s="1"/>
      <c r="O37" s="1">
        <f>E37*(M37+N37)</f>
        <v>0</v>
      </c>
      <c r="P37" s="17"/>
      <c r="Q37" s="17"/>
      <c r="R37" s="1">
        <f>B37*(P37+Q37)</f>
        <v>0</v>
      </c>
      <c r="S37" s="17"/>
      <c r="T37" s="17"/>
      <c r="U37" s="1">
        <f>E37*(S37+T37)</f>
        <v>0</v>
      </c>
    </row>
    <row r="38" spans="1:21" s="7" customFormat="1" x14ac:dyDescent="0.3">
      <c r="A38" s="99" t="s">
        <v>395</v>
      </c>
      <c r="B38" s="18">
        <v>630</v>
      </c>
      <c r="C38" s="151" t="s">
        <v>417</v>
      </c>
      <c r="D38" s="152"/>
      <c r="E38" s="13">
        <v>1</v>
      </c>
      <c r="F38" s="13" t="s">
        <v>8</v>
      </c>
      <c r="G38" s="1">
        <v>213000000</v>
      </c>
      <c r="H38" s="17"/>
      <c r="I38" s="1">
        <f t="shared" si="7"/>
        <v>213000000</v>
      </c>
      <c r="J38" s="17">
        <v>240000000</v>
      </c>
      <c r="K38" s="17"/>
      <c r="L38" s="1">
        <f t="shared" si="8"/>
        <v>240000000</v>
      </c>
      <c r="M38" s="121"/>
      <c r="N38" s="1"/>
      <c r="O38" s="1"/>
      <c r="P38" s="17"/>
      <c r="Q38" s="17"/>
      <c r="R38" s="1"/>
      <c r="S38" s="17"/>
      <c r="T38" s="17"/>
      <c r="U38" s="1"/>
    </row>
    <row r="39" spans="1:21" s="7" customFormat="1" x14ac:dyDescent="0.3">
      <c r="A39" s="99" t="s">
        <v>396</v>
      </c>
      <c r="B39" s="18">
        <v>800</v>
      </c>
      <c r="C39" s="151" t="s">
        <v>417</v>
      </c>
      <c r="D39" s="152"/>
      <c r="E39" s="13">
        <v>1</v>
      </c>
      <c r="F39" s="13" t="s">
        <v>8</v>
      </c>
      <c r="G39" s="1">
        <v>249000000</v>
      </c>
      <c r="H39" s="17"/>
      <c r="I39" s="1">
        <f t="shared" si="7"/>
        <v>249000000</v>
      </c>
      <c r="J39" s="17">
        <v>0</v>
      </c>
      <c r="K39" s="17"/>
      <c r="L39" s="1">
        <f t="shared" si="8"/>
        <v>0</v>
      </c>
      <c r="M39" s="1"/>
      <c r="N39" s="1"/>
      <c r="O39" s="1"/>
      <c r="P39" s="17"/>
      <c r="Q39" s="17"/>
      <c r="R39" s="1"/>
      <c r="S39" s="17"/>
      <c r="T39" s="17"/>
      <c r="U39" s="1"/>
    </row>
    <row r="40" spans="1:21" s="7" customFormat="1" x14ac:dyDescent="0.3">
      <c r="A40" s="99" t="s">
        <v>397</v>
      </c>
      <c r="B40" s="18">
        <v>1000</v>
      </c>
      <c r="C40" s="151" t="s">
        <v>417</v>
      </c>
      <c r="D40" s="152"/>
      <c r="E40" s="13">
        <v>1</v>
      </c>
      <c r="F40" s="13" t="s">
        <v>8</v>
      </c>
      <c r="G40" s="1">
        <v>284000000</v>
      </c>
      <c r="H40" s="17"/>
      <c r="I40" s="1">
        <f t="shared" si="7"/>
        <v>284000000</v>
      </c>
      <c r="J40" s="17">
        <v>325000000</v>
      </c>
      <c r="K40" s="17"/>
      <c r="L40" s="1">
        <f t="shared" si="8"/>
        <v>325000000</v>
      </c>
      <c r="M40" s="1"/>
      <c r="N40" s="1"/>
      <c r="O40" s="1"/>
      <c r="P40" s="17"/>
      <c r="Q40" s="17"/>
      <c r="R40" s="1"/>
      <c r="S40" s="17"/>
      <c r="T40" s="17"/>
      <c r="U40" s="1"/>
    </row>
    <row r="41" spans="1:21" s="7" customFormat="1" x14ac:dyDescent="0.3">
      <c r="A41" s="99" t="s">
        <v>398</v>
      </c>
      <c r="B41" s="18">
        <v>1250</v>
      </c>
      <c r="C41" s="151" t="s">
        <v>417</v>
      </c>
      <c r="D41" s="152"/>
      <c r="E41" s="13">
        <v>1</v>
      </c>
      <c r="F41" s="13" t="s">
        <v>8</v>
      </c>
      <c r="G41" s="1">
        <v>303000000</v>
      </c>
      <c r="H41" s="17"/>
      <c r="I41" s="1">
        <f t="shared" si="7"/>
        <v>303000000</v>
      </c>
      <c r="J41" s="17">
        <v>349000000</v>
      </c>
      <c r="K41" s="17"/>
      <c r="L41" s="1">
        <f t="shared" si="8"/>
        <v>349000000</v>
      </c>
      <c r="M41" s="1"/>
      <c r="N41" s="1"/>
      <c r="O41" s="1"/>
      <c r="P41" s="17"/>
      <c r="Q41" s="17"/>
      <c r="R41" s="1"/>
      <c r="S41" s="17"/>
      <c r="T41" s="17"/>
      <c r="U41" s="1"/>
    </row>
    <row r="42" spans="1:21" s="7" customFormat="1" x14ac:dyDescent="0.3">
      <c r="A42" s="99" t="s">
        <v>399</v>
      </c>
      <c r="B42" s="18">
        <v>1600</v>
      </c>
      <c r="C42" s="151" t="s">
        <v>417</v>
      </c>
      <c r="D42" s="152"/>
      <c r="E42" s="13">
        <v>1</v>
      </c>
      <c r="F42" s="13" t="s">
        <v>8</v>
      </c>
      <c r="G42" s="1">
        <v>367000000</v>
      </c>
      <c r="H42" s="17"/>
      <c r="I42" s="1">
        <f t="shared" si="7"/>
        <v>367000000</v>
      </c>
      <c r="J42" s="17">
        <v>425000000</v>
      </c>
      <c r="K42" s="17"/>
      <c r="L42" s="1">
        <f t="shared" si="8"/>
        <v>425000000</v>
      </c>
      <c r="M42" s="1"/>
      <c r="N42" s="1"/>
      <c r="O42" s="1"/>
      <c r="P42" s="17"/>
      <c r="Q42" s="17"/>
      <c r="R42" s="1"/>
      <c r="S42" s="17"/>
      <c r="T42" s="17"/>
      <c r="U42" s="1"/>
    </row>
    <row r="43" spans="1:21" s="7" customFormat="1" x14ac:dyDescent="0.3">
      <c r="A43" s="99" t="s">
        <v>400</v>
      </c>
      <c r="B43" s="18">
        <v>2000</v>
      </c>
      <c r="C43" s="151" t="s">
        <v>417</v>
      </c>
      <c r="D43" s="152"/>
      <c r="E43" s="13">
        <v>1</v>
      </c>
      <c r="F43" s="13" t="s">
        <v>8</v>
      </c>
      <c r="G43" s="1">
        <v>410000000</v>
      </c>
      <c r="H43" s="17"/>
      <c r="I43" s="1">
        <f t="shared" si="7"/>
        <v>410000000</v>
      </c>
      <c r="J43" s="17">
        <v>0</v>
      </c>
      <c r="K43" s="17"/>
      <c r="L43" s="1">
        <f t="shared" si="8"/>
        <v>0</v>
      </c>
      <c r="M43" s="1"/>
      <c r="N43" s="1"/>
      <c r="O43" s="1"/>
      <c r="P43" s="17"/>
      <c r="Q43" s="17"/>
      <c r="R43" s="1"/>
      <c r="S43" s="17"/>
      <c r="T43" s="17"/>
      <c r="U43" s="1"/>
    </row>
    <row r="44" spans="1:21" s="7" customFormat="1" x14ac:dyDescent="0.3">
      <c r="A44" s="99" t="s">
        <v>401</v>
      </c>
      <c r="B44" s="18">
        <v>2500</v>
      </c>
      <c r="C44" s="151" t="s">
        <v>417</v>
      </c>
      <c r="D44" s="152"/>
      <c r="E44" s="13">
        <v>1</v>
      </c>
      <c r="F44" s="13" t="s">
        <v>8</v>
      </c>
      <c r="G44" s="1">
        <v>492000000</v>
      </c>
      <c r="H44" s="17"/>
      <c r="I44" s="1">
        <f t="shared" si="7"/>
        <v>492000000</v>
      </c>
      <c r="J44" s="17">
        <v>577000000</v>
      </c>
      <c r="K44" s="17"/>
      <c r="L44" s="1">
        <f t="shared" si="8"/>
        <v>577000000</v>
      </c>
      <c r="M44" s="1"/>
      <c r="N44" s="1"/>
      <c r="O44" s="1"/>
      <c r="P44" s="17"/>
      <c r="Q44" s="17"/>
      <c r="R44" s="1"/>
      <c r="S44" s="17"/>
      <c r="T44" s="17"/>
      <c r="U44" s="1"/>
    </row>
    <row r="45" spans="1:21" s="7" customFormat="1" x14ac:dyDescent="0.3">
      <c r="A45" s="99" t="s">
        <v>402</v>
      </c>
      <c r="B45" s="18">
        <v>3000</v>
      </c>
      <c r="C45" s="151" t="s">
        <v>417</v>
      </c>
      <c r="D45" s="152"/>
      <c r="E45" s="13">
        <v>1</v>
      </c>
      <c r="F45" s="13" t="s">
        <v>8</v>
      </c>
      <c r="G45" s="1">
        <v>0</v>
      </c>
      <c r="H45" s="17"/>
      <c r="I45" s="1">
        <f t="shared" si="7"/>
        <v>0</v>
      </c>
      <c r="J45" s="17">
        <v>675000000</v>
      </c>
      <c r="K45" s="17"/>
      <c r="L45" s="1">
        <f t="shared" si="8"/>
        <v>675000000</v>
      </c>
      <c r="M45" s="1"/>
      <c r="N45" s="1"/>
      <c r="O45" s="1"/>
      <c r="P45" s="17"/>
      <c r="Q45" s="17"/>
      <c r="R45" s="1"/>
      <c r="S45" s="17"/>
      <c r="T45" s="17"/>
      <c r="U45" s="1"/>
    </row>
    <row r="46" spans="1:21" s="7" customFormat="1" x14ac:dyDescent="0.3">
      <c r="A46" s="99"/>
      <c r="B46" s="18"/>
      <c r="C46" s="12"/>
      <c r="D46" s="12"/>
      <c r="E46" s="13"/>
      <c r="F46" s="13"/>
      <c r="G46" s="17"/>
      <c r="H46" s="17"/>
      <c r="I46" s="1"/>
      <c r="J46" s="17"/>
      <c r="K46" s="17"/>
      <c r="L46" s="1"/>
      <c r="M46" s="1"/>
      <c r="N46" s="1"/>
      <c r="O46" s="1"/>
      <c r="P46" s="17"/>
      <c r="Q46" s="17"/>
      <c r="R46" s="1"/>
      <c r="S46" s="17"/>
      <c r="T46" s="17"/>
      <c r="U46" s="1"/>
    </row>
    <row r="47" spans="1:21" s="7" customFormat="1" x14ac:dyDescent="0.3">
      <c r="A47" s="99" t="s">
        <v>391</v>
      </c>
      <c r="B47" s="18">
        <v>200</v>
      </c>
      <c r="C47" s="151" t="s">
        <v>419</v>
      </c>
      <c r="D47" s="152"/>
      <c r="E47" s="13">
        <v>1</v>
      </c>
      <c r="F47" s="13" t="s">
        <v>8</v>
      </c>
      <c r="G47" s="17"/>
      <c r="H47" s="17"/>
      <c r="I47" s="1">
        <f t="shared" ref="I47:I58" si="9">E47*(G47+H47)</f>
        <v>0</v>
      </c>
      <c r="J47" s="17"/>
      <c r="K47" s="17"/>
      <c r="L47" s="1">
        <f t="shared" ref="L47:L58" si="10">E47*(J47+K47)</f>
        <v>0</v>
      </c>
      <c r="M47" s="1"/>
      <c r="N47" s="1"/>
      <c r="O47" s="1"/>
      <c r="P47" s="17"/>
      <c r="Q47" s="17"/>
      <c r="R47" s="1"/>
      <c r="S47" s="17"/>
      <c r="T47" s="17"/>
      <c r="U47" s="1"/>
    </row>
    <row r="48" spans="1:21" s="7" customFormat="1" ht="13.95" customHeight="1" x14ac:dyDescent="0.3">
      <c r="A48" s="99" t="s">
        <v>392</v>
      </c>
      <c r="B48" s="18">
        <v>315</v>
      </c>
      <c r="C48" s="151" t="s">
        <v>419</v>
      </c>
      <c r="D48" s="152"/>
      <c r="E48" s="13">
        <v>1</v>
      </c>
      <c r="F48" s="13" t="s">
        <v>8</v>
      </c>
      <c r="G48" s="1"/>
      <c r="H48" s="17"/>
      <c r="I48" s="1">
        <f t="shared" si="9"/>
        <v>0</v>
      </c>
      <c r="J48" s="17"/>
      <c r="K48" s="17"/>
      <c r="L48" s="1">
        <f t="shared" si="10"/>
        <v>0</v>
      </c>
      <c r="M48" s="1"/>
      <c r="N48" s="1"/>
      <c r="O48" s="1">
        <f>E48*(M48+N48)</f>
        <v>0</v>
      </c>
      <c r="P48" s="17"/>
      <c r="Q48" s="17"/>
      <c r="R48" s="1">
        <f>B48*(P48+Q48)</f>
        <v>0</v>
      </c>
      <c r="S48" s="17"/>
      <c r="T48" s="17"/>
      <c r="U48" s="1">
        <f>E48*(S48+T48)</f>
        <v>0</v>
      </c>
    </row>
    <row r="49" spans="1:22" s="7" customFormat="1" ht="13.95" customHeight="1" x14ac:dyDescent="0.3">
      <c r="A49" s="99" t="s">
        <v>393</v>
      </c>
      <c r="B49" s="18">
        <v>400</v>
      </c>
      <c r="C49" s="151" t="s">
        <v>419</v>
      </c>
      <c r="D49" s="152"/>
      <c r="E49" s="13">
        <v>1</v>
      </c>
      <c r="F49" s="13" t="s">
        <v>8</v>
      </c>
      <c r="G49" s="1"/>
      <c r="H49" s="17"/>
      <c r="I49" s="1">
        <f t="shared" si="9"/>
        <v>0</v>
      </c>
      <c r="J49" s="17">
        <v>175000000</v>
      </c>
      <c r="K49" s="17"/>
      <c r="L49" s="1">
        <f t="shared" si="10"/>
        <v>175000000</v>
      </c>
      <c r="M49" s="1"/>
      <c r="N49" s="1"/>
      <c r="O49" s="1">
        <f>E49*(M49+N49)</f>
        <v>0</v>
      </c>
      <c r="P49" s="17"/>
      <c r="Q49" s="17"/>
      <c r="R49" s="1">
        <f>B49*(P49+Q49)</f>
        <v>0</v>
      </c>
      <c r="S49" s="17"/>
      <c r="T49" s="17"/>
      <c r="U49" s="1">
        <f>E49*(S49+T49)</f>
        <v>0</v>
      </c>
    </row>
    <row r="50" spans="1:22" s="7" customFormat="1" ht="13.95" customHeight="1" x14ac:dyDescent="0.3">
      <c r="A50" s="99" t="s">
        <v>394</v>
      </c>
      <c r="B50" s="18">
        <v>500</v>
      </c>
      <c r="C50" s="151" t="s">
        <v>419</v>
      </c>
      <c r="D50" s="152"/>
      <c r="E50" s="13">
        <v>1</v>
      </c>
      <c r="F50" s="13" t="s">
        <v>8</v>
      </c>
      <c r="G50" s="1"/>
      <c r="H50" s="17"/>
      <c r="I50" s="1">
        <f t="shared" si="9"/>
        <v>0</v>
      </c>
      <c r="J50" s="17"/>
      <c r="K50" s="17"/>
      <c r="L50" s="1">
        <f t="shared" si="10"/>
        <v>0</v>
      </c>
      <c r="M50" s="122"/>
      <c r="N50" s="1"/>
      <c r="O50" s="1">
        <f>E50*(M50+N50)</f>
        <v>0</v>
      </c>
      <c r="P50" s="17"/>
      <c r="Q50" s="17"/>
      <c r="R50" s="1">
        <f>B50*(P50+Q50)</f>
        <v>0</v>
      </c>
      <c r="S50" s="17"/>
      <c r="T50" s="17"/>
      <c r="U50" s="1">
        <f>E50*(S50+T50)</f>
        <v>0</v>
      </c>
    </row>
    <row r="51" spans="1:22" s="7" customFormat="1" ht="13.95" customHeight="1" x14ac:dyDescent="0.3">
      <c r="A51" s="99" t="s">
        <v>395</v>
      </c>
      <c r="B51" s="18">
        <v>630</v>
      </c>
      <c r="C51" s="151" t="s">
        <v>419</v>
      </c>
      <c r="D51" s="152"/>
      <c r="E51" s="13">
        <v>1</v>
      </c>
      <c r="F51" s="13" t="s">
        <v>8</v>
      </c>
      <c r="G51" s="1"/>
      <c r="H51" s="17"/>
      <c r="I51" s="1">
        <f t="shared" si="9"/>
        <v>0</v>
      </c>
      <c r="J51" s="17"/>
      <c r="K51" s="17"/>
      <c r="L51" s="1">
        <f t="shared" si="10"/>
        <v>0</v>
      </c>
      <c r="M51" s="121"/>
      <c r="N51" s="1"/>
      <c r="O51" s="1"/>
      <c r="P51" s="17"/>
      <c r="Q51" s="17"/>
      <c r="R51" s="1"/>
      <c r="S51" s="17"/>
      <c r="T51" s="17"/>
      <c r="U51" s="1"/>
    </row>
    <row r="52" spans="1:22" s="7" customFormat="1" ht="13.95" customHeight="1" x14ac:dyDescent="0.3">
      <c r="A52" s="99" t="s">
        <v>396</v>
      </c>
      <c r="B52" s="18">
        <v>800</v>
      </c>
      <c r="C52" s="151" t="s">
        <v>419</v>
      </c>
      <c r="D52" s="152"/>
      <c r="E52" s="13">
        <v>1</v>
      </c>
      <c r="F52" s="13" t="s">
        <v>8</v>
      </c>
      <c r="G52" s="1"/>
      <c r="H52" s="17"/>
      <c r="I52" s="1">
        <f t="shared" si="9"/>
        <v>0</v>
      </c>
      <c r="J52" s="17"/>
      <c r="K52" s="17"/>
      <c r="L52" s="1">
        <f t="shared" si="10"/>
        <v>0</v>
      </c>
      <c r="M52" s="1"/>
      <c r="N52" s="1"/>
      <c r="O52" s="1"/>
      <c r="P52" s="17"/>
      <c r="Q52" s="17"/>
      <c r="R52" s="1"/>
      <c r="S52" s="17"/>
      <c r="T52" s="17"/>
      <c r="U52" s="1"/>
    </row>
    <row r="53" spans="1:22" s="7" customFormat="1" ht="13.95" customHeight="1" x14ac:dyDescent="0.3">
      <c r="A53" s="99" t="s">
        <v>397</v>
      </c>
      <c r="B53" s="18">
        <v>1000</v>
      </c>
      <c r="C53" s="151" t="s">
        <v>419</v>
      </c>
      <c r="D53" s="152"/>
      <c r="E53" s="13">
        <v>1</v>
      </c>
      <c r="F53" s="13" t="s">
        <v>8</v>
      </c>
      <c r="G53" s="1"/>
      <c r="H53" s="17"/>
      <c r="I53" s="1">
        <f t="shared" si="9"/>
        <v>0</v>
      </c>
      <c r="J53" s="17"/>
      <c r="K53" s="17"/>
      <c r="L53" s="1">
        <f t="shared" si="10"/>
        <v>0</v>
      </c>
      <c r="M53" s="1"/>
      <c r="N53" s="1"/>
      <c r="O53" s="1"/>
      <c r="P53" s="17"/>
      <c r="Q53" s="17"/>
      <c r="R53" s="1"/>
      <c r="S53" s="17"/>
      <c r="T53" s="17"/>
      <c r="U53" s="1"/>
    </row>
    <row r="54" spans="1:22" s="7" customFormat="1" ht="13.95" customHeight="1" x14ac:dyDescent="0.3">
      <c r="A54" s="99" t="s">
        <v>398</v>
      </c>
      <c r="B54" s="18">
        <v>1250</v>
      </c>
      <c r="C54" s="151" t="s">
        <v>419</v>
      </c>
      <c r="D54" s="152"/>
      <c r="E54" s="13">
        <v>1</v>
      </c>
      <c r="F54" s="13" t="s">
        <v>8</v>
      </c>
      <c r="G54" s="1"/>
      <c r="H54" s="17"/>
      <c r="I54" s="1">
        <f t="shared" si="9"/>
        <v>0</v>
      </c>
      <c r="J54" s="17"/>
      <c r="K54" s="17"/>
      <c r="L54" s="1">
        <f t="shared" si="10"/>
        <v>0</v>
      </c>
      <c r="M54" s="1"/>
      <c r="N54" s="1"/>
      <c r="O54" s="1"/>
      <c r="P54" s="17"/>
      <c r="Q54" s="17"/>
      <c r="R54" s="1"/>
      <c r="S54" s="17"/>
      <c r="T54" s="17"/>
      <c r="U54" s="1"/>
    </row>
    <row r="55" spans="1:22" s="7" customFormat="1" ht="13.95" customHeight="1" x14ac:dyDescent="0.3">
      <c r="A55" s="99" t="s">
        <v>399</v>
      </c>
      <c r="B55" s="18">
        <v>1600</v>
      </c>
      <c r="C55" s="151" t="s">
        <v>419</v>
      </c>
      <c r="D55" s="152"/>
      <c r="E55" s="13">
        <v>1</v>
      </c>
      <c r="F55" s="13" t="s">
        <v>8</v>
      </c>
      <c r="G55" s="1"/>
      <c r="H55" s="17"/>
      <c r="I55" s="1">
        <f t="shared" si="9"/>
        <v>0</v>
      </c>
      <c r="J55" s="17"/>
      <c r="K55" s="17"/>
      <c r="L55" s="1">
        <f t="shared" si="10"/>
        <v>0</v>
      </c>
      <c r="M55" s="1"/>
      <c r="N55" s="1"/>
      <c r="O55" s="1"/>
      <c r="P55" s="17"/>
      <c r="Q55" s="17"/>
      <c r="R55" s="1"/>
      <c r="S55" s="17"/>
      <c r="T55" s="17"/>
      <c r="U55" s="1"/>
    </row>
    <row r="56" spans="1:22" s="7" customFormat="1" ht="13.95" customHeight="1" x14ac:dyDescent="0.3">
      <c r="A56" s="99" t="s">
        <v>400</v>
      </c>
      <c r="B56" s="18">
        <v>2000</v>
      </c>
      <c r="C56" s="151" t="s">
        <v>419</v>
      </c>
      <c r="D56" s="152"/>
      <c r="E56" s="13">
        <v>1</v>
      </c>
      <c r="F56" s="13" t="s">
        <v>8</v>
      </c>
      <c r="G56" s="1"/>
      <c r="H56" s="17"/>
      <c r="I56" s="1">
        <f t="shared" si="9"/>
        <v>0</v>
      </c>
      <c r="J56" s="17"/>
      <c r="K56" s="17"/>
      <c r="L56" s="1">
        <f t="shared" si="10"/>
        <v>0</v>
      </c>
      <c r="M56" s="1"/>
      <c r="N56" s="1"/>
      <c r="O56" s="1"/>
      <c r="P56" s="17"/>
      <c r="Q56" s="17"/>
      <c r="R56" s="1"/>
      <c r="S56" s="17"/>
      <c r="T56" s="17"/>
      <c r="U56" s="1"/>
    </row>
    <row r="57" spans="1:22" s="7" customFormat="1" ht="13.95" customHeight="1" x14ac:dyDescent="0.3">
      <c r="A57" s="99" t="s">
        <v>401</v>
      </c>
      <c r="B57" s="18">
        <v>2500</v>
      </c>
      <c r="C57" s="151" t="s">
        <v>419</v>
      </c>
      <c r="D57" s="152"/>
      <c r="E57" s="13">
        <v>1</v>
      </c>
      <c r="F57" s="13" t="s">
        <v>8</v>
      </c>
      <c r="G57" s="1"/>
      <c r="H57" s="17"/>
      <c r="I57" s="1">
        <f t="shared" si="9"/>
        <v>0</v>
      </c>
      <c r="J57" s="17"/>
      <c r="K57" s="17"/>
      <c r="L57" s="1">
        <f t="shared" si="10"/>
        <v>0</v>
      </c>
      <c r="M57" s="1"/>
      <c r="N57" s="1"/>
      <c r="O57" s="1"/>
      <c r="P57" s="17"/>
      <c r="Q57" s="17"/>
      <c r="R57" s="1"/>
      <c r="S57" s="17"/>
      <c r="T57" s="17"/>
      <c r="U57" s="1"/>
    </row>
    <row r="58" spans="1:22" s="7" customFormat="1" ht="13.95" customHeight="1" x14ac:dyDescent="0.3">
      <c r="A58" s="99" t="s">
        <v>402</v>
      </c>
      <c r="B58" s="18">
        <v>3000</v>
      </c>
      <c r="C58" s="151" t="s">
        <v>419</v>
      </c>
      <c r="D58" s="152"/>
      <c r="E58" s="13">
        <v>1</v>
      </c>
      <c r="F58" s="13" t="s">
        <v>8</v>
      </c>
      <c r="G58" s="1"/>
      <c r="H58" s="17"/>
      <c r="I58" s="1">
        <f t="shared" si="9"/>
        <v>0</v>
      </c>
      <c r="J58" s="17"/>
      <c r="K58" s="17"/>
      <c r="L58" s="1">
        <f t="shared" si="10"/>
        <v>0</v>
      </c>
      <c r="M58" s="1"/>
      <c r="N58" s="1"/>
      <c r="O58" s="1"/>
      <c r="P58" s="17"/>
      <c r="Q58" s="17"/>
      <c r="R58" s="1"/>
      <c r="S58" s="17"/>
      <c r="T58" s="17"/>
      <c r="U58" s="1"/>
    </row>
    <row r="59" spans="1:22" s="7" customFormat="1" x14ac:dyDescent="0.3">
      <c r="A59" s="99"/>
      <c r="B59" s="18"/>
      <c r="C59" s="12"/>
      <c r="D59" s="12"/>
      <c r="E59" s="13"/>
      <c r="F59" s="13"/>
      <c r="G59" s="17"/>
      <c r="H59" s="17"/>
      <c r="I59" s="1"/>
      <c r="J59" s="17"/>
      <c r="K59" s="17"/>
      <c r="L59" s="1"/>
      <c r="M59" s="1"/>
      <c r="N59" s="1"/>
      <c r="O59" s="1"/>
      <c r="P59" s="17"/>
      <c r="Q59" s="17"/>
      <c r="R59" s="1"/>
      <c r="S59" s="17"/>
      <c r="T59" s="17"/>
      <c r="U59" s="1"/>
    </row>
    <row r="60" spans="1:22" x14ac:dyDescent="0.3">
      <c r="A60" s="6"/>
      <c r="B60" s="18"/>
      <c r="C60" s="15"/>
      <c r="D60" s="15"/>
      <c r="E60" s="2"/>
      <c r="F60" s="2"/>
      <c r="G60" s="16"/>
      <c r="H60" s="16"/>
      <c r="I60" s="1"/>
      <c r="J60" s="16"/>
      <c r="K60" s="16"/>
      <c r="L60" s="1"/>
      <c r="M60" s="1"/>
      <c r="N60" s="1"/>
      <c r="O60" s="1"/>
      <c r="P60" s="16"/>
      <c r="Q60" s="16"/>
      <c r="R60" s="1"/>
      <c r="S60" s="16"/>
      <c r="T60" s="16"/>
      <c r="U60" s="1"/>
    </row>
    <row r="61" spans="1:22" x14ac:dyDescent="0.3">
      <c r="A61" s="8"/>
      <c r="B61" s="176"/>
      <c r="C61" s="177"/>
      <c r="D61" s="177"/>
      <c r="E61" s="9"/>
      <c r="F61" s="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2" ht="13.95" customHeight="1" x14ac:dyDescent="0.3">
      <c r="A62" s="98">
        <v>2</v>
      </c>
      <c r="B62" s="160" t="s">
        <v>390</v>
      </c>
      <c r="C62" s="161"/>
      <c r="D62" s="162"/>
      <c r="E62" s="2"/>
      <c r="F62" s="2"/>
      <c r="G62" s="16"/>
      <c r="H62" s="16"/>
      <c r="I62" s="1"/>
      <c r="J62" s="16"/>
      <c r="K62" s="16"/>
      <c r="L62" s="1"/>
      <c r="M62" s="1"/>
      <c r="N62" s="1"/>
      <c r="O62" s="1"/>
      <c r="P62" s="16"/>
      <c r="Q62" s="16"/>
      <c r="R62" s="1"/>
      <c r="S62" s="16"/>
      <c r="T62" s="16"/>
      <c r="U62" s="1"/>
    </row>
    <row r="63" spans="1:22" s="7" customFormat="1" x14ac:dyDescent="0.3">
      <c r="A63" s="99" t="s">
        <v>391</v>
      </c>
      <c r="B63" s="18"/>
      <c r="C63" s="12"/>
      <c r="D63" s="12"/>
      <c r="E63" s="13">
        <v>1</v>
      </c>
      <c r="F63" s="13" t="s">
        <v>8</v>
      </c>
      <c r="G63" s="17"/>
      <c r="H63" s="17"/>
      <c r="I63" s="1">
        <f t="shared" ref="I63:I71" si="11">E63*(G63+H63)</f>
        <v>0</v>
      </c>
      <c r="J63" s="17"/>
      <c r="K63" s="17"/>
      <c r="L63" s="1">
        <f t="shared" ref="L63:L71" si="12">E63*(J63+K63)</f>
        <v>0</v>
      </c>
      <c r="M63" s="1"/>
      <c r="N63" s="1"/>
      <c r="O63" s="1">
        <f t="shared" ref="O63:O71" si="13">E63*(M63+N63)</f>
        <v>0</v>
      </c>
      <c r="P63" s="17"/>
      <c r="Q63" s="17"/>
      <c r="R63" s="1">
        <f t="shared" ref="R63:R71" si="14">B63*(P63+Q63)</f>
        <v>0</v>
      </c>
      <c r="S63" s="17"/>
      <c r="T63" s="17"/>
      <c r="U63" s="1">
        <f t="shared" ref="U63:U71" si="15">E63*(S63+T63)</f>
        <v>0</v>
      </c>
      <c r="V63" s="113"/>
    </row>
    <row r="64" spans="1:22" s="7" customFormat="1" x14ac:dyDescent="0.3">
      <c r="A64" s="99" t="s">
        <v>392</v>
      </c>
      <c r="B64" s="18"/>
      <c r="C64" s="12"/>
      <c r="D64" s="12"/>
      <c r="E64" s="13">
        <v>1</v>
      </c>
      <c r="F64" s="13" t="s">
        <v>8</v>
      </c>
      <c r="G64" s="17"/>
      <c r="H64" s="17"/>
      <c r="I64" s="1">
        <f t="shared" si="11"/>
        <v>0</v>
      </c>
      <c r="J64" s="17"/>
      <c r="K64" s="17"/>
      <c r="L64" s="1">
        <f t="shared" si="12"/>
        <v>0</v>
      </c>
      <c r="M64" s="1"/>
      <c r="N64" s="1"/>
      <c r="O64" s="1">
        <f t="shared" si="13"/>
        <v>0</v>
      </c>
      <c r="P64" s="17"/>
      <c r="Q64" s="17"/>
      <c r="R64" s="1">
        <f t="shared" si="14"/>
        <v>0</v>
      </c>
      <c r="S64" s="17"/>
      <c r="T64" s="17"/>
      <c r="U64" s="1">
        <f t="shared" si="15"/>
        <v>0</v>
      </c>
    </row>
    <row r="65" spans="1:22" s="7" customFormat="1" x14ac:dyDescent="0.3">
      <c r="A65" s="99" t="s">
        <v>393</v>
      </c>
      <c r="B65" s="18"/>
      <c r="C65" s="12"/>
      <c r="D65" s="12"/>
      <c r="E65" s="13">
        <v>1</v>
      </c>
      <c r="F65" s="13" t="s">
        <v>8</v>
      </c>
      <c r="G65" s="17"/>
      <c r="H65" s="17"/>
      <c r="I65" s="1">
        <f t="shared" si="11"/>
        <v>0</v>
      </c>
      <c r="J65" s="17"/>
      <c r="K65" s="17"/>
      <c r="L65" s="1">
        <f t="shared" si="12"/>
        <v>0</v>
      </c>
      <c r="M65" s="1"/>
      <c r="N65" s="1"/>
      <c r="O65" s="1">
        <f t="shared" si="13"/>
        <v>0</v>
      </c>
      <c r="P65" s="17"/>
      <c r="Q65" s="17"/>
      <c r="R65" s="1">
        <f t="shared" si="14"/>
        <v>0</v>
      </c>
      <c r="S65" s="17"/>
      <c r="T65" s="17"/>
      <c r="U65" s="1">
        <f t="shared" si="15"/>
        <v>0</v>
      </c>
    </row>
    <row r="66" spans="1:22" s="7" customFormat="1" x14ac:dyDescent="0.3">
      <c r="A66" s="99" t="s">
        <v>394</v>
      </c>
      <c r="B66" s="18"/>
      <c r="C66" s="12"/>
      <c r="D66" s="12"/>
      <c r="E66" s="13">
        <v>1</v>
      </c>
      <c r="F66" s="13" t="s">
        <v>8</v>
      </c>
      <c r="G66" s="1"/>
      <c r="H66" s="17"/>
      <c r="I66" s="1">
        <f t="shared" si="11"/>
        <v>0</v>
      </c>
      <c r="J66" s="17"/>
      <c r="K66" s="17"/>
      <c r="L66" s="1">
        <f t="shared" si="12"/>
        <v>0</v>
      </c>
      <c r="M66" s="1"/>
      <c r="N66" s="1"/>
      <c r="O66" s="1">
        <f t="shared" si="13"/>
        <v>0</v>
      </c>
      <c r="P66" s="17"/>
      <c r="Q66" s="17"/>
      <c r="R66" s="1">
        <f t="shared" si="14"/>
        <v>0</v>
      </c>
      <c r="S66" s="17"/>
      <c r="T66" s="17"/>
      <c r="U66" s="1">
        <f t="shared" si="15"/>
        <v>0</v>
      </c>
      <c r="V66" s="114"/>
    </row>
    <row r="67" spans="1:22" s="7" customFormat="1" x14ac:dyDescent="0.3">
      <c r="A67" s="99" t="s">
        <v>395</v>
      </c>
      <c r="B67" s="18"/>
      <c r="C67" s="12"/>
      <c r="D67" s="12"/>
      <c r="E67" s="13">
        <v>1</v>
      </c>
      <c r="F67" s="13" t="s">
        <v>8</v>
      </c>
      <c r="G67" s="17"/>
      <c r="H67" s="17"/>
      <c r="I67" s="1">
        <f t="shared" si="11"/>
        <v>0</v>
      </c>
      <c r="J67" s="17"/>
      <c r="K67" s="17"/>
      <c r="L67" s="1">
        <f t="shared" si="12"/>
        <v>0</v>
      </c>
      <c r="M67" s="1"/>
      <c r="N67" s="1"/>
      <c r="O67" s="1">
        <f t="shared" si="13"/>
        <v>0</v>
      </c>
      <c r="P67" s="17"/>
      <c r="Q67" s="17"/>
      <c r="R67" s="1">
        <f t="shared" si="14"/>
        <v>0</v>
      </c>
      <c r="S67" s="17"/>
      <c r="T67" s="17"/>
      <c r="U67" s="1">
        <f t="shared" si="15"/>
        <v>0</v>
      </c>
    </row>
    <row r="68" spans="1:22" s="7" customFormat="1" x14ac:dyDescent="0.3">
      <c r="A68" s="99" t="s">
        <v>396</v>
      </c>
      <c r="B68" s="18"/>
      <c r="C68" s="12"/>
      <c r="D68" s="12"/>
      <c r="E68" s="13">
        <v>1</v>
      </c>
      <c r="F68" s="13" t="s">
        <v>8</v>
      </c>
      <c r="G68" s="17"/>
      <c r="H68" s="17"/>
      <c r="I68" s="1">
        <f t="shared" si="11"/>
        <v>0</v>
      </c>
      <c r="J68" s="17"/>
      <c r="K68" s="17"/>
      <c r="L68" s="1">
        <f t="shared" si="12"/>
        <v>0</v>
      </c>
      <c r="M68" s="1"/>
      <c r="N68" s="1"/>
      <c r="O68" s="1">
        <f t="shared" si="13"/>
        <v>0</v>
      </c>
      <c r="P68" s="17"/>
      <c r="Q68" s="17"/>
      <c r="R68" s="1">
        <f t="shared" si="14"/>
        <v>0</v>
      </c>
      <c r="S68" s="17"/>
      <c r="T68" s="17"/>
      <c r="U68" s="1">
        <f t="shared" si="15"/>
        <v>0</v>
      </c>
    </row>
    <row r="69" spans="1:22" s="7" customFormat="1" x14ac:dyDescent="0.3">
      <c r="A69" s="99" t="s">
        <v>397</v>
      </c>
      <c r="B69" s="18"/>
      <c r="C69" s="12"/>
      <c r="D69" s="12"/>
      <c r="E69" s="13">
        <v>1</v>
      </c>
      <c r="F69" s="13" t="s">
        <v>8</v>
      </c>
      <c r="G69" s="17"/>
      <c r="H69" s="17"/>
      <c r="I69" s="1">
        <f t="shared" si="11"/>
        <v>0</v>
      </c>
      <c r="J69" s="17"/>
      <c r="K69" s="17"/>
      <c r="L69" s="1">
        <f t="shared" si="12"/>
        <v>0</v>
      </c>
      <c r="M69" s="1"/>
      <c r="N69" s="1"/>
      <c r="O69" s="1">
        <f t="shared" si="13"/>
        <v>0</v>
      </c>
      <c r="P69" s="17"/>
      <c r="Q69" s="17"/>
      <c r="R69" s="1">
        <f t="shared" si="14"/>
        <v>0</v>
      </c>
      <c r="S69" s="17"/>
      <c r="T69" s="17"/>
      <c r="U69" s="1">
        <f t="shared" si="15"/>
        <v>0</v>
      </c>
    </row>
    <row r="70" spans="1:22" s="7" customFormat="1" x14ac:dyDescent="0.3">
      <c r="A70" s="99" t="s">
        <v>398</v>
      </c>
      <c r="B70" s="18"/>
      <c r="C70" s="12"/>
      <c r="D70" s="12"/>
      <c r="E70" s="13">
        <v>1</v>
      </c>
      <c r="F70" s="13" t="s">
        <v>8</v>
      </c>
      <c r="G70" s="17"/>
      <c r="H70" s="17"/>
      <c r="I70" s="1">
        <f t="shared" si="11"/>
        <v>0</v>
      </c>
      <c r="J70" s="17"/>
      <c r="K70" s="17"/>
      <c r="L70" s="1">
        <f t="shared" si="12"/>
        <v>0</v>
      </c>
      <c r="M70" s="1"/>
      <c r="N70" s="1"/>
      <c r="O70" s="1">
        <f t="shared" si="13"/>
        <v>0</v>
      </c>
      <c r="P70" s="17"/>
      <c r="Q70" s="17"/>
      <c r="R70" s="1">
        <f t="shared" si="14"/>
        <v>0</v>
      </c>
      <c r="S70" s="17"/>
      <c r="T70" s="17"/>
      <c r="U70" s="1">
        <f t="shared" si="15"/>
        <v>0</v>
      </c>
    </row>
    <row r="71" spans="1:22" s="7" customFormat="1" x14ac:dyDescent="0.3">
      <c r="A71" s="99" t="s">
        <v>399</v>
      </c>
      <c r="B71" s="18"/>
      <c r="C71" s="12"/>
      <c r="D71" s="12"/>
      <c r="E71" s="13">
        <v>1</v>
      </c>
      <c r="F71" s="13" t="s">
        <v>8</v>
      </c>
      <c r="G71" s="17"/>
      <c r="H71" s="17"/>
      <c r="I71" s="1">
        <f t="shared" si="11"/>
        <v>0</v>
      </c>
      <c r="J71" s="17"/>
      <c r="K71" s="17"/>
      <c r="L71" s="1">
        <f t="shared" si="12"/>
        <v>0</v>
      </c>
      <c r="M71" s="1"/>
      <c r="N71" s="1"/>
      <c r="O71" s="1">
        <f t="shared" si="13"/>
        <v>0</v>
      </c>
      <c r="P71" s="17"/>
      <c r="Q71" s="17"/>
      <c r="R71" s="1">
        <f t="shared" si="14"/>
        <v>0</v>
      </c>
      <c r="S71" s="17"/>
      <c r="T71" s="17"/>
      <c r="U71" s="1">
        <f t="shared" si="15"/>
        <v>0</v>
      </c>
    </row>
    <row r="72" spans="1:22" s="7" customFormat="1" x14ac:dyDescent="0.3">
      <c r="A72" s="99"/>
      <c r="B72" s="18"/>
      <c r="C72" s="12"/>
      <c r="D72" s="12"/>
      <c r="E72" s="13"/>
      <c r="F72" s="13"/>
      <c r="G72" s="17"/>
      <c r="H72" s="17"/>
      <c r="I72" s="1"/>
      <c r="J72" s="17"/>
      <c r="K72" s="17"/>
      <c r="L72" s="1"/>
      <c r="M72" s="1"/>
      <c r="N72" s="1"/>
      <c r="O72" s="1"/>
      <c r="P72" s="17"/>
      <c r="Q72" s="17"/>
      <c r="R72" s="1"/>
      <c r="S72" s="17"/>
      <c r="T72" s="17"/>
      <c r="U72" s="1"/>
    </row>
    <row r="73" spans="1:22" s="7" customFormat="1" x14ac:dyDescent="0.3">
      <c r="A73" s="99"/>
      <c r="B73" s="18"/>
      <c r="C73" s="12"/>
      <c r="D73" s="12"/>
      <c r="E73" s="13"/>
      <c r="F73" s="13"/>
      <c r="G73" s="17"/>
      <c r="H73" s="17"/>
      <c r="I73" s="1">
        <f t="shared" ref="I73:I78" si="16">E73*(G73+H73)</f>
        <v>0</v>
      </c>
      <c r="J73" s="17"/>
      <c r="K73" s="17"/>
      <c r="L73" s="1">
        <f t="shared" ref="L73:L78" si="17">E73*(J73+K73)</f>
        <v>0</v>
      </c>
      <c r="M73" s="1"/>
      <c r="N73" s="1"/>
      <c r="O73" s="1">
        <f t="shared" ref="O73:O78" si="18">E73*(M73+N73)</f>
        <v>0</v>
      </c>
      <c r="P73" s="17"/>
      <c r="Q73" s="17"/>
      <c r="R73" s="1">
        <f t="shared" ref="R73:R78" si="19">B73*(P73+Q73)</f>
        <v>0</v>
      </c>
      <c r="S73" s="17"/>
      <c r="T73" s="17"/>
      <c r="U73" s="1">
        <f t="shared" ref="U73:U78" si="20">E73*(S73+T73)</f>
        <v>0</v>
      </c>
    </row>
    <row r="74" spans="1:22" s="7" customFormat="1" x14ac:dyDescent="0.3">
      <c r="A74" s="99"/>
      <c r="B74" s="18"/>
      <c r="C74" s="12"/>
      <c r="D74" s="12"/>
      <c r="E74" s="13"/>
      <c r="F74" s="13"/>
      <c r="G74" s="17"/>
      <c r="H74" s="17"/>
      <c r="I74" s="1">
        <f t="shared" si="16"/>
        <v>0</v>
      </c>
      <c r="J74" s="17"/>
      <c r="K74" s="17"/>
      <c r="L74" s="1">
        <f t="shared" si="17"/>
        <v>0</v>
      </c>
      <c r="M74" s="1"/>
      <c r="N74" s="1"/>
      <c r="O74" s="1">
        <f t="shared" si="18"/>
        <v>0</v>
      </c>
      <c r="P74" s="17"/>
      <c r="Q74" s="17"/>
      <c r="R74" s="1">
        <f t="shared" si="19"/>
        <v>0</v>
      </c>
      <c r="S74" s="17"/>
      <c r="T74" s="17"/>
      <c r="U74" s="1">
        <f t="shared" si="20"/>
        <v>0</v>
      </c>
    </row>
    <row r="75" spans="1:22" s="7" customFormat="1" x14ac:dyDescent="0.3">
      <c r="A75" s="99"/>
      <c r="B75" s="18"/>
      <c r="C75" s="12"/>
      <c r="D75" s="12"/>
      <c r="E75" s="13"/>
      <c r="F75" s="13"/>
      <c r="G75" s="17"/>
      <c r="H75" s="17"/>
      <c r="I75" s="1">
        <f t="shared" si="16"/>
        <v>0</v>
      </c>
      <c r="J75" s="17"/>
      <c r="K75" s="17"/>
      <c r="L75" s="1">
        <f t="shared" si="17"/>
        <v>0</v>
      </c>
      <c r="M75" s="1"/>
      <c r="N75" s="1"/>
      <c r="O75" s="1">
        <f t="shared" si="18"/>
        <v>0</v>
      </c>
      <c r="P75" s="17"/>
      <c r="Q75" s="17"/>
      <c r="R75" s="1">
        <f t="shared" si="19"/>
        <v>0</v>
      </c>
      <c r="S75" s="17"/>
      <c r="T75" s="17"/>
      <c r="U75" s="1">
        <f t="shared" si="20"/>
        <v>0</v>
      </c>
    </row>
    <row r="76" spans="1:22" s="7" customFormat="1" x14ac:dyDescent="0.3">
      <c r="A76" s="99"/>
      <c r="B76" s="18"/>
      <c r="C76" s="12"/>
      <c r="D76" s="12"/>
      <c r="E76" s="13"/>
      <c r="F76" s="13"/>
      <c r="G76" s="17"/>
      <c r="H76" s="17"/>
      <c r="I76" s="1">
        <f t="shared" si="16"/>
        <v>0</v>
      </c>
      <c r="J76" s="17"/>
      <c r="K76" s="17"/>
      <c r="L76" s="1">
        <f t="shared" si="17"/>
        <v>0</v>
      </c>
      <c r="M76" s="1"/>
      <c r="N76" s="1"/>
      <c r="O76" s="1">
        <f t="shared" si="18"/>
        <v>0</v>
      </c>
      <c r="P76" s="17"/>
      <c r="Q76" s="17"/>
      <c r="R76" s="1">
        <f t="shared" si="19"/>
        <v>0</v>
      </c>
      <c r="S76" s="17"/>
      <c r="T76" s="17"/>
      <c r="U76" s="1">
        <f t="shared" si="20"/>
        <v>0</v>
      </c>
    </row>
    <row r="77" spans="1:22" s="7" customFormat="1" x14ac:dyDescent="0.3">
      <c r="A77" s="99"/>
      <c r="B77" s="18"/>
      <c r="C77" s="12"/>
      <c r="D77" s="12"/>
      <c r="E77" s="13"/>
      <c r="F77" s="13"/>
      <c r="G77" s="17"/>
      <c r="H77" s="17"/>
      <c r="I77" s="1">
        <f t="shared" si="16"/>
        <v>0</v>
      </c>
      <c r="J77" s="17"/>
      <c r="K77" s="17"/>
      <c r="L77" s="1">
        <f t="shared" si="17"/>
        <v>0</v>
      </c>
      <c r="M77" s="1"/>
      <c r="N77" s="1"/>
      <c r="O77" s="1">
        <f t="shared" si="18"/>
        <v>0</v>
      </c>
      <c r="P77" s="17"/>
      <c r="Q77" s="17"/>
      <c r="R77" s="1">
        <f t="shared" si="19"/>
        <v>0</v>
      </c>
      <c r="S77" s="17"/>
      <c r="T77" s="17"/>
      <c r="U77" s="1">
        <f t="shared" si="20"/>
        <v>0</v>
      </c>
    </row>
    <row r="78" spans="1:22" s="7" customFormat="1" x14ac:dyDescent="0.3">
      <c r="A78" s="99"/>
      <c r="B78" s="18"/>
      <c r="C78" s="12"/>
      <c r="D78" s="12"/>
      <c r="E78" s="13"/>
      <c r="F78" s="13"/>
      <c r="G78" s="17"/>
      <c r="H78" s="17"/>
      <c r="I78" s="1">
        <f t="shared" si="16"/>
        <v>0</v>
      </c>
      <c r="J78" s="17"/>
      <c r="K78" s="17"/>
      <c r="L78" s="1">
        <f t="shared" si="17"/>
        <v>0</v>
      </c>
      <c r="M78" s="1"/>
      <c r="N78" s="1"/>
      <c r="O78" s="1">
        <f t="shared" si="18"/>
        <v>0</v>
      </c>
      <c r="P78" s="17"/>
      <c r="Q78" s="17"/>
      <c r="R78" s="1">
        <f t="shared" si="19"/>
        <v>0</v>
      </c>
      <c r="S78" s="17"/>
      <c r="T78" s="17"/>
      <c r="U78" s="1">
        <f t="shared" si="20"/>
        <v>0</v>
      </c>
    </row>
    <row r="79" spans="1:22" s="7" customFormat="1" x14ac:dyDescent="0.3">
      <c r="A79" s="99"/>
      <c r="B79" s="18"/>
      <c r="C79" s="12"/>
      <c r="D79" s="12"/>
      <c r="E79" s="13"/>
      <c r="F79" s="13"/>
      <c r="G79" s="17"/>
      <c r="H79" s="17"/>
      <c r="I79" s="1"/>
      <c r="J79" s="17"/>
      <c r="K79" s="17"/>
      <c r="L79" s="1"/>
      <c r="M79" s="1"/>
      <c r="N79" s="1"/>
      <c r="O79" s="1"/>
      <c r="P79" s="17"/>
      <c r="Q79" s="17"/>
      <c r="R79" s="1"/>
      <c r="S79" s="17"/>
      <c r="T79" s="17"/>
      <c r="U79" s="1"/>
    </row>
    <row r="80" spans="1:22" s="7" customFormat="1" x14ac:dyDescent="0.3">
      <c r="A80" s="99"/>
      <c r="B80" s="18"/>
      <c r="C80" s="12"/>
      <c r="D80" s="12"/>
      <c r="E80" s="13"/>
      <c r="F80" s="13"/>
      <c r="G80" s="17"/>
      <c r="H80" s="17"/>
      <c r="I80" s="1">
        <f t="shared" ref="I80:I85" si="21">E80*(G80+H80)</f>
        <v>0</v>
      </c>
      <c r="J80" s="17"/>
      <c r="K80" s="17"/>
      <c r="L80" s="1">
        <f t="shared" ref="L80:L85" si="22">E80*(J80+K80)</f>
        <v>0</v>
      </c>
      <c r="M80" s="1"/>
      <c r="N80" s="1"/>
      <c r="O80" s="1">
        <f t="shared" ref="O80:O85" si="23">E80*(M80+N80)</f>
        <v>0</v>
      </c>
      <c r="P80" s="17"/>
      <c r="Q80" s="17"/>
      <c r="R80" s="1">
        <f t="shared" ref="R80:R85" si="24">B80*(P80+Q80)</f>
        <v>0</v>
      </c>
      <c r="S80" s="17"/>
      <c r="T80" s="17"/>
      <c r="U80" s="1">
        <f t="shared" ref="U80:U85" si="25">E80*(S80+T80)</f>
        <v>0</v>
      </c>
    </row>
    <row r="81" spans="1:21" s="7" customFormat="1" x14ac:dyDescent="0.3">
      <c r="A81" s="99"/>
      <c r="B81" s="18"/>
      <c r="C81" s="12"/>
      <c r="D81" s="12"/>
      <c r="E81" s="13"/>
      <c r="F81" s="13"/>
      <c r="G81" s="17"/>
      <c r="H81" s="17"/>
      <c r="I81" s="1">
        <f t="shared" si="21"/>
        <v>0</v>
      </c>
      <c r="J81" s="17"/>
      <c r="K81" s="17"/>
      <c r="L81" s="1">
        <f t="shared" si="22"/>
        <v>0</v>
      </c>
      <c r="M81" s="1"/>
      <c r="N81" s="1"/>
      <c r="O81" s="1">
        <f t="shared" si="23"/>
        <v>0</v>
      </c>
      <c r="P81" s="17"/>
      <c r="Q81" s="17"/>
      <c r="R81" s="1">
        <f t="shared" si="24"/>
        <v>0</v>
      </c>
      <c r="S81" s="17"/>
      <c r="T81" s="17"/>
      <c r="U81" s="1">
        <f t="shared" si="25"/>
        <v>0</v>
      </c>
    </row>
    <row r="82" spans="1:21" s="7" customFormat="1" x14ac:dyDescent="0.3">
      <c r="A82" s="99"/>
      <c r="B82" s="18"/>
      <c r="C82" s="12"/>
      <c r="D82" s="12"/>
      <c r="E82" s="13"/>
      <c r="F82" s="13"/>
      <c r="G82" s="17"/>
      <c r="H82" s="17"/>
      <c r="I82" s="1">
        <f t="shared" si="21"/>
        <v>0</v>
      </c>
      <c r="J82" s="17"/>
      <c r="K82" s="17"/>
      <c r="L82" s="1">
        <f t="shared" si="22"/>
        <v>0</v>
      </c>
      <c r="M82" s="1"/>
      <c r="N82" s="1"/>
      <c r="O82" s="1">
        <f t="shared" si="23"/>
        <v>0</v>
      </c>
      <c r="P82" s="17"/>
      <c r="Q82" s="17"/>
      <c r="R82" s="1">
        <f t="shared" si="24"/>
        <v>0</v>
      </c>
      <c r="S82" s="17"/>
      <c r="T82" s="17"/>
      <c r="U82" s="1">
        <f t="shared" si="25"/>
        <v>0</v>
      </c>
    </row>
    <row r="83" spans="1:21" s="7" customFormat="1" x14ac:dyDescent="0.3">
      <c r="A83" s="99"/>
      <c r="B83" s="18"/>
      <c r="C83" s="12"/>
      <c r="D83" s="12"/>
      <c r="E83" s="13"/>
      <c r="F83" s="13"/>
      <c r="G83" s="17"/>
      <c r="H83" s="17"/>
      <c r="I83" s="1">
        <f t="shared" si="21"/>
        <v>0</v>
      </c>
      <c r="J83" s="17"/>
      <c r="K83" s="17"/>
      <c r="L83" s="1">
        <f t="shared" si="22"/>
        <v>0</v>
      </c>
      <c r="M83" s="1"/>
      <c r="N83" s="1"/>
      <c r="O83" s="1">
        <f t="shared" si="23"/>
        <v>0</v>
      </c>
      <c r="P83" s="17"/>
      <c r="Q83" s="17"/>
      <c r="R83" s="1">
        <f t="shared" si="24"/>
        <v>0</v>
      </c>
      <c r="S83" s="17"/>
      <c r="T83" s="17"/>
      <c r="U83" s="1">
        <f t="shared" si="25"/>
        <v>0</v>
      </c>
    </row>
    <row r="84" spans="1:21" s="7" customFormat="1" x14ac:dyDescent="0.3">
      <c r="A84" s="99"/>
      <c r="B84" s="18"/>
      <c r="C84" s="12"/>
      <c r="D84" s="12"/>
      <c r="E84" s="13"/>
      <c r="F84" s="13"/>
      <c r="G84" s="17"/>
      <c r="H84" s="17"/>
      <c r="I84" s="1">
        <f t="shared" si="21"/>
        <v>0</v>
      </c>
      <c r="J84" s="17"/>
      <c r="K84" s="17"/>
      <c r="L84" s="1">
        <f t="shared" si="22"/>
        <v>0</v>
      </c>
      <c r="M84" s="1"/>
      <c r="N84" s="1"/>
      <c r="O84" s="1">
        <f t="shared" si="23"/>
        <v>0</v>
      </c>
      <c r="P84" s="17"/>
      <c r="Q84" s="17"/>
      <c r="R84" s="1">
        <f t="shared" si="24"/>
        <v>0</v>
      </c>
      <c r="S84" s="17"/>
      <c r="T84" s="17"/>
      <c r="U84" s="1">
        <f t="shared" si="25"/>
        <v>0</v>
      </c>
    </row>
    <row r="85" spans="1:21" s="7" customFormat="1" x14ac:dyDescent="0.3">
      <c r="A85" s="99"/>
      <c r="B85" s="18"/>
      <c r="C85" s="12"/>
      <c r="D85" s="12"/>
      <c r="E85" s="13"/>
      <c r="F85" s="13"/>
      <c r="G85" s="17"/>
      <c r="H85" s="17"/>
      <c r="I85" s="1">
        <f t="shared" si="21"/>
        <v>0</v>
      </c>
      <c r="J85" s="17"/>
      <c r="K85" s="17"/>
      <c r="L85" s="1">
        <f t="shared" si="22"/>
        <v>0</v>
      </c>
      <c r="M85" s="1"/>
      <c r="N85" s="1"/>
      <c r="O85" s="1">
        <f t="shared" si="23"/>
        <v>0</v>
      </c>
      <c r="P85" s="17"/>
      <c r="Q85" s="17"/>
      <c r="R85" s="1">
        <f t="shared" si="24"/>
        <v>0</v>
      </c>
      <c r="S85" s="17"/>
      <c r="T85" s="17"/>
      <c r="U85" s="1">
        <f t="shared" si="25"/>
        <v>0</v>
      </c>
    </row>
    <row r="86" spans="1:21" s="7" customFormat="1" x14ac:dyDescent="0.3">
      <c r="A86" s="99"/>
      <c r="B86" s="18"/>
      <c r="C86" s="12"/>
      <c r="D86" s="12"/>
      <c r="E86" s="13"/>
      <c r="F86" s="13"/>
      <c r="G86" s="17"/>
      <c r="H86" s="17"/>
      <c r="I86" s="1"/>
      <c r="J86" s="17"/>
      <c r="K86" s="17"/>
      <c r="L86" s="1"/>
      <c r="M86" s="1"/>
      <c r="N86" s="1"/>
      <c r="O86" s="1"/>
      <c r="P86" s="17"/>
      <c r="Q86" s="17"/>
      <c r="R86" s="1"/>
      <c r="S86" s="17"/>
      <c r="T86" s="17"/>
      <c r="U86" s="1"/>
    </row>
    <row r="87" spans="1:21" s="7" customFormat="1" x14ac:dyDescent="0.3">
      <c r="A87" s="99"/>
      <c r="B87" s="18"/>
      <c r="C87" s="12"/>
      <c r="D87" s="12"/>
      <c r="E87" s="13"/>
      <c r="F87" s="13"/>
      <c r="G87" s="17"/>
      <c r="H87" s="17"/>
      <c r="I87" s="1"/>
      <c r="J87" s="17"/>
      <c r="K87" s="17"/>
      <c r="L87" s="1"/>
      <c r="M87" s="1"/>
      <c r="N87" s="1"/>
      <c r="O87" s="1"/>
      <c r="P87" s="17"/>
      <c r="Q87" s="17"/>
      <c r="R87" s="1"/>
      <c r="S87" s="17"/>
      <c r="T87" s="17"/>
      <c r="U87" s="1"/>
    </row>
    <row r="88" spans="1:21" x14ac:dyDescent="0.3">
      <c r="A88" s="8"/>
      <c r="B88" s="176"/>
      <c r="C88" s="177"/>
      <c r="D88" s="177"/>
      <c r="E88" s="9"/>
      <c r="F88" s="9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s="7" customForma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s="7" customForma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s="7" customForma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s="7" customForma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s="7" customForma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s="7" customForma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s="7" customForma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s="7" customForma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s="7" customForma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s="7" customForma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s="7" customForma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s="7" customForma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s="7" customForma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s="7" customForma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s="7" customForma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s="7" customForma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s="7" customForma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s="7" customForma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s="7" customForma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s="7" customForma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s="7" customForma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s="7" customForma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s="7" customForma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s="7" customForma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s="7" customForma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s="7" customForma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s="7" customForma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s="7" customForma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s="7" customForma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s="7" customForma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s="7" customForma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s="7" customForma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s="7" customForma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x14ac:dyDescent="0.3">
      <c r="A122" s="11"/>
      <c r="B122" s="11"/>
      <c r="C122" s="11"/>
      <c r="D122" s="11"/>
      <c r="E122" s="11"/>
      <c r="F122" s="11"/>
    </row>
  </sheetData>
  <mergeCells count="73">
    <mergeCell ref="B5:D5"/>
    <mergeCell ref="B6:D6"/>
    <mergeCell ref="B61:D61"/>
    <mergeCell ref="B62:D62"/>
    <mergeCell ref="B88:D8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M2:O2"/>
    <mergeCell ref="S2:U2"/>
    <mergeCell ref="G3:H3"/>
    <mergeCell ref="I3:I4"/>
    <mergeCell ref="J3:K3"/>
    <mergeCell ref="L3:L4"/>
    <mergeCell ref="M3:N3"/>
    <mergeCell ref="O3:O4"/>
    <mergeCell ref="S3:T3"/>
    <mergeCell ref="U3:U4"/>
    <mergeCell ref="J2:L2"/>
    <mergeCell ref="A2:A4"/>
    <mergeCell ref="B2:D4"/>
    <mergeCell ref="E2:E4"/>
    <mergeCell ref="F2:F4"/>
    <mergeCell ref="G2:I2"/>
    <mergeCell ref="C18:D18"/>
    <mergeCell ref="C34:D34"/>
    <mergeCell ref="C35:D35"/>
    <mergeCell ref="C36:D36"/>
    <mergeCell ref="C37:D37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43:D43"/>
    <mergeCell ref="C44:D44"/>
    <mergeCell ref="C45:D45"/>
    <mergeCell ref="B33:D33"/>
    <mergeCell ref="C38:D38"/>
    <mergeCell ref="C39:D39"/>
    <mergeCell ref="C40:D40"/>
    <mergeCell ref="C41:D41"/>
    <mergeCell ref="C42:D42"/>
    <mergeCell ref="C56:D56"/>
    <mergeCell ref="C57:D57"/>
    <mergeCell ref="C58:D58"/>
    <mergeCell ref="P2:R2"/>
    <mergeCell ref="P3:Q3"/>
    <mergeCell ref="R3:R4"/>
    <mergeCell ref="C51:D51"/>
    <mergeCell ref="C52:D52"/>
    <mergeCell ref="C53:D53"/>
    <mergeCell ref="C54:D54"/>
    <mergeCell ref="C55:D55"/>
    <mergeCell ref="C31:D31"/>
    <mergeCell ref="C47:D47"/>
    <mergeCell ref="C48:D48"/>
    <mergeCell ref="C49:D49"/>
    <mergeCell ref="C50:D50"/>
  </mergeCells>
  <phoneticPr fontId="16" type="noConversion"/>
  <pageMargins left="0.4" right="0.1" top="0.55000000000000004" bottom="0.75" header="0.3" footer="0.3"/>
  <pageSetup paperSize="9" scale="53" orientation="landscape" horizontalDpi="4294967294" verticalDpi="300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CCBA-CBB8-4920-AE26-05004D1AA2F7}">
  <sheetPr>
    <tabColor theme="9" tint="-0.249977111117893"/>
  </sheetPr>
  <dimension ref="A1:V88"/>
  <sheetViews>
    <sheetView showGridLines="0" zoomScale="70" zoomScaleNormal="70" zoomScaleSheetLayoutView="85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L26" sqref="L26"/>
    </sheetView>
  </sheetViews>
  <sheetFormatPr defaultColWidth="9.21875" defaultRowHeight="13.8" x14ac:dyDescent="0.3"/>
  <cols>
    <col min="1" max="1" width="8" style="3" customWidth="1"/>
    <col min="2" max="2" width="3.77734375" style="4" customWidth="1"/>
    <col min="3" max="3" width="22.21875" style="4" customWidth="1"/>
    <col min="4" max="4" width="22.109375" style="4" bestFit="1" customWidth="1"/>
    <col min="5" max="6" width="5.77734375" style="5" customWidth="1"/>
    <col min="7" max="21" width="13.21875" style="11" customWidth="1"/>
    <col min="22" max="16384" width="9.21875" style="4"/>
  </cols>
  <sheetData>
    <row r="1" spans="1:21" ht="14.4" thickBot="1" x14ac:dyDescent="0.35"/>
    <row r="2" spans="1:21" ht="15" customHeight="1" x14ac:dyDescent="0.3">
      <c r="A2" s="163" t="s">
        <v>2</v>
      </c>
      <c r="B2" s="166" t="s">
        <v>264</v>
      </c>
      <c r="C2" s="166"/>
      <c r="D2" s="166"/>
      <c r="E2" s="169" t="s">
        <v>0</v>
      </c>
      <c r="F2" s="171" t="s">
        <v>1</v>
      </c>
      <c r="G2" s="153" t="s">
        <v>353</v>
      </c>
      <c r="H2" s="154"/>
      <c r="I2" s="155"/>
      <c r="J2" s="153" t="s">
        <v>361</v>
      </c>
      <c r="K2" s="154"/>
      <c r="L2" s="155"/>
      <c r="M2" s="153" t="s">
        <v>384</v>
      </c>
      <c r="N2" s="154"/>
      <c r="O2" s="155"/>
      <c r="P2" s="153" t="s">
        <v>421</v>
      </c>
      <c r="Q2" s="154"/>
      <c r="R2" s="155"/>
      <c r="S2" s="153" t="s">
        <v>373</v>
      </c>
      <c r="T2" s="154"/>
      <c r="U2" s="155"/>
    </row>
    <row r="3" spans="1:21" ht="22.5" customHeight="1" x14ac:dyDescent="0.3">
      <c r="A3" s="164"/>
      <c r="B3" s="167"/>
      <c r="C3" s="167"/>
      <c r="D3" s="167"/>
      <c r="E3" s="157"/>
      <c r="F3" s="172"/>
      <c r="G3" s="156" t="s">
        <v>4</v>
      </c>
      <c r="H3" s="157"/>
      <c r="I3" s="158" t="s">
        <v>6</v>
      </c>
      <c r="J3" s="156" t="s">
        <v>4</v>
      </c>
      <c r="K3" s="157"/>
      <c r="L3" s="158" t="s">
        <v>6</v>
      </c>
      <c r="M3" s="156" t="s">
        <v>4</v>
      </c>
      <c r="N3" s="157"/>
      <c r="O3" s="158" t="s">
        <v>6</v>
      </c>
      <c r="P3" s="156" t="s">
        <v>4</v>
      </c>
      <c r="Q3" s="157"/>
      <c r="R3" s="158" t="s">
        <v>6</v>
      </c>
      <c r="S3" s="156" t="s">
        <v>4</v>
      </c>
      <c r="T3" s="157"/>
      <c r="U3" s="158" t="s">
        <v>6</v>
      </c>
    </row>
    <row r="4" spans="1:21" ht="22.5" customHeight="1" thickBot="1" x14ac:dyDescent="0.35">
      <c r="A4" s="165"/>
      <c r="B4" s="168"/>
      <c r="C4" s="168"/>
      <c r="D4" s="168"/>
      <c r="E4" s="170"/>
      <c r="F4" s="173"/>
      <c r="G4" s="104" t="s">
        <v>5</v>
      </c>
      <c r="H4" s="103" t="s">
        <v>305</v>
      </c>
      <c r="I4" s="159"/>
      <c r="J4" s="104" t="s">
        <v>5</v>
      </c>
      <c r="K4" s="103" t="s">
        <v>305</v>
      </c>
      <c r="L4" s="159"/>
      <c r="M4" s="104" t="s">
        <v>5</v>
      </c>
      <c r="N4" s="103" t="s">
        <v>305</v>
      </c>
      <c r="O4" s="159"/>
      <c r="P4" s="104" t="s">
        <v>5</v>
      </c>
      <c r="Q4" s="103" t="s">
        <v>305</v>
      </c>
      <c r="R4" s="159"/>
      <c r="S4" s="104" t="s">
        <v>5</v>
      </c>
      <c r="T4" s="103" t="s">
        <v>305</v>
      </c>
      <c r="U4" s="159"/>
    </row>
    <row r="5" spans="1:21" x14ac:dyDescent="0.3">
      <c r="A5" s="100"/>
      <c r="B5" s="174"/>
      <c r="C5" s="175"/>
      <c r="D5" s="175"/>
      <c r="E5" s="101"/>
      <c r="F5" s="101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</row>
    <row r="6" spans="1:21" ht="13.95" customHeight="1" x14ac:dyDescent="0.3">
      <c r="A6" s="98" t="s">
        <v>52</v>
      </c>
      <c r="B6" s="160" t="s">
        <v>338</v>
      </c>
      <c r="C6" s="161"/>
      <c r="D6" s="162"/>
      <c r="E6" s="2"/>
      <c r="F6" s="2"/>
      <c r="G6" s="16"/>
      <c r="H6" s="16"/>
      <c r="I6" s="1"/>
      <c r="J6" s="16"/>
      <c r="K6" s="16"/>
      <c r="L6" s="1"/>
      <c r="M6" s="1"/>
      <c r="N6" s="1"/>
      <c r="O6" s="1"/>
      <c r="P6" s="16"/>
      <c r="Q6" s="16"/>
      <c r="R6" s="1"/>
      <c r="S6" s="16"/>
      <c r="T6" s="16"/>
      <c r="U6" s="1"/>
    </row>
    <row r="7" spans="1:21" s="7" customFormat="1" ht="27.6" x14ac:dyDescent="0.3">
      <c r="A7" s="99" t="s">
        <v>391</v>
      </c>
      <c r="B7" s="18" t="s">
        <v>335</v>
      </c>
      <c r="C7" s="12"/>
      <c r="D7" s="12" t="s">
        <v>355</v>
      </c>
      <c r="E7" s="13">
        <v>1</v>
      </c>
      <c r="F7" s="13" t="s">
        <v>385</v>
      </c>
      <c r="G7" s="17">
        <v>507500</v>
      </c>
      <c r="H7" s="17"/>
      <c r="I7" s="1">
        <f t="shared" ref="I7:I12" si="0">E7*(G7+H7)</f>
        <v>507500</v>
      </c>
      <c r="J7" s="17">
        <v>550000</v>
      </c>
      <c r="K7" s="17"/>
      <c r="L7" s="1">
        <f t="shared" ref="L7:L12" si="1">E7*(J7+K7)</f>
        <v>550000</v>
      </c>
      <c r="M7" s="1"/>
      <c r="N7" s="1"/>
      <c r="O7" s="1">
        <f>E7*(M7+N7)</f>
        <v>0</v>
      </c>
      <c r="P7" s="17"/>
      <c r="Q7" s="17"/>
      <c r="R7" s="1">
        <f>E7*(P7+Q7)</f>
        <v>0</v>
      </c>
      <c r="S7" s="17"/>
      <c r="T7" s="17"/>
      <c r="U7" s="1">
        <f t="shared" ref="U7:U12" si="2">E7*(S7+T7)</f>
        <v>0</v>
      </c>
    </row>
    <row r="8" spans="1:21" s="7" customFormat="1" ht="27.6" x14ac:dyDescent="0.3">
      <c r="A8" s="99" t="s">
        <v>392</v>
      </c>
      <c r="B8" s="18" t="s">
        <v>337</v>
      </c>
      <c r="C8" s="12"/>
      <c r="D8" s="12" t="s">
        <v>356</v>
      </c>
      <c r="E8" s="13">
        <v>1</v>
      </c>
      <c r="F8" s="13" t="s">
        <v>385</v>
      </c>
      <c r="G8" s="17">
        <v>353400</v>
      </c>
      <c r="H8" s="17"/>
      <c r="I8" s="1">
        <f t="shared" si="0"/>
        <v>353400</v>
      </c>
      <c r="J8" s="17">
        <v>530000</v>
      </c>
      <c r="K8" s="17"/>
      <c r="L8" s="1">
        <f t="shared" si="1"/>
        <v>530000</v>
      </c>
      <c r="M8" s="1"/>
      <c r="N8" s="1"/>
      <c r="O8" s="1">
        <f t="shared" ref="O8:O19" si="3">E8*(M8+N8)</f>
        <v>0</v>
      </c>
      <c r="P8" s="17"/>
      <c r="Q8" s="17"/>
      <c r="R8" s="1">
        <f t="shared" ref="R8:R23" si="4">E8*(P8+Q8)</f>
        <v>0</v>
      </c>
      <c r="S8" s="17"/>
      <c r="T8" s="17"/>
      <c r="U8" s="1">
        <f t="shared" si="2"/>
        <v>0</v>
      </c>
    </row>
    <row r="9" spans="1:21" s="7" customFormat="1" ht="27.6" x14ac:dyDescent="0.3">
      <c r="A9" s="99" t="s">
        <v>393</v>
      </c>
      <c r="B9" s="18" t="s">
        <v>336</v>
      </c>
      <c r="C9" s="12"/>
      <c r="D9" s="12" t="s">
        <v>356</v>
      </c>
      <c r="E9" s="13">
        <v>1</v>
      </c>
      <c r="F9" s="13" t="s">
        <v>385</v>
      </c>
      <c r="G9" s="17">
        <v>581700</v>
      </c>
      <c r="H9" s="17"/>
      <c r="I9" s="1">
        <f t="shared" si="0"/>
        <v>581700</v>
      </c>
      <c r="J9" s="17">
        <v>860000</v>
      </c>
      <c r="K9" s="17"/>
      <c r="L9" s="1">
        <f t="shared" si="1"/>
        <v>860000</v>
      </c>
      <c r="M9" s="1"/>
      <c r="N9" s="1"/>
      <c r="O9" s="1">
        <f t="shared" si="3"/>
        <v>0</v>
      </c>
      <c r="P9" s="17"/>
      <c r="Q9" s="17"/>
      <c r="R9" s="1">
        <f t="shared" si="4"/>
        <v>0</v>
      </c>
      <c r="S9" s="17"/>
      <c r="T9" s="17"/>
      <c r="U9" s="1">
        <f t="shared" si="2"/>
        <v>0</v>
      </c>
    </row>
    <row r="10" spans="1:21" s="7" customFormat="1" ht="27.6" x14ac:dyDescent="0.3">
      <c r="A10" s="99" t="s">
        <v>394</v>
      </c>
      <c r="B10" s="18" t="s">
        <v>371</v>
      </c>
      <c r="C10" s="12"/>
      <c r="D10" s="12" t="s">
        <v>356</v>
      </c>
      <c r="E10" s="13">
        <v>1</v>
      </c>
      <c r="F10" s="13" t="s">
        <v>385</v>
      </c>
      <c r="G10" s="17">
        <v>861700</v>
      </c>
      <c r="H10" s="17"/>
      <c r="I10" s="1">
        <f t="shared" si="0"/>
        <v>861700</v>
      </c>
      <c r="J10" s="17">
        <v>1085000</v>
      </c>
      <c r="K10" s="17"/>
      <c r="L10" s="1">
        <f t="shared" si="1"/>
        <v>1085000</v>
      </c>
      <c r="M10" s="1"/>
      <c r="N10" s="1"/>
      <c r="O10" s="1">
        <f t="shared" si="3"/>
        <v>0</v>
      </c>
      <c r="P10" s="17"/>
      <c r="Q10" s="17"/>
      <c r="R10" s="1">
        <f t="shared" si="4"/>
        <v>0</v>
      </c>
      <c r="S10" s="17">
        <v>1081600</v>
      </c>
      <c r="T10" s="17"/>
      <c r="U10" s="1">
        <f t="shared" si="2"/>
        <v>1081600</v>
      </c>
    </row>
    <row r="11" spans="1:21" s="7" customFormat="1" ht="27.6" x14ac:dyDescent="0.3">
      <c r="A11" s="99" t="s">
        <v>395</v>
      </c>
      <c r="B11" s="18" t="s">
        <v>369</v>
      </c>
      <c r="C11" s="12"/>
      <c r="D11" s="12" t="s">
        <v>356</v>
      </c>
      <c r="E11" s="13">
        <v>1</v>
      </c>
      <c r="F11" s="13" t="s">
        <v>385</v>
      </c>
      <c r="G11" s="17">
        <v>1325400</v>
      </c>
      <c r="H11" s="17"/>
      <c r="I11" s="1">
        <f t="shared" si="0"/>
        <v>1325400</v>
      </c>
      <c r="J11" s="17">
        <v>1769000</v>
      </c>
      <c r="K11" s="17"/>
      <c r="L11" s="1">
        <f t="shared" si="1"/>
        <v>1769000</v>
      </c>
      <c r="M11" s="1"/>
      <c r="N11" s="1"/>
      <c r="O11" s="1">
        <f t="shared" si="3"/>
        <v>0</v>
      </c>
      <c r="P11" s="17"/>
      <c r="Q11" s="17"/>
      <c r="R11" s="1">
        <f t="shared" si="4"/>
        <v>0</v>
      </c>
      <c r="S11" s="17"/>
      <c r="T11" s="17"/>
      <c r="U11" s="1">
        <f t="shared" si="2"/>
        <v>0</v>
      </c>
    </row>
    <row r="12" spans="1:21" s="7" customFormat="1" ht="27.6" x14ac:dyDescent="0.3">
      <c r="A12" s="99" t="s">
        <v>396</v>
      </c>
      <c r="B12" s="18" t="s">
        <v>370</v>
      </c>
      <c r="C12" s="12"/>
      <c r="D12" s="12" t="s">
        <v>356</v>
      </c>
      <c r="E12" s="13">
        <v>1</v>
      </c>
      <c r="F12" s="13" t="s">
        <v>385</v>
      </c>
      <c r="G12" s="17">
        <v>1608700</v>
      </c>
      <c r="H12" s="17"/>
      <c r="I12" s="1">
        <f t="shared" si="0"/>
        <v>1608700</v>
      </c>
      <c r="J12" s="17">
        <v>2222900</v>
      </c>
      <c r="K12" s="17"/>
      <c r="L12" s="1">
        <f t="shared" si="1"/>
        <v>2222900</v>
      </c>
      <c r="M12" s="1"/>
      <c r="N12" s="1"/>
      <c r="O12" s="1">
        <f t="shared" si="3"/>
        <v>0</v>
      </c>
      <c r="P12" s="17"/>
      <c r="Q12" s="17"/>
      <c r="R12" s="1">
        <f t="shared" si="4"/>
        <v>0</v>
      </c>
      <c r="S12" s="17"/>
      <c r="T12" s="17"/>
      <c r="U12" s="1">
        <f t="shared" si="2"/>
        <v>0</v>
      </c>
    </row>
    <row r="13" spans="1:21" s="7" customFormat="1" x14ac:dyDescent="0.3">
      <c r="A13" s="99"/>
      <c r="B13" s="18"/>
      <c r="C13" s="12"/>
      <c r="D13" s="12"/>
      <c r="E13" s="13"/>
      <c r="F13" s="13"/>
      <c r="G13" s="17"/>
      <c r="H13" s="17"/>
      <c r="I13" s="1"/>
      <c r="J13" s="17"/>
      <c r="K13" s="17"/>
      <c r="L13" s="1"/>
      <c r="M13" s="1"/>
      <c r="N13" s="1"/>
      <c r="O13" s="1"/>
      <c r="P13" s="17"/>
      <c r="Q13" s="17"/>
      <c r="R13" s="1"/>
      <c r="S13" s="17"/>
      <c r="T13" s="17"/>
      <c r="U13" s="1"/>
    </row>
    <row r="14" spans="1:21" s="7" customFormat="1" ht="27.6" x14ac:dyDescent="0.3">
      <c r="A14" s="99" t="s">
        <v>397</v>
      </c>
      <c r="B14" s="18" t="s">
        <v>364</v>
      </c>
      <c r="C14" s="12"/>
      <c r="D14" s="12" t="s">
        <v>354</v>
      </c>
      <c r="E14" s="13">
        <v>1</v>
      </c>
      <c r="F14" s="13" t="s">
        <v>385</v>
      </c>
      <c r="G14" s="17">
        <v>180900</v>
      </c>
      <c r="H14" s="17"/>
      <c r="I14" s="1">
        <f t="shared" ref="I14:I19" si="5">E14*(G14+H14)</f>
        <v>180900</v>
      </c>
      <c r="J14" s="17">
        <v>0</v>
      </c>
      <c r="K14" s="17"/>
      <c r="L14" s="1">
        <f t="shared" ref="L14:L19" si="6">E14*(J14+K14)</f>
        <v>0</v>
      </c>
      <c r="M14" s="1"/>
      <c r="N14" s="1"/>
      <c r="O14" s="1">
        <f t="shared" si="3"/>
        <v>0</v>
      </c>
      <c r="P14" s="17"/>
      <c r="Q14" s="17"/>
      <c r="R14" s="1">
        <f t="shared" si="4"/>
        <v>0</v>
      </c>
      <c r="S14" s="17"/>
      <c r="T14" s="17"/>
      <c r="U14" s="1">
        <f t="shared" ref="U14:U19" si="7">E14*(S14+T14)</f>
        <v>0</v>
      </c>
    </row>
    <row r="15" spans="1:21" s="7" customFormat="1" ht="27.6" x14ac:dyDescent="0.3">
      <c r="A15" s="99" t="s">
        <v>398</v>
      </c>
      <c r="B15" s="18" t="s">
        <v>374</v>
      </c>
      <c r="C15" s="12"/>
      <c r="D15" s="12" t="s">
        <v>354</v>
      </c>
      <c r="E15" s="13">
        <v>1</v>
      </c>
      <c r="F15" s="13" t="s">
        <v>385</v>
      </c>
      <c r="G15" s="17">
        <v>231800</v>
      </c>
      <c r="H15" s="17"/>
      <c r="I15" s="1">
        <f t="shared" si="5"/>
        <v>231800</v>
      </c>
      <c r="J15" s="17">
        <v>0</v>
      </c>
      <c r="K15" s="17"/>
      <c r="L15" s="1">
        <f t="shared" si="6"/>
        <v>0</v>
      </c>
      <c r="M15" s="1"/>
      <c r="N15" s="1"/>
      <c r="O15" s="1">
        <f t="shared" si="3"/>
        <v>0</v>
      </c>
      <c r="P15" s="17"/>
      <c r="Q15" s="17"/>
      <c r="R15" s="1">
        <f t="shared" si="4"/>
        <v>0</v>
      </c>
      <c r="S15" s="17"/>
      <c r="T15" s="17"/>
      <c r="U15" s="1">
        <f t="shared" si="7"/>
        <v>0</v>
      </c>
    </row>
    <row r="16" spans="1:21" s="7" customFormat="1" ht="27.6" x14ac:dyDescent="0.3">
      <c r="A16" s="99" t="s">
        <v>399</v>
      </c>
      <c r="B16" s="18" t="s">
        <v>375</v>
      </c>
      <c r="C16" s="12"/>
      <c r="D16" s="12" t="s">
        <v>354</v>
      </c>
      <c r="E16" s="13">
        <v>1</v>
      </c>
      <c r="F16" s="13" t="s">
        <v>385</v>
      </c>
      <c r="G16" s="17">
        <v>257000</v>
      </c>
      <c r="H16" s="17"/>
      <c r="I16" s="1">
        <f t="shared" si="5"/>
        <v>257000</v>
      </c>
      <c r="J16" s="17">
        <v>0</v>
      </c>
      <c r="K16" s="17"/>
      <c r="L16" s="1">
        <f t="shared" si="6"/>
        <v>0</v>
      </c>
      <c r="M16" s="1"/>
      <c r="N16" s="1"/>
      <c r="O16" s="1">
        <f t="shared" si="3"/>
        <v>0</v>
      </c>
      <c r="P16" s="17"/>
      <c r="Q16" s="17"/>
      <c r="R16" s="1">
        <f t="shared" si="4"/>
        <v>0</v>
      </c>
      <c r="S16" s="17"/>
      <c r="T16" s="17"/>
      <c r="U16" s="1">
        <f t="shared" si="7"/>
        <v>0</v>
      </c>
    </row>
    <row r="17" spans="1:22" s="7" customFormat="1" ht="27.6" x14ac:dyDescent="0.3">
      <c r="A17" s="99" t="s">
        <v>400</v>
      </c>
      <c r="B17" s="18" t="s">
        <v>376</v>
      </c>
      <c r="C17" s="12"/>
      <c r="D17" s="12" t="s">
        <v>354</v>
      </c>
      <c r="E17" s="13">
        <v>1</v>
      </c>
      <c r="F17" s="13" t="s">
        <v>385</v>
      </c>
      <c r="G17" s="17">
        <v>282000</v>
      </c>
      <c r="H17" s="17"/>
      <c r="I17" s="1">
        <f t="shared" si="5"/>
        <v>282000</v>
      </c>
      <c r="J17" s="17">
        <v>0</v>
      </c>
      <c r="K17" s="17"/>
      <c r="L17" s="1">
        <f t="shared" si="6"/>
        <v>0</v>
      </c>
      <c r="M17" s="1"/>
      <c r="N17" s="1"/>
      <c r="O17" s="1">
        <f t="shared" si="3"/>
        <v>0</v>
      </c>
      <c r="P17" s="17"/>
      <c r="Q17" s="17"/>
      <c r="R17" s="1">
        <f t="shared" si="4"/>
        <v>0</v>
      </c>
      <c r="S17" s="17"/>
      <c r="T17" s="17"/>
      <c r="U17" s="1">
        <f t="shared" si="7"/>
        <v>0</v>
      </c>
    </row>
    <row r="18" spans="1:22" s="7" customFormat="1" ht="27.6" hidden="1" x14ac:dyDescent="0.3">
      <c r="A18" s="99" t="s">
        <v>401</v>
      </c>
      <c r="B18" s="18" t="s">
        <v>365</v>
      </c>
      <c r="C18" s="12"/>
      <c r="D18" s="12" t="s">
        <v>354</v>
      </c>
      <c r="E18" s="13">
        <v>1</v>
      </c>
      <c r="F18" s="13" t="s">
        <v>385</v>
      </c>
      <c r="G18" s="17">
        <v>625000</v>
      </c>
      <c r="H18" s="17"/>
      <c r="I18" s="1">
        <f t="shared" si="5"/>
        <v>625000</v>
      </c>
      <c r="J18" s="17">
        <v>610000</v>
      </c>
      <c r="K18" s="17"/>
      <c r="L18" s="1">
        <f t="shared" si="6"/>
        <v>610000</v>
      </c>
      <c r="M18" s="1"/>
      <c r="N18" s="1"/>
      <c r="O18" s="1">
        <f t="shared" si="3"/>
        <v>0</v>
      </c>
      <c r="P18" s="17"/>
      <c r="Q18" s="17"/>
      <c r="R18" s="1">
        <f t="shared" si="4"/>
        <v>0</v>
      </c>
      <c r="S18" s="17"/>
      <c r="T18" s="17"/>
      <c r="U18" s="1">
        <f t="shared" si="7"/>
        <v>0</v>
      </c>
    </row>
    <row r="19" spans="1:22" s="7" customFormat="1" ht="27.6" x14ac:dyDescent="0.3">
      <c r="A19" s="99" t="s">
        <v>402</v>
      </c>
      <c r="B19" s="18" t="s">
        <v>368</v>
      </c>
      <c r="C19" s="12"/>
      <c r="D19" s="12" t="s">
        <v>354</v>
      </c>
      <c r="E19" s="13">
        <v>1</v>
      </c>
      <c r="F19" s="13" t="s">
        <v>385</v>
      </c>
      <c r="G19" s="17">
        <v>433800</v>
      </c>
      <c r="H19" s="17"/>
      <c r="I19" s="1">
        <f t="shared" si="5"/>
        <v>433800</v>
      </c>
      <c r="J19" s="17">
        <v>691000</v>
      </c>
      <c r="K19" s="17"/>
      <c r="L19" s="1">
        <f t="shared" si="6"/>
        <v>691000</v>
      </c>
      <c r="M19" s="1"/>
      <c r="N19" s="1"/>
      <c r="O19" s="1">
        <f t="shared" si="3"/>
        <v>0</v>
      </c>
      <c r="P19" s="17"/>
      <c r="Q19" s="17"/>
      <c r="R19" s="1">
        <f t="shared" si="4"/>
        <v>0</v>
      </c>
      <c r="S19" s="17"/>
      <c r="T19" s="17"/>
      <c r="U19" s="1">
        <f t="shared" si="7"/>
        <v>0</v>
      </c>
    </row>
    <row r="20" spans="1:22" s="7" customFormat="1" x14ac:dyDescent="0.3">
      <c r="A20" s="99"/>
      <c r="B20" s="18"/>
      <c r="C20" s="12"/>
      <c r="D20" s="12"/>
      <c r="E20" s="13"/>
      <c r="F20" s="13"/>
      <c r="G20" s="17"/>
      <c r="H20" s="17"/>
      <c r="I20" s="1"/>
      <c r="J20" s="17"/>
      <c r="K20" s="17"/>
      <c r="L20" s="1"/>
      <c r="M20" s="1"/>
      <c r="N20" s="1"/>
      <c r="O20" s="1"/>
      <c r="P20" s="17"/>
      <c r="Q20" s="17"/>
      <c r="R20" s="1"/>
      <c r="S20" s="17"/>
      <c r="T20" s="17"/>
      <c r="U20" s="1"/>
    </row>
    <row r="21" spans="1:22" s="7" customFormat="1" ht="27.6" x14ac:dyDescent="0.3">
      <c r="A21" s="99" t="s">
        <v>403</v>
      </c>
      <c r="B21" s="18" t="s">
        <v>372</v>
      </c>
      <c r="C21" s="12"/>
      <c r="D21" s="12" t="s">
        <v>354</v>
      </c>
      <c r="E21" s="13">
        <v>1</v>
      </c>
      <c r="F21" s="13" t="s">
        <v>385</v>
      </c>
      <c r="G21" s="1">
        <v>0</v>
      </c>
      <c r="H21" s="17"/>
      <c r="I21" s="1">
        <f>E21*(G21+H21)</f>
        <v>0</v>
      </c>
      <c r="J21" s="17">
        <v>350000</v>
      </c>
      <c r="K21" s="17"/>
      <c r="L21" s="1">
        <f>E21*(J21+K21)</f>
        <v>350000</v>
      </c>
      <c r="M21" s="1"/>
      <c r="N21" s="1"/>
      <c r="O21" s="1">
        <f>E21*(M21+N21)</f>
        <v>0</v>
      </c>
      <c r="P21" s="17"/>
      <c r="Q21" s="17"/>
      <c r="R21" s="1">
        <f t="shared" si="4"/>
        <v>0</v>
      </c>
      <c r="S21" s="17">
        <v>350000</v>
      </c>
      <c r="T21" s="17"/>
      <c r="U21" s="1">
        <f>E21*(S21+T21)</f>
        <v>350000</v>
      </c>
    </row>
    <row r="22" spans="1:22" s="7" customFormat="1" ht="27.6" x14ac:dyDescent="0.3">
      <c r="A22" s="99" t="s">
        <v>404</v>
      </c>
      <c r="B22" s="18" t="s">
        <v>378</v>
      </c>
      <c r="C22" s="12"/>
      <c r="D22" s="12" t="s">
        <v>354</v>
      </c>
      <c r="E22" s="13">
        <v>1</v>
      </c>
      <c r="F22" s="13" t="s">
        <v>385</v>
      </c>
      <c r="G22" s="1">
        <v>0</v>
      </c>
      <c r="H22" s="17"/>
      <c r="I22" s="1">
        <f>E22*(G22+H22)</f>
        <v>0</v>
      </c>
      <c r="J22" s="17">
        <v>0</v>
      </c>
      <c r="K22" s="17"/>
      <c r="L22" s="1">
        <f>E22*(J22+K22)</f>
        <v>0</v>
      </c>
      <c r="M22" s="1"/>
      <c r="N22" s="1"/>
      <c r="O22" s="1">
        <f>E22*(M22+N22)</f>
        <v>0</v>
      </c>
      <c r="P22" s="17"/>
      <c r="Q22" s="17"/>
      <c r="R22" s="1">
        <f t="shared" si="4"/>
        <v>0</v>
      </c>
      <c r="S22" s="17"/>
      <c r="T22" s="17"/>
      <c r="U22" s="1">
        <f>E22*(S22+T22)</f>
        <v>0</v>
      </c>
    </row>
    <row r="23" spans="1:22" s="7" customFormat="1" ht="27.6" x14ac:dyDescent="0.3">
      <c r="A23" s="99" t="s">
        <v>405</v>
      </c>
      <c r="B23" s="18" t="s">
        <v>379</v>
      </c>
      <c r="C23" s="12"/>
      <c r="D23" s="12" t="s">
        <v>354</v>
      </c>
      <c r="E23" s="13">
        <v>1</v>
      </c>
      <c r="F23" s="13" t="s">
        <v>385</v>
      </c>
      <c r="G23" s="1">
        <v>0</v>
      </c>
      <c r="H23" s="17"/>
      <c r="I23" s="1">
        <f>E23*(G23+H23)</f>
        <v>0</v>
      </c>
      <c r="J23" s="17">
        <v>0</v>
      </c>
      <c r="K23" s="17"/>
      <c r="L23" s="1">
        <f>E23*(J23+K23)</f>
        <v>0</v>
      </c>
      <c r="M23" s="1"/>
      <c r="N23" s="1"/>
      <c r="O23" s="1">
        <f>E23*(M23+N23)</f>
        <v>0</v>
      </c>
      <c r="P23" s="17"/>
      <c r="Q23" s="17"/>
      <c r="R23" s="1">
        <f t="shared" si="4"/>
        <v>0</v>
      </c>
      <c r="S23" s="17"/>
      <c r="T23" s="17"/>
      <c r="U23" s="1">
        <f>E23*(S23+T23)</f>
        <v>0</v>
      </c>
    </row>
    <row r="24" spans="1:22" s="7" customFormat="1" x14ac:dyDescent="0.3">
      <c r="A24" s="99"/>
      <c r="B24" s="18"/>
      <c r="C24" s="12"/>
      <c r="D24" s="12"/>
      <c r="E24" s="13"/>
      <c r="F24" s="13"/>
      <c r="G24" s="17"/>
      <c r="H24" s="17"/>
      <c r="I24" s="1"/>
      <c r="J24" s="17"/>
      <c r="K24" s="17"/>
      <c r="L24" s="1"/>
      <c r="M24" s="1"/>
      <c r="N24" s="1"/>
      <c r="O24" s="1"/>
      <c r="P24" s="17"/>
      <c r="Q24" s="17"/>
      <c r="R24" s="1"/>
      <c r="S24" s="17"/>
      <c r="T24" s="17"/>
      <c r="U24" s="1"/>
    </row>
    <row r="25" spans="1:22" x14ac:dyDescent="0.3">
      <c r="A25" s="6"/>
      <c r="B25" s="18"/>
      <c r="C25" s="15"/>
      <c r="D25" s="15"/>
      <c r="E25" s="2"/>
      <c r="F25" s="2"/>
      <c r="G25" s="16"/>
      <c r="H25" s="16"/>
      <c r="I25" s="1"/>
      <c r="J25" s="16"/>
      <c r="K25" s="16"/>
      <c r="L25" s="1"/>
      <c r="M25" s="1"/>
      <c r="N25" s="1"/>
      <c r="O25" s="1"/>
      <c r="P25" s="16"/>
      <c r="Q25" s="16"/>
      <c r="R25" s="1"/>
      <c r="S25" s="16"/>
      <c r="T25" s="16"/>
      <c r="U25" s="1"/>
    </row>
    <row r="26" spans="1:22" x14ac:dyDescent="0.3">
      <c r="A26" s="8"/>
      <c r="B26" s="176"/>
      <c r="C26" s="177"/>
      <c r="D26" s="177"/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2" ht="13.95" customHeight="1" x14ac:dyDescent="0.3">
      <c r="A27" s="98" t="s">
        <v>183</v>
      </c>
      <c r="B27" s="160" t="s">
        <v>339</v>
      </c>
      <c r="C27" s="161"/>
      <c r="D27" s="162"/>
      <c r="E27" s="2"/>
      <c r="F27" s="2"/>
      <c r="G27" s="16"/>
      <c r="H27" s="16"/>
      <c r="I27" s="1"/>
      <c r="J27" s="16"/>
      <c r="K27" s="16"/>
      <c r="L27" s="1"/>
      <c r="M27" s="1"/>
      <c r="N27" s="1"/>
      <c r="O27" s="1"/>
      <c r="P27" s="16"/>
      <c r="Q27" s="16"/>
      <c r="R27" s="1"/>
      <c r="S27" s="16"/>
      <c r="T27" s="16"/>
      <c r="U27" s="1"/>
    </row>
    <row r="28" spans="1:22" s="7" customFormat="1" x14ac:dyDescent="0.3">
      <c r="A28" s="99" t="s">
        <v>391</v>
      </c>
      <c r="B28" s="18" t="s">
        <v>357</v>
      </c>
      <c r="C28" s="12"/>
      <c r="D28" s="12"/>
      <c r="E28" s="13">
        <v>1</v>
      </c>
      <c r="F28" s="13" t="s">
        <v>385</v>
      </c>
      <c r="G28" s="17">
        <v>34750</v>
      </c>
      <c r="H28" s="17"/>
      <c r="I28" s="1">
        <f t="shared" ref="I28:I36" si="8">E28*(G28+H28)</f>
        <v>34750</v>
      </c>
      <c r="J28" s="17">
        <v>28000</v>
      </c>
      <c r="K28" s="17"/>
      <c r="L28" s="1">
        <f t="shared" ref="L28:L36" si="9">E28*(J28+K28)</f>
        <v>28000</v>
      </c>
      <c r="M28" s="1"/>
      <c r="N28" s="1"/>
      <c r="O28" s="1">
        <f t="shared" ref="O28:O36" si="10">E28*(M28+N28)</f>
        <v>0</v>
      </c>
      <c r="P28" s="17"/>
      <c r="Q28" s="17"/>
      <c r="R28" s="1">
        <f t="shared" ref="R28:R36" si="11">E28*(P28+Q28)</f>
        <v>0</v>
      </c>
      <c r="S28" s="17"/>
      <c r="T28" s="17"/>
      <c r="U28" s="1">
        <f t="shared" ref="U28:U36" si="12">E28*(S28+T28)</f>
        <v>0</v>
      </c>
      <c r="V28" s="113"/>
    </row>
    <row r="29" spans="1:22" s="7" customFormat="1" x14ac:dyDescent="0.3">
      <c r="A29" s="99" t="s">
        <v>392</v>
      </c>
      <c r="B29" s="18" t="s">
        <v>341</v>
      </c>
      <c r="C29" s="12"/>
      <c r="D29" s="12"/>
      <c r="E29" s="13">
        <v>1</v>
      </c>
      <c r="F29" s="13" t="s">
        <v>385</v>
      </c>
      <c r="G29" s="17">
        <v>94350</v>
      </c>
      <c r="H29" s="17"/>
      <c r="I29" s="1">
        <f t="shared" si="8"/>
        <v>94350</v>
      </c>
      <c r="J29" s="17">
        <v>89000</v>
      </c>
      <c r="K29" s="17"/>
      <c r="L29" s="1">
        <f t="shared" si="9"/>
        <v>89000</v>
      </c>
      <c r="M29" s="1"/>
      <c r="N29" s="1"/>
      <c r="O29" s="1">
        <f t="shared" si="10"/>
        <v>0</v>
      </c>
      <c r="P29" s="17"/>
      <c r="Q29" s="17"/>
      <c r="R29" s="1">
        <f t="shared" si="11"/>
        <v>0</v>
      </c>
      <c r="S29" s="17"/>
      <c r="T29" s="17"/>
      <c r="U29" s="1">
        <f t="shared" si="12"/>
        <v>0</v>
      </c>
    </row>
    <row r="30" spans="1:22" s="7" customFormat="1" x14ac:dyDescent="0.3">
      <c r="A30" s="99" t="s">
        <v>393</v>
      </c>
      <c r="B30" s="18" t="s">
        <v>340</v>
      </c>
      <c r="C30" s="12"/>
      <c r="D30" s="12"/>
      <c r="E30" s="13">
        <v>1</v>
      </c>
      <c r="F30" s="13" t="s">
        <v>385</v>
      </c>
      <c r="G30" s="17">
        <v>169300</v>
      </c>
      <c r="H30" s="17"/>
      <c r="I30" s="1">
        <f t="shared" si="8"/>
        <v>169300</v>
      </c>
      <c r="J30" s="17">
        <v>142000</v>
      </c>
      <c r="K30" s="17"/>
      <c r="L30" s="1">
        <f t="shared" si="9"/>
        <v>142000</v>
      </c>
      <c r="M30" s="1"/>
      <c r="N30" s="1"/>
      <c r="O30" s="1">
        <f t="shared" si="10"/>
        <v>0</v>
      </c>
      <c r="P30" s="17"/>
      <c r="Q30" s="17"/>
      <c r="R30" s="1">
        <f t="shared" si="11"/>
        <v>0</v>
      </c>
      <c r="S30" s="17"/>
      <c r="T30" s="17"/>
      <c r="U30" s="1">
        <f t="shared" si="12"/>
        <v>0</v>
      </c>
    </row>
    <row r="31" spans="1:22" s="7" customFormat="1" x14ac:dyDescent="0.3">
      <c r="A31" s="99" t="s">
        <v>394</v>
      </c>
      <c r="B31" s="18" t="s">
        <v>380</v>
      </c>
      <c r="C31" s="12"/>
      <c r="D31" s="12"/>
      <c r="E31" s="13">
        <v>1</v>
      </c>
      <c r="F31" s="13" t="s">
        <v>385</v>
      </c>
      <c r="G31" s="1">
        <v>0</v>
      </c>
      <c r="H31" s="17"/>
      <c r="I31" s="1">
        <f t="shared" si="8"/>
        <v>0</v>
      </c>
      <c r="J31" s="17">
        <v>0</v>
      </c>
      <c r="K31" s="17"/>
      <c r="L31" s="1">
        <f t="shared" si="9"/>
        <v>0</v>
      </c>
      <c r="M31" s="1"/>
      <c r="N31" s="1"/>
      <c r="O31" s="1">
        <f t="shared" si="10"/>
        <v>0</v>
      </c>
      <c r="P31" s="17"/>
      <c r="Q31" s="17"/>
      <c r="R31" s="1">
        <f t="shared" si="11"/>
        <v>0</v>
      </c>
      <c r="S31" s="17"/>
      <c r="T31" s="17"/>
      <c r="U31" s="1">
        <f t="shared" si="12"/>
        <v>0</v>
      </c>
      <c r="V31" s="114"/>
    </row>
    <row r="32" spans="1:22" s="7" customFormat="1" x14ac:dyDescent="0.3">
      <c r="A32" s="99" t="s">
        <v>395</v>
      </c>
      <c r="B32" s="18" t="s">
        <v>382</v>
      </c>
      <c r="C32" s="12"/>
      <c r="D32" s="12"/>
      <c r="E32" s="13">
        <v>1</v>
      </c>
      <c r="F32" s="13" t="s">
        <v>385</v>
      </c>
      <c r="G32" s="17">
        <v>0</v>
      </c>
      <c r="H32" s="17"/>
      <c r="I32" s="1">
        <f t="shared" si="8"/>
        <v>0</v>
      </c>
      <c r="J32" s="17">
        <v>0</v>
      </c>
      <c r="K32" s="17"/>
      <c r="L32" s="1">
        <f t="shared" si="9"/>
        <v>0</v>
      </c>
      <c r="M32" s="1"/>
      <c r="N32" s="1"/>
      <c r="O32" s="1">
        <f t="shared" si="10"/>
        <v>0</v>
      </c>
      <c r="P32" s="17"/>
      <c r="Q32" s="17"/>
      <c r="R32" s="1">
        <f t="shared" si="11"/>
        <v>0</v>
      </c>
      <c r="S32" s="17"/>
      <c r="T32" s="17"/>
      <c r="U32" s="1">
        <f t="shared" si="12"/>
        <v>0</v>
      </c>
    </row>
    <row r="33" spans="1:21" s="7" customFormat="1" x14ac:dyDescent="0.3">
      <c r="A33" s="99" t="s">
        <v>396</v>
      </c>
      <c r="B33" s="18" t="s">
        <v>381</v>
      </c>
      <c r="C33" s="12"/>
      <c r="D33" s="12"/>
      <c r="E33" s="13">
        <v>1</v>
      </c>
      <c r="F33" s="13" t="s">
        <v>385</v>
      </c>
      <c r="G33" s="17">
        <v>0</v>
      </c>
      <c r="H33" s="17"/>
      <c r="I33" s="1">
        <f t="shared" si="8"/>
        <v>0</v>
      </c>
      <c r="J33" s="17">
        <v>0</v>
      </c>
      <c r="K33" s="17"/>
      <c r="L33" s="1">
        <f t="shared" si="9"/>
        <v>0</v>
      </c>
      <c r="M33" s="1"/>
      <c r="N33" s="1"/>
      <c r="O33" s="1">
        <f t="shared" si="10"/>
        <v>0</v>
      </c>
      <c r="P33" s="17"/>
      <c r="Q33" s="17"/>
      <c r="R33" s="1">
        <f t="shared" si="11"/>
        <v>0</v>
      </c>
      <c r="S33" s="17"/>
      <c r="T33" s="17"/>
      <c r="U33" s="1">
        <f t="shared" si="12"/>
        <v>0</v>
      </c>
    </row>
    <row r="34" spans="1:21" s="7" customFormat="1" x14ac:dyDescent="0.3">
      <c r="A34" s="99" t="s">
        <v>397</v>
      </c>
      <c r="B34" s="18" t="s">
        <v>366</v>
      </c>
      <c r="C34" s="12"/>
      <c r="D34" s="12" t="s">
        <v>367</v>
      </c>
      <c r="E34" s="13">
        <v>1</v>
      </c>
      <c r="F34" s="13" t="s">
        <v>385</v>
      </c>
      <c r="G34" s="17">
        <v>990900</v>
      </c>
      <c r="H34" s="17"/>
      <c r="I34" s="1">
        <f t="shared" si="8"/>
        <v>990900</v>
      </c>
      <c r="J34" s="17">
        <v>1115000</v>
      </c>
      <c r="K34" s="17"/>
      <c r="L34" s="1">
        <f t="shared" si="9"/>
        <v>1115000</v>
      </c>
      <c r="M34" s="1"/>
      <c r="N34" s="1"/>
      <c r="O34" s="1">
        <f t="shared" si="10"/>
        <v>0</v>
      </c>
      <c r="P34" s="17"/>
      <c r="Q34" s="17"/>
      <c r="R34" s="1">
        <f t="shared" si="11"/>
        <v>0</v>
      </c>
      <c r="S34" s="17"/>
      <c r="T34" s="17"/>
      <c r="U34" s="1">
        <f t="shared" si="12"/>
        <v>0</v>
      </c>
    </row>
    <row r="35" spans="1:21" s="7" customFormat="1" x14ac:dyDescent="0.3">
      <c r="A35" s="99" t="s">
        <v>398</v>
      </c>
      <c r="B35" s="18" t="s">
        <v>383</v>
      </c>
      <c r="C35" s="12"/>
      <c r="D35" s="12"/>
      <c r="E35" s="13">
        <v>1</v>
      </c>
      <c r="F35" s="13" t="s">
        <v>385</v>
      </c>
      <c r="G35" s="17">
        <v>1449000</v>
      </c>
      <c r="H35" s="17"/>
      <c r="I35" s="1">
        <f t="shared" si="8"/>
        <v>1449000</v>
      </c>
      <c r="J35" s="17">
        <v>0</v>
      </c>
      <c r="K35" s="17"/>
      <c r="L35" s="1">
        <f t="shared" si="9"/>
        <v>0</v>
      </c>
      <c r="M35" s="1"/>
      <c r="N35" s="1"/>
      <c r="O35" s="1">
        <f t="shared" si="10"/>
        <v>0</v>
      </c>
      <c r="P35" s="17"/>
      <c r="Q35" s="17"/>
      <c r="R35" s="1">
        <f t="shared" si="11"/>
        <v>0</v>
      </c>
      <c r="S35" s="17"/>
      <c r="T35" s="17"/>
      <c r="U35" s="1">
        <f t="shared" si="12"/>
        <v>0</v>
      </c>
    </row>
    <row r="36" spans="1:21" s="7" customFormat="1" x14ac:dyDescent="0.3">
      <c r="A36" s="99" t="s">
        <v>399</v>
      </c>
      <c r="B36" s="18" t="s">
        <v>377</v>
      </c>
      <c r="C36" s="12"/>
      <c r="D36" s="12"/>
      <c r="E36" s="13">
        <v>1</v>
      </c>
      <c r="F36" s="13" t="s">
        <v>385</v>
      </c>
      <c r="G36" s="17">
        <v>2000000</v>
      </c>
      <c r="H36" s="17"/>
      <c r="I36" s="1">
        <f t="shared" si="8"/>
        <v>2000000</v>
      </c>
      <c r="J36" s="17">
        <v>0</v>
      </c>
      <c r="K36" s="17"/>
      <c r="L36" s="1">
        <f t="shared" si="9"/>
        <v>0</v>
      </c>
      <c r="M36" s="1"/>
      <c r="N36" s="1"/>
      <c r="O36" s="1">
        <f t="shared" si="10"/>
        <v>0</v>
      </c>
      <c r="P36" s="17"/>
      <c r="Q36" s="17"/>
      <c r="R36" s="1">
        <f t="shared" si="11"/>
        <v>0</v>
      </c>
      <c r="S36" s="17"/>
      <c r="T36" s="17"/>
      <c r="U36" s="1">
        <f t="shared" si="12"/>
        <v>0</v>
      </c>
    </row>
    <row r="37" spans="1:21" s="7" customFormat="1" x14ac:dyDescent="0.3">
      <c r="A37" s="99"/>
      <c r="B37" s="18"/>
      <c r="C37" s="12"/>
      <c r="D37" s="12"/>
      <c r="E37" s="13"/>
      <c r="F37" s="13"/>
      <c r="G37" s="17"/>
      <c r="H37" s="17"/>
      <c r="I37" s="1"/>
      <c r="J37" s="17"/>
      <c r="K37" s="17"/>
      <c r="L37" s="1"/>
      <c r="M37" s="1"/>
      <c r="N37" s="1"/>
      <c r="O37" s="1"/>
      <c r="P37" s="17"/>
      <c r="Q37" s="17"/>
      <c r="R37" s="1"/>
      <c r="S37" s="17"/>
      <c r="T37" s="17"/>
      <c r="U37" s="1"/>
    </row>
    <row r="38" spans="1:21" s="7" customFormat="1" x14ac:dyDescent="0.3">
      <c r="A38" s="99" t="s">
        <v>400</v>
      </c>
      <c r="B38" s="18" t="s">
        <v>362</v>
      </c>
      <c r="C38" s="12"/>
      <c r="D38" s="12" t="s">
        <v>363</v>
      </c>
      <c r="E38" s="13">
        <v>1</v>
      </c>
      <c r="F38" s="13" t="s">
        <v>385</v>
      </c>
      <c r="G38" s="17">
        <v>430000</v>
      </c>
      <c r="H38" s="17"/>
      <c r="I38" s="1">
        <f t="shared" ref="I38:I43" si="13">E38*(G38+H38)</f>
        <v>430000</v>
      </c>
      <c r="J38" s="17">
        <v>440000</v>
      </c>
      <c r="K38" s="17"/>
      <c r="L38" s="1">
        <f t="shared" ref="L38:L43" si="14">E38*(J38+K38)</f>
        <v>440000</v>
      </c>
      <c r="M38" s="1"/>
      <c r="N38" s="1"/>
      <c r="O38" s="1">
        <f t="shared" ref="O38:O43" si="15">E38*(M38+N38)</f>
        <v>0</v>
      </c>
      <c r="P38" s="17"/>
      <c r="Q38" s="17"/>
      <c r="R38" s="1">
        <f t="shared" ref="R38:R43" si="16">E38*(P38+Q38)</f>
        <v>0</v>
      </c>
      <c r="S38" s="17">
        <v>428182</v>
      </c>
      <c r="T38" s="17"/>
      <c r="U38" s="1">
        <f t="shared" ref="U38:U43" si="17">E38*(S38+T38)</f>
        <v>428182</v>
      </c>
    </row>
    <row r="39" spans="1:21" s="7" customFormat="1" x14ac:dyDescent="0.3">
      <c r="A39" s="99" t="s">
        <v>401</v>
      </c>
      <c r="B39" s="18" t="s">
        <v>342</v>
      </c>
      <c r="C39" s="12"/>
      <c r="D39" s="12"/>
      <c r="E39" s="13">
        <v>1</v>
      </c>
      <c r="F39" s="13" t="s">
        <v>385</v>
      </c>
      <c r="G39" s="17">
        <v>962200</v>
      </c>
      <c r="H39" s="17"/>
      <c r="I39" s="1">
        <f t="shared" si="13"/>
        <v>962200</v>
      </c>
      <c r="J39" s="17">
        <v>820000</v>
      </c>
      <c r="K39" s="17"/>
      <c r="L39" s="1">
        <f t="shared" si="14"/>
        <v>820000</v>
      </c>
      <c r="M39" s="1"/>
      <c r="N39" s="1"/>
      <c r="O39" s="1">
        <f t="shared" si="15"/>
        <v>0</v>
      </c>
      <c r="P39" s="17"/>
      <c r="Q39" s="17"/>
      <c r="R39" s="1">
        <f t="shared" si="16"/>
        <v>0</v>
      </c>
      <c r="S39" s="17"/>
      <c r="T39" s="17"/>
      <c r="U39" s="1">
        <f t="shared" si="17"/>
        <v>0</v>
      </c>
    </row>
    <row r="40" spans="1:21" s="7" customFormat="1" x14ac:dyDescent="0.3">
      <c r="A40" s="99" t="s">
        <v>402</v>
      </c>
      <c r="B40" s="18" t="s">
        <v>358</v>
      </c>
      <c r="C40" s="12"/>
      <c r="D40" s="12"/>
      <c r="E40" s="13">
        <v>1</v>
      </c>
      <c r="F40" s="13" t="s">
        <v>385</v>
      </c>
      <c r="G40" s="17">
        <v>14350</v>
      </c>
      <c r="H40" s="17"/>
      <c r="I40" s="1">
        <f t="shared" si="13"/>
        <v>14350</v>
      </c>
      <c r="J40" s="17">
        <v>12200</v>
      </c>
      <c r="K40" s="17"/>
      <c r="L40" s="1">
        <f t="shared" si="14"/>
        <v>12200</v>
      </c>
      <c r="M40" s="1"/>
      <c r="N40" s="1"/>
      <c r="O40" s="1">
        <f t="shared" si="15"/>
        <v>0</v>
      </c>
      <c r="P40" s="17"/>
      <c r="Q40" s="17"/>
      <c r="R40" s="1">
        <f t="shared" si="16"/>
        <v>0</v>
      </c>
      <c r="S40" s="17"/>
      <c r="T40" s="17"/>
      <c r="U40" s="1">
        <f t="shared" si="17"/>
        <v>0</v>
      </c>
    </row>
    <row r="41" spans="1:21" s="7" customFormat="1" x14ac:dyDescent="0.3">
      <c r="A41" s="99" t="s">
        <v>403</v>
      </c>
      <c r="B41" s="18" t="s">
        <v>343</v>
      </c>
      <c r="C41" s="12"/>
      <c r="D41" s="12"/>
      <c r="E41" s="13">
        <v>1</v>
      </c>
      <c r="F41" s="13" t="s">
        <v>385</v>
      </c>
      <c r="G41" s="17">
        <v>19350</v>
      </c>
      <c r="H41" s="17"/>
      <c r="I41" s="1">
        <f t="shared" si="13"/>
        <v>19350</v>
      </c>
      <c r="J41" s="17">
        <v>17500</v>
      </c>
      <c r="K41" s="17"/>
      <c r="L41" s="1">
        <f t="shared" si="14"/>
        <v>17500</v>
      </c>
      <c r="M41" s="1"/>
      <c r="N41" s="1"/>
      <c r="O41" s="1">
        <f t="shared" si="15"/>
        <v>0</v>
      </c>
      <c r="P41" s="17"/>
      <c r="Q41" s="17"/>
      <c r="R41" s="1">
        <f t="shared" si="16"/>
        <v>0</v>
      </c>
      <c r="S41" s="17"/>
      <c r="T41" s="17"/>
      <c r="U41" s="1">
        <f t="shared" si="17"/>
        <v>0</v>
      </c>
    </row>
    <row r="42" spans="1:21" s="7" customFormat="1" x14ac:dyDescent="0.3">
      <c r="A42" s="99" t="s">
        <v>404</v>
      </c>
      <c r="B42" s="18" t="s">
        <v>344</v>
      </c>
      <c r="C42" s="12"/>
      <c r="D42" s="12"/>
      <c r="E42" s="13">
        <v>1</v>
      </c>
      <c r="F42" s="13" t="s">
        <v>385</v>
      </c>
      <c r="G42" s="17">
        <v>40500</v>
      </c>
      <c r="H42" s="17"/>
      <c r="I42" s="1">
        <f t="shared" si="13"/>
        <v>40500</v>
      </c>
      <c r="J42" s="17">
        <v>37500</v>
      </c>
      <c r="K42" s="17"/>
      <c r="L42" s="1">
        <f t="shared" si="14"/>
        <v>37500</v>
      </c>
      <c r="M42" s="1"/>
      <c r="N42" s="1"/>
      <c r="O42" s="1">
        <f t="shared" si="15"/>
        <v>0</v>
      </c>
      <c r="P42" s="17"/>
      <c r="Q42" s="17"/>
      <c r="R42" s="1">
        <f t="shared" si="16"/>
        <v>0</v>
      </c>
      <c r="S42" s="17"/>
      <c r="T42" s="17"/>
      <c r="U42" s="1">
        <f t="shared" si="17"/>
        <v>0</v>
      </c>
    </row>
    <row r="43" spans="1:21" s="7" customFormat="1" x14ac:dyDescent="0.3">
      <c r="A43" s="99" t="s">
        <v>405</v>
      </c>
      <c r="B43" s="18" t="s">
        <v>345</v>
      </c>
      <c r="C43" s="12"/>
      <c r="D43" s="12"/>
      <c r="E43" s="13">
        <v>1</v>
      </c>
      <c r="F43" s="13" t="s">
        <v>385</v>
      </c>
      <c r="G43" s="17">
        <v>963850</v>
      </c>
      <c r="H43" s="17"/>
      <c r="I43" s="1">
        <f t="shared" si="13"/>
        <v>963850</v>
      </c>
      <c r="J43" s="17">
        <v>78000</v>
      </c>
      <c r="K43" s="17"/>
      <c r="L43" s="1">
        <f t="shared" si="14"/>
        <v>78000</v>
      </c>
      <c r="M43" s="1"/>
      <c r="N43" s="1"/>
      <c r="O43" s="1">
        <f t="shared" si="15"/>
        <v>0</v>
      </c>
      <c r="P43" s="17"/>
      <c r="Q43" s="17"/>
      <c r="R43" s="1">
        <f t="shared" si="16"/>
        <v>0</v>
      </c>
      <c r="S43" s="17"/>
      <c r="T43" s="17"/>
      <c r="U43" s="1">
        <f t="shared" si="17"/>
        <v>0</v>
      </c>
    </row>
    <row r="44" spans="1:21" s="7" customFormat="1" x14ac:dyDescent="0.3">
      <c r="A44" s="99"/>
      <c r="B44" s="18"/>
      <c r="C44" s="12"/>
      <c r="D44" s="12"/>
      <c r="E44" s="13"/>
      <c r="F44" s="13"/>
      <c r="G44" s="17"/>
      <c r="H44" s="17"/>
      <c r="I44" s="1"/>
      <c r="J44" s="17"/>
      <c r="K44" s="17"/>
      <c r="L44" s="1"/>
      <c r="M44" s="1"/>
      <c r="N44" s="1"/>
      <c r="O44" s="1"/>
      <c r="P44" s="17"/>
      <c r="Q44" s="17"/>
      <c r="R44" s="1"/>
      <c r="S44" s="17"/>
      <c r="T44" s="17"/>
      <c r="U44" s="1"/>
    </row>
    <row r="45" spans="1:21" s="7" customFormat="1" x14ac:dyDescent="0.3">
      <c r="A45" s="99" t="s">
        <v>406</v>
      </c>
      <c r="B45" s="18" t="s">
        <v>349</v>
      </c>
      <c r="C45" s="12"/>
      <c r="D45" s="12" t="s">
        <v>359</v>
      </c>
      <c r="E45" s="13">
        <v>1</v>
      </c>
      <c r="F45" s="13" t="s">
        <v>385</v>
      </c>
      <c r="G45" s="17">
        <v>8150</v>
      </c>
      <c r="H45" s="17"/>
      <c r="I45" s="1">
        <f t="shared" ref="I45:I50" si="18">E45*(G45+H45)</f>
        <v>8150</v>
      </c>
      <c r="J45" s="17">
        <v>8000</v>
      </c>
      <c r="K45" s="17"/>
      <c r="L45" s="1">
        <f t="shared" ref="L45:L50" si="19">E45*(J45+K45)</f>
        <v>8000</v>
      </c>
      <c r="M45" s="1"/>
      <c r="N45" s="1"/>
      <c r="O45" s="1">
        <f t="shared" ref="O45:O50" si="20">E45*(M45+N45)</f>
        <v>0</v>
      </c>
      <c r="P45" s="17"/>
      <c r="Q45" s="17"/>
      <c r="R45" s="1">
        <f t="shared" ref="R45:R50" si="21">E45*(P45+Q45)</f>
        <v>0</v>
      </c>
      <c r="S45" s="17"/>
      <c r="T45" s="17"/>
      <c r="U45" s="1">
        <f t="shared" ref="U45:U50" si="22">E45*(S45+T45)</f>
        <v>0</v>
      </c>
    </row>
    <row r="46" spans="1:21" s="7" customFormat="1" x14ac:dyDescent="0.3">
      <c r="A46" s="99" t="s">
        <v>407</v>
      </c>
      <c r="B46" s="18" t="s">
        <v>348</v>
      </c>
      <c r="C46" s="12"/>
      <c r="D46" s="12" t="s">
        <v>360</v>
      </c>
      <c r="E46" s="13">
        <v>1</v>
      </c>
      <c r="F46" s="13" t="s">
        <v>385</v>
      </c>
      <c r="G46" s="17">
        <v>10850</v>
      </c>
      <c r="H46" s="17"/>
      <c r="I46" s="1">
        <f t="shared" si="18"/>
        <v>10850</v>
      </c>
      <c r="J46" s="17">
        <v>11500</v>
      </c>
      <c r="K46" s="17"/>
      <c r="L46" s="1">
        <f t="shared" si="19"/>
        <v>11500</v>
      </c>
      <c r="M46" s="1"/>
      <c r="N46" s="1"/>
      <c r="O46" s="1">
        <f t="shared" si="20"/>
        <v>0</v>
      </c>
      <c r="P46" s="17"/>
      <c r="Q46" s="17"/>
      <c r="R46" s="1">
        <f t="shared" si="21"/>
        <v>0</v>
      </c>
      <c r="S46" s="17"/>
      <c r="T46" s="17"/>
      <c r="U46" s="1">
        <f t="shared" si="22"/>
        <v>0</v>
      </c>
    </row>
    <row r="47" spans="1:21" s="7" customFormat="1" x14ac:dyDescent="0.3">
      <c r="A47" s="99" t="s">
        <v>408</v>
      </c>
      <c r="B47" s="18" t="s">
        <v>350</v>
      </c>
      <c r="C47" s="12"/>
      <c r="D47" s="12" t="s">
        <v>359</v>
      </c>
      <c r="E47" s="13">
        <v>1</v>
      </c>
      <c r="F47" s="13" t="s">
        <v>385</v>
      </c>
      <c r="G47" s="17">
        <v>10350</v>
      </c>
      <c r="H47" s="17"/>
      <c r="I47" s="1">
        <f t="shared" si="18"/>
        <v>10350</v>
      </c>
      <c r="J47" s="17">
        <v>10500</v>
      </c>
      <c r="K47" s="17"/>
      <c r="L47" s="1">
        <f t="shared" si="19"/>
        <v>10500</v>
      </c>
      <c r="M47" s="1"/>
      <c r="N47" s="1"/>
      <c r="O47" s="1">
        <f t="shared" si="20"/>
        <v>0</v>
      </c>
      <c r="P47" s="17"/>
      <c r="Q47" s="17"/>
      <c r="R47" s="1">
        <f t="shared" si="21"/>
        <v>0</v>
      </c>
      <c r="S47" s="17"/>
      <c r="T47" s="17"/>
      <c r="U47" s="1">
        <f t="shared" si="22"/>
        <v>0</v>
      </c>
    </row>
    <row r="48" spans="1:21" s="7" customFormat="1" x14ac:dyDescent="0.3">
      <c r="A48" s="99" t="s">
        <v>409</v>
      </c>
      <c r="B48" s="18" t="s">
        <v>351</v>
      </c>
      <c r="C48" s="12"/>
      <c r="D48" s="12" t="s">
        <v>359</v>
      </c>
      <c r="E48" s="13">
        <v>1</v>
      </c>
      <c r="F48" s="13" t="s">
        <v>385</v>
      </c>
      <c r="G48" s="17">
        <v>15450</v>
      </c>
      <c r="H48" s="17"/>
      <c r="I48" s="1">
        <f t="shared" si="18"/>
        <v>15450</v>
      </c>
      <c r="J48" s="17">
        <v>11500</v>
      </c>
      <c r="K48" s="17"/>
      <c r="L48" s="1">
        <f t="shared" si="19"/>
        <v>11500</v>
      </c>
      <c r="M48" s="1"/>
      <c r="N48" s="1"/>
      <c r="O48" s="1">
        <f t="shared" si="20"/>
        <v>0</v>
      </c>
      <c r="P48" s="17"/>
      <c r="Q48" s="17"/>
      <c r="R48" s="1">
        <f t="shared" si="21"/>
        <v>0</v>
      </c>
      <c r="S48" s="17"/>
      <c r="T48" s="17"/>
      <c r="U48" s="1">
        <f t="shared" si="22"/>
        <v>0</v>
      </c>
    </row>
    <row r="49" spans="1:21" s="7" customFormat="1" x14ac:dyDescent="0.3">
      <c r="A49" s="99" t="s">
        <v>410</v>
      </c>
      <c r="B49" s="18" t="s">
        <v>346</v>
      </c>
      <c r="C49" s="12"/>
      <c r="D49" s="12" t="s">
        <v>360</v>
      </c>
      <c r="E49" s="13">
        <v>1</v>
      </c>
      <c r="F49" s="13" t="s">
        <v>385</v>
      </c>
      <c r="G49" s="17">
        <v>20600</v>
      </c>
      <c r="H49" s="17"/>
      <c r="I49" s="1">
        <f t="shared" si="18"/>
        <v>20600</v>
      </c>
      <c r="J49" s="17">
        <v>20000</v>
      </c>
      <c r="K49" s="17"/>
      <c r="L49" s="1">
        <f t="shared" si="19"/>
        <v>20000</v>
      </c>
      <c r="M49" s="1"/>
      <c r="N49" s="1"/>
      <c r="O49" s="1">
        <f t="shared" si="20"/>
        <v>0</v>
      </c>
      <c r="P49" s="17"/>
      <c r="Q49" s="17"/>
      <c r="R49" s="1">
        <f t="shared" si="21"/>
        <v>0</v>
      </c>
      <c r="S49" s="17"/>
      <c r="T49" s="17"/>
      <c r="U49" s="1">
        <f t="shared" si="22"/>
        <v>0</v>
      </c>
    </row>
    <row r="50" spans="1:21" s="7" customFormat="1" x14ac:dyDescent="0.3">
      <c r="A50" s="99" t="s">
        <v>411</v>
      </c>
      <c r="B50" s="18" t="s">
        <v>347</v>
      </c>
      <c r="C50" s="12"/>
      <c r="D50" s="12" t="s">
        <v>360</v>
      </c>
      <c r="E50" s="13">
        <v>1</v>
      </c>
      <c r="F50" s="13" t="s">
        <v>385</v>
      </c>
      <c r="G50" s="17">
        <v>14450</v>
      </c>
      <c r="H50" s="17"/>
      <c r="I50" s="1">
        <f t="shared" si="18"/>
        <v>14450</v>
      </c>
      <c r="J50" s="17">
        <v>13000</v>
      </c>
      <c r="K50" s="17"/>
      <c r="L50" s="1">
        <f t="shared" si="19"/>
        <v>13000</v>
      </c>
      <c r="M50" s="1"/>
      <c r="N50" s="1"/>
      <c r="O50" s="1">
        <f t="shared" si="20"/>
        <v>0</v>
      </c>
      <c r="P50" s="17"/>
      <c r="Q50" s="17"/>
      <c r="R50" s="1">
        <f t="shared" si="21"/>
        <v>0</v>
      </c>
      <c r="S50" s="17"/>
      <c r="T50" s="17"/>
      <c r="U50" s="1">
        <f t="shared" si="22"/>
        <v>0</v>
      </c>
    </row>
    <row r="51" spans="1:21" s="7" customFormat="1" x14ac:dyDescent="0.3">
      <c r="A51" s="99"/>
      <c r="B51" s="18"/>
      <c r="C51" s="12"/>
      <c r="D51" s="12"/>
      <c r="E51" s="13"/>
      <c r="F51" s="13"/>
      <c r="G51" s="17"/>
      <c r="H51" s="17"/>
      <c r="I51" s="1"/>
      <c r="J51" s="17"/>
      <c r="K51" s="17"/>
      <c r="L51" s="1"/>
      <c r="M51" s="1"/>
      <c r="N51" s="1"/>
      <c r="O51" s="1"/>
      <c r="P51" s="17"/>
      <c r="Q51" s="17"/>
      <c r="R51" s="1"/>
      <c r="S51" s="17"/>
      <c r="T51" s="17"/>
      <c r="U51" s="1"/>
    </row>
    <row r="52" spans="1:21" s="7" customFormat="1" x14ac:dyDescent="0.3">
      <c r="A52" s="99" t="s">
        <v>412</v>
      </c>
      <c r="B52" s="18" t="s">
        <v>352</v>
      </c>
      <c r="C52" s="12"/>
      <c r="D52" s="12" t="s">
        <v>359</v>
      </c>
      <c r="E52" s="13">
        <v>1</v>
      </c>
      <c r="F52" s="13" t="s">
        <v>385</v>
      </c>
      <c r="G52" s="17">
        <v>93500</v>
      </c>
      <c r="H52" s="17"/>
      <c r="I52" s="1">
        <f>E52*(G52+H52)</f>
        <v>93500</v>
      </c>
      <c r="J52" s="17">
        <v>79000</v>
      </c>
      <c r="K52" s="17"/>
      <c r="L52" s="1">
        <f>E52*(J52+K52)</f>
        <v>79000</v>
      </c>
      <c r="M52" s="1"/>
      <c r="N52" s="1"/>
      <c r="O52" s="1">
        <f>E52*(M52+N52)</f>
        <v>0</v>
      </c>
      <c r="P52" s="17"/>
      <c r="Q52" s="17"/>
      <c r="R52" s="1">
        <f>E52*(P52+Q52)</f>
        <v>0</v>
      </c>
      <c r="S52" s="17"/>
      <c r="T52" s="17"/>
      <c r="U52" s="1">
        <f>E52*(S52+T52)</f>
        <v>0</v>
      </c>
    </row>
    <row r="53" spans="1:21" s="7" customFormat="1" x14ac:dyDescent="0.3">
      <c r="A53" s="99"/>
      <c r="B53" s="18"/>
      <c r="C53" s="12"/>
      <c r="D53" s="12"/>
      <c r="E53" s="13"/>
      <c r="F53" s="13"/>
      <c r="G53" s="17"/>
      <c r="H53" s="17"/>
      <c r="I53" s="1"/>
      <c r="J53" s="17"/>
      <c r="K53" s="17"/>
      <c r="L53" s="1"/>
      <c r="M53" s="1"/>
      <c r="N53" s="1"/>
      <c r="O53" s="1"/>
      <c r="P53" s="17"/>
      <c r="Q53" s="17"/>
      <c r="R53" s="1"/>
      <c r="S53" s="17"/>
      <c r="T53" s="17"/>
      <c r="U53" s="1"/>
    </row>
    <row r="54" spans="1:21" x14ac:dyDescent="0.3">
      <c r="A54" s="8"/>
      <c r="B54" s="176"/>
      <c r="C54" s="177"/>
      <c r="D54" s="177"/>
      <c r="E54" s="9"/>
      <c r="F54" s="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s="7" customForma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s="7" customForma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s="7" customForma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s="7" customForma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s="7" customForma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s="7" customForma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s="7" customForma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s="7" customForma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s="7" customForma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s="7" customForma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s="7" customForma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s="7" customForma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s="7" customForma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s="7" customForma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s="7" customForma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s="7" customForma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s="7" customForma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s="7" customForma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s="7" customForma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s="7" customForma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s="7" customForma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s="7" customForma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s="7" customForma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s="7" customForma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s="7" customForma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s="7" customForma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s="7" customForma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s="7" customForma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s="7" customForma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s="7" customForma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s="7" customForma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s="7" customForma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s="7" customForma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3">
      <c r="A88" s="11"/>
      <c r="B88" s="11"/>
      <c r="C88" s="11"/>
      <c r="D88" s="11"/>
      <c r="E88" s="11"/>
      <c r="F88" s="11"/>
    </row>
  </sheetData>
  <mergeCells count="24">
    <mergeCell ref="A2:A4"/>
    <mergeCell ref="B2:D4"/>
    <mergeCell ref="E2:E4"/>
    <mergeCell ref="F2:F4"/>
    <mergeCell ref="G2:I2"/>
    <mergeCell ref="S2:U2"/>
    <mergeCell ref="G3:H3"/>
    <mergeCell ref="I3:I4"/>
    <mergeCell ref="J3:K3"/>
    <mergeCell ref="L3:L4"/>
    <mergeCell ref="S3:T3"/>
    <mergeCell ref="U3:U4"/>
    <mergeCell ref="J2:L2"/>
    <mergeCell ref="M2:O2"/>
    <mergeCell ref="M3:N3"/>
    <mergeCell ref="O3:O4"/>
    <mergeCell ref="P2:R2"/>
    <mergeCell ref="P3:Q3"/>
    <mergeCell ref="R3:R4"/>
    <mergeCell ref="B5:D5"/>
    <mergeCell ref="B6:D6"/>
    <mergeCell ref="B26:D26"/>
    <mergeCell ref="B27:D27"/>
    <mergeCell ref="B54:D54"/>
  </mergeCells>
  <phoneticPr fontId="16" type="noConversion"/>
  <pageMargins left="0.4" right="0.1" top="0.55000000000000004" bottom="0.75" header="0.3" footer="0.3"/>
  <pageSetup paperSize="9" scale="53" orientation="landscape" horizontalDpi="4294967294" verticalDpi="300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M26"/>
  <sheetViews>
    <sheetView showGridLines="0" zoomScale="70" zoomScaleNormal="70" zoomScaleSheetLayoutView="85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D31" sqref="D31"/>
    </sheetView>
  </sheetViews>
  <sheetFormatPr defaultColWidth="9.21875" defaultRowHeight="13.8" x14ac:dyDescent="0.3"/>
  <cols>
    <col min="1" max="1" width="8" style="3" customWidth="1"/>
    <col min="2" max="2" width="3.77734375" style="4" customWidth="1"/>
    <col min="3" max="3" width="22.21875" style="4" customWidth="1"/>
    <col min="4" max="4" width="61.5546875" style="4" customWidth="1"/>
    <col min="5" max="5" width="22.77734375" style="4" customWidth="1"/>
    <col min="6" max="7" width="5.77734375" style="5" customWidth="1"/>
    <col min="8" max="10" width="13.21875" style="11" hidden="1" customWidth="1"/>
    <col min="11" max="13" width="13.21875" style="11" customWidth="1"/>
    <col min="14" max="16384" width="9.21875" style="4"/>
  </cols>
  <sheetData>
    <row r="1" spans="1:13" ht="14.4" thickBot="1" x14ac:dyDescent="0.35"/>
    <row r="2" spans="1:13" ht="15" customHeight="1" x14ac:dyDescent="0.3">
      <c r="A2" s="163" t="s">
        <v>2</v>
      </c>
      <c r="B2" s="166" t="s">
        <v>264</v>
      </c>
      <c r="C2" s="166"/>
      <c r="D2" s="166"/>
      <c r="E2" s="166" t="s">
        <v>306</v>
      </c>
      <c r="F2" s="169" t="s">
        <v>0</v>
      </c>
      <c r="G2" s="171" t="s">
        <v>1</v>
      </c>
      <c r="H2" s="153" t="s">
        <v>303</v>
      </c>
      <c r="I2" s="154"/>
      <c r="J2" s="155"/>
      <c r="K2" s="153" t="s">
        <v>304</v>
      </c>
      <c r="L2" s="154"/>
      <c r="M2" s="155"/>
    </row>
    <row r="3" spans="1:13" ht="22.5" customHeight="1" x14ac:dyDescent="0.3">
      <c r="A3" s="164"/>
      <c r="B3" s="167"/>
      <c r="C3" s="167"/>
      <c r="D3" s="167"/>
      <c r="E3" s="167"/>
      <c r="F3" s="157"/>
      <c r="G3" s="172"/>
      <c r="H3" s="156" t="s">
        <v>4</v>
      </c>
      <c r="I3" s="157"/>
      <c r="J3" s="158" t="s">
        <v>6</v>
      </c>
      <c r="K3" s="156" t="s">
        <v>4</v>
      </c>
      <c r="L3" s="157"/>
      <c r="M3" s="158" t="s">
        <v>6</v>
      </c>
    </row>
    <row r="4" spans="1:13" ht="22.5" customHeight="1" thickBot="1" x14ac:dyDescent="0.35">
      <c r="A4" s="165"/>
      <c r="B4" s="168"/>
      <c r="C4" s="168"/>
      <c r="D4" s="168"/>
      <c r="E4" s="168"/>
      <c r="F4" s="170"/>
      <c r="G4" s="173"/>
      <c r="H4" s="104" t="s">
        <v>5</v>
      </c>
      <c r="I4" s="103" t="s">
        <v>305</v>
      </c>
      <c r="J4" s="159"/>
      <c r="K4" s="104" t="s">
        <v>5</v>
      </c>
      <c r="L4" s="103" t="s">
        <v>305</v>
      </c>
      <c r="M4" s="159"/>
    </row>
    <row r="5" spans="1:13" x14ac:dyDescent="0.3">
      <c r="A5" s="100"/>
      <c r="B5" s="174"/>
      <c r="C5" s="175"/>
      <c r="D5" s="175"/>
      <c r="E5" s="105"/>
      <c r="F5" s="101"/>
      <c r="G5" s="101"/>
      <c r="H5" s="102"/>
      <c r="I5" s="102"/>
      <c r="J5" s="102"/>
      <c r="K5" s="102"/>
      <c r="L5" s="102"/>
      <c r="M5" s="102"/>
    </row>
    <row r="6" spans="1:13" ht="13.95" customHeight="1" x14ac:dyDescent="0.3">
      <c r="A6" s="98"/>
      <c r="B6" s="160" t="s">
        <v>333</v>
      </c>
      <c r="C6" s="161"/>
      <c r="D6" s="162"/>
      <c r="E6" s="106"/>
      <c r="F6" s="2"/>
      <c r="G6" s="2"/>
      <c r="H6" s="16"/>
      <c r="I6" s="16"/>
      <c r="J6" s="1"/>
      <c r="K6" s="16"/>
      <c r="L6" s="16"/>
      <c r="M6" s="1"/>
    </row>
    <row r="7" spans="1:13" s="7" customFormat="1" x14ac:dyDescent="0.3">
      <c r="A7" s="99" t="s">
        <v>307</v>
      </c>
      <c r="B7" s="18" t="s">
        <v>321</v>
      </c>
      <c r="C7" s="12"/>
      <c r="D7" s="12"/>
      <c r="E7" s="107" t="s">
        <v>66</v>
      </c>
      <c r="F7" s="13">
        <v>1</v>
      </c>
      <c r="G7" s="13" t="s">
        <v>8</v>
      </c>
      <c r="H7" s="17">
        <v>95000</v>
      </c>
      <c r="I7" s="17">
        <v>15000</v>
      </c>
      <c r="J7" s="1">
        <f>F7*(H7+I7)</f>
        <v>110000</v>
      </c>
      <c r="K7" s="17">
        <v>85000</v>
      </c>
      <c r="L7" s="17">
        <v>15000</v>
      </c>
      <c r="M7" s="1">
        <f>F7*(K7+L7)</f>
        <v>100000</v>
      </c>
    </row>
    <row r="8" spans="1:13" s="7" customFormat="1" x14ac:dyDescent="0.3">
      <c r="A8" s="99" t="s">
        <v>308</v>
      </c>
      <c r="B8" s="18" t="s">
        <v>322</v>
      </c>
      <c r="C8" s="12"/>
      <c r="D8" s="12"/>
      <c r="E8" s="107" t="s">
        <v>66</v>
      </c>
      <c r="F8" s="13">
        <v>4</v>
      </c>
      <c r="G8" s="13" t="s">
        <v>8</v>
      </c>
      <c r="H8" s="17">
        <v>115000</v>
      </c>
      <c r="I8" s="17">
        <v>60000</v>
      </c>
      <c r="J8" s="1">
        <f t="shared" ref="J8:J18" si="0">F8*(H8+I8)</f>
        <v>700000</v>
      </c>
      <c r="K8" s="17">
        <v>105000</v>
      </c>
      <c r="L8" s="17">
        <v>60000</v>
      </c>
      <c r="M8" s="1">
        <f t="shared" ref="M8:M18" si="1">F8*(K8+L8)</f>
        <v>660000</v>
      </c>
    </row>
    <row r="9" spans="1:13" s="7" customFormat="1" x14ac:dyDescent="0.3">
      <c r="A9" s="99" t="s">
        <v>309</v>
      </c>
      <c r="B9" s="18" t="s">
        <v>318</v>
      </c>
      <c r="C9" s="12"/>
      <c r="D9" s="12"/>
      <c r="E9" s="107" t="s">
        <v>317</v>
      </c>
      <c r="F9" s="13">
        <v>1</v>
      </c>
      <c r="G9" s="13" t="s">
        <v>3</v>
      </c>
      <c r="H9" s="17">
        <v>85000</v>
      </c>
      <c r="I9" s="17">
        <v>80000</v>
      </c>
      <c r="J9" s="1">
        <f t="shared" si="0"/>
        <v>165000</v>
      </c>
      <c r="K9" s="17">
        <v>450000</v>
      </c>
      <c r="L9" s="17">
        <v>80000</v>
      </c>
      <c r="M9" s="1">
        <f t="shared" si="1"/>
        <v>530000</v>
      </c>
    </row>
    <row r="10" spans="1:13" s="7" customFormat="1" x14ac:dyDescent="0.3">
      <c r="A10" s="99" t="s">
        <v>310</v>
      </c>
      <c r="B10" s="18" t="s">
        <v>319</v>
      </c>
      <c r="C10" s="12"/>
      <c r="D10" s="12"/>
      <c r="E10" s="107" t="s">
        <v>320</v>
      </c>
      <c r="F10" s="13">
        <v>8</v>
      </c>
      <c r="G10" s="13" t="s">
        <v>12</v>
      </c>
      <c r="H10" s="17">
        <v>450000</v>
      </c>
      <c r="I10" s="17">
        <v>650000</v>
      </c>
      <c r="J10" s="1">
        <f t="shared" si="0"/>
        <v>8800000</v>
      </c>
      <c r="K10" s="17">
        <v>300000</v>
      </c>
      <c r="L10" s="17">
        <v>650000</v>
      </c>
      <c r="M10" s="1">
        <f t="shared" si="1"/>
        <v>7600000</v>
      </c>
    </row>
    <row r="11" spans="1:13" s="7" customFormat="1" x14ac:dyDescent="0.3">
      <c r="A11" s="99" t="s">
        <v>311</v>
      </c>
      <c r="B11" s="18" t="s">
        <v>323</v>
      </c>
      <c r="C11" s="12"/>
      <c r="D11" s="12"/>
      <c r="E11" s="107" t="s">
        <v>66</v>
      </c>
      <c r="F11" s="13">
        <v>2</v>
      </c>
      <c r="G11" s="13" t="s">
        <v>12</v>
      </c>
      <c r="H11" s="17">
        <v>65000</v>
      </c>
      <c r="I11" s="17">
        <v>160000</v>
      </c>
      <c r="J11" s="1">
        <f t="shared" si="0"/>
        <v>450000</v>
      </c>
      <c r="K11" s="17">
        <v>60000</v>
      </c>
      <c r="L11" s="17">
        <v>160000</v>
      </c>
      <c r="M11" s="1">
        <f t="shared" si="1"/>
        <v>440000</v>
      </c>
    </row>
    <row r="12" spans="1:13" s="7" customFormat="1" x14ac:dyDescent="0.3">
      <c r="A12" s="99" t="s">
        <v>312</v>
      </c>
      <c r="B12" s="18" t="s">
        <v>324</v>
      </c>
      <c r="C12" s="12"/>
      <c r="D12" s="12"/>
      <c r="E12" s="107" t="s">
        <v>66</v>
      </c>
      <c r="F12" s="13">
        <v>2</v>
      </c>
      <c r="G12" s="13" t="s">
        <v>12</v>
      </c>
      <c r="H12" s="17">
        <v>250000</v>
      </c>
      <c r="I12" s="17">
        <v>160000</v>
      </c>
      <c r="J12" s="1">
        <f t="shared" si="0"/>
        <v>820000</v>
      </c>
      <c r="K12" s="17">
        <v>45000</v>
      </c>
      <c r="L12" s="17">
        <v>160000</v>
      </c>
      <c r="M12" s="1">
        <f t="shared" si="1"/>
        <v>410000</v>
      </c>
    </row>
    <row r="13" spans="1:13" s="7" customFormat="1" x14ac:dyDescent="0.3">
      <c r="A13" s="99" t="s">
        <v>313</v>
      </c>
      <c r="B13" s="18" t="s">
        <v>326</v>
      </c>
      <c r="C13" s="12"/>
      <c r="D13" s="12"/>
      <c r="E13" s="107" t="s">
        <v>325</v>
      </c>
      <c r="F13" s="13">
        <v>2</v>
      </c>
      <c r="G13" s="13" t="s">
        <v>12</v>
      </c>
      <c r="H13" s="17">
        <v>8000000</v>
      </c>
      <c r="I13" s="17">
        <v>1300000</v>
      </c>
      <c r="J13" s="1">
        <f t="shared" si="0"/>
        <v>18600000</v>
      </c>
      <c r="K13" s="17">
        <v>350000</v>
      </c>
      <c r="L13" s="17">
        <v>1300000</v>
      </c>
      <c r="M13" s="1">
        <f t="shared" si="1"/>
        <v>3300000</v>
      </c>
    </row>
    <row r="14" spans="1:13" s="7" customFormat="1" x14ac:dyDescent="0.3">
      <c r="A14" s="99" t="s">
        <v>312</v>
      </c>
      <c r="B14" s="18" t="s">
        <v>327</v>
      </c>
      <c r="C14" s="12"/>
      <c r="D14" s="12"/>
      <c r="E14" s="107" t="s">
        <v>66</v>
      </c>
      <c r="F14" s="13">
        <v>2</v>
      </c>
      <c r="G14" s="13" t="s">
        <v>12</v>
      </c>
      <c r="H14" s="17">
        <v>250000</v>
      </c>
      <c r="I14" s="17">
        <v>160000</v>
      </c>
      <c r="J14" s="1">
        <f t="shared" si="0"/>
        <v>820000</v>
      </c>
      <c r="K14" s="17">
        <v>75000</v>
      </c>
      <c r="L14" s="17">
        <v>160000</v>
      </c>
      <c r="M14" s="1">
        <f t="shared" si="1"/>
        <v>470000</v>
      </c>
    </row>
    <row r="15" spans="1:13" s="7" customFormat="1" x14ac:dyDescent="0.3">
      <c r="A15" s="99" t="s">
        <v>313</v>
      </c>
      <c r="B15" s="18" t="s">
        <v>263</v>
      </c>
      <c r="C15" s="12"/>
      <c r="D15" s="12"/>
      <c r="E15" s="107"/>
      <c r="F15" s="13">
        <v>2</v>
      </c>
      <c r="G15" s="13" t="s">
        <v>12</v>
      </c>
      <c r="H15" s="17">
        <v>4500000</v>
      </c>
      <c r="I15" s="17">
        <v>1250000</v>
      </c>
      <c r="J15" s="1">
        <f t="shared" si="0"/>
        <v>11500000</v>
      </c>
      <c r="K15" s="17">
        <v>6850000</v>
      </c>
      <c r="L15" s="17">
        <v>1250000</v>
      </c>
      <c r="M15" s="1">
        <f t="shared" si="1"/>
        <v>16200000</v>
      </c>
    </row>
    <row r="16" spans="1:13" s="7" customFormat="1" x14ac:dyDescent="0.3">
      <c r="A16" s="99" t="s">
        <v>314</v>
      </c>
      <c r="B16" s="18" t="s">
        <v>328</v>
      </c>
      <c r="C16" s="12"/>
      <c r="D16" s="12"/>
      <c r="E16" s="107" t="s">
        <v>329</v>
      </c>
      <c r="F16" s="13">
        <v>45</v>
      </c>
      <c r="G16" s="13" t="s">
        <v>47</v>
      </c>
      <c r="H16" s="17">
        <v>35000</v>
      </c>
      <c r="I16" s="17">
        <v>550000</v>
      </c>
      <c r="J16" s="1">
        <f t="shared" si="0"/>
        <v>26325000</v>
      </c>
      <c r="K16" s="17">
        <v>17000</v>
      </c>
      <c r="L16" s="17">
        <v>550000</v>
      </c>
      <c r="M16" s="1">
        <f t="shared" si="1"/>
        <v>25515000</v>
      </c>
    </row>
    <row r="17" spans="1:13" s="7" customFormat="1" x14ac:dyDescent="0.3">
      <c r="A17" s="99" t="s">
        <v>315</v>
      </c>
      <c r="B17" s="18" t="s">
        <v>330</v>
      </c>
      <c r="C17" s="12"/>
      <c r="D17" s="12"/>
      <c r="E17" s="107" t="s">
        <v>329</v>
      </c>
      <c r="F17" s="13">
        <v>55</v>
      </c>
      <c r="G17" s="13" t="s">
        <v>47</v>
      </c>
      <c r="H17" s="17">
        <v>50000</v>
      </c>
      <c r="I17" s="17">
        <v>750000</v>
      </c>
      <c r="J17" s="1">
        <f t="shared" si="0"/>
        <v>44000000</v>
      </c>
      <c r="K17" s="17">
        <v>28000</v>
      </c>
      <c r="L17" s="17">
        <v>750000</v>
      </c>
      <c r="M17" s="1">
        <f t="shared" si="1"/>
        <v>42790000</v>
      </c>
    </row>
    <row r="18" spans="1:13" s="7" customFormat="1" x14ac:dyDescent="0.3">
      <c r="A18" s="99" t="s">
        <v>316</v>
      </c>
      <c r="B18" s="18" t="s">
        <v>332</v>
      </c>
      <c r="C18" s="12"/>
      <c r="D18" s="12"/>
      <c r="E18" s="107" t="s">
        <v>331</v>
      </c>
      <c r="F18" s="13">
        <v>1</v>
      </c>
      <c r="G18" s="13" t="s">
        <v>48</v>
      </c>
      <c r="H18" s="17">
        <v>750000</v>
      </c>
      <c r="I18" s="17">
        <v>500000</v>
      </c>
      <c r="J18" s="1">
        <f t="shared" si="0"/>
        <v>1250000</v>
      </c>
      <c r="K18" s="17">
        <v>130000</v>
      </c>
      <c r="L18" s="17">
        <v>500000</v>
      </c>
      <c r="M18" s="1">
        <f t="shared" si="1"/>
        <v>630000</v>
      </c>
    </row>
    <row r="19" spans="1:13" x14ac:dyDescent="0.3">
      <c r="A19" s="6"/>
      <c r="B19" s="18"/>
      <c r="C19" s="15"/>
      <c r="D19" s="15"/>
      <c r="E19" s="108"/>
      <c r="F19" s="2"/>
      <c r="G19" s="2"/>
      <c r="H19" s="16"/>
      <c r="I19" s="16"/>
      <c r="J19" s="1"/>
      <c r="K19" s="16"/>
      <c r="L19" s="16"/>
      <c r="M19" s="1"/>
    </row>
    <row r="20" spans="1:13" s="112" customFormat="1" x14ac:dyDescent="0.3">
      <c r="A20" s="109"/>
      <c r="B20" s="176" t="s">
        <v>334</v>
      </c>
      <c r="C20" s="177"/>
      <c r="D20" s="177"/>
      <c r="E20" s="14"/>
      <c r="F20" s="110"/>
      <c r="G20" s="110"/>
      <c r="H20" s="111"/>
      <c r="I20" s="111"/>
      <c r="J20" s="111">
        <f>SUM(J7:J18)</f>
        <v>113540000</v>
      </c>
      <c r="K20" s="111"/>
      <c r="L20" s="111"/>
      <c r="M20" s="111">
        <f>SUM(M7:M18)</f>
        <v>98645000</v>
      </c>
    </row>
    <row r="21" spans="1:13" x14ac:dyDescent="0.3">
      <c r="A21" s="6"/>
      <c r="B21" s="18"/>
      <c r="C21" s="15"/>
      <c r="D21" s="15"/>
      <c r="E21" s="108"/>
      <c r="F21" s="2"/>
      <c r="G21" s="2"/>
      <c r="H21" s="16"/>
      <c r="I21" s="16"/>
      <c r="J21" s="1"/>
      <c r="K21" s="16"/>
      <c r="L21" s="16"/>
      <c r="M21" s="1"/>
    </row>
    <row r="22" spans="1:13" ht="13.95" customHeight="1" x14ac:dyDescent="0.3">
      <c r="A22" s="98"/>
      <c r="B22" s="160"/>
      <c r="C22" s="161"/>
      <c r="D22" s="162"/>
      <c r="E22" s="106"/>
      <c r="F22" s="2"/>
      <c r="G22" s="2"/>
      <c r="H22" s="16"/>
      <c r="I22" s="16"/>
      <c r="J22" s="1"/>
      <c r="K22" s="16"/>
      <c r="L22" s="16"/>
      <c r="M22" s="1"/>
    </row>
    <row r="23" spans="1:13" s="7" customFormat="1" x14ac:dyDescent="0.3">
      <c r="A23" s="99" t="s">
        <v>307</v>
      </c>
      <c r="B23" s="18"/>
      <c r="C23" s="12"/>
      <c r="D23" s="12"/>
      <c r="E23" s="107"/>
      <c r="F23" s="13"/>
      <c r="G23" s="13"/>
      <c r="H23" s="17"/>
      <c r="I23" s="17"/>
      <c r="J23" s="1">
        <f>F23*(H23+I23)</f>
        <v>0</v>
      </c>
      <c r="K23" s="17"/>
      <c r="L23" s="17"/>
      <c r="M23" s="1">
        <f>F23*(K23+L23)</f>
        <v>0</v>
      </c>
    </row>
    <row r="24" spans="1:13" s="7" customFormat="1" x14ac:dyDescent="0.3">
      <c r="A24" s="99" t="s">
        <v>308</v>
      </c>
      <c r="B24" s="18"/>
      <c r="C24" s="12"/>
      <c r="D24" s="12"/>
      <c r="E24" s="107"/>
      <c r="F24" s="13"/>
      <c r="G24" s="13"/>
      <c r="H24" s="17"/>
      <c r="I24" s="17"/>
      <c r="J24" s="1">
        <f>F24*(H24+I24)</f>
        <v>0</v>
      </c>
      <c r="K24" s="17"/>
      <c r="L24" s="17"/>
      <c r="M24" s="1">
        <f>F24*(K24+L24)</f>
        <v>0</v>
      </c>
    </row>
    <row r="25" spans="1:13" s="7" customFormat="1" x14ac:dyDescent="0.3">
      <c r="A25" s="99" t="s">
        <v>309</v>
      </c>
      <c r="B25" s="18"/>
      <c r="C25" s="12"/>
      <c r="D25" s="12"/>
      <c r="E25" s="107"/>
      <c r="F25" s="13"/>
      <c r="G25" s="13"/>
      <c r="H25" s="17"/>
      <c r="I25" s="17"/>
      <c r="J25" s="1">
        <f>F25*(H25+I25)</f>
        <v>0</v>
      </c>
      <c r="K25" s="17"/>
      <c r="L25" s="17"/>
      <c r="M25" s="1">
        <f>F25*(K25+L25)</f>
        <v>0</v>
      </c>
    </row>
    <row r="26" spans="1:13" s="7" customFormat="1" x14ac:dyDescent="0.3">
      <c r="A26" s="99" t="s">
        <v>310</v>
      </c>
      <c r="B26" s="18"/>
      <c r="C26" s="12"/>
      <c r="D26" s="12"/>
      <c r="E26" s="107"/>
      <c r="F26" s="13"/>
      <c r="G26" s="13"/>
      <c r="H26" s="17"/>
      <c r="I26" s="17"/>
      <c r="J26" s="1">
        <f>F26*(H26+I26)</f>
        <v>0</v>
      </c>
      <c r="K26" s="17"/>
      <c r="L26" s="17"/>
      <c r="M26" s="1">
        <f>F26*(K26+L26)</f>
        <v>0</v>
      </c>
    </row>
  </sheetData>
  <mergeCells count="15">
    <mergeCell ref="K2:M2"/>
    <mergeCell ref="K3:L3"/>
    <mergeCell ref="M3:M4"/>
    <mergeCell ref="J3:J4"/>
    <mergeCell ref="H2:J2"/>
    <mergeCell ref="A2:A4"/>
    <mergeCell ref="B2:D4"/>
    <mergeCell ref="E2:E4"/>
    <mergeCell ref="F2:F4"/>
    <mergeCell ref="G2:G4"/>
    <mergeCell ref="B22:D22"/>
    <mergeCell ref="B20:D20"/>
    <mergeCell ref="B5:D5"/>
    <mergeCell ref="H3:I3"/>
    <mergeCell ref="B6:D6"/>
  </mergeCells>
  <pageMargins left="0.4" right="0.1" top="0.55000000000000004" bottom="0.75" header="0.3" footer="0.3"/>
  <pageSetup paperSize="9" scale="53" orientation="landscape" horizontalDpi="4294967294" verticalDpi="300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721E-6F4B-4EB7-9D51-136567FE0E79}">
  <sheetPr>
    <tabColor theme="9" tint="-0.249977111117893"/>
  </sheetPr>
  <dimension ref="A1:P122"/>
  <sheetViews>
    <sheetView showGridLines="0" zoomScale="70" zoomScaleNormal="70" zoomScaleSheetLayoutView="85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9" sqref="C9:D9"/>
    </sheetView>
  </sheetViews>
  <sheetFormatPr defaultColWidth="9.21875" defaultRowHeight="13.8" x14ac:dyDescent="0.3"/>
  <cols>
    <col min="1" max="1" width="8" style="3" customWidth="1"/>
    <col min="2" max="2" width="4.77734375" style="4" bestFit="1" customWidth="1"/>
    <col min="3" max="3" width="22.21875" style="4" customWidth="1"/>
    <col min="4" max="4" width="23.44140625" style="4" customWidth="1"/>
    <col min="5" max="6" width="5.77734375" style="5" customWidth="1"/>
    <col min="7" max="15" width="13.21875" style="11" customWidth="1"/>
    <col min="16" max="16384" width="9.21875" style="4"/>
  </cols>
  <sheetData>
    <row r="1" spans="1:15" ht="14.4" thickBot="1" x14ac:dyDescent="0.35"/>
    <row r="2" spans="1:15" ht="15" customHeight="1" x14ac:dyDescent="0.3">
      <c r="A2" s="163" t="s">
        <v>2</v>
      </c>
      <c r="B2" s="166" t="s">
        <v>264</v>
      </c>
      <c r="C2" s="166"/>
      <c r="D2" s="166"/>
      <c r="E2" s="169" t="s">
        <v>0</v>
      </c>
      <c r="F2" s="171" t="s">
        <v>1</v>
      </c>
      <c r="G2" s="153" t="s">
        <v>426</v>
      </c>
      <c r="H2" s="154"/>
      <c r="I2" s="155"/>
      <c r="J2" s="153" t="s">
        <v>424</v>
      </c>
      <c r="K2" s="154"/>
      <c r="L2" s="155"/>
      <c r="M2" s="153" t="s">
        <v>425</v>
      </c>
      <c r="N2" s="154"/>
      <c r="O2" s="155"/>
    </row>
    <row r="3" spans="1:15" ht="22.5" customHeight="1" x14ac:dyDescent="0.3">
      <c r="A3" s="164"/>
      <c r="B3" s="167"/>
      <c r="C3" s="167"/>
      <c r="D3" s="167"/>
      <c r="E3" s="157"/>
      <c r="F3" s="172"/>
      <c r="G3" s="156" t="s">
        <v>4</v>
      </c>
      <c r="H3" s="157"/>
      <c r="I3" s="158" t="s">
        <v>6</v>
      </c>
      <c r="J3" s="156" t="s">
        <v>4</v>
      </c>
      <c r="K3" s="157"/>
      <c r="L3" s="158" t="s">
        <v>6</v>
      </c>
      <c r="M3" s="156" t="s">
        <v>4</v>
      </c>
      <c r="N3" s="157"/>
      <c r="O3" s="158" t="s">
        <v>6</v>
      </c>
    </row>
    <row r="4" spans="1:15" ht="22.5" customHeight="1" thickBot="1" x14ac:dyDescent="0.35">
      <c r="A4" s="165"/>
      <c r="B4" s="168"/>
      <c r="C4" s="168"/>
      <c r="D4" s="168"/>
      <c r="E4" s="170"/>
      <c r="F4" s="173"/>
      <c r="G4" s="104" t="s">
        <v>5</v>
      </c>
      <c r="H4" s="103" t="s">
        <v>305</v>
      </c>
      <c r="I4" s="159"/>
      <c r="J4" s="104" t="s">
        <v>5</v>
      </c>
      <c r="K4" s="103" t="s">
        <v>305</v>
      </c>
      <c r="L4" s="159"/>
      <c r="M4" s="104" t="s">
        <v>5</v>
      </c>
      <c r="N4" s="103" t="s">
        <v>305</v>
      </c>
      <c r="O4" s="159"/>
    </row>
    <row r="5" spans="1:15" x14ac:dyDescent="0.3">
      <c r="A5" s="100"/>
      <c r="B5" s="174"/>
      <c r="C5" s="175"/>
      <c r="D5" s="175"/>
      <c r="E5" s="101"/>
      <c r="F5" s="101"/>
      <c r="G5" s="102"/>
      <c r="H5" s="102"/>
      <c r="I5" s="102"/>
      <c r="J5" s="102"/>
      <c r="K5" s="102"/>
      <c r="L5" s="102"/>
      <c r="M5" s="102"/>
      <c r="N5" s="102"/>
      <c r="O5" s="102"/>
    </row>
    <row r="6" spans="1:15" ht="13.95" customHeight="1" x14ac:dyDescent="0.3">
      <c r="A6" s="98" t="s">
        <v>52</v>
      </c>
      <c r="B6" s="160"/>
      <c r="C6" s="161"/>
      <c r="D6" s="162"/>
      <c r="E6" s="2"/>
      <c r="F6" s="2"/>
      <c r="G6" s="16"/>
      <c r="H6" s="16"/>
      <c r="I6" s="1"/>
      <c r="J6" s="16"/>
      <c r="K6" s="16"/>
      <c r="L6" s="1"/>
      <c r="M6" s="1"/>
      <c r="N6" s="1"/>
      <c r="O6" s="1"/>
    </row>
    <row r="7" spans="1:15" s="7" customFormat="1" x14ac:dyDescent="0.3">
      <c r="A7" s="99"/>
      <c r="B7" s="18"/>
      <c r="C7" s="151"/>
      <c r="D7" s="152"/>
      <c r="E7" s="13"/>
      <c r="F7" s="13"/>
      <c r="G7" s="17"/>
      <c r="H7" s="17"/>
      <c r="I7" s="1">
        <f t="shared" ref="I7:I17" si="0">E7*(G7+H7)</f>
        <v>0</v>
      </c>
      <c r="J7" s="17"/>
      <c r="K7" s="17"/>
      <c r="L7" s="1">
        <f t="shared" ref="L7:L17" si="1">E7*(J7+K7)</f>
        <v>0</v>
      </c>
      <c r="M7" s="1"/>
      <c r="N7" s="1"/>
      <c r="O7" s="1">
        <f>E7*(M7+N7)</f>
        <v>0</v>
      </c>
    </row>
    <row r="8" spans="1:15" s="7" customFormat="1" x14ac:dyDescent="0.3">
      <c r="A8" s="99"/>
      <c r="B8" s="18"/>
      <c r="C8" s="151"/>
      <c r="D8" s="152"/>
      <c r="E8" s="13"/>
      <c r="F8" s="13"/>
      <c r="G8" s="17"/>
      <c r="H8" s="17"/>
      <c r="I8" s="1">
        <f t="shared" si="0"/>
        <v>0</v>
      </c>
      <c r="J8" s="17"/>
      <c r="K8" s="17"/>
      <c r="L8" s="1">
        <f t="shared" si="1"/>
        <v>0</v>
      </c>
      <c r="M8" s="1"/>
      <c r="N8" s="1"/>
      <c r="O8" s="1">
        <f t="shared" ref="O8:O18" si="2">E8*(M8+N8)</f>
        <v>0</v>
      </c>
    </row>
    <row r="9" spans="1:15" s="7" customFormat="1" x14ac:dyDescent="0.3">
      <c r="A9" s="99"/>
      <c r="B9" s="18"/>
      <c r="C9" s="151"/>
      <c r="D9" s="152"/>
      <c r="E9" s="13"/>
      <c r="F9" s="13"/>
      <c r="G9" s="17"/>
      <c r="H9" s="17"/>
      <c r="I9" s="1">
        <f t="shared" si="0"/>
        <v>0</v>
      </c>
      <c r="J9" s="17"/>
      <c r="K9" s="17"/>
      <c r="L9" s="1">
        <f t="shared" si="1"/>
        <v>0</v>
      </c>
      <c r="M9" s="1"/>
      <c r="N9" s="1"/>
      <c r="O9" s="1">
        <f t="shared" si="2"/>
        <v>0</v>
      </c>
    </row>
    <row r="10" spans="1:15" s="7" customFormat="1" x14ac:dyDescent="0.3">
      <c r="A10" s="99"/>
      <c r="B10" s="18"/>
      <c r="C10" s="151"/>
      <c r="D10" s="152"/>
      <c r="E10" s="13"/>
      <c r="F10" s="13"/>
      <c r="G10" s="17"/>
      <c r="H10" s="17"/>
      <c r="I10" s="1">
        <f t="shared" si="0"/>
        <v>0</v>
      </c>
      <c r="J10" s="17"/>
      <c r="K10" s="17"/>
      <c r="L10" s="1">
        <f t="shared" si="1"/>
        <v>0</v>
      </c>
      <c r="M10" s="1"/>
      <c r="N10" s="1"/>
      <c r="O10" s="1">
        <f t="shared" si="2"/>
        <v>0</v>
      </c>
    </row>
    <row r="11" spans="1:15" s="7" customFormat="1" x14ac:dyDescent="0.3">
      <c r="A11" s="99"/>
      <c r="B11" s="18"/>
      <c r="C11" s="151"/>
      <c r="D11" s="152"/>
      <c r="E11" s="13"/>
      <c r="F11" s="13"/>
      <c r="G11" s="17"/>
      <c r="H11" s="17"/>
      <c r="I11" s="1">
        <f t="shared" si="0"/>
        <v>0</v>
      </c>
      <c r="J11" s="17"/>
      <c r="K11" s="17"/>
      <c r="L11" s="1">
        <f t="shared" si="1"/>
        <v>0</v>
      </c>
      <c r="M11" s="1"/>
      <c r="N11" s="1"/>
      <c r="O11" s="1">
        <f t="shared" si="2"/>
        <v>0</v>
      </c>
    </row>
    <row r="12" spans="1:15" s="7" customFormat="1" x14ac:dyDescent="0.3">
      <c r="A12" s="99"/>
      <c r="B12" s="18"/>
      <c r="C12" s="151"/>
      <c r="D12" s="152"/>
      <c r="E12" s="13"/>
      <c r="F12" s="13"/>
      <c r="G12" s="17"/>
      <c r="H12" s="17"/>
      <c r="I12" s="1">
        <f t="shared" si="0"/>
        <v>0</v>
      </c>
      <c r="J12" s="17"/>
      <c r="K12" s="17"/>
      <c r="L12" s="1">
        <f t="shared" si="1"/>
        <v>0</v>
      </c>
      <c r="M12" s="1"/>
      <c r="N12" s="1"/>
      <c r="O12" s="1">
        <f t="shared" si="2"/>
        <v>0</v>
      </c>
    </row>
    <row r="13" spans="1:15" s="7" customFormat="1" x14ac:dyDescent="0.3">
      <c r="A13" s="99"/>
      <c r="B13" s="18"/>
      <c r="C13" s="151"/>
      <c r="D13" s="152"/>
      <c r="E13" s="13"/>
      <c r="F13" s="13"/>
      <c r="G13" s="17"/>
      <c r="H13" s="17"/>
      <c r="I13" s="1">
        <f t="shared" si="0"/>
        <v>0</v>
      </c>
      <c r="J13" s="17"/>
      <c r="K13" s="17"/>
      <c r="L13" s="1">
        <f t="shared" si="1"/>
        <v>0</v>
      </c>
      <c r="M13" s="1"/>
      <c r="N13" s="1"/>
      <c r="O13" s="1"/>
    </row>
    <row r="14" spans="1:15" s="7" customFormat="1" x14ac:dyDescent="0.3">
      <c r="A14" s="99"/>
      <c r="B14" s="18"/>
      <c r="C14" s="151"/>
      <c r="D14" s="152"/>
      <c r="E14" s="13"/>
      <c r="F14" s="13"/>
      <c r="G14" s="17"/>
      <c r="H14" s="17"/>
      <c r="I14" s="1">
        <f t="shared" si="0"/>
        <v>0</v>
      </c>
      <c r="J14" s="17"/>
      <c r="K14" s="17"/>
      <c r="L14" s="1">
        <f t="shared" si="1"/>
        <v>0</v>
      </c>
      <c r="M14" s="1"/>
      <c r="N14" s="1"/>
      <c r="O14" s="1">
        <f t="shared" si="2"/>
        <v>0</v>
      </c>
    </row>
    <row r="15" spans="1:15" s="7" customFormat="1" x14ac:dyDescent="0.3">
      <c r="A15" s="99"/>
      <c r="B15" s="18"/>
      <c r="C15" s="151"/>
      <c r="D15" s="152"/>
      <c r="E15" s="13"/>
      <c r="F15" s="13"/>
      <c r="G15" s="17"/>
      <c r="H15" s="17"/>
      <c r="I15" s="1">
        <f t="shared" si="0"/>
        <v>0</v>
      </c>
      <c r="J15" s="17"/>
      <c r="K15" s="17"/>
      <c r="L15" s="1">
        <f t="shared" si="1"/>
        <v>0</v>
      </c>
      <c r="M15" s="1"/>
      <c r="N15" s="1"/>
      <c r="O15" s="1">
        <f t="shared" si="2"/>
        <v>0</v>
      </c>
    </row>
    <row r="16" spans="1:15" s="7" customFormat="1" x14ac:dyDescent="0.3">
      <c r="A16" s="99"/>
      <c r="B16" s="18"/>
      <c r="C16" s="151"/>
      <c r="D16" s="152"/>
      <c r="E16" s="13"/>
      <c r="F16" s="13"/>
      <c r="G16" s="17"/>
      <c r="H16" s="17"/>
      <c r="I16" s="1">
        <f t="shared" si="0"/>
        <v>0</v>
      </c>
      <c r="J16" s="17"/>
      <c r="K16" s="17"/>
      <c r="L16" s="1">
        <f t="shared" si="1"/>
        <v>0</v>
      </c>
      <c r="M16" s="1"/>
      <c r="N16" s="1"/>
      <c r="O16" s="1">
        <f t="shared" si="2"/>
        <v>0</v>
      </c>
    </row>
    <row r="17" spans="1:15" s="7" customFormat="1" x14ac:dyDescent="0.3">
      <c r="A17" s="99"/>
      <c r="B17" s="18"/>
      <c r="C17" s="151"/>
      <c r="D17" s="152"/>
      <c r="E17" s="13"/>
      <c r="F17" s="13"/>
      <c r="G17" s="17"/>
      <c r="H17" s="17"/>
      <c r="I17" s="1">
        <f t="shared" si="0"/>
        <v>0</v>
      </c>
      <c r="J17" s="17"/>
      <c r="K17" s="17"/>
      <c r="L17" s="1">
        <f t="shared" si="1"/>
        <v>0</v>
      </c>
      <c r="M17" s="1"/>
      <c r="N17" s="1"/>
      <c r="O17" s="1">
        <f t="shared" si="2"/>
        <v>0</v>
      </c>
    </row>
    <row r="18" spans="1:15" s="7" customFormat="1" x14ac:dyDescent="0.3">
      <c r="A18" s="99"/>
      <c r="B18" s="18"/>
      <c r="C18" s="151"/>
      <c r="D18" s="152"/>
      <c r="E18" s="13"/>
      <c r="F18" s="13"/>
      <c r="G18" s="17"/>
      <c r="H18" s="17"/>
      <c r="I18" s="1">
        <f>E18*(G18+H18)</f>
        <v>0</v>
      </c>
      <c r="J18" s="17"/>
      <c r="K18" s="17"/>
      <c r="L18" s="1">
        <f>E18*(J18+K18)</f>
        <v>0</v>
      </c>
      <c r="M18" s="1"/>
      <c r="N18" s="1"/>
      <c r="O18" s="1">
        <f t="shared" si="2"/>
        <v>0</v>
      </c>
    </row>
    <row r="19" spans="1:15" s="7" customFormat="1" x14ac:dyDescent="0.3">
      <c r="A19" s="99"/>
      <c r="B19" s="18"/>
      <c r="C19" s="12"/>
      <c r="D19" s="12"/>
      <c r="E19" s="13"/>
      <c r="F19" s="13"/>
      <c r="G19" s="17"/>
      <c r="H19" s="17"/>
      <c r="I19" s="1"/>
      <c r="J19" s="17"/>
      <c r="K19" s="17"/>
      <c r="L19" s="1"/>
      <c r="M19" s="1"/>
      <c r="N19" s="1"/>
      <c r="O19" s="1"/>
    </row>
    <row r="20" spans="1:15" s="7" customFormat="1" x14ac:dyDescent="0.3">
      <c r="A20" s="99"/>
      <c r="B20" s="18"/>
      <c r="C20" s="151"/>
      <c r="D20" s="152"/>
      <c r="E20" s="13"/>
      <c r="F20" s="13"/>
      <c r="G20" s="17"/>
      <c r="H20" s="17"/>
      <c r="I20" s="1">
        <f t="shared" ref="I20:I31" si="3">E20*(G20+H20)</f>
        <v>0</v>
      </c>
      <c r="J20" s="17"/>
      <c r="K20" s="17"/>
      <c r="L20" s="1">
        <f t="shared" ref="L20:L31" si="4">E20*(J20+K20)</f>
        <v>0</v>
      </c>
      <c r="M20" s="1"/>
      <c r="N20" s="1"/>
      <c r="O20" s="1"/>
    </row>
    <row r="21" spans="1:15" s="7" customFormat="1" ht="13.95" customHeight="1" x14ac:dyDescent="0.3">
      <c r="A21" s="99"/>
      <c r="B21" s="18"/>
      <c r="C21" s="151"/>
      <c r="D21" s="152"/>
      <c r="E21" s="13"/>
      <c r="F21" s="13"/>
      <c r="G21" s="1"/>
      <c r="H21" s="17"/>
      <c r="I21" s="1">
        <f t="shared" si="3"/>
        <v>0</v>
      </c>
      <c r="J21" s="17"/>
      <c r="K21" s="17"/>
      <c r="L21" s="1">
        <f t="shared" si="4"/>
        <v>0</v>
      </c>
      <c r="M21" s="1"/>
      <c r="N21" s="1"/>
      <c r="O21" s="1">
        <f>E21*(M21+N21)</f>
        <v>0</v>
      </c>
    </row>
    <row r="22" spans="1:15" s="7" customFormat="1" ht="13.95" customHeight="1" x14ac:dyDescent="0.3">
      <c r="A22" s="99"/>
      <c r="B22" s="18"/>
      <c r="C22" s="151"/>
      <c r="D22" s="152"/>
      <c r="E22" s="13"/>
      <c r="F22" s="13"/>
      <c r="G22" s="1"/>
      <c r="H22" s="17"/>
      <c r="I22" s="1">
        <f t="shared" si="3"/>
        <v>0</v>
      </c>
      <c r="J22" s="17"/>
      <c r="K22" s="17"/>
      <c r="L22" s="1">
        <f t="shared" si="4"/>
        <v>0</v>
      </c>
      <c r="M22" s="1"/>
      <c r="N22" s="1"/>
      <c r="O22" s="1">
        <f>E22*(M22+N22)</f>
        <v>0</v>
      </c>
    </row>
    <row r="23" spans="1:15" s="7" customFormat="1" ht="13.95" customHeight="1" x14ac:dyDescent="0.3">
      <c r="A23" s="99"/>
      <c r="B23" s="18"/>
      <c r="C23" s="151"/>
      <c r="D23" s="152"/>
      <c r="E23" s="13"/>
      <c r="F23" s="13"/>
      <c r="G23" s="1"/>
      <c r="H23" s="17"/>
      <c r="I23" s="1">
        <f t="shared" si="3"/>
        <v>0</v>
      </c>
      <c r="J23" s="17"/>
      <c r="K23" s="17"/>
      <c r="L23" s="1">
        <f t="shared" si="4"/>
        <v>0</v>
      </c>
      <c r="M23" s="122"/>
      <c r="N23" s="1"/>
      <c r="O23" s="1">
        <f>E23*(M23+N23)</f>
        <v>0</v>
      </c>
    </row>
    <row r="24" spans="1:15" s="7" customFormat="1" ht="13.95" customHeight="1" x14ac:dyDescent="0.3">
      <c r="A24" s="99"/>
      <c r="B24" s="18"/>
      <c r="C24" s="151"/>
      <c r="D24" s="152"/>
      <c r="E24" s="13"/>
      <c r="F24" s="13"/>
      <c r="G24" s="1"/>
      <c r="H24" s="17"/>
      <c r="I24" s="1">
        <f t="shared" si="3"/>
        <v>0</v>
      </c>
      <c r="J24" s="17"/>
      <c r="K24" s="17"/>
      <c r="L24" s="1">
        <f t="shared" si="4"/>
        <v>0</v>
      </c>
      <c r="M24" s="121"/>
      <c r="N24" s="1"/>
      <c r="O24" s="1"/>
    </row>
    <row r="25" spans="1:15" s="7" customFormat="1" ht="13.95" customHeight="1" x14ac:dyDescent="0.3">
      <c r="A25" s="99"/>
      <c r="B25" s="18"/>
      <c r="C25" s="151"/>
      <c r="D25" s="152"/>
      <c r="E25" s="13"/>
      <c r="F25" s="13"/>
      <c r="G25" s="1"/>
      <c r="H25" s="17"/>
      <c r="I25" s="1">
        <f t="shared" si="3"/>
        <v>0</v>
      </c>
      <c r="J25" s="17"/>
      <c r="K25" s="17"/>
      <c r="L25" s="1">
        <f t="shared" si="4"/>
        <v>0</v>
      </c>
      <c r="M25" s="1"/>
      <c r="N25" s="1"/>
      <c r="O25" s="1"/>
    </row>
    <row r="26" spans="1:15" s="7" customFormat="1" ht="13.95" customHeight="1" x14ac:dyDescent="0.3">
      <c r="A26" s="99"/>
      <c r="B26" s="18"/>
      <c r="C26" s="151"/>
      <c r="D26" s="152"/>
      <c r="E26" s="13"/>
      <c r="F26" s="13"/>
      <c r="G26" s="1"/>
      <c r="H26" s="17"/>
      <c r="I26" s="1">
        <f t="shared" si="3"/>
        <v>0</v>
      </c>
      <c r="J26" s="17"/>
      <c r="K26" s="17"/>
      <c r="L26" s="1">
        <f t="shared" si="4"/>
        <v>0</v>
      </c>
      <c r="M26" s="1"/>
      <c r="N26" s="1"/>
      <c r="O26" s="1"/>
    </row>
    <row r="27" spans="1:15" s="7" customFormat="1" ht="13.95" customHeight="1" x14ac:dyDescent="0.3">
      <c r="A27" s="99"/>
      <c r="B27" s="18"/>
      <c r="C27" s="151"/>
      <c r="D27" s="152"/>
      <c r="E27" s="13"/>
      <c r="F27" s="13"/>
      <c r="G27" s="1"/>
      <c r="H27" s="17"/>
      <c r="I27" s="1">
        <f t="shared" si="3"/>
        <v>0</v>
      </c>
      <c r="J27" s="17"/>
      <c r="K27" s="17"/>
      <c r="L27" s="1">
        <f t="shared" si="4"/>
        <v>0</v>
      </c>
      <c r="M27" s="1"/>
      <c r="N27" s="1"/>
      <c r="O27" s="1"/>
    </row>
    <row r="28" spans="1:15" s="7" customFormat="1" ht="13.95" customHeight="1" x14ac:dyDescent="0.3">
      <c r="A28" s="99"/>
      <c r="B28" s="18"/>
      <c r="C28" s="151"/>
      <c r="D28" s="152"/>
      <c r="E28" s="13"/>
      <c r="F28" s="13"/>
      <c r="G28" s="1"/>
      <c r="H28" s="17"/>
      <c r="I28" s="1">
        <f t="shared" si="3"/>
        <v>0</v>
      </c>
      <c r="J28" s="17"/>
      <c r="K28" s="17"/>
      <c r="L28" s="1">
        <f t="shared" si="4"/>
        <v>0</v>
      </c>
      <c r="M28" s="1"/>
      <c r="N28" s="1"/>
      <c r="O28" s="1"/>
    </row>
    <row r="29" spans="1:15" s="7" customFormat="1" ht="13.95" customHeight="1" x14ac:dyDescent="0.3">
      <c r="A29" s="99"/>
      <c r="B29" s="18"/>
      <c r="C29" s="151"/>
      <c r="D29" s="152"/>
      <c r="E29" s="13"/>
      <c r="F29" s="13"/>
      <c r="G29" s="1"/>
      <c r="H29" s="17"/>
      <c r="I29" s="1">
        <f t="shared" si="3"/>
        <v>0</v>
      </c>
      <c r="J29" s="17"/>
      <c r="K29" s="17"/>
      <c r="L29" s="1">
        <f t="shared" si="4"/>
        <v>0</v>
      </c>
      <c r="M29" s="1"/>
      <c r="N29" s="1"/>
      <c r="O29" s="1"/>
    </row>
    <row r="30" spans="1:15" s="7" customFormat="1" ht="13.95" customHeight="1" x14ac:dyDescent="0.3">
      <c r="A30" s="99"/>
      <c r="B30" s="18"/>
      <c r="C30" s="151"/>
      <c r="D30" s="152"/>
      <c r="E30" s="13"/>
      <c r="F30" s="13"/>
      <c r="G30" s="1"/>
      <c r="H30" s="17"/>
      <c r="I30" s="1">
        <f t="shared" si="3"/>
        <v>0</v>
      </c>
      <c r="J30" s="17"/>
      <c r="K30" s="17"/>
      <c r="L30" s="1">
        <f t="shared" si="4"/>
        <v>0</v>
      </c>
      <c r="M30" s="1"/>
      <c r="N30" s="1"/>
      <c r="O30" s="1"/>
    </row>
    <row r="31" spans="1:15" s="7" customFormat="1" ht="13.95" customHeight="1" x14ac:dyDescent="0.3">
      <c r="A31" s="99"/>
      <c r="B31" s="18"/>
      <c r="C31" s="151"/>
      <c r="D31" s="152"/>
      <c r="E31" s="13"/>
      <c r="F31" s="13"/>
      <c r="G31" s="1"/>
      <c r="H31" s="17"/>
      <c r="I31" s="1">
        <f t="shared" si="3"/>
        <v>0</v>
      </c>
      <c r="J31" s="17"/>
      <c r="K31" s="17"/>
      <c r="L31" s="1">
        <f t="shared" si="4"/>
        <v>0</v>
      </c>
      <c r="M31" s="1"/>
      <c r="N31" s="1"/>
      <c r="O31" s="1"/>
    </row>
    <row r="32" spans="1:15" s="7" customFormat="1" x14ac:dyDescent="0.3">
      <c r="A32" s="99"/>
      <c r="B32" s="18"/>
      <c r="C32" s="12"/>
      <c r="D32" s="12"/>
      <c r="E32" s="13"/>
      <c r="F32" s="13"/>
      <c r="G32" s="17"/>
      <c r="H32" s="17"/>
      <c r="I32" s="1"/>
      <c r="J32" s="17"/>
      <c r="K32" s="17"/>
      <c r="L32" s="1"/>
      <c r="M32" s="1"/>
      <c r="N32" s="1"/>
      <c r="O32" s="1"/>
    </row>
    <row r="33" spans="1:15" ht="13.95" customHeight="1" x14ac:dyDescent="0.3">
      <c r="A33" s="138"/>
      <c r="B33" s="178"/>
      <c r="C33" s="179"/>
      <c r="D33" s="180"/>
      <c r="E33" s="2"/>
      <c r="F33" s="2"/>
      <c r="G33" s="16"/>
      <c r="H33" s="16"/>
      <c r="I33" s="1"/>
      <c r="J33" s="16"/>
      <c r="K33" s="16"/>
      <c r="L33" s="1"/>
      <c r="M33" s="1"/>
      <c r="N33" s="1"/>
      <c r="O33" s="1"/>
    </row>
    <row r="34" spans="1:15" s="7" customFormat="1" x14ac:dyDescent="0.3">
      <c r="A34" s="99"/>
      <c r="B34" s="18"/>
      <c r="C34" s="151"/>
      <c r="D34" s="152"/>
      <c r="E34" s="13"/>
      <c r="F34" s="13"/>
      <c r="G34" s="17"/>
      <c r="H34" s="17"/>
      <c r="I34" s="1">
        <f t="shared" ref="I34:I45" si="5">E34*(G34+H34)</f>
        <v>0</v>
      </c>
      <c r="J34" s="17"/>
      <c r="K34" s="17"/>
      <c r="L34" s="1">
        <f t="shared" ref="L34:L45" si="6">E34*(J34+K34)</f>
        <v>0</v>
      </c>
      <c r="M34" s="1"/>
      <c r="N34" s="1"/>
      <c r="O34" s="1"/>
    </row>
    <row r="35" spans="1:15" s="7" customFormat="1" x14ac:dyDescent="0.3">
      <c r="A35" s="99"/>
      <c r="B35" s="18"/>
      <c r="C35" s="151"/>
      <c r="D35" s="152"/>
      <c r="E35" s="13"/>
      <c r="F35" s="13"/>
      <c r="G35" s="1"/>
      <c r="H35" s="17"/>
      <c r="I35" s="1">
        <f t="shared" si="5"/>
        <v>0</v>
      </c>
      <c r="J35" s="17"/>
      <c r="K35" s="17"/>
      <c r="L35" s="1">
        <f t="shared" si="6"/>
        <v>0</v>
      </c>
      <c r="M35" s="1"/>
      <c r="N35" s="1"/>
      <c r="O35" s="1">
        <f>E35*(M35+N35)</f>
        <v>0</v>
      </c>
    </row>
    <row r="36" spans="1:15" s="7" customFormat="1" x14ac:dyDescent="0.3">
      <c r="A36" s="99"/>
      <c r="B36" s="18"/>
      <c r="C36" s="151"/>
      <c r="D36" s="152"/>
      <c r="E36" s="13"/>
      <c r="F36" s="13"/>
      <c r="G36" s="1"/>
      <c r="H36" s="17"/>
      <c r="I36" s="1">
        <f t="shared" si="5"/>
        <v>0</v>
      </c>
      <c r="J36" s="17"/>
      <c r="K36" s="17"/>
      <c r="L36" s="1">
        <f t="shared" si="6"/>
        <v>0</v>
      </c>
      <c r="M36" s="1"/>
      <c r="N36" s="1"/>
      <c r="O36" s="1">
        <f>E36*(M36+N36)</f>
        <v>0</v>
      </c>
    </row>
    <row r="37" spans="1:15" s="7" customFormat="1" x14ac:dyDescent="0.3">
      <c r="A37" s="99"/>
      <c r="B37" s="18"/>
      <c r="C37" s="151"/>
      <c r="D37" s="152"/>
      <c r="E37" s="13"/>
      <c r="F37" s="13"/>
      <c r="G37" s="1"/>
      <c r="H37" s="17"/>
      <c r="I37" s="1">
        <f t="shared" si="5"/>
        <v>0</v>
      </c>
      <c r="J37" s="17"/>
      <c r="K37" s="17"/>
      <c r="L37" s="1">
        <f t="shared" si="6"/>
        <v>0</v>
      </c>
      <c r="M37" s="122"/>
      <c r="N37" s="1"/>
      <c r="O37" s="1">
        <f>E37*(M37+N37)</f>
        <v>0</v>
      </c>
    </row>
    <row r="38" spans="1:15" s="7" customFormat="1" x14ac:dyDescent="0.3">
      <c r="A38" s="99"/>
      <c r="B38" s="18"/>
      <c r="C38" s="151"/>
      <c r="D38" s="152"/>
      <c r="E38" s="13"/>
      <c r="F38" s="13"/>
      <c r="G38" s="1"/>
      <c r="H38" s="17"/>
      <c r="I38" s="1">
        <f t="shared" si="5"/>
        <v>0</v>
      </c>
      <c r="J38" s="17"/>
      <c r="K38" s="17"/>
      <c r="L38" s="1">
        <f t="shared" si="6"/>
        <v>0</v>
      </c>
      <c r="M38" s="121"/>
      <c r="N38" s="1"/>
      <c r="O38" s="1"/>
    </row>
    <row r="39" spans="1:15" s="7" customFormat="1" x14ac:dyDescent="0.3">
      <c r="A39" s="99"/>
      <c r="B39" s="18"/>
      <c r="C39" s="151"/>
      <c r="D39" s="152"/>
      <c r="E39" s="13"/>
      <c r="F39" s="13"/>
      <c r="G39" s="1"/>
      <c r="H39" s="17"/>
      <c r="I39" s="1">
        <f t="shared" si="5"/>
        <v>0</v>
      </c>
      <c r="J39" s="17"/>
      <c r="K39" s="17"/>
      <c r="L39" s="1">
        <f t="shared" si="6"/>
        <v>0</v>
      </c>
      <c r="M39" s="1"/>
      <c r="N39" s="1"/>
      <c r="O39" s="1"/>
    </row>
    <row r="40" spans="1:15" s="7" customFormat="1" x14ac:dyDescent="0.3">
      <c r="A40" s="99"/>
      <c r="B40" s="18"/>
      <c r="C40" s="151"/>
      <c r="D40" s="152"/>
      <c r="E40" s="13"/>
      <c r="F40" s="13"/>
      <c r="G40" s="1"/>
      <c r="H40" s="17"/>
      <c r="I40" s="1">
        <f t="shared" si="5"/>
        <v>0</v>
      </c>
      <c r="J40" s="17"/>
      <c r="K40" s="17"/>
      <c r="L40" s="1">
        <f t="shared" si="6"/>
        <v>0</v>
      </c>
      <c r="M40" s="1"/>
      <c r="N40" s="1"/>
      <c r="O40" s="1"/>
    </row>
    <row r="41" spans="1:15" s="7" customFormat="1" x14ac:dyDescent="0.3">
      <c r="A41" s="99"/>
      <c r="B41" s="18"/>
      <c r="C41" s="151"/>
      <c r="D41" s="152"/>
      <c r="E41" s="13"/>
      <c r="F41" s="13"/>
      <c r="G41" s="1"/>
      <c r="H41" s="17"/>
      <c r="I41" s="1">
        <f t="shared" si="5"/>
        <v>0</v>
      </c>
      <c r="J41" s="17"/>
      <c r="K41" s="17"/>
      <c r="L41" s="1">
        <f t="shared" si="6"/>
        <v>0</v>
      </c>
      <c r="M41" s="1"/>
      <c r="N41" s="1"/>
      <c r="O41" s="1"/>
    </row>
    <row r="42" spans="1:15" s="7" customFormat="1" x14ac:dyDescent="0.3">
      <c r="A42" s="99"/>
      <c r="B42" s="18"/>
      <c r="C42" s="151"/>
      <c r="D42" s="152"/>
      <c r="E42" s="13"/>
      <c r="F42" s="13"/>
      <c r="G42" s="1"/>
      <c r="H42" s="17"/>
      <c r="I42" s="1">
        <f t="shared" si="5"/>
        <v>0</v>
      </c>
      <c r="J42" s="17"/>
      <c r="K42" s="17"/>
      <c r="L42" s="1">
        <f t="shared" si="6"/>
        <v>0</v>
      </c>
      <c r="M42" s="1"/>
      <c r="N42" s="1"/>
      <c r="O42" s="1"/>
    </row>
    <row r="43" spans="1:15" s="7" customFormat="1" x14ac:dyDescent="0.3">
      <c r="A43" s="99"/>
      <c r="B43" s="18"/>
      <c r="C43" s="151"/>
      <c r="D43" s="152"/>
      <c r="E43" s="13"/>
      <c r="F43" s="13"/>
      <c r="G43" s="1"/>
      <c r="H43" s="17"/>
      <c r="I43" s="1">
        <f t="shared" si="5"/>
        <v>0</v>
      </c>
      <c r="J43" s="17"/>
      <c r="K43" s="17"/>
      <c r="L43" s="1">
        <f t="shared" si="6"/>
        <v>0</v>
      </c>
      <c r="M43" s="1"/>
      <c r="N43" s="1"/>
      <c r="O43" s="1"/>
    </row>
    <row r="44" spans="1:15" s="7" customFormat="1" x14ac:dyDescent="0.3">
      <c r="A44" s="99"/>
      <c r="B44" s="18"/>
      <c r="C44" s="151"/>
      <c r="D44" s="152"/>
      <c r="E44" s="13"/>
      <c r="F44" s="13"/>
      <c r="G44" s="1"/>
      <c r="H44" s="17"/>
      <c r="I44" s="1">
        <f t="shared" si="5"/>
        <v>0</v>
      </c>
      <c r="J44" s="17"/>
      <c r="K44" s="17"/>
      <c r="L44" s="1">
        <f t="shared" si="6"/>
        <v>0</v>
      </c>
      <c r="M44" s="1"/>
      <c r="N44" s="1"/>
      <c r="O44" s="1"/>
    </row>
    <row r="45" spans="1:15" s="7" customFormat="1" x14ac:dyDescent="0.3">
      <c r="A45" s="99"/>
      <c r="B45" s="18"/>
      <c r="C45" s="151"/>
      <c r="D45" s="152"/>
      <c r="E45" s="13"/>
      <c r="F45" s="13"/>
      <c r="G45" s="1"/>
      <c r="H45" s="17"/>
      <c r="I45" s="1">
        <f t="shared" si="5"/>
        <v>0</v>
      </c>
      <c r="J45" s="17"/>
      <c r="K45" s="17"/>
      <c r="L45" s="1">
        <f t="shared" si="6"/>
        <v>0</v>
      </c>
      <c r="M45" s="1"/>
      <c r="N45" s="1"/>
      <c r="O45" s="1"/>
    </row>
    <row r="46" spans="1:15" s="7" customFormat="1" x14ac:dyDescent="0.3">
      <c r="A46" s="99"/>
      <c r="B46" s="18"/>
      <c r="C46" s="12"/>
      <c r="D46" s="12"/>
      <c r="E46" s="13"/>
      <c r="F46" s="13"/>
      <c r="G46" s="17"/>
      <c r="H46" s="17"/>
      <c r="I46" s="1"/>
      <c r="J46" s="17"/>
      <c r="K46" s="17"/>
      <c r="L46" s="1"/>
      <c r="M46" s="1"/>
      <c r="N46" s="1"/>
      <c r="O46" s="1"/>
    </row>
    <row r="47" spans="1:15" s="7" customFormat="1" x14ac:dyDescent="0.3">
      <c r="A47" s="99"/>
      <c r="B47" s="18"/>
      <c r="C47" s="151"/>
      <c r="D47" s="152"/>
      <c r="E47" s="13"/>
      <c r="F47" s="13"/>
      <c r="G47" s="17"/>
      <c r="H47" s="17"/>
      <c r="I47" s="1">
        <f t="shared" ref="I47:I58" si="7">E47*(G47+H47)</f>
        <v>0</v>
      </c>
      <c r="J47" s="17"/>
      <c r="K47" s="17"/>
      <c r="L47" s="1">
        <f t="shared" ref="L47:L58" si="8">E47*(J47+K47)</f>
        <v>0</v>
      </c>
      <c r="M47" s="1"/>
      <c r="N47" s="1"/>
      <c r="O47" s="1"/>
    </row>
    <row r="48" spans="1:15" s="7" customFormat="1" ht="13.95" customHeight="1" x14ac:dyDescent="0.3">
      <c r="A48" s="99"/>
      <c r="B48" s="18"/>
      <c r="C48" s="151"/>
      <c r="D48" s="152"/>
      <c r="E48" s="13"/>
      <c r="F48" s="13"/>
      <c r="G48" s="1"/>
      <c r="H48" s="17"/>
      <c r="I48" s="1">
        <f t="shared" si="7"/>
        <v>0</v>
      </c>
      <c r="J48" s="17"/>
      <c r="K48" s="17"/>
      <c r="L48" s="1">
        <f t="shared" si="8"/>
        <v>0</v>
      </c>
      <c r="M48" s="1"/>
      <c r="N48" s="1"/>
      <c r="O48" s="1">
        <f>E48*(M48+N48)</f>
        <v>0</v>
      </c>
    </row>
    <row r="49" spans="1:16" s="7" customFormat="1" ht="13.95" customHeight="1" x14ac:dyDescent="0.3">
      <c r="A49" s="99"/>
      <c r="B49" s="18"/>
      <c r="C49" s="151"/>
      <c r="D49" s="152"/>
      <c r="E49" s="13"/>
      <c r="F49" s="13"/>
      <c r="G49" s="1"/>
      <c r="H49" s="17"/>
      <c r="I49" s="1">
        <f t="shared" si="7"/>
        <v>0</v>
      </c>
      <c r="J49" s="17"/>
      <c r="K49" s="17"/>
      <c r="L49" s="1">
        <f t="shared" si="8"/>
        <v>0</v>
      </c>
      <c r="M49" s="1"/>
      <c r="N49" s="1"/>
      <c r="O49" s="1">
        <f>E49*(M49+N49)</f>
        <v>0</v>
      </c>
    </row>
    <row r="50" spans="1:16" s="7" customFormat="1" ht="13.95" customHeight="1" x14ac:dyDescent="0.3">
      <c r="A50" s="99"/>
      <c r="B50" s="18"/>
      <c r="C50" s="151"/>
      <c r="D50" s="152"/>
      <c r="E50" s="13"/>
      <c r="F50" s="13"/>
      <c r="G50" s="1"/>
      <c r="H50" s="17"/>
      <c r="I50" s="1">
        <f t="shared" si="7"/>
        <v>0</v>
      </c>
      <c r="J50" s="17"/>
      <c r="K50" s="17"/>
      <c r="L50" s="1">
        <f t="shared" si="8"/>
        <v>0</v>
      </c>
      <c r="M50" s="122"/>
      <c r="N50" s="1"/>
      <c r="O50" s="1">
        <f>E50*(M50+N50)</f>
        <v>0</v>
      </c>
    </row>
    <row r="51" spans="1:16" s="7" customFormat="1" ht="13.95" customHeight="1" x14ac:dyDescent="0.3">
      <c r="A51" s="99"/>
      <c r="B51" s="18"/>
      <c r="C51" s="151"/>
      <c r="D51" s="152"/>
      <c r="E51" s="13"/>
      <c r="F51" s="13"/>
      <c r="G51" s="1"/>
      <c r="H51" s="17"/>
      <c r="I51" s="1">
        <f t="shared" si="7"/>
        <v>0</v>
      </c>
      <c r="J51" s="17"/>
      <c r="K51" s="17"/>
      <c r="L51" s="1">
        <f t="shared" si="8"/>
        <v>0</v>
      </c>
      <c r="M51" s="121"/>
      <c r="N51" s="1"/>
      <c r="O51" s="1"/>
    </row>
    <row r="52" spans="1:16" s="7" customFormat="1" ht="13.95" customHeight="1" x14ac:dyDescent="0.3">
      <c r="A52" s="99"/>
      <c r="B52" s="18"/>
      <c r="C52" s="151"/>
      <c r="D52" s="152"/>
      <c r="E52" s="13"/>
      <c r="F52" s="13"/>
      <c r="G52" s="1"/>
      <c r="H52" s="17"/>
      <c r="I52" s="1">
        <f t="shared" si="7"/>
        <v>0</v>
      </c>
      <c r="J52" s="17"/>
      <c r="K52" s="17"/>
      <c r="L52" s="1">
        <f t="shared" si="8"/>
        <v>0</v>
      </c>
      <c r="M52" s="1"/>
      <c r="N52" s="1"/>
      <c r="O52" s="1"/>
    </row>
    <row r="53" spans="1:16" s="7" customFormat="1" ht="13.95" customHeight="1" x14ac:dyDescent="0.3">
      <c r="A53" s="99"/>
      <c r="B53" s="18"/>
      <c r="C53" s="151"/>
      <c r="D53" s="152"/>
      <c r="E53" s="13"/>
      <c r="F53" s="13"/>
      <c r="G53" s="1"/>
      <c r="H53" s="17"/>
      <c r="I53" s="1">
        <f t="shared" si="7"/>
        <v>0</v>
      </c>
      <c r="J53" s="17"/>
      <c r="K53" s="17"/>
      <c r="L53" s="1">
        <f t="shared" si="8"/>
        <v>0</v>
      </c>
      <c r="M53" s="1"/>
      <c r="N53" s="1"/>
      <c r="O53" s="1"/>
    </row>
    <row r="54" spans="1:16" s="7" customFormat="1" ht="13.95" customHeight="1" x14ac:dyDescent="0.3">
      <c r="A54" s="99"/>
      <c r="B54" s="18"/>
      <c r="C54" s="151"/>
      <c r="D54" s="152"/>
      <c r="E54" s="13"/>
      <c r="F54" s="13"/>
      <c r="G54" s="1"/>
      <c r="H54" s="17"/>
      <c r="I54" s="1">
        <f t="shared" si="7"/>
        <v>0</v>
      </c>
      <c r="J54" s="17"/>
      <c r="K54" s="17"/>
      <c r="L54" s="1">
        <f t="shared" si="8"/>
        <v>0</v>
      </c>
      <c r="M54" s="1"/>
      <c r="N54" s="1"/>
      <c r="O54" s="1"/>
    </row>
    <row r="55" spans="1:16" s="7" customFormat="1" ht="13.95" customHeight="1" x14ac:dyDescent="0.3">
      <c r="A55" s="99"/>
      <c r="B55" s="18"/>
      <c r="C55" s="151"/>
      <c r="D55" s="152"/>
      <c r="E55" s="13"/>
      <c r="F55" s="13"/>
      <c r="G55" s="1"/>
      <c r="H55" s="17"/>
      <c r="I55" s="1">
        <f t="shared" si="7"/>
        <v>0</v>
      </c>
      <c r="J55" s="17"/>
      <c r="K55" s="17"/>
      <c r="L55" s="1">
        <f t="shared" si="8"/>
        <v>0</v>
      </c>
      <c r="M55" s="1"/>
      <c r="N55" s="1"/>
      <c r="O55" s="1"/>
    </row>
    <row r="56" spans="1:16" s="7" customFormat="1" ht="13.95" customHeight="1" x14ac:dyDescent="0.3">
      <c r="A56" s="99"/>
      <c r="B56" s="18"/>
      <c r="C56" s="151"/>
      <c r="D56" s="152"/>
      <c r="E56" s="13"/>
      <c r="F56" s="13"/>
      <c r="G56" s="1"/>
      <c r="H56" s="17"/>
      <c r="I56" s="1">
        <f t="shared" si="7"/>
        <v>0</v>
      </c>
      <c r="J56" s="17"/>
      <c r="K56" s="17"/>
      <c r="L56" s="1">
        <f t="shared" si="8"/>
        <v>0</v>
      </c>
      <c r="M56" s="1"/>
      <c r="N56" s="1"/>
      <c r="O56" s="1"/>
    </row>
    <row r="57" spans="1:16" s="7" customFormat="1" ht="13.95" customHeight="1" x14ac:dyDescent="0.3">
      <c r="A57" s="99"/>
      <c r="B57" s="18"/>
      <c r="C57" s="151"/>
      <c r="D57" s="152"/>
      <c r="E57" s="13"/>
      <c r="F57" s="13"/>
      <c r="G57" s="1"/>
      <c r="H57" s="17"/>
      <c r="I57" s="1">
        <f t="shared" si="7"/>
        <v>0</v>
      </c>
      <c r="J57" s="17"/>
      <c r="K57" s="17"/>
      <c r="L57" s="1">
        <f t="shared" si="8"/>
        <v>0</v>
      </c>
      <c r="M57" s="1"/>
      <c r="N57" s="1"/>
      <c r="O57" s="1"/>
    </row>
    <row r="58" spans="1:16" s="7" customFormat="1" ht="13.95" customHeight="1" x14ac:dyDescent="0.3">
      <c r="A58" s="99"/>
      <c r="B58" s="18"/>
      <c r="C58" s="151"/>
      <c r="D58" s="152"/>
      <c r="E58" s="13"/>
      <c r="F58" s="13"/>
      <c r="G58" s="1"/>
      <c r="H58" s="17"/>
      <c r="I58" s="1">
        <f t="shared" si="7"/>
        <v>0</v>
      </c>
      <c r="J58" s="17"/>
      <c r="K58" s="17"/>
      <c r="L58" s="1">
        <f t="shared" si="8"/>
        <v>0</v>
      </c>
      <c r="M58" s="1"/>
      <c r="N58" s="1"/>
      <c r="O58" s="1"/>
    </row>
    <row r="59" spans="1:16" s="7" customFormat="1" x14ac:dyDescent="0.3">
      <c r="A59" s="99"/>
      <c r="B59" s="18"/>
      <c r="C59" s="12"/>
      <c r="D59" s="12"/>
      <c r="E59" s="13"/>
      <c r="F59" s="13"/>
      <c r="G59" s="17"/>
      <c r="H59" s="17"/>
      <c r="I59" s="1"/>
      <c r="J59" s="17"/>
      <c r="K59" s="17"/>
      <c r="L59" s="1"/>
      <c r="M59" s="1"/>
      <c r="N59" s="1"/>
      <c r="O59" s="1"/>
    </row>
    <row r="60" spans="1:16" x14ac:dyDescent="0.3">
      <c r="A60" s="6"/>
      <c r="B60" s="18"/>
      <c r="C60" s="15"/>
      <c r="D60" s="15"/>
      <c r="E60" s="2"/>
      <c r="F60" s="2"/>
      <c r="G60" s="16"/>
      <c r="H60" s="16"/>
      <c r="I60" s="1"/>
      <c r="J60" s="16"/>
      <c r="K60" s="16"/>
      <c r="L60" s="1"/>
      <c r="M60" s="1"/>
      <c r="N60" s="1"/>
      <c r="O60" s="1"/>
    </row>
    <row r="61" spans="1:16" x14ac:dyDescent="0.3">
      <c r="A61" s="8"/>
      <c r="B61" s="176"/>
      <c r="C61" s="177"/>
      <c r="D61" s="177"/>
      <c r="E61" s="9"/>
      <c r="F61" s="9"/>
      <c r="G61" s="10"/>
      <c r="H61" s="10"/>
      <c r="I61" s="10"/>
      <c r="J61" s="10"/>
      <c r="K61" s="10"/>
      <c r="L61" s="10"/>
      <c r="M61" s="10"/>
      <c r="N61" s="10"/>
      <c r="O61" s="10"/>
    </row>
    <row r="62" spans="1:16" ht="13.95" customHeight="1" x14ac:dyDescent="0.3">
      <c r="A62" s="98">
        <v>2</v>
      </c>
      <c r="B62" s="160" t="s">
        <v>390</v>
      </c>
      <c r="C62" s="161"/>
      <c r="D62" s="162"/>
      <c r="E62" s="2"/>
      <c r="F62" s="2"/>
      <c r="G62" s="16"/>
      <c r="H62" s="16"/>
      <c r="I62" s="1"/>
      <c r="J62" s="16"/>
      <c r="K62" s="16"/>
      <c r="L62" s="1"/>
      <c r="M62" s="1"/>
      <c r="N62" s="1"/>
      <c r="O62" s="1"/>
    </row>
    <row r="63" spans="1:16" s="7" customFormat="1" x14ac:dyDescent="0.3">
      <c r="A63" s="99"/>
      <c r="B63" s="18"/>
      <c r="C63" s="12"/>
      <c r="D63" s="12"/>
      <c r="E63" s="13"/>
      <c r="F63" s="13"/>
      <c r="G63" s="17"/>
      <c r="H63" s="17"/>
      <c r="I63" s="1">
        <f t="shared" ref="I63:I71" si="9">E63*(G63+H63)</f>
        <v>0</v>
      </c>
      <c r="J63" s="17"/>
      <c r="K63" s="17"/>
      <c r="L63" s="1">
        <f t="shared" ref="L63:L71" si="10">E63*(J63+K63)</f>
        <v>0</v>
      </c>
      <c r="M63" s="1"/>
      <c r="N63" s="1"/>
      <c r="O63" s="1">
        <f t="shared" ref="O63:O71" si="11">E63*(M63+N63)</f>
        <v>0</v>
      </c>
      <c r="P63" s="113"/>
    </row>
    <row r="64" spans="1:16" s="7" customFormat="1" x14ac:dyDescent="0.3">
      <c r="A64" s="99"/>
      <c r="B64" s="18"/>
      <c r="C64" s="12"/>
      <c r="D64" s="12"/>
      <c r="E64" s="13"/>
      <c r="F64" s="13"/>
      <c r="G64" s="17"/>
      <c r="H64" s="17"/>
      <c r="I64" s="1">
        <f t="shared" si="9"/>
        <v>0</v>
      </c>
      <c r="J64" s="17"/>
      <c r="K64" s="17"/>
      <c r="L64" s="1">
        <f t="shared" si="10"/>
        <v>0</v>
      </c>
      <c r="M64" s="1"/>
      <c r="N64" s="1"/>
      <c r="O64" s="1">
        <f t="shared" si="11"/>
        <v>0</v>
      </c>
    </row>
    <row r="65" spans="1:16" s="7" customFormat="1" x14ac:dyDescent="0.3">
      <c r="A65" s="99"/>
      <c r="B65" s="18"/>
      <c r="C65" s="12"/>
      <c r="D65" s="12"/>
      <c r="E65" s="13"/>
      <c r="F65" s="13"/>
      <c r="G65" s="17"/>
      <c r="H65" s="17"/>
      <c r="I65" s="1">
        <f t="shared" si="9"/>
        <v>0</v>
      </c>
      <c r="J65" s="17"/>
      <c r="K65" s="17"/>
      <c r="L65" s="1">
        <f t="shared" si="10"/>
        <v>0</v>
      </c>
      <c r="M65" s="1"/>
      <c r="N65" s="1"/>
      <c r="O65" s="1">
        <f t="shared" si="11"/>
        <v>0</v>
      </c>
    </row>
    <row r="66" spans="1:16" s="7" customFormat="1" x14ac:dyDescent="0.3">
      <c r="A66" s="99"/>
      <c r="B66" s="18"/>
      <c r="C66" s="12"/>
      <c r="D66" s="12"/>
      <c r="E66" s="13"/>
      <c r="F66" s="13"/>
      <c r="G66" s="1"/>
      <c r="H66" s="17"/>
      <c r="I66" s="1">
        <f t="shared" si="9"/>
        <v>0</v>
      </c>
      <c r="J66" s="17"/>
      <c r="K66" s="17"/>
      <c r="L66" s="1">
        <f t="shared" si="10"/>
        <v>0</v>
      </c>
      <c r="M66" s="1"/>
      <c r="N66" s="1"/>
      <c r="O66" s="1">
        <f t="shared" si="11"/>
        <v>0</v>
      </c>
      <c r="P66" s="114"/>
    </row>
    <row r="67" spans="1:16" s="7" customFormat="1" x14ac:dyDescent="0.3">
      <c r="A67" s="99"/>
      <c r="B67" s="18"/>
      <c r="C67" s="12"/>
      <c r="D67" s="12"/>
      <c r="E67" s="13"/>
      <c r="F67" s="13"/>
      <c r="G67" s="17"/>
      <c r="H67" s="17"/>
      <c r="I67" s="1">
        <f t="shared" si="9"/>
        <v>0</v>
      </c>
      <c r="J67" s="17"/>
      <c r="K67" s="17"/>
      <c r="L67" s="1">
        <f t="shared" si="10"/>
        <v>0</v>
      </c>
      <c r="M67" s="1"/>
      <c r="N67" s="1"/>
      <c r="O67" s="1">
        <f t="shared" si="11"/>
        <v>0</v>
      </c>
    </row>
    <row r="68" spans="1:16" s="7" customFormat="1" x14ac:dyDescent="0.3">
      <c r="A68" s="99"/>
      <c r="B68" s="18"/>
      <c r="C68" s="12"/>
      <c r="D68" s="12"/>
      <c r="E68" s="13"/>
      <c r="F68" s="13"/>
      <c r="G68" s="17"/>
      <c r="H68" s="17"/>
      <c r="I68" s="1">
        <f t="shared" si="9"/>
        <v>0</v>
      </c>
      <c r="J68" s="17"/>
      <c r="K68" s="17"/>
      <c r="L68" s="1">
        <f t="shared" si="10"/>
        <v>0</v>
      </c>
      <c r="M68" s="1"/>
      <c r="N68" s="1"/>
      <c r="O68" s="1">
        <f t="shared" si="11"/>
        <v>0</v>
      </c>
    </row>
    <row r="69" spans="1:16" s="7" customFormat="1" x14ac:dyDescent="0.3">
      <c r="A69" s="99"/>
      <c r="B69" s="18"/>
      <c r="C69" s="12"/>
      <c r="D69" s="12"/>
      <c r="E69" s="13"/>
      <c r="F69" s="13"/>
      <c r="G69" s="17"/>
      <c r="H69" s="17"/>
      <c r="I69" s="1">
        <f t="shared" si="9"/>
        <v>0</v>
      </c>
      <c r="J69" s="17"/>
      <c r="K69" s="17"/>
      <c r="L69" s="1">
        <f t="shared" si="10"/>
        <v>0</v>
      </c>
      <c r="M69" s="1"/>
      <c r="N69" s="1"/>
      <c r="O69" s="1">
        <f t="shared" si="11"/>
        <v>0</v>
      </c>
    </row>
    <row r="70" spans="1:16" s="7" customFormat="1" x14ac:dyDescent="0.3">
      <c r="A70" s="99"/>
      <c r="B70" s="18"/>
      <c r="C70" s="12"/>
      <c r="D70" s="12"/>
      <c r="E70" s="13"/>
      <c r="F70" s="13"/>
      <c r="G70" s="17"/>
      <c r="H70" s="17"/>
      <c r="I70" s="1">
        <f t="shared" si="9"/>
        <v>0</v>
      </c>
      <c r="J70" s="17"/>
      <c r="K70" s="17"/>
      <c r="L70" s="1">
        <f t="shared" si="10"/>
        <v>0</v>
      </c>
      <c r="M70" s="1"/>
      <c r="N70" s="1"/>
      <c r="O70" s="1">
        <f t="shared" si="11"/>
        <v>0</v>
      </c>
    </row>
    <row r="71" spans="1:16" s="7" customFormat="1" x14ac:dyDescent="0.3">
      <c r="A71" s="99"/>
      <c r="B71" s="18"/>
      <c r="C71" s="12"/>
      <c r="D71" s="12"/>
      <c r="E71" s="13"/>
      <c r="F71" s="13"/>
      <c r="G71" s="17"/>
      <c r="H71" s="17"/>
      <c r="I71" s="1">
        <f t="shared" si="9"/>
        <v>0</v>
      </c>
      <c r="J71" s="17"/>
      <c r="K71" s="17"/>
      <c r="L71" s="1">
        <f t="shared" si="10"/>
        <v>0</v>
      </c>
      <c r="M71" s="1"/>
      <c r="N71" s="1"/>
      <c r="O71" s="1">
        <f t="shared" si="11"/>
        <v>0</v>
      </c>
    </row>
    <row r="72" spans="1:16" s="7" customFormat="1" x14ac:dyDescent="0.3">
      <c r="A72" s="99"/>
      <c r="B72" s="18"/>
      <c r="C72" s="12"/>
      <c r="D72" s="12"/>
      <c r="E72" s="13"/>
      <c r="F72" s="13"/>
      <c r="G72" s="17"/>
      <c r="H72" s="17"/>
      <c r="I72" s="1"/>
      <c r="J72" s="17"/>
      <c r="K72" s="17"/>
      <c r="L72" s="1"/>
      <c r="M72" s="1"/>
      <c r="N72" s="1"/>
      <c r="O72" s="1"/>
    </row>
    <row r="73" spans="1:16" s="7" customFormat="1" x14ac:dyDescent="0.3">
      <c r="A73" s="99"/>
      <c r="B73" s="18"/>
      <c r="C73" s="12"/>
      <c r="D73" s="12"/>
      <c r="E73" s="13"/>
      <c r="F73" s="13"/>
      <c r="G73" s="17"/>
      <c r="H73" s="17"/>
      <c r="I73" s="1">
        <f t="shared" ref="I73:I78" si="12">E73*(G73+H73)</f>
        <v>0</v>
      </c>
      <c r="J73" s="17"/>
      <c r="K73" s="17"/>
      <c r="L73" s="1">
        <f t="shared" ref="L73:L78" si="13">E73*(J73+K73)</f>
        <v>0</v>
      </c>
      <c r="M73" s="1"/>
      <c r="N73" s="1"/>
      <c r="O73" s="1">
        <f t="shared" ref="O73:O78" si="14">E73*(M73+N73)</f>
        <v>0</v>
      </c>
    </row>
    <row r="74" spans="1:16" s="7" customFormat="1" x14ac:dyDescent="0.3">
      <c r="A74" s="99"/>
      <c r="B74" s="18"/>
      <c r="C74" s="12"/>
      <c r="D74" s="12"/>
      <c r="E74" s="13"/>
      <c r="F74" s="13"/>
      <c r="G74" s="17"/>
      <c r="H74" s="17"/>
      <c r="I74" s="1">
        <f t="shared" si="12"/>
        <v>0</v>
      </c>
      <c r="J74" s="17"/>
      <c r="K74" s="17"/>
      <c r="L74" s="1">
        <f t="shared" si="13"/>
        <v>0</v>
      </c>
      <c r="M74" s="1"/>
      <c r="N74" s="1"/>
      <c r="O74" s="1">
        <f t="shared" si="14"/>
        <v>0</v>
      </c>
    </row>
    <row r="75" spans="1:16" s="7" customFormat="1" x14ac:dyDescent="0.3">
      <c r="A75" s="99"/>
      <c r="B75" s="18"/>
      <c r="C75" s="12"/>
      <c r="D75" s="12"/>
      <c r="E75" s="13"/>
      <c r="F75" s="13"/>
      <c r="G75" s="17"/>
      <c r="H75" s="17"/>
      <c r="I75" s="1">
        <f t="shared" si="12"/>
        <v>0</v>
      </c>
      <c r="J75" s="17"/>
      <c r="K75" s="17"/>
      <c r="L75" s="1">
        <f t="shared" si="13"/>
        <v>0</v>
      </c>
      <c r="M75" s="1"/>
      <c r="N75" s="1"/>
      <c r="O75" s="1">
        <f t="shared" si="14"/>
        <v>0</v>
      </c>
    </row>
    <row r="76" spans="1:16" s="7" customFormat="1" x14ac:dyDescent="0.3">
      <c r="A76" s="99"/>
      <c r="B76" s="18"/>
      <c r="C76" s="12"/>
      <c r="D76" s="12"/>
      <c r="E76" s="13"/>
      <c r="F76" s="13"/>
      <c r="G76" s="17"/>
      <c r="H76" s="17"/>
      <c r="I76" s="1">
        <f t="shared" si="12"/>
        <v>0</v>
      </c>
      <c r="J76" s="17"/>
      <c r="K76" s="17"/>
      <c r="L76" s="1">
        <f t="shared" si="13"/>
        <v>0</v>
      </c>
      <c r="M76" s="1"/>
      <c r="N76" s="1"/>
      <c r="O76" s="1">
        <f t="shared" si="14"/>
        <v>0</v>
      </c>
    </row>
    <row r="77" spans="1:16" s="7" customFormat="1" x14ac:dyDescent="0.3">
      <c r="A77" s="99"/>
      <c r="B77" s="18"/>
      <c r="C77" s="12"/>
      <c r="D77" s="12"/>
      <c r="E77" s="13"/>
      <c r="F77" s="13"/>
      <c r="G77" s="17"/>
      <c r="H77" s="17"/>
      <c r="I77" s="1">
        <f t="shared" si="12"/>
        <v>0</v>
      </c>
      <c r="J77" s="17"/>
      <c r="K77" s="17"/>
      <c r="L77" s="1">
        <f t="shared" si="13"/>
        <v>0</v>
      </c>
      <c r="M77" s="1"/>
      <c r="N77" s="1"/>
      <c r="O77" s="1">
        <f t="shared" si="14"/>
        <v>0</v>
      </c>
    </row>
    <row r="78" spans="1:16" s="7" customFormat="1" x14ac:dyDescent="0.3">
      <c r="A78" s="99"/>
      <c r="B78" s="18"/>
      <c r="C78" s="12"/>
      <c r="D78" s="12"/>
      <c r="E78" s="13"/>
      <c r="F78" s="13"/>
      <c r="G78" s="17"/>
      <c r="H78" s="17"/>
      <c r="I78" s="1">
        <f t="shared" si="12"/>
        <v>0</v>
      </c>
      <c r="J78" s="17"/>
      <c r="K78" s="17"/>
      <c r="L78" s="1">
        <f t="shared" si="13"/>
        <v>0</v>
      </c>
      <c r="M78" s="1"/>
      <c r="N78" s="1"/>
      <c r="O78" s="1">
        <f t="shared" si="14"/>
        <v>0</v>
      </c>
    </row>
    <row r="79" spans="1:16" s="7" customFormat="1" x14ac:dyDescent="0.3">
      <c r="A79" s="99"/>
      <c r="B79" s="18"/>
      <c r="C79" s="12"/>
      <c r="D79" s="12"/>
      <c r="E79" s="13"/>
      <c r="F79" s="13"/>
      <c r="G79" s="17"/>
      <c r="H79" s="17"/>
      <c r="I79" s="1"/>
      <c r="J79" s="17"/>
      <c r="K79" s="17"/>
      <c r="L79" s="1"/>
      <c r="M79" s="1"/>
      <c r="N79" s="1"/>
      <c r="O79" s="1"/>
    </row>
    <row r="80" spans="1:16" s="7" customFormat="1" x14ac:dyDescent="0.3">
      <c r="A80" s="99"/>
      <c r="B80" s="18"/>
      <c r="C80" s="12"/>
      <c r="D80" s="12"/>
      <c r="E80" s="13"/>
      <c r="F80" s="13"/>
      <c r="G80" s="17"/>
      <c r="H80" s="17"/>
      <c r="I80" s="1">
        <f t="shared" ref="I80:I85" si="15">E80*(G80+H80)</f>
        <v>0</v>
      </c>
      <c r="J80" s="17"/>
      <c r="K80" s="17"/>
      <c r="L80" s="1">
        <f t="shared" ref="L80:L85" si="16">E80*(J80+K80)</f>
        <v>0</v>
      </c>
      <c r="M80" s="1"/>
      <c r="N80" s="1"/>
      <c r="O80" s="1">
        <f t="shared" ref="O80:O85" si="17">E80*(M80+N80)</f>
        <v>0</v>
      </c>
    </row>
    <row r="81" spans="1:15" s="7" customFormat="1" x14ac:dyDescent="0.3">
      <c r="A81" s="99"/>
      <c r="B81" s="18"/>
      <c r="C81" s="12"/>
      <c r="D81" s="12"/>
      <c r="E81" s="13"/>
      <c r="F81" s="13"/>
      <c r="G81" s="17"/>
      <c r="H81" s="17"/>
      <c r="I81" s="1">
        <f t="shared" si="15"/>
        <v>0</v>
      </c>
      <c r="J81" s="17"/>
      <c r="K81" s="17"/>
      <c r="L81" s="1">
        <f t="shared" si="16"/>
        <v>0</v>
      </c>
      <c r="M81" s="1"/>
      <c r="N81" s="1"/>
      <c r="O81" s="1">
        <f t="shared" si="17"/>
        <v>0</v>
      </c>
    </row>
    <row r="82" spans="1:15" s="7" customFormat="1" x14ac:dyDescent="0.3">
      <c r="A82" s="99"/>
      <c r="B82" s="18"/>
      <c r="C82" s="12"/>
      <c r="D82" s="12"/>
      <c r="E82" s="13"/>
      <c r="F82" s="13"/>
      <c r="G82" s="17"/>
      <c r="H82" s="17"/>
      <c r="I82" s="1">
        <f t="shared" si="15"/>
        <v>0</v>
      </c>
      <c r="J82" s="17"/>
      <c r="K82" s="17"/>
      <c r="L82" s="1">
        <f t="shared" si="16"/>
        <v>0</v>
      </c>
      <c r="M82" s="1"/>
      <c r="N82" s="1"/>
      <c r="O82" s="1">
        <f t="shared" si="17"/>
        <v>0</v>
      </c>
    </row>
    <row r="83" spans="1:15" s="7" customFormat="1" x14ac:dyDescent="0.3">
      <c r="A83" s="99"/>
      <c r="B83" s="18"/>
      <c r="C83" s="12"/>
      <c r="D83" s="12"/>
      <c r="E83" s="13"/>
      <c r="F83" s="13"/>
      <c r="G83" s="17"/>
      <c r="H83" s="17"/>
      <c r="I83" s="1">
        <f t="shared" si="15"/>
        <v>0</v>
      </c>
      <c r="J83" s="17"/>
      <c r="K83" s="17"/>
      <c r="L83" s="1">
        <f t="shared" si="16"/>
        <v>0</v>
      </c>
      <c r="M83" s="1"/>
      <c r="N83" s="1"/>
      <c r="O83" s="1">
        <f t="shared" si="17"/>
        <v>0</v>
      </c>
    </row>
    <row r="84" spans="1:15" s="7" customFormat="1" x14ac:dyDescent="0.3">
      <c r="A84" s="99"/>
      <c r="B84" s="18"/>
      <c r="C84" s="12"/>
      <c r="D84" s="12"/>
      <c r="E84" s="13"/>
      <c r="F84" s="13"/>
      <c r="G84" s="17"/>
      <c r="H84" s="17"/>
      <c r="I84" s="1">
        <f t="shared" si="15"/>
        <v>0</v>
      </c>
      <c r="J84" s="17"/>
      <c r="K84" s="17"/>
      <c r="L84" s="1">
        <f t="shared" si="16"/>
        <v>0</v>
      </c>
      <c r="M84" s="1"/>
      <c r="N84" s="1"/>
      <c r="O84" s="1">
        <f t="shared" si="17"/>
        <v>0</v>
      </c>
    </row>
    <row r="85" spans="1:15" s="7" customFormat="1" x14ac:dyDescent="0.3">
      <c r="A85" s="99"/>
      <c r="B85" s="18"/>
      <c r="C85" s="12"/>
      <c r="D85" s="12"/>
      <c r="E85" s="13"/>
      <c r="F85" s="13"/>
      <c r="G85" s="17"/>
      <c r="H85" s="17"/>
      <c r="I85" s="1">
        <f t="shared" si="15"/>
        <v>0</v>
      </c>
      <c r="J85" s="17"/>
      <c r="K85" s="17"/>
      <c r="L85" s="1">
        <f t="shared" si="16"/>
        <v>0</v>
      </c>
      <c r="M85" s="1"/>
      <c r="N85" s="1"/>
      <c r="O85" s="1">
        <f t="shared" si="17"/>
        <v>0</v>
      </c>
    </row>
    <row r="86" spans="1:15" s="7" customFormat="1" x14ac:dyDescent="0.3">
      <c r="A86" s="99"/>
      <c r="B86" s="18"/>
      <c r="C86" s="12"/>
      <c r="D86" s="12"/>
      <c r="E86" s="13"/>
      <c r="F86" s="13"/>
      <c r="G86" s="17"/>
      <c r="H86" s="17"/>
      <c r="I86" s="1"/>
      <c r="J86" s="17"/>
      <c r="K86" s="17"/>
      <c r="L86" s="1"/>
      <c r="M86" s="1"/>
      <c r="N86" s="1"/>
      <c r="O86" s="1"/>
    </row>
    <row r="87" spans="1:15" s="7" customFormat="1" x14ac:dyDescent="0.3">
      <c r="A87" s="99"/>
      <c r="B87" s="18"/>
      <c r="C87" s="12"/>
      <c r="D87" s="12"/>
      <c r="E87" s="13"/>
      <c r="F87" s="13"/>
      <c r="G87" s="17"/>
      <c r="H87" s="17"/>
      <c r="I87" s="1"/>
      <c r="J87" s="17"/>
      <c r="K87" s="17"/>
      <c r="L87" s="1"/>
      <c r="M87" s="1"/>
      <c r="N87" s="1"/>
      <c r="O87" s="1"/>
    </row>
    <row r="88" spans="1:15" x14ac:dyDescent="0.3">
      <c r="A88" s="8"/>
      <c r="B88" s="176"/>
      <c r="C88" s="177"/>
      <c r="D88" s="177"/>
      <c r="E88" s="9"/>
      <c r="F88" s="9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7" customForma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s="7" customForma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s="7" customForma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s="7" customForma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s="7" customForma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s="7" customForma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s="7" customForma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s="7" customForma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s="7" customForma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s="7" customForma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s="7" customForma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s="7" customForma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s="7" customForma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s="7" customForma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s="7" customForma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s="7" customForma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s="7" customForma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s="7" customForma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s="7" customForma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s="7" customForma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s="7" customForma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s="7" customForma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s="7" customForma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s="7" customForma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s="7" customForma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s="7" customForma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s="7" customForma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s="7" customForma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s="7" customForma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s="7" customForma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s="7" customForma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s="7" customForma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s="7" customForma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x14ac:dyDescent="0.3">
      <c r="A122" s="11"/>
      <c r="B122" s="11"/>
      <c r="C122" s="11"/>
      <c r="D122" s="11"/>
      <c r="E122" s="11"/>
      <c r="F122" s="11"/>
    </row>
  </sheetData>
  <mergeCells count="67">
    <mergeCell ref="C8:D8"/>
    <mergeCell ref="C9:D9"/>
    <mergeCell ref="C10:D10"/>
    <mergeCell ref="C11:D11"/>
    <mergeCell ref="A2:A4"/>
    <mergeCell ref="B2:D4"/>
    <mergeCell ref="B5:D5"/>
    <mergeCell ref="B6:D6"/>
    <mergeCell ref="C7:D7"/>
    <mergeCell ref="M2:O2"/>
    <mergeCell ref="G3:H3"/>
    <mergeCell ref="I3:I4"/>
    <mergeCell ref="J3:K3"/>
    <mergeCell ref="L3:L4"/>
    <mergeCell ref="M3:N3"/>
    <mergeCell ref="O3:O4"/>
    <mergeCell ref="J2:L2"/>
    <mergeCell ref="E2:E4"/>
    <mergeCell ref="F2:F4"/>
    <mergeCell ref="G2:I2"/>
    <mergeCell ref="C12:D12"/>
    <mergeCell ref="C26:D26"/>
    <mergeCell ref="C14:D14"/>
    <mergeCell ref="C15:D15"/>
    <mergeCell ref="C16:D16"/>
    <mergeCell ref="C17:D17"/>
    <mergeCell ref="C18:D18"/>
    <mergeCell ref="C20:D20"/>
    <mergeCell ref="C21:D21"/>
    <mergeCell ref="C22:D22"/>
    <mergeCell ref="C23:D23"/>
    <mergeCell ref="C24:D24"/>
    <mergeCell ref="C25:D25"/>
    <mergeCell ref="C13:D13"/>
    <mergeCell ref="C39:D39"/>
    <mergeCell ref="C27:D27"/>
    <mergeCell ref="C28:D28"/>
    <mergeCell ref="C29:D29"/>
    <mergeCell ref="C30:D30"/>
    <mergeCell ref="C31:D31"/>
    <mergeCell ref="B33:D33"/>
    <mergeCell ref="C34:D34"/>
    <mergeCell ref="C35:D35"/>
    <mergeCell ref="C36:D36"/>
    <mergeCell ref="C37:D37"/>
    <mergeCell ref="C38:D38"/>
    <mergeCell ref="C52:D52"/>
    <mergeCell ref="C40:D40"/>
    <mergeCell ref="C41:D41"/>
    <mergeCell ref="C42:D42"/>
    <mergeCell ref="C43:D43"/>
    <mergeCell ref="C44:D44"/>
    <mergeCell ref="C45:D45"/>
    <mergeCell ref="C47:D47"/>
    <mergeCell ref="C48:D48"/>
    <mergeCell ref="C49:D49"/>
    <mergeCell ref="C50:D50"/>
    <mergeCell ref="C51:D51"/>
    <mergeCell ref="B61:D61"/>
    <mergeCell ref="B62:D62"/>
    <mergeCell ref="B88:D88"/>
    <mergeCell ref="C53:D53"/>
    <mergeCell ref="C54:D54"/>
    <mergeCell ref="C55:D55"/>
    <mergeCell ref="C56:D56"/>
    <mergeCell ref="C57:D57"/>
    <mergeCell ref="C58:D58"/>
  </mergeCells>
  <pageMargins left="0.4" right="0.1" top="0.55000000000000004" bottom="0.75" header="0.3" footer="0.3"/>
  <pageSetup paperSize="9" scale="53" orientation="landscape" horizontalDpi="4294967294" verticalDpi="300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B1:N224"/>
  <sheetViews>
    <sheetView showGridLines="0" view="pageBreakPreview" zoomScale="70" zoomScaleNormal="70" zoomScaleSheetLayoutView="70" workbookViewId="0">
      <pane xSplit="8" ySplit="3" topLeftCell="I102" activePane="bottomRight" state="frozen"/>
      <selection pane="topRight" activeCell="I1" sqref="I1"/>
      <selection pane="bottomLeft" activeCell="A4" sqref="A4"/>
      <selection pane="bottomRight" activeCell="E107" sqref="E107"/>
    </sheetView>
  </sheetViews>
  <sheetFormatPr defaultRowHeight="13.8" x14ac:dyDescent="0.3"/>
  <cols>
    <col min="1" max="1" width="3" style="30" customWidth="1"/>
    <col min="2" max="2" width="7.77734375" style="30" customWidth="1"/>
    <col min="3" max="3" width="2.77734375" style="30" customWidth="1"/>
    <col min="4" max="4" width="37.21875" style="30" customWidth="1"/>
    <col min="5" max="5" width="46.21875" style="30" customWidth="1"/>
    <col min="6" max="6" width="25.77734375" style="30" customWidth="1"/>
    <col min="7" max="8" width="8" style="30" customWidth="1"/>
    <col min="9" max="14" width="16.77734375" style="82" customWidth="1"/>
    <col min="15" max="252" width="9.21875" style="30"/>
    <col min="253" max="253" width="1.21875" style="30" customWidth="1"/>
    <col min="254" max="254" width="9.21875" style="30" customWidth="1"/>
    <col min="255" max="255" width="2.77734375" style="30" customWidth="1"/>
    <col min="256" max="256" width="30.77734375" style="30" customWidth="1"/>
    <col min="257" max="257" width="6.77734375" style="30" customWidth="1"/>
    <col min="258" max="258" width="40.77734375" style="30" customWidth="1"/>
    <col min="259" max="259" width="13.21875" style="30" bestFit="1" customWidth="1"/>
    <col min="260" max="260" width="20" style="30" bestFit="1" customWidth="1"/>
    <col min="261" max="261" width="6.21875" style="30" bestFit="1" customWidth="1"/>
    <col min="262" max="262" width="5.21875" style="30" bestFit="1" customWidth="1"/>
    <col min="263" max="263" width="13.77734375" style="30" bestFit="1" customWidth="1"/>
    <col min="264" max="264" width="14.77734375" style="30" bestFit="1" customWidth="1"/>
    <col min="265" max="508" width="9.21875" style="30"/>
    <col min="509" max="509" width="1.21875" style="30" customWidth="1"/>
    <col min="510" max="510" width="9.21875" style="30" customWidth="1"/>
    <col min="511" max="511" width="2.77734375" style="30" customWidth="1"/>
    <col min="512" max="512" width="30.77734375" style="30" customWidth="1"/>
    <col min="513" max="513" width="6.77734375" style="30" customWidth="1"/>
    <col min="514" max="514" width="40.77734375" style="30" customWidth="1"/>
    <col min="515" max="515" width="13.21875" style="30" bestFit="1" customWidth="1"/>
    <col min="516" max="516" width="20" style="30" bestFit="1" customWidth="1"/>
    <col min="517" max="517" width="6.21875" style="30" bestFit="1" customWidth="1"/>
    <col min="518" max="518" width="5.21875" style="30" bestFit="1" customWidth="1"/>
    <col min="519" max="519" width="13.77734375" style="30" bestFit="1" customWidth="1"/>
    <col min="520" max="520" width="14.77734375" style="30" bestFit="1" customWidth="1"/>
    <col min="521" max="764" width="9.21875" style="30"/>
    <col min="765" max="765" width="1.21875" style="30" customWidth="1"/>
    <col min="766" max="766" width="9.21875" style="30" customWidth="1"/>
    <col min="767" max="767" width="2.77734375" style="30" customWidth="1"/>
    <col min="768" max="768" width="30.77734375" style="30" customWidth="1"/>
    <col min="769" max="769" width="6.77734375" style="30" customWidth="1"/>
    <col min="770" max="770" width="40.77734375" style="30" customWidth="1"/>
    <col min="771" max="771" width="13.21875" style="30" bestFit="1" customWidth="1"/>
    <col min="772" max="772" width="20" style="30" bestFit="1" customWidth="1"/>
    <col min="773" max="773" width="6.21875" style="30" bestFit="1" customWidth="1"/>
    <col min="774" max="774" width="5.21875" style="30" bestFit="1" customWidth="1"/>
    <col min="775" max="775" width="13.77734375" style="30" bestFit="1" customWidth="1"/>
    <col min="776" max="776" width="14.77734375" style="30" bestFit="1" customWidth="1"/>
    <col min="777" max="1020" width="9.21875" style="30"/>
    <col min="1021" max="1021" width="1.21875" style="30" customWidth="1"/>
    <col min="1022" max="1022" width="9.21875" style="30" customWidth="1"/>
    <col min="1023" max="1023" width="2.77734375" style="30" customWidth="1"/>
    <col min="1024" max="1024" width="30.77734375" style="30" customWidth="1"/>
    <col min="1025" max="1025" width="6.77734375" style="30" customWidth="1"/>
    <col min="1026" max="1026" width="40.77734375" style="30" customWidth="1"/>
    <col min="1027" max="1027" width="13.21875" style="30" bestFit="1" customWidth="1"/>
    <col min="1028" max="1028" width="20" style="30" bestFit="1" customWidth="1"/>
    <col min="1029" max="1029" width="6.21875" style="30" bestFit="1" customWidth="1"/>
    <col min="1030" max="1030" width="5.21875" style="30" bestFit="1" customWidth="1"/>
    <col min="1031" max="1031" width="13.77734375" style="30" bestFit="1" customWidth="1"/>
    <col min="1032" max="1032" width="14.77734375" style="30" bestFit="1" customWidth="1"/>
    <col min="1033" max="1276" width="9.21875" style="30"/>
    <col min="1277" max="1277" width="1.21875" style="30" customWidth="1"/>
    <col min="1278" max="1278" width="9.21875" style="30" customWidth="1"/>
    <col min="1279" max="1279" width="2.77734375" style="30" customWidth="1"/>
    <col min="1280" max="1280" width="30.77734375" style="30" customWidth="1"/>
    <col min="1281" max="1281" width="6.77734375" style="30" customWidth="1"/>
    <col min="1282" max="1282" width="40.77734375" style="30" customWidth="1"/>
    <col min="1283" max="1283" width="13.21875" style="30" bestFit="1" customWidth="1"/>
    <col min="1284" max="1284" width="20" style="30" bestFit="1" customWidth="1"/>
    <col min="1285" max="1285" width="6.21875" style="30" bestFit="1" customWidth="1"/>
    <col min="1286" max="1286" width="5.21875" style="30" bestFit="1" customWidth="1"/>
    <col min="1287" max="1287" width="13.77734375" style="30" bestFit="1" customWidth="1"/>
    <col min="1288" max="1288" width="14.77734375" style="30" bestFit="1" customWidth="1"/>
    <col min="1289" max="1532" width="9.21875" style="30"/>
    <col min="1533" max="1533" width="1.21875" style="30" customWidth="1"/>
    <col min="1534" max="1534" width="9.21875" style="30" customWidth="1"/>
    <col min="1535" max="1535" width="2.77734375" style="30" customWidth="1"/>
    <col min="1536" max="1536" width="30.77734375" style="30" customWidth="1"/>
    <col min="1537" max="1537" width="6.77734375" style="30" customWidth="1"/>
    <col min="1538" max="1538" width="40.77734375" style="30" customWidth="1"/>
    <col min="1539" max="1539" width="13.21875" style="30" bestFit="1" customWidth="1"/>
    <col min="1540" max="1540" width="20" style="30" bestFit="1" customWidth="1"/>
    <col min="1541" max="1541" width="6.21875" style="30" bestFit="1" customWidth="1"/>
    <col min="1542" max="1542" width="5.21875" style="30" bestFit="1" customWidth="1"/>
    <col min="1543" max="1543" width="13.77734375" style="30" bestFit="1" customWidth="1"/>
    <col min="1544" max="1544" width="14.77734375" style="30" bestFit="1" customWidth="1"/>
    <col min="1545" max="1788" width="9.21875" style="30"/>
    <col min="1789" max="1789" width="1.21875" style="30" customWidth="1"/>
    <col min="1790" max="1790" width="9.21875" style="30" customWidth="1"/>
    <col min="1791" max="1791" width="2.77734375" style="30" customWidth="1"/>
    <col min="1792" max="1792" width="30.77734375" style="30" customWidth="1"/>
    <col min="1793" max="1793" width="6.77734375" style="30" customWidth="1"/>
    <col min="1794" max="1794" width="40.77734375" style="30" customWidth="1"/>
    <col min="1795" max="1795" width="13.21875" style="30" bestFit="1" customWidth="1"/>
    <col min="1796" max="1796" width="20" style="30" bestFit="1" customWidth="1"/>
    <col min="1797" max="1797" width="6.21875" style="30" bestFit="1" customWidth="1"/>
    <col min="1798" max="1798" width="5.21875" style="30" bestFit="1" customWidth="1"/>
    <col min="1799" max="1799" width="13.77734375" style="30" bestFit="1" customWidth="1"/>
    <col min="1800" max="1800" width="14.77734375" style="30" bestFit="1" customWidth="1"/>
    <col min="1801" max="2044" width="9.21875" style="30"/>
    <col min="2045" max="2045" width="1.21875" style="30" customWidth="1"/>
    <col min="2046" max="2046" width="9.21875" style="30" customWidth="1"/>
    <col min="2047" max="2047" width="2.77734375" style="30" customWidth="1"/>
    <col min="2048" max="2048" width="30.77734375" style="30" customWidth="1"/>
    <col min="2049" max="2049" width="6.77734375" style="30" customWidth="1"/>
    <col min="2050" max="2050" width="40.77734375" style="30" customWidth="1"/>
    <col min="2051" max="2051" width="13.21875" style="30" bestFit="1" customWidth="1"/>
    <col min="2052" max="2052" width="20" style="30" bestFit="1" customWidth="1"/>
    <col min="2053" max="2053" width="6.21875" style="30" bestFit="1" customWidth="1"/>
    <col min="2054" max="2054" width="5.21875" style="30" bestFit="1" customWidth="1"/>
    <col min="2055" max="2055" width="13.77734375" style="30" bestFit="1" customWidth="1"/>
    <col min="2056" max="2056" width="14.77734375" style="30" bestFit="1" customWidth="1"/>
    <col min="2057" max="2300" width="9.21875" style="30"/>
    <col min="2301" max="2301" width="1.21875" style="30" customWidth="1"/>
    <col min="2302" max="2302" width="9.21875" style="30" customWidth="1"/>
    <col min="2303" max="2303" width="2.77734375" style="30" customWidth="1"/>
    <col min="2304" max="2304" width="30.77734375" style="30" customWidth="1"/>
    <col min="2305" max="2305" width="6.77734375" style="30" customWidth="1"/>
    <col min="2306" max="2306" width="40.77734375" style="30" customWidth="1"/>
    <col min="2307" max="2307" width="13.21875" style="30" bestFit="1" customWidth="1"/>
    <col min="2308" max="2308" width="20" style="30" bestFit="1" customWidth="1"/>
    <col min="2309" max="2309" width="6.21875" style="30" bestFit="1" customWidth="1"/>
    <col min="2310" max="2310" width="5.21875" style="30" bestFit="1" customWidth="1"/>
    <col min="2311" max="2311" width="13.77734375" style="30" bestFit="1" customWidth="1"/>
    <col min="2312" max="2312" width="14.77734375" style="30" bestFit="1" customWidth="1"/>
    <col min="2313" max="2556" width="9.21875" style="30"/>
    <col min="2557" max="2557" width="1.21875" style="30" customWidth="1"/>
    <col min="2558" max="2558" width="9.21875" style="30" customWidth="1"/>
    <col min="2559" max="2559" width="2.77734375" style="30" customWidth="1"/>
    <col min="2560" max="2560" width="30.77734375" style="30" customWidth="1"/>
    <col min="2561" max="2561" width="6.77734375" style="30" customWidth="1"/>
    <col min="2562" max="2562" width="40.77734375" style="30" customWidth="1"/>
    <col min="2563" max="2563" width="13.21875" style="30" bestFit="1" customWidth="1"/>
    <col min="2564" max="2564" width="20" style="30" bestFit="1" customWidth="1"/>
    <col min="2565" max="2565" width="6.21875" style="30" bestFit="1" customWidth="1"/>
    <col min="2566" max="2566" width="5.21875" style="30" bestFit="1" customWidth="1"/>
    <col min="2567" max="2567" width="13.77734375" style="30" bestFit="1" customWidth="1"/>
    <col min="2568" max="2568" width="14.77734375" style="30" bestFit="1" customWidth="1"/>
    <col min="2569" max="2812" width="9.21875" style="30"/>
    <col min="2813" max="2813" width="1.21875" style="30" customWidth="1"/>
    <col min="2814" max="2814" width="9.21875" style="30" customWidth="1"/>
    <col min="2815" max="2815" width="2.77734375" style="30" customWidth="1"/>
    <col min="2816" max="2816" width="30.77734375" style="30" customWidth="1"/>
    <col min="2817" max="2817" width="6.77734375" style="30" customWidth="1"/>
    <col min="2818" max="2818" width="40.77734375" style="30" customWidth="1"/>
    <col min="2819" max="2819" width="13.21875" style="30" bestFit="1" customWidth="1"/>
    <col min="2820" max="2820" width="20" style="30" bestFit="1" customWidth="1"/>
    <col min="2821" max="2821" width="6.21875" style="30" bestFit="1" customWidth="1"/>
    <col min="2822" max="2822" width="5.21875" style="30" bestFit="1" customWidth="1"/>
    <col min="2823" max="2823" width="13.77734375" style="30" bestFit="1" customWidth="1"/>
    <col min="2824" max="2824" width="14.77734375" style="30" bestFit="1" customWidth="1"/>
    <col min="2825" max="3068" width="9.21875" style="30"/>
    <col min="3069" max="3069" width="1.21875" style="30" customWidth="1"/>
    <col min="3070" max="3070" width="9.21875" style="30" customWidth="1"/>
    <col min="3071" max="3071" width="2.77734375" style="30" customWidth="1"/>
    <col min="3072" max="3072" width="30.77734375" style="30" customWidth="1"/>
    <col min="3073" max="3073" width="6.77734375" style="30" customWidth="1"/>
    <col min="3074" max="3074" width="40.77734375" style="30" customWidth="1"/>
    <col min="3075" max="3075" width="13.21875" style="30" bestFit="1" customWidth="1"/>
    <col min="3076" max="3076" width="20" style="30" bestFit="1" customWidth="1"/>
    <col min="3077" max="3077" width="6.21875" style="30" bestFit="1" customWidth="1"/>
    <col min="3078" max="3078" width="5.21875" style="30" bestFit="1" customWidth="1"/>
    <col min="3079" max="3079" width="13.77734375" style="30" bestFit="1" customWidth="1"/>
    <col min="3080" max="3080" width="14.77734375" style="30" bestFit="1" customWidth="1"/>
    <col min="3081" max="3324" width="9.21875" style="30"/>
    <col min="3325" max="3325" width="1.21875" style="30" customWidth="1"/>
    <col min="3326" max="3326" width="9.21875" style="30" customWidth="1"/>
    <col min="3327" max="3327" width="2.77734375" style="30" customWidth="1"/>
    <col min="3328" max="3328" width="30.77734375" style="30" customWidth="1"/>
    <col min="3329" max="3329" width="6.77734375" style="30" customWidth="1"/>
    <col min="3330" max="3330" width="40.77734375" style="30" customWidth="1"/>
    <col min="3331" max="3331" width="13.21875" style="30" bestFit="1" customWidth="1"/>
    <col min="3332" max="3332" width="20" style="30" bestFit="1" customWidth="1"/>
    <col min="3333" max="3333" width="6.21875" style="30" bestFit="1" customWidth="1"/>
    <col min="3334" max="3334" width="5.21875" style="30" bestFit="1" customWidth="1"/>
    <col min="3335" max="3335" width="13.77734375" style="30" bestFit="1" customWidth="1"/>
    <col min="3336" max="3336" width="14.77734375" style="30" bestFit="1" customWidth="1"/>
    <col min="3337" max="3580" width="9.21875" style="30"/>
    <col min="3581" max="3581" width="1.21875" style="30" customWidth="1"/>
    <col min="3582" max="3582" width="9.21875" style="30" customWidth="1"/>
    <col min="3583" max="3583" width="2.77734375" style="30" customWidth="1"/>
    <col min="3584" max="3584" width="30.77734375" style="30" customWidth="1"/>
    <col min="3585" max="3585" width="6.77734375" style="30" customWidth="1"/>
    <col min="3586" max="3586" width="40.77734375" style="30" customWidth="1"/>
    <col min="3587" max="3587" width="13.21875" style="30" bestFit="1" customWidth="1"/>
    <col min="3588" max="3588" width="20" style="30" bestFit="1" customWidth="1"/>
    <col min="3589" max="3589" width="6.21875" style="30" bestFit="1" customWidth="1"/>
    <col min="3590" max="3590" width="5.21875" style="30" bestFit="1" customWidth="1"/>
    <col min="3591" max="3591" width="13.77734375" style="30" bestFit="1" customWidth="1"/>
    <col min="3592" max="3592" width="14.77734375" style="30" bestFit="1" customWidth="1"/>
    <col min="3593" max="3836" width="9.21875" style="30"/>
    <col min="3837" max="3837" width="1.21875" style="30" customWidth="1"/>
    <col min="3838" max="3838" width="9.21875" style="30" customWidth="1"/>
    <col min="3839" max="3839" width="2.77734375" style="30" customWidth="1"/>
    <col min="3840" max="3840" width="30.77734375" style="30" customWidth="1"/>
    <col min="3841" max="3841" width="6.77734375" style="30" customWidth="1"/>
    <col min="3842" max="3842" width="40.77734375" style="30" customWidth="1"/>
    <col min="3843" max="3843" width="13.21875" style="30" bestFit="1" customWidth="1"/>
    <col min="3844" max="3844" width="20" style="30" bestFit="1" customWidth="1"/>
    <col min="3845" max="3845" width="6.21875" style="30" bestFit="1" customWidth="1"/>
    <col min="3846" max="3846" width="5.21875" style="30" bestFit="1" customWidth="1"/>
    <col min="3847" max="3847" width="13.77734375" style="30" bestFit="1" customWidth="1"/>
    <col min="3848" max="3848" width="14.77734375" style="30" bestFit="1" customWidth="1"/>
    <col min="3849" max="4092" width="9.21875" style="30"/>
    <col min="4093" max="4093" width="1.21875" style="30" customWidth="1"/>
    <col min="4094" max="4094" width="9.21875" style="30" customWidth="1"/>
    <col min="4095" max="4095" width="2.77734375" style="30" customWidth="1"/>
    <col min="4096" max="4096" width="30.77734375" style="30" customWidth="1"/>
    <col min="4097" max="4097" width="6.77734375" style="30" customWidth="1"/>
    <col min="4098" max="4098" width="40.77734375" style="30" customWidth="1"/>
    <col min="4099" max="4099" width="13.21875" style="30" bestFit="1" customWidth="1"/>
    <col min="4100" max="4100" width="20" style="30" bestFit="1" customWidth="1"/>
    <col min="4101" max="4101" width="6.21875" style="30" bestFit="1" customWidth="1"/>
    <col min="4102" max="4102" width="5.21875" style="30" bestFit="1" customWidth="1"/>
    <col min="4103" max="4103" width="13.77734375" style="30" bestFit="1" customWidth="1"/>
    <col min="4104" max="4104" width="14.77734375" style="30" bestFit="1" customWidth="1"/>
    <col min="4105" max="4348" width="9.21875" style="30"/>
    <col min="4349" max="4349" width="1.21875" style="30" customWidth="1"/>
    <col min="4350" max="4350" width="9.21875" style="30" customWidth="1"/>
    <col min="4351" max="4351" width="2.77734375" style="30" customWidth="1"/>
    <col min="4352" max="4352" width="30.77734375" style="30" customWidth="1"/>
    <col min="4353" max="4353" width="6.77734375" style="30" customWidth="1"/>
    <col min="4354" max="4354" width="40.77734375" style="30" customWidth="1"/>
    <col min="4355" max="4355" width="13.21875" style="30" bestFit="1" customWidth="1"/>
    <col min="4356" max="4356" width="20" style="30" bestFit="1" customWidth="1"/>
    <col min="4357" max="4357" width="6.21875" style="30" bestFit="1" customWidth="1"/>
    <col min="4358" max="4358" width="5.21875" style="30" bestFit="1" customWidth="1"/>
    <col min="4359" max="4359" width="13.77734375" style="30" bestFit="1" customWidth="1"/>
    <col min="4360" max="4360" width="14.77734375" style="30" bestFit="1" customWidth="1"/>
    <col min="4361" max="4604" width="9.21875" style="30"/>
    <col min="4605" max="4605" width="1.21875" style="30" customWidth="1"/>
    <col min="4606" max="4606" width="9.21875" style="30" customWidth="1"/>
    <col min="4607" max="4607" width="2.77734375" style="30" customWidth="1"/>
    <col min="4608" max="4608" width="30.77734375" style="30" customWidth="1"/>
    <col min="4609" max="4609" width="6.77734375" style="30" customWidth="1"/>
    <col min="4610" max="4610" width="40.77734375" style="30" customWidth="1"/>
    <col min="4611" max="4611" width="13.21875" style="30" bestFit="1" customWidth="1"/>
    <col min="4612" max="4612" width="20" style="30" bestFit="1" customWidth="1"/>
    <col min="4613" max="4613" width="6.21875" style="30" bestFit="1" customWidth="1"/>
    <col min="4614" max="4614" width="5.21875" style="30" bestFit="1" customWidth="1"/>
    <col min="4615" max="4615" width="13.77734375" style="30" bestFit="1" customWidth="1"/>
    <col min="4616" max="4616" width="14.77734375" style="30" bestFit="1" customWidth="1"/>
    <col min="4617" max="4860" width="9.21875" style="30"/>
    <col min="4861" max="4861" width="1.21875" style="30" customWidth="1"/>
    <col min="4862" max="4862" width="9.21875" style="30" customWidth="1"/>
    <col min="4863" max="4863" width="2.77734375" style="30" customWidth="1"/>
    <col min="4864" max="4864" width="30.77734375" style="30" customWidth="1"/>
    <col min="4865" max="4865" width="6.77734375" style="30" customWidth="1"/>
    <col min="4866" max="4866" width="40.77734375" style="30" customWidth="1"/>
    <col min="4867" max="4867" width="13.21875" style="30" bestFit="1" customWidth="1"/>
    <col min="4868" max="4868" width="20" style="30" bestFit="1" customWidth="1"/>
    <col min="4869" max="4869" width="6.21875" style="30" bestFit="1" customWidth="1"/>
    <col min="4870" max="4870" width="5.21875" style="30" bestFit="1" customWidth="1"/>
    <col min="4871" max="4871" width="13.77734375" style="30" bestFit="1" customWidth="1"/>
    <col min="4872" max="4872" width="14.77734375" style="30" bestFit="1" customWidth="1"/>
    <col min="4873" max="5116" width="9.21875" style="30"/>
    <col min="5117" max="5117" width="1.21875" style="30" customWidth="1"/>
    <col min="5118" max="5118" width="9.21875" style="30" customWidth="1"/>
    <col min="5119" max="5119" width="2.77734375" style="30" customWidth="1"/>
    <col min="5120" max="5120" width="30.77734375" style="30" customWidth="1"/>
    <col min="5121" max="5121" width="6.77734375" style="30" customWidth="1"/>
    <col min="5122" max="5122" width="40.77734375" style="30" customWidth="1"/>
    <col min="5123" max="5123" width="13.21875" style="30" bestFit="1" customWidth="1"/>
    <col min="5124" max="5124" width="20" style="30" bestFit="1" customWidth="1"/>
    <col min="5125" max="5125" width="6.21875" style="30" bestFit="1" customWidth="1"/>
    <col min="5126" max="5126" width="5.21875" style="30" bestFit="1" customWidth="1"/>
    <col min="5127" max="5127" width="13.77734375" style="30" bestFit="1" customWidth="1"/>
    <col min="5128" max="5128" width="14.77734375" style="30" bestFit="1" customWidth="1"/>
    <col min="5129" max="5372" width="9.21875" style="30"/>
    <col min="5373" max="5373" width="1.21875" style="30" customWidth="1"/>
    <col min="5374" max="5374" width="9.21875" style="30" customWidth="1"/>
    <col min="5375" max="5375" width="2.77734375" style="30" customWidth="1"/>
    <col min="5376" max="5376" width="30.77734375" style="30" customWidth="1"/>
    <col min="5377" max="5377" width="6.77734375" style="30" customWidth="1"/>
    <col min="5378" max="5378" width="40.77734375" style="30" customWidth="1"/>
    <col min="5379" max="5379" width="13.21875" style="30" bestFit="1" customWidth="1"/>
    <col min="5380" max="5380" width="20" style="30" bestFit="1" customWidth="1"/>
    <col min="5381" max="5381" width="6.21875" style="30" bestFit="1" customWidth="1"/>
    <col min="5382" max="5382" width="5.21875" style="30" bestFit="1" customWidth="1"/>
    <col min="5383" max="5383" width="13.77734375" style="30" bestFit="1" customWidth="1"/>
    <col min="5384" max="5384" width="14.77734375" style="30" bestFit="1" customWidth="1"/>
    <col min="5385" max="5628" width="9.21875" style="30"/>
    <col min="5629" max="5629" width="1.21875" style="30" customWidth="1"/>
    <col min="5630" max="5630" width="9.21875" style="30" customWidth="1"/>
    <col min="5631" max="5631" width="2.77734375" style="30" customWidth="1"/>
    <col min="5632" max="5632" width="30.77734375" style="30" customWidth="1"/>
    <col min="5633" max="5633" width="6.77734375" style="30" customWidth="1"/>
    <col min="5634" max="5634" width="40.77734375" style="30" customWidth="1"/>
    <col min="5635" max="5635" width="13.21875" style="30" bestFit="1" customWidth="1"/>
    <col min="5636" max="5636" width="20" style="30" bestFit="1" customWidth="1"/>
    <col min="5637" max="5637" width="6.21875" style="30" bestFit="1" customWidth="1"/>
    <col min="5638" max="5638" width="5.21875" style="30" bestFit="1" customWidth="1"/>
    <col min="5639" max="5639" width="13.77734375" style="30" bestFit="1" customWidth="1"/>
    <col min="5640" max="5640" width="14.77734375" style="30" bestFit="1" customWidth="1"/>
    <col min="5641" max="5884" width="9.21875" style="30"/>
    <col min="5885" max="5885" width="1.21875" style="30" customWidth="1"/>
    <col min="5886" max="5886" width="9.21875" style="30" customWidth="1"/>
    <col min="5887" max="5887" width="2.77734375" style="30" customWidth="1"/>
    <col min="5888" max="5888" width="30.77734375" style="30" customWidth="1"/>
    <col min="5889" max="5889" width="6.77734375" style="30" customWidth="1"/>
    <col min="5890" max="5890" width="40.77734375" style="30" customWidth="1"/>
    <col min="5891" max="5891" width="13.21875" style="30" bestFit="1" customWidth="1"/>
    <col min="5892" max="5892" width="20" style="30" bestFit="1" customWidth="1"/>
    <col min="5893" max="5893" width="6.21875" style="30" bestFit="1" customWidth="1"/>
    <col min="5894" max="5894" width="5.21875" style="30" bestFit="1" customWidth="1"/>
    <col min="5895" max="5895" width="13.77734375" style="30" bestFit="1" customWidth="1"/>
    <col min="5896" max="5896" width="14.77734375" style="30" bestFit="1" customWidth="1"/>
    <col min="5897" max="6140" width="9.21875" style="30"/>
    <col min="6141" max="6141" width="1.21875" style="30" customWidth="1"/>
    <col min="6142" max="6142" width="9.21875" style="30" customWidth="1"/>
    <col min="6143" max="6143" width="2.77734375" style="30" customWidth="1"/>
    <col min="6144" max="6144" width="30.77734375" style="30" customWidth="1"/>
    <col min="6145" max="6145" width="6.77734375" style="30" customWidth="1"/>
    <col min="6146" max="6146" width="40.77734375" style="30" customWidth="1"/>
    <col min="6147" max="6147" width="13.21875" style="30" bestFit="1" customWidth="1"/>
    <col min="6148" max="6148" width="20" style="30" bestFit="1" customWidth="1"/>
    <col min="6149" max="6149" width="6.21875" style="30" bestFit="1" customWidth="1"/>
    <col min="6150" max="6150" width="5.21875" style="30" bestFit="1" customWidth="1"/>
    <col min="6151" max="6151" width="13.77734375" style="30" bestFit="1" customWidth="1"/>
    <col min="6152" max="6152" width="14.77734375" style="30" bestFit="1" customWidth="1"/>
    <col min="6153" max="6396" width="9.21875" style="30"/>
    <col min="6397" max="6397" width="1.21875" style="30" customWidth="1"/>
    <col min="6398" max="6398" width="9.21875" style="30" customWidth="1"/>
    <col min="6399" max="6399" width="2.77734375" style="30" customWidth="1"/>
    <col min="6400" max="6400" width="30.77734375" style="30" customWidth="1"/>
    <col min="6401" max="6401" width="6.77734375" style="30" customWidth="1"/>
    <col min="6402" max="6402" width="40.77734375" style="30" customWidth="1"/>
    <col min="6403" max="6403" width="13.21875" style="30" bestFit="1" customWidth="1"/>
    <col min="6404" max="6404" width="20" style="30" bestFit="1" customWidth="1"/>
    <col min="6405" max="6405" width="6.21875" style="30" bestFit="1" customWidth="1"/>
    <col min="6406" max="6406" width="5.21875" style="30" bestFit="1" customWidth="1"/>
    <col min="6407" max="6407" width="13.77734375" style="30" bestFit="1" customWidth="1"/>
    <col min="6408" max="6408" width="14.77734375" style="30" bestFit="1" customWidth="1"/>
    <col min="6409" max="6652" width="9.21875" style="30"/>
    <col min="6653" max="6653" width="1.21875" style="30" customWidth="1"/>
    <col min="6654" max="6654" width="9.21875" style="30" customWidth="1"/>
    <col min="6655" max="6655" width="2.77734375" style="30" customWidth="1"/>
    <col min="6656" max="6656" width="30.77734375" style="30" customWidth="1"/>
    <col min="6657" max="6657" width="6.77734375" style="30" customWidth="1"/>
    <col min="6658" max="6658" width="40.77734375" style="30" customWidth="1"/>
    <col min="6659" max="6659" width="13.21875" style="30" bestFit="1" customWidth="1"/>
    <col min="6660" max="6660" width="20" style="30" bestFit="1" customWidth="1"/>
    <col min="6661" max="6661" width="6.21875" style="30" bestFit="1" customWidth="1"/>
    <col min="6662" max="6662" width="5.21875" style="30" bestFit="1" customWidth="1"/>
    <col min="6663" max="6663" width="13.77734375" style="30" bestFit="1" customWidth="1"/>
    <col min="6664" max="6664" width="14.77734375" style="30" bestFit="1" customWidth="1"/>
    <col min="6665" max="6908" width="9.21875" style="30"/>
    <col min="6909" max="6909" width="1.21875" style="30" customWidth="1"/>
    <col min="6910" max="6910" width="9.21875" style="30" customWidth="1"/>
    <col min="6911" max="6911" width="2.77734375" style="30" customWidth="1"/>
    <col min="6912" max="6912" width="30.77734375" style="30" customWidth="1"/>
    <col min="6913" max="6913" width="6.77734375" style="30" customWidth="1"/>
    <col min="6914" max="6914" width="40.77734375" style="30" customWidth="1"/>
    <col min="6915" max="6915" width="13.21875" style="30" bestFit="1" customWidth="1"/>
    <col min="6916" max="6916" width="20" style="30" bestFit="1" customWidth="1"/>
    <col min="6917" max="6917" width="6.21875" style="30" bestFit="1" customWidth="1"/>
    <col min="6918" max="6918" width="5.21875" style="30" bestFit="1" customWidth="1"/>
    <col min="6919" max="6919" width="13.77734375" style="30" bestFit="1" customWidth="1"/>
    <col min="6920" max="6920" width="14.77734375" style="30" bestFit="1" customWidth="1"/>
    <col min="6921" max="7164" width="9.21875" style="30"/>
    <col min="7165" max="7165" width="1.21875" style="30" customWidth="1"/>
    <col min="7166" max="7166" width="9.21875" style="30" customWidth="1"/>
    <col min="7167" max="7167" width="2.77734375" style="30" customWidth="1"/>
    <col min="7168" max="7168" width="30.77734375" style="30" customWidth="1"/>
    <col min="7169" max="7169" width="6.77734375" style="30" customWidth="1"/>
    <col min="7170" max="7170" width="40.77734375" style="30" customWidth="1"/>
    <col min="7171" max="7171" width="13.21875" style="30" bestFit="1" customWidth="1"/>
    <col min="7172" max="7172" width="20" style="30" bestFit="1" customWidth="1"/>
    <col min="7173" max="7173" width="6.21875" style="30" bestFit="1" customWidth="1"/>
    <col min="7174" max="7174" width="5.21875" style="30" bestFit="1" customWidth="1"/>
    <col min="7175" max="7175" width="13.77734375" style="30" bestFit="1" customWidth="1"/>
    <col min="7176" max="7176" width="14.77734375" style="30" bestFit="1" customWidth="1"/>
    <col min="7177" max="7420" width="9.21875" style="30"/>
    <col min="7421" max="7421" width="1.21875" style="30" customWidth="1"/>
    <col min="7422" max="7422" width="9.21875" style="30" customWidth="1"/>
    <col min="7423" max="7423" width="2.77734375" style="30" customWidth="1"/>
    <col min="7424" max="7424" width="30.77734375" style="30" customWidth="1"/>
    <col min="7425" max="7425" width="6.77734375" style="30" customWidth="1"/>
    <col min="7426" max="7426" width="40.77734375" style="30" customWidth="1"/>
    <col min="7427" max="7427" width="13.21875" style="30" bestFit="1" customWidth="1"/>
    <col min="7428" max="7428" width="20" style="30" bestFit="1" customWidth="1"/>
    <col min="7429" max="7429" width="6.21875" style="30" bestFit="1" customWidth="1"/>
    <col min="7430" max="7430" width="5.21875" style="30" bestFit="1" customWidth="1"/>
    <col min="7431" max="7431" width="13.77734375" style="30" bestFit="1" customWidth="1"/>
    <col min="7432" max="7432" width="14.77734375" style="30" bestFit="1" customWidth="1"/>
    <col min="7433" max="7676" width="9.21875" style="30"/>
    <col min="7677" max="7677" width="1.21875" style="30" customWidth="1"/>
    <col min="7678" max="7678" width="9.21875" style="30" customWidth="1"/>
    <col min="7679" max="7679" width="2.77734375" style="30" customWidth="1"/>
    <col min="7680" max="7680" width="30.77734375" style="30" customWidth="1"/>
    <col min="7681" max="7681" width="6.77734375" style="30" customWidth="1"/>
    <col min="7682" max="7682" width="40.77734375" style="30" customWidth="1"/>
    <col min="7683" max="7683" width="13.21875" style="30" bestFit="1" customWidth="1"/>
    <col min="7684" max="7684" width="20" style="30" bestFit="1" customWidth="1"/>
    <col min="7685" max="7685" width="6.21875" style="30" bestFit="1" customWidth="1"/>
    <col min="7686" max="7686" width="5.21875" style="30" bestFit="1" customWidth="1"/>
    <col min="7687" max="7687" width="13.77734375" style="30" bestFit="1" customWidth="1"/>
    <col min="7688" max="7688" width="14.77734375" style="30" bestFit="1" customWidth="1"/>
    <col min="7689" max="7932" width="9.21875" style="30"/>
    <col min="7933" max="7933" width="1.21875" style="30" customWidth="1"/>
    <col min="7934" max="7934" width="9.21875" style="30" customWidth="1"/>
    <col min="7935" max="7935" width="2.77734375" style="30" customWidth="1"/>
    <col min="7936" max="7936" width="30.77734375" style="30" customWidth="1"/>
    <col min="7937" max="7937" width="6.77734375" style="30" customWidth="1"/>
    <col min="7938" max="7938" width="40.77734375" style="30" customWidth="1"/>
    <col min="7939" max="7939" width="13.21875" style="30" bestFit="1" customWidth="1"/>
    <col min="7940" max="7940" width="20" style="30" bestFit="1" customWidth="1"/>
    <col min="7941" max="7941" width="6.21875" style="30" bestFit="1" customWidth="1"/>
    <col min="7942" max="7942" width="5.21875" style="30" bestFit="1" customWidth="1"/>
    <col min="7943" max="7943" width="13.77734375" style="30" bestFit="1" customWidth="1"/>
    <col min="7944" max="7944" width="14.77734375" style="30" bestFit="1" customWidth="1"/>
    <col min="7945" max="8188" width="9.21875" style="30"/>
    <col min="8189" max="8189" width="1.21875" style="30" customWidth="1"/>
    <col min="8190" max="8190" width="9.21875" style="30" customWidth="1"/>
    <col min="8191" max="8191" width="2.77734375" style="30" customWidth="1"/>
    <col min="8192" max="8192" width="30.77734375" style="30" customWidth="1"/>
    <col min="8193" max="8193" width="6.77734375" style="30" customWidth="1"/>
    <col min="8194" max="8194" width="40.77734375" style="30" customWidth="1"/>
    <col min="8195" max="8195" width="13.21875" style="30" bestFit="1" customWidth="1"/>
    <col min="8196" max="8196" width="20" style="30" bestFit="1" customWidth="1"/>
    <col min="8197" max="8197" width="6.21875" style="30" bestFit="1" customWidth="1"/>
    <col min="8198" max="8198" width="5.21875" style="30" bestFit="1" customWidth="1"/>
    <col min="8199" max="8199" width="13.77734375" style="30" bestFit="1" customWidth="1"/>
    <col min="8200" max="8200" width="14.77734375" style="30" bestFit="1" customWidth="1"/>
    <col min="8201" max="8444" width="9.21875" style="30"/>
    <col min="8445" max="8445" width="1.21875" style="30" customWidth="1"/>
    <col min="8446" max="8446" width="9.21875" style="30" customWidth="1"/>
    <col min="8447" max="8447" width="2.77734375" style="30" customWidth="1"/>
    <col min="8448" max="8448" width="30.77734375" style="30" customWidth="1"/>
    <col min="8449" max="8449" width="6.77734375" style="30" customWidth="1"/>
    <col min="8450" max="8450" width="40.77734375" style="30" customWidth="1"/>
    <col min="8451" max="8451" width="13.21875" style="30" bestFit="1" customWidth="1"/>
    <col min="8452" max="8452" width="20" style="30" bestFit="1" customWidth="1"/>
    <col min="8453" max="8453" width="6.21875" style="30" bestFit="1" customWidth="1"/>
    <col min="8454" max="8454" width="5.21875" style="30" bestFit="1" customWidth="1"/>
    <col min="8455" max="8455" width="13.77734375" style="30" bestFit="1" customWidth="1"/>
    <col min="8456" max="8456" width="14.77734375" style="30" bestFit="1" customWidth="1"/>
    <col min="8457" max="8700" width="9.21875" style="30"/>
    <col min="8701" max="8701" width="1.21875" style="30" customWidth="1"/>
    <col min="8702" max="8702" width="9.21875" style="30" customWidth="1"/>
    <col min="8703" max="8703" width="2.77734375" style="30" customWidth="1"/>
    <col min="8704" max="8704" width="30.77734375" style="30" customWidth="1"/>
    <col min="8705" max="8705" width="6.77734375" style="30" customWidth="1"/>
    <col min="8706" max="8706" width="40.77734375" style="30" customWidth="1"/>
    <col min="8707" max="8707" width="13.21875" style="30" bestFit="1" customWidth="1"/>
    <col min="8708" max="8708" width="20" style="30" bestFit="1" customWidth="1"/>
    <col min="8709" max="8709" width="6.21875" style="30" bestFit="1" customWidth="1"/>
    <col min="8710" max="8710" width="5.21875" style="30" bestFit="1" customWidth="1"/>
    <col min="8711" max="8711" width="13.77734375" style="30" bestFit="1" customWidth="1"/>
    <col min="8712" max="8712" width="14.77734375" style="30" bestFit="1" customWidth="1"/>
    <col min="8713" max="8956" width="9.21875" style="30"/>
    <col min="8957" max="8957" width="1.21875" style="30" customWidth="1"/>
    <col min="8958" max="8958" width="9.21875" style="30" customWidth="1"/>
    <col min="8959" max="8959" width="2.77734375" style="30" customWidth="1"/>
    <col min="8960" max="8960" width="30.77734375" style="30" customWidth="1"/>
    <col min="8961" max="8961" width="6.77734375" style="30" customWidth="1"/>
    <col min="8962" max="8962" width="40.77734375" style="30" customWidth="1"/>
    <col min="8963" max="8963" width="13.21875" style="30" bestFit="1" customWidth="1"/>
    <col min="8964" max="8964" width="20" style="30" bestFit="1" customWidth="1"/>
    <col min="8965" max="8965" width="6.21875" style="30" bestFit="1" customWidth="1"/>
    <col min="8966" max="8966" width="5.21875" style="30" bestFit="1" customWidth="1"/>
    <col min="8967" max="8967" width="13.77734375" style="30" bestFit="1" customWidth="1"/>
    <col min="8968" max="8968" width="14.77734375" style="30" bestFit="1" customWidth="1"/>
    <col min="8969" max="9212" width="9.21875" style="30"/>
    <col min="9213" max="9213" width="1.21875" style="30" customWidth="1"/>
    <col min="9214" max="9214" width="9.21875" style="30" customWidth="1"/>
    <col min="9215" max="9215" width="2.77734375" style="30" customWidth="1"/>
    <col min="9216" max="9216" width="30.77734375" style="30" customWidth="1"/>
    <col min="9217" max="9217" width="6.77734375" style="30" customWidth="1"/>
    <col min="9218" max="9218" width="40.77734375" style="30" customWidth="1"/>
    <col min="9219" max="9219" width="13.21875" style="30" bestFit="1" customWidth="1"/>
    <col min="9220" max="9220" width="20" style="30" bestFit="1" customWidth="1"/>
    <col min="9221" max="9221" width="6.21875" style="30" bestFit="1" customWidth="1"/>
    <col min="9222" max="9222" width="5.21875" style="30" bestFit="1" customWidth="1"/>
    <col min="9223" max="9223" width="13.77734375" style="30" bestFit="1" customWidth="1"/>
    <col min="9224" max="9224" width="14.77734375" style="30" bestFit="1" customWidth="1"/>
    <col min="9225" max="9468" width="9.21875" style="30"/>
    <col min="9469" max="9469" width="1.21875" style="30" customWidth="1"/>
    <col min="9470" max="9470" width="9.21875" style="30" customWidth="1"/>
    <col min="9471" max="9471" width="2.77734375" style="30" customWidth="1"/>
    <col min="9472" max="9472" width="30.77734375" style="30" customWidth="1"/>
    <col min="9473" max="9473" width="6.77734375" style="30" customWidth="1"/>
    <col min="9474" max="9474" width="40.77734375" style="30" customWidth="1"/>
    <col min="9475" max="9475" width="13.21875" style="30" bestFit="1" customWidth="1"/>
    <col min="9476" max="9476" width="20" style="30" bestFit="1" customWidth="1"/>
    <col min="9477" max="9477" width="6.21875" style="30" bestFit="1" customWidth="1"/>
    <col min="9478" max="9478" width="5.21875" style="30" bestFit="1" customWidth="1"/>
    <col min="9479" max="9479" width="13.77734375" style="30" bestFit="1" customWidth="1"/>
    <col min="9480" max="9480" width="14.77734375" style="30" bestFit="1" customWidth="1"/>
    <col min="9481" max="9724" width="9.21875" style="30"/>
    <col min="9725" max="9725" width="1.21875" style="30" customWidth="1"/>
    <col min="9726" max="9726" width="9.21875" style="30" customWidth="1"/>
    <col min="9727" max="9727" width="2.77734375" style="30" customWidth="1"/>
    <col min="9728" max="9728" width="30.77734375" style="30" customWidth="1"/>
    <col min="9729" max="9729" width="6.77734375" style="30" customWidth="1"/>
    <col min="9730" max="9730" width="40.77734375" style="30" customWidth="1"/>
    <col min="9731" max="9731" width="13.21875" style="30" bestFit="1" customWidth="1"/>
    <col min="9732" max="9732" width="20" style="30" bestFit="1" customWidth="1"/>
    <col min="9733" max="9733" width="6.21875" style="30" bestFit="1" customWidth="1"/>
    <col min="9734" max="9734" width="5.21875" style="30" bestFit="1" customWidth="1"/>
    <col min="9735" max="9735" width="13.77734375" style="30" bestFit="1" customWidth="1"/>
    <col min="9736" max="9736" width="14.77734375" style="30" bestFit="1" customWidth="1"/>
    <col min="9737" max="9980" width="9.21875" style="30"/>
    <col min="9981" max="9981" width="1.21875" style="30" customWidth="1"/>
    <col min="9982" max="9982" width="9.21875" style="30" customWidth="1"/>
    <col min="9983" max="9983" width="2.77734375" style="30" customWidth="1"/>
    <col min="9984" max="9984" width="30.77734375" style="30" customWidth="1"/>
    <col min="9985" max="9985" width="6.77734375" style="30" customWidth="1"/>
    <col min="9986" max="9986" width="40.77734375" style="30" customWidth="1"/>
    <col min="9987" max="9987" width="13.21875" style="30" bestFit="1" customWidth="1"/>
    <col min="9988" max="9988" width="20" style="30" bestFit="1" customWidth="1"/>
    <col min="9989" max="9989" width="6.21875" style="30" bestFit="1" customWidth="1"/>
    <col min="9990" max="9990" width="5.21875" style="30" bestFit="1" customWidth="1"/>
    <col min="9991" max="9991" width="13.77734375" style="30" bestFit="1" customWidth="1"/>
    <col min="9992" max="9992" width="14.77734375" style="30" bestFit="1" customWidth="1"/>
    <col min="9993" max="10236" width="9.21875" style="30"/>
    <col min="10237" max="10237" width="1.21875" style="30" customWidth="1"/>
    <col min="10238" max="10238" width="9.21875" style="30" customWidth="1"/>
    <col min="10239" max="10239" width="2.77734375" style="30" customWidth="1"/>
    <col min="10240" max="10240" width="30.77734375" style="30" customWidth="1"/>
    <col min="10241" max="10241" width="6.77734375" style="30" customWidth="1"/>
    <col min="10242" max="10242" width="40.77734375" style="30" customWidth="1"/>
    <col min="10243" max="10243" width="13.21875" style="30" bestFit="1" customWidth="1"/>
    <col min="10244" max="10244" width="20" style="30" bestFit="1" customWidth="1"/>
    <col min="10245" max="10245" width="6.21875" style="30" bestFit="1" customWidth="1"/>
    <col min="10246" max="10246" width="5.21875" style="30" bestFit="1" customWidth="1"/>
    <col min="10247" max="10247" width="13.77734375" style="30" bestFit="1" customWidth="1"/>
    <col min="10248" max="10248" width="14.77734375" style="30" bestFit="1" customWidth="1"/>
    <col min="10249" max="10492" width="9.21875" style="30"/>
    <col min="10493" max="10493" width="1.21875" style="30" customWidth="1"/>
    <col min="10494" max="10494" width="9.21875" style="30" customWidth="1"/>
    <col min="10495" max="10495" width="2.77734375" style="30" customWidth="1"/>
    <col min="10496" max="10496" width="30.77734375" style="30" customWidth="1"/>
    <col min="10497" max="10497" width="6.77734375" style="30" customWidth="1"/>
    <col min="10498" max="10498" width="40.77734375" style="30" customWidth="1"/>
    <col min="10499" max="10499" width="13.21875" style="30" bestFit="1" customWidth="1"/>
    <col min="10500" max="10500" width="20" style="30" bestFit="1" customWidth="1"/>
    <col min="10501" max="10501" width="6.21875" style="30" bestFit="1" customWidth="1"/>
    <col min="10502" max="10502" width="5.21875" style="30" bestFit="1" customWidth="1"/>
    <col min="10503" max="10503" width="13.77734375" style="30" bestFit="1" customWidth="1"/>
    <col min="10504" max="10504" width="14.77734375" style="30" bestFit="1" customWidth="1"/>
    <col min="10505" max="10748" width="9.21875" style="30"/>
    <col min="10749" max="10749" width="1.21875" style="30" customWidth="1"/>
    <col min="10750" max="10750" width="9.21875" style="30" customWidth="1"/>
    <col min="10751" max="10751" width="2.77734375" style="30" customWidth="1"/>
    <col min="10752" max="10752" width="30.77734375" style="30" customWidth="1"/>
    <col min="10753" max="10753" width="6.77734375" style="30" customWidth="1"/>
    <col min="10754" max="10754" width="40.77734375" style="30" customWidth="1"/>
    <col min="10755" max="10755" width="13.21875" style="30" bestFit="1" customWidth="1"/>
    <col min="10756" max="10756" width="20" style="30" bestFit="1" customWidth="1"/>
    <col min="10757" max="10757" width="6.21875" style="30" bestFit="1" customWidth="1"/>
    <col min="10758" max="10758" width="5.21875" style="30" bestFit="1" customWidth="1"/>
    <col min="10759" max="10759" width="13.77734375" style="30" bestFit="1" customWidth="1"/>
    <col min="10760" max="10760" width="14.77734375" style="30" bestFit="1" customWidth="1"/>
    <col min="10761" max="11004" width="9.21875" style="30"/>
    <col min="11005" max="11005" width="1.21875" style="30" customWidth="1"/>
    <col min="11006" max="11006" width="9.21875" style="30" customWidth="1"/>
    <col min="11007" max="11007" width="2.77734375" style="30" customWidth="1"/>
    <col min="11008" max="11008" width="30.77734375" style="30" customWidth="1"/>
    <col min="11009" max="11009" width="6.77734375" style="30" customWidth="1"/>
    <col min="11010" max="11010" width="40.77734375" style="30" customWidth="1"/>
    <col min="11011" max="11011" width="13.21875" style="30" bestFit="1" customWidth="1"/>
    <col min="11012" max="11012" width="20" style="30" bestFit="1" customWidth="1"/>
    <col min="11013" max="11013" width="6.21875" style="30" bestFit="1" customWidth="1"/>
    <col min="11014" max="11014" width="5.21875" style="30" bestFit="1" customWidth="1"/>
    <col min="11015" max="11015" width="13.77734375" style="30" bestFit="1" customWidth="1"/>
    <col min="11016" max="11016" width="14.77734375" style="30" bestFit="1" customWidth="1"/>
    <col min="11017" max="11260" width="9.21875" style="30"/>
    <col min="11261" max="11261" width="1.21875" style="30" customWidth="1"/>
    <col min="11262" max="11262" width="9.21875" style="30" customWidth="1"/>
    <col min="11263" max="11263" width="2.77734375" style="30" customWidth="1"/>
    <col min="11264" max="11264" width="30.77734375" style="30" customWidth="1"/>
    <col min="11265" max="11265" width="6.77734375" style="30" customWidth="1"/>
    <col min="11266" max="11266" width="40.77734375" style="30" customWidth="1"/>
    <col min="11267" max="11267" width="13.21875" style="30" bestFit="1" customWidth="1"/>
    <col min="11268" max="11268" width="20" style="30" bestFit="1" customWidth="1"/>
    <col min="11269" max="11269" width="6.21875" style="30" bestFit="1" customWidth="1"/>
    <col min="11270" max="11270" width="5.21875" style="30" bestFit="1" customWidth="1"/>
    <col min="11271" max="11271" width="13.77734375" style="30" bestFit="1" customWidth="1"/>
    <col min="11272" max="11272" width="14.77734375" style="30" bestFit="1" customWidth="1"/>
    <col min="11273" max="11516" width="9.21875" style="30"/>
    <col min="11517" max="11517" width="1.21875" style="30" customWidth="1"/>
    <col min="11518" max="11518" width="9.21875" style="30" customWidth="1"/>
    <col min="11519" max="11519" width="2.77734375" style="30" customWidth="1"/>
    <col min="11520" max="11520" width="30.77734375" style="30" customWidth="1"/>
    <col min="11521" max="11521" width="6.77734375" style="30" customWidth="1"/>
    <col min="11522" max="11522" width="40.77734375" style="30" customWidth="1"/>
    <col min="11523" max="11523" width="13.21875" style="30" bestFit="1" customWidth="1"/>
    <col min="11524" max="11524" width="20" style="30" bestFit="1" customWidth="1"/>
    <col min="11525" max="11525" width="6.21875" style="30" bestFit="1" customWidth="1"/>
    <col min="11526" max="11526" width="5.21875" style="30" bestFit="1" customWidth="1"/>
    <col min="11527" max="11527" width="13.77734375" style="30" bestFit="1" customWidth="1"/>
    <col min="11528" max="11528" width="14.77734375" style="30" bestFit="1" customWidth="1"/>
    <col min="11529" max="11772" width="9.21875" style="30"/>
    <col min="11773" max="11773" width="1.21875" style="30" customWidth="1"/>
    <col min="11774" max="11774" width="9.21875" style="30" customWidth="1"/>
    <col min="11775" max="11775" width="2.77734375" style="30" customWidth="1"/>
    <col min="11776" max="11776" width="30.77734375" style="30" customWidth="1"/>
    <col min="11777" max="11777" width="6.77734375" style="30" customWidth="1"/>
    <col min="11778" max="11778" width="40.77734375" style="30" customWidth="1"/>
    <col min="11779" max="11779" width="13.21875" style="30" bestFit="1" customWidth="1"/>
    <col min="11780" max="11780" width="20" style="30" bestFit="1" customWidth="1"/>
    <col min="11781" max="11781" width="6.21875" style="30" bestFit="1" customWidth="1"/>
    <col min="11782" max="11782" width="5.21875" style="30" bestFit="1" customWidth="1"/>
    <col min="11783" max="11783" width="13.77734375" style="30" bestFit="1" customWidth="1"/>
    <col min="11784" max="11784" width="14.77734375" style="30" bestFit="1" customWidth="1"/>
    <col min="11785" max="12028" width="9.21875" style="30"/>
    <col min="12029" max="12029" width="1.21875" style="30" customWidth="1"/>
    <col min="12030" max="12030" width="9.21875" style="30" customWidth="1"/>
    <col min="12031" max="12031" width="2.77734375" style="30" customWidth="1"/>
    <col min="12032" max="12032" width="30.77734375" style="30" customWidth="1"/>
    <col min="12033" max="12033" width="6.77734375" style="30" customWidth="1"/>
    <col min="12034" max="12034" width="40.77734375" style="30" customWidth="1"/>
    <col min="12035" max="12035" width="13.21875" style="30" bestFit="1" customWidth="1"/>
    <col min="12036" max="12036" width="20" style="30" bestFit="1" customWidth="1"/>
    <col min="12037" max="12037" width="6.21875" style="30" bestFit="1" customWidth="1"/>
    <col min="12038" max="12038" width="5.21875" style="30" bestFit="1" customWidth="1"/>
    <col min="12039" max="12039" width="13.77734375" style="30" bestFit="1" customWidth="1"/>
    <col min="12040" max="12040" width="14.77734375" style="30" bestFit="1" customWidth="1"/>
    <col min="12041" max="12284" width="9.21875" style="30"/>
    <col min="12285" max="12285" width="1.21875" style="30" customWidth="1"/>
    <col min="12286" max="12286" width="9.21875" style="30" customWidth="1"/>
    <col min="12287" max="12287" width="2.77734375" style="30" customWidth="1"/>
    <col min="12288" max="12288" width="30.77734375" style="30" customWidth="1"/>
    <col min="12289" max="12289" width="6.77734375" style="30" customWidth="1"/>
    <col min="12290" max="12290" width="40.77734375" style="30" customWidth="1"/>
    <col min="12291" max="12291" width="13.21875" style="30" bestFit="1" customWidth="1"/>
    <col min="12292" max="12292" width="20" style="30" bestFit="1" customWidth="1"/>
    <col min="12293" max="12293" width="6.21875" style="30" bestFit="1" customWidth="1"/>
    <col min="12294" max="12294" width="5.21875" style="30" bestFit="1" customWidth="1"/>
    <col min="12295" max="12295" width="13.77734375" style="30" bestFit="1" customWidth="1"/>
    <col min="12296" max="12296" width="14.77734375" style="30" bestFit="1" customWidth="1"/>
    <col min="12297" max="12540" width="9.21875" style="30"/>
    <col min="12541" max="12541" width="1.21875" style="30" customWidth="1"/>
    <col min="12542" max="12542" width="9.21875" style="30" customWidth="1"/>
    <col min="12543" max="12543" width="2.77734375" style="30" customWidth="1"/>
    <col min="12544" max="12544" width="30.77734375" style="30" customWidth="1"/>
    <col min="12545" max="12545" width="6.77734375" style="30" customWidth="1"/>
    <col min="12546" max="12546" width="40.77734375" style="30" customWidth="1"/>
    <col min="12547" max="12547" width="13.21875" style="30" bestFit="1" customWidth="1"/>
    <col min="12548" max="12548" width="20" style="30" bestFit="1" customWidth="1"/>
    <col min="12549" max="12549" width="6.21875" style="30" bestFit="1" customWidth="1"/>
    <col min="12550" max="12550" width="5.21875" style="30" bestFit="1" customWidth="1"/>
    <col min="12551" max="12551" width="13.77734375" style="30" bestFit="1" customWidth="1"/>
    <col min="12552" max="12552" width="14.77734375" style="30" bestFit="1" customWidth="1"/>
    <col min="12553" max="12796" width="9.21875" style="30"/>
    <col min="12797" max="12797" width="1.21875" style="30" customWidth="1"/>
    <col min="12798" max="12798" width="9.21875" style="30" customWidth="1"/>
    <col min="12799" max="12799" width="2.77734375" style="30" customWidth="1"/>
    <col min="12800" max="12800" width="30.77734375" style="30" customWidth="1"/>
    <col min="12801" max="12801" width="6.77734375" style="30" customWidth="1"/>
    <col min="12802" max="12802" width="40.77734375" style="30" customWidth="1"/>
    <col min="12803" max="12803" width="13.21875" style="30" bestFit="1" customWidth="1"/>
    <col min="12804" max="12804" width="20" style="30" bestFit="1" customWidth="1"/>
    <col min="12805" max="12805" width="6.21875" style="30" bestFit="1" customWidth="1"/>
    <col min="12806" max="12806" width="5.21875" style="30" bestFit="1" customWidth="1"/>
    <col min="12807" max="12807" width="13.77734375" style="30" bestFit="1" customWidth="1"/>
    <col min="12808" max="12808" width="14.77734375" style="30" bestFit="1" customWidth="1"/>
    <col min="12809" max="13052" width="9.21875" style="30"/>
    <col min="13053" max="13053" width="1.21875" style="30" customWidth="1"/>
    <col min="13054" max="13054" width="9.21875" style="30" customWidth="1"/>
    <col min="13055" max="13055" width="2.77734375" style="30" customWidth="1"/>
    <col min="13056" max="13056" width="30.77734375" style="30" customWidth="1"/>
    <col min="13057" max="13057" width="6.77734375" style="30" customWidth="1"/>
    <col min="13058" max="13058" width="40.77734375" style="30" customWidth="1"/>
    <col min="13059" max="13059" width="13.21875" style="30" bestFit="1" customWidth="1"/>
    <col min="13060" max="13060" width="20" style="30" bestFit="1" customWidth="1"/>
    <col min="13061" max="13061" width="6.21875" style="30" bestFit="1" customWidth="1"/>
    <col min="13062" max="13062" width="5.21875" style="30" bestFit="1" customWidth="1"/>
    <col min="13063" max="13063" width="13.77734375" style="30" bestFit="1" customWidth="1"/>
    <col min="13064" max="13064" width="14.77734375" style="30" bestFit="1" customWidth="1"/>
    <col min="13065" max="13308" width="9.21875" style="30"/>
    <col min="13309" max="13309" width="1.21875" style="30" customWidth="1"/>
    <col min="13310" max="13310" width="9.21875" style="30" customWidth="1"/>
    <col min="13311" max="13311" width="2.77734375" style="30" customWidth="1"/>
    <col min="13312" max="13312" width="30.77734375" style="30" customWidth="1"/>
    <col min="13313" max="13313" width="6.77734375" style="30" customWidth="1"/>
    <col min="13314" max="13314" width="40.77734375" style="30" customWidth="1"/>
    <col min="13315" max="13315" width="13.21875" style="30" bestFit="1" customWidth="1"/>
    <col min="13316" max="13316" width="20" style="30" bestFit="1" customWidth="1"/>
    <col min="13317" max="13317" width="6.21875" style="30" bestFit="1" customWidth="1"/>
    <col min="13318" max="13318" width="5.21875" style="30" bestFit="1" customWidth="1"/>
    <col min="13319" max="13319" width="13.77734375" style="30" bestFit="1" customWidth="1"/>
    <col min="13320" max="13320" width="14.77734375" style="30" bestFit="1" customWidth="1"/>
    <col min="13321" max="13564" width="9.21875" style="30"/>
    <col min="13565" max="13565" width="1.21875" style="30" customWidth="1"/>
    <col min="13566" max="13566" width="9.21875" style="30" customWidth="1"/>
    <col min="13567" max="13567" width="2.77734375" style="30" customWidth="1"/>
    <col min="13568" max="13568" width="30.77734375" style="30" customWidth="1"/>
    <col min="13569" max="13569" width="6.77734375" style="30" customWidth="1"/>
    <col min="13570" max="13570" width="40.77734375" style="30" customWidth="1"/>
    <col min="13571" max="13571" width="13.21875" style="30" bestFit="1" customWidth="1"/>
    <col min="13572" max="13572" width="20" style="30" bestFit="1" customWidth="1"/>
    <col min="13573" max="13573" width="6.21875" style="30" bestFit="1" customWidth="1"/>
    <col min="13574" max="13574" width="5.21875" style="30" bestFit="1" customWidth="1"/>
    <col min="13575" max="13575" width="13.77734375" style="30" bestFit="1" customWidth="1"/>
    <col min="13576" max="13576" width="14.77734375" style="30" bestFit="1" customWidth="1"/>
    <col min="13577" max="13820" width="9.21875" style="30"/>
    <col min="13821" max="13821" width="1.21875" style="30" customWidth="1"/>
    <col min="13822" max="13822" width="9.21875" style="30" customWidth="1"/>
    <col min="13823" max="13823" width="2.77734375" style="30" customWidth="1"/>
    <col min="13824" max="13824" width="30.77734375" style="30" customWidth="1"/>
    <col min="13825" max="13825" width="6.77734375" style="30" customWidth="1"/>
    <col min="13826" max="13826" width="40.77734375" style="30" customWidth="1"/>
    <col min="13827" max="13827" width="13.21875" style="30" bestFit="1" customWidth="1"/>
    <col min="13828" max="13828" width="20" style="30" bestFit="1" customWidth="1"/>
    <col min="13829" max="13829" width="6.21875" style="30" bestFit="1" customWidth="1"/>
    <col min="13830" max="13830" width="5.21875" style="30" bestFit="1" customWidth="1"/>
    <col min="13831" max="13831" width="13.77734375" style="30" bestFit="1" customWidth="1"/>
    <col min="13832" max="13832" width="14.77734375" style="30" bestFit="1" customWidth="1"/>
    <col min="13833" max="14076" width="9.21875" style="30"/>
    <col min="14077" max="14077" width="1.21875" style="30" customWidth="1"/>
    <col min="14078" max="14078" width="9.21875" style="30" customWidth="1"/>
    <col min="14079" max="14079" width="2.77734375" style="30" customWidth="1"/>
    <col min="14080" max="14080" width="30.77734375" style="30" customWidth="1"/>
    <col min="14081" max="14081" width="6.77734375" style="30" customWidth="1"/>
    <col min="14082" max="14082" width="40.77734375" style="30" customWidth="1"/>
    <col min="14083" max="14083" width="13.21875" style="30" bestFit="1" customWidth="1"/>
    <col min="14084" max="14084" width="20" style="30" bestFit="1" customWidth="1"/>
    <col min="14085" max="14085" width="6.21875" style="30" bestFit="1" customWidth="1"/>
    <col min="14086" max="14086" width="5.21875" style="30" bestFit="1" customWidth="1"/>
    <col min="14087" max="14087" width="13.77734375" style="30" bestFit="1" customWidth="1"/>
    <col min="14088" max="14088" width="14.77734375" style="30" bestFit="1" customWidth="1"/>
    <col min="14089" max="14332" width="9.21875" style="30"/>
    <col min="14333" max="14333" width="1.21875" style="30" customWidth="1"/>
    <col min="14334" max="14334" width="9.21875" style="30" customWidth="1"/>
    <col min="14335" max="14335" width="2.77734375" style="30" customWidth="1"/>
    <col min="14336" max="14336" width="30.77734375" style="30" customWidth="1"/>
    <col min="14337" max="14337" width="6.77734375" style="30" customWidth="1"/>
    <col min="14338" max="14338" width="40.77734375" style="30" customWidth="1"/>
    <col min="14339" max="14339" width="13.21875" style="30" bestFit="1" customWidth="1"/>
    <col min="14340" max="14340" width="20" style="30" bestFit="1" customWidth="1"/>
    <col min="14341" max="14341" width="6.21875" style="30" bestFit="1" customWidth="1"/>
    <col min="14342" max="14342" width="5.21875" style="30" bestFit="1" customWidth="1"/>
    <col min="14343" max="14343" width="13.77734375" style="30" bestFit="1" customWidth="1"/>
    <col min="14344" max="14344" width="14.77734375" style="30" bestFit="1" customWidth="1"/>
    <col min="14345" max="14588" width="9.21875" style="30"/>
    <col min="14589" max="14589" width="1.21875" style="30" customWidth="1"/>
    <col min="14590" max="14590" width="9.21875" style="30" customWidth="1"/>
    <col min="14591" max="14591" width="2.77734375" style="30" customWidth="1"/>
    <col min="14592" max="14592" width="30.77734375" style="30" customWidth="1"/>
    <col min="14593" max="14593" width="6.77734375" style="30" customWidth="1"/>
    <col min="14594" max="14594" width="40.77734375" style="30" customWidth="1"/>
    <col min="14595" max="14595" width="13.21875" style="30" bestFit="1" customWidth="1"/>
    <col min="14596" max="14596" width="20" style="30" bestFit="1" customWidth="1"/>
    <col min="14597" max="14597" width="6.21875" style="30" bestFit="1" customWidth="1"/>
    <col min="14598" max="14598" width="5.21875" style="30" bestFit="1" customWidth="1"/>
    <col min="14599" max="14599" width="13.77734375" style="30" bestFit="1" customWidth="1"/>
    <col min="14600" max="14600" width="14.77734375" style="30" bestFit="1" customWidth="1"/>
    <col min="14601" max="14844" width="9.21875" style="30"/>
    <col min="14845" max="14845" width="1.21875" style="30" customWidth="1"/>
    <col min="14846" max="14846" width="9.21875" style="30" customWidth="1"/>
    <col min="14847" max="14847" width="2.77734375" style="30" customWidth="1"/>
    <col min="14848" max="14848" width="30.77734375" style="30" customWidth="1"/>
    <col min="14849" max="14849" width="6.77734375" style="30" customWidth="1"/>
    <col min="14850" max="14850" width="40.77734375" style="30" customWidth="1"/>
    <col min="14851" max="14851" width="13.21875" style="30" bestFit="1" customWidth="1"/>
    <col min="14852" max="14852" width="20" style="30" bestFit="1" customWidth="1"/>
    <col min="14853" max="14853" width="6.21875" style="30" bestFit="1" customWidth="1"/>
    <col min="14854" max="14854" width="5.21875" style="30" bestFit="1" customWidth="1"/>
    <col min="14855" max="14855" width="13.77734375" style="30" bestFit="1" customWidth="1"/>
    <col min="14856" max="14856" width="14.77734375" style="30" bestFit="1" customWidth="1"/>
    <col min="14857" max="15100" width="9.21875" style="30"/>
    <col min="15101" max="15101" width="1.21875" style="30" customWidth="1"/>
    <col min="15102" max="15102" width="9.21875" style="30" customWidth="1"/>
    <col min="15103" max="15103" width="2.77734375" style="30" customWidth="1"/>
    <col min="15104" max="15104" width="30.77734375" style="30" customWidth="1"/>
    <col min="15105" max="15105" width="6.77734375" style="30" customWidth="1"/>
    <col min="15106" max="15106" width="40.77734375" style="30" customWidth="1"/>
    <col min="15107" max="15107" width="13.21875" style="30" bestFit="1" customWidth="1"/>
    <col min="15108" max="15108" width="20" style="30" bestFit="1" customWidth="1"/>
    <col min="15109" max="15109" width="6.21875" style="30" bestFit="1" customWidth="1"/>
    <col min="15110" max="15110" width="5.21875" style="30" bestFit="1" customWidth="1"/>
    <col min="15111" max="15111" width="13.77734375" style="30" bestFit="1" customWidth="1"/>
    <col min="15112" max="15112" width="14.77734375" style="30" bestFit="1" customWidth="1"/>
    <col min="15113" max="15356" width="9.21875" style="30"/>
    <col min="15357" max="15357" width="1.21875" style="30" customWidth="1"/>
    <col min="15358" max="15358" width="9.21875" style="30" customWidth="1"/>
    <col min="15359" max="15359" width="2.77734375" style="30" customWidth="1"/>
    <col min="15360" max="15360" width="30.77734375" style="30" customWidth="1"/>
    <col min="15361" max="15361" width="6.77734375" style="30" customWidth="1"/>
    <col min="15362" max="15362" width="40.77734375" style="30" customWidth="1"/>
    <col min="15363" max="15363" width="13.21875" style="30" bestFit="1" customWidth="1"/>
    <col min="15364" max="15364" width="20" style="30" bestFit="1" customWidth="1"/>
    <col min="15365" max="15365" width="6.21875" style="30" bestFit="1" customWidth="1"/>
    <col min="15366" max="15366" width="5.21875" style="30" bestFit="1" customWidth="1"/>
    <col min="15367" max="15367" width="13.77734375" style="30" bestFit="1" customWidth="1"/>
    <col min="15368" max="15368" width="14.77734375" style="30" bestFit="1" customWidth="1"/>
    <col min="15369" max="15612" width="9.21875" style="30"/>
    <col min="15613" max="15613" width="1.21875" style="30" customWidth="1"/>
    <col min="15614" max="15614" width="9.21875" style="30" customWidth="1"/>
    <col min="15615" max="15615" width="2.77734375" style="30" customWidth="1"/>
    <col min="15616" max="15616" width="30.77734375" style="30" customWidth="1"/>
    <col min="15617" max="15617" width="6.77734375" style="30" customWidth="1"/>
    <col min="15618" max="15618" width="40.77734375" style="30" customWidth="1"/>
    <col min="15619" max="15619" width="13.21875" style="30" bestFit="1" customWidth="1"/>
    <col min="15620" max="15620" width="20" style="30" bestFit="1" customWidth="1"/>
    <col min="15621" max="15621" width="6.21875" style="30" bestFit="1" customWidth="1"/>
    <col min="15622" max="15622" width="5.21875" style="30" bestFit="1" customWidth="1"/>
    <col min="15623" max="15623" width="13.77734375" style="30" bestFit="1" customWidth="1"/>
    <col min="15624" max="15624" width="14.77734375" style="30" bestFit="1" customWidth="1"/>
    <col min="15625" max="15868" width="9.21875" style="30"/>
    <col min="15869" max="15869" width="1.21875" style="30" customWidth="1"/>
    <col min="15870" max="15870" width="9.21875" style="30" customWidth="1"/>
    <col min="15871" max="15871" width="2.77734375" style="30" customWidth="1"/>
    <col min="15872" max="15872" width="30.77734375" style="30" customWidth="1"/>
    <col min="15873" max="15873" width="6.77734375" style="30" customWidth="1"/>
    <col min="15874" max="15874" width="40.77734375" style="30" customWidth="1"/>
    <col min="15875" max="15875" width="13.21875" style="30" bestFit="1" customWidth="1"/>
    <col min="15876" max="15876" width="20" style="30" bestFit="1" customWidth="1"/>
    <col min="15877" max="15877" width="6.21875" style="30" bestFit="1" customWidth="1"/>
    <col min="15878" max="15878" width="5.21875" style="30" bestFit="1" customWidth="1"/>
    <col min="15879" max="15879" width="13.77734375" style="30" bestFit="1" customWidth="1"/>
    <col min="15880" max="15880" width="14.77734375" style="30" bestFit="1" customWidth="1"/>
    <col min="15881" max="16124" width="9.21875" style="30"/>
    <col min="16125" max="16125" width="1.21875" style="30" customWidth="1"/>
    <col min="16126" max="16126" width="9.21875" style="30" customWidth="1"/>
    <col min="16127" max="16127" width="2.77734375" style="30" customWidth="1"/>
    <col min="16128" max="16128" width="30.77734375" style="30" customWidth="1"/>
    <col min="16129" max="16129" width="6.77734375" style="30" customWidth="1"/>
    <col min="16130" max="16130" width="40.77734375" style="30" customWidth="1"/>
    <col min="16131" max="16131" width="13.21875" style="30" bestFit="1" customWidth="1"/>
    <col min="16132" max="16132" width="20" style="30" bestFit="1" customWidth="1"/>
    <col min="16133" max="16133" width="6.21875" style="30" bestFit="1" customWidth="1"/>
    <col min="16134" max="16134" width="5.21875" style="30" bestFit="1" customWidth="1"/>
    <col min="16135" max="16135" width="13.77734375" style="30" bestFit="1" customWidth="1"/>
    <col min="16136" max="16136" width="14.77734375" style="30" bestFit="1" customWidth="1"/>
    <col min="16137" max="16382" width="9.21875" style="30"/>
    <col min="16383" max="16384" width="9.21875" style="30" customWidth="1"/>
  </cols>
  <sheetData>
    <row r="1" spans="2:14" s="19" customFormat="1" ht="14.4" thickBot="1" x14ac:dyDescent="0.35">
      <c r="I1" s="20"/>
      <c r="J1" s="20"/>
      <c r="K1" s="20"/>
      <c r="L1" s="20"/>
      <c r="M1" s="20"/>
      <c r="N1" s="20"/>
    </row>
    <row r="2" spans="2:14" s="19" customFormat="1" ht="15" customHeight="1" x14ac:dyDescent="0.3">
      <c r="B2" s="183" t="s">
        <v>2</v>
      </c>
      <c r="C2" s="185" t="s">
        <v>49</v>
      </c>
      <c r="D2" s="185"/>
      <c r="E2" s="185"/>
      <c r="F2" s="185"/>
      <c r="G2" s="187" t="s">
        <v>0</v>
      </c>
      <c r="H2" s="185" t="s">
        <v>1</v>
      </c>
      <c r="I2" s="181" t="s">
        <v>303</v>
      </c>
      <c r="J2" s="182"/>
      <c r="K2" s="181" t="s">
        <v>304</v>
      </c>
      <c r="L2" s="182"/>
      <c r="M2" s="181"/>
      <c r="N2" s="182"/>
    </row>
    <row r="3" spans="2:14" s="21" customFormat="1" ht="34.5" customHeight="1" thickBot="1" x14ac:dyDescent="0.35">
      <c r="B3" s="184"/>
      <c r="C3" s="186"/>
      <c r="D3" s="186"/>
      <c r="E3" s="186"/>
      <c r="F3" s="186"/>
      <c r="G3" s="188"/>
      <c r="H3" s="186"/>
      <c r="I3" s="96" t="s">
        <v>50</v>
      </c>
      <c r="J3" s="97" t="s">
        <v>51</v>
      </c>
      <c r="K3" s="96" t="s">
        <v>50</v>
      </c>
      <c r="L3" s="97" t="s">
        <v>51</v>
      </c>
      <c r="M3" s="96" t="s">
        <v>50</v>
      </c>
      <c r="N3" s="97" t="s">
        <v>51</v>
      </c>
    </row>
    <row r="4" spans="2:14" s="19" customFormat="1" x14ac:dyDescent="0.3">
      <c r="B4" s="90"/>
      <c r="C4" s="91"/>
      <c r="D4" s="92"/>
      <c r="E4" s="92"/>
      <c r="F4" s="92"/>
      <c r="G4" s="93"/>
      <c r="H4" s="93"/>
      <c r="I4" s="94"/>
      <c r="J4" s="95"/>
      <c r="K4" s="94"/>
      <c r="L4" s="95"/>
      <c r="M4" s="94"/>
      <c r="N4" s="95"/>
    </row>
    <row r="5" spans="2:14" x14ac:dyDescent="0.3">
      <c r="B5" s="31" t="s">
        <v>107</v>
      </c>
      <c r="C5" s="32" t="s">
        <v>240</v>
      </c>
      <c r="D5" s="24"/>
      <c r="E5" s="24"/>
      <c r="F5" s="25"/>
      <c r="G5" s="63"/>
      <c r="H5" s="64"/>
      <c r="I5" s="65"/>
      <c r="J5" s="66"/>
      <c r="K5" s="65"/>
      <c r="L5" s="66"/>
      <c r="M5" s="65"/>
      <c r="N5" s="66"/>
    </row>
    <row r="6" spans="2:14" x14ac:dyDescent="0.3">
      <c r="B6" s="33" t="s">
        <v>108</v>
      </c>
      <c r="C6" s="32" t="s">
        <v>240</v>
      </c>
      <c r="D6" s="35"/>
      <c r="E6" s="36"/>
      <c r="F6" s="37"/>
      <c r="G6" s="38"/>
      <c r="H6" s="38"/>
      <c r="I6" s="62"/>
      <c r="J6" s="29"/>
      <c r="K6" s="62"/>
      <c r="L6" s="29"/>
      <c r="M6" s="62"/>
      <c r="N6" s="29"/>
    </row>
    <row r="7" spans="2:14" ht="30.45" customHeight="1" x14ac:dyDescent="0.3">
      <c r="B7" s="85" t="s">
        <v>247</v>
      </c>
      <c r="C7" s="34"/>
      <c r="D7" s="35" t="s">
        <v>14</v>
      </c>
      <c r="E7" s="36" t="s">
        <v>246</v>
      </c>
      <c r="F7" s="37" t="s">
        <v>27</v>
      </c>
      <c r="G7" s="38">
        <v>1</v>
      </c>
      <c r="H7" s="38" t="s">
        <v>9</v>
      </c>
      <c r="I7" s="62">
        <v>3760000</v>
      </c>
      <c r="J7" s="29">
        <f>I7*G7</f>
        <v>3760000</v>
      </c>
      <c r="K7" s="62">
        <v>4250000</v>
      </c>
      <c r="L7" s="29">
        <f>K7*G7</f>
        <v>4250000</v>
      </c>
      <c r="M7" s="62"/>
      <c r="N7" s="29">
        <f>M7*$I$7</f>
        <v>0</v>
      </c>
    </row>
    <row r="8" spans="2:14" x14ac:dyDescent="0.3">
      <c r="B8" s="85" t="s">
        <v>248</v>
      </c>
      <c r="C8" s="34"/>
      <c r="D8" s="35" t="s">
        <v>15</v>
      </c>
      <c r="E8" s="42">
        <v>500</v>
      </c>
      <c r="F8" s="41"/>
      <c r="G8" s="38"/>
      <c r="H8" s="38"/>
      <c r="I8" s="28"/>
      <c r="J8" s="29"/>
      <c r="K8" s="28"/>
      <c r="L8" s="29"/>
      <c r="M8" s="28"/>
      <c r="N8" s="29"/>
    </row>
    <row r="9" spans="2:14" x14ac:dyDescent="0.3">
      <c r="B9" s="85" t="s">
        <v>249</v>
      </c>
      <c r="C9" s="34"/>
      <c r="D9" s="35" t="s">
        <v>16</v>
      </c>
      <c r="E9" s="42">
        <v>400</v>
      </c>
      <c r="F9" s="41"/>
      <c r="G9" s="38"/>
      <c r="H9" s="38"/>
      <c r="I9" s="28"/>
      <c r="J9" s="29"/>
      <c r="K9" s="28"/>
      <c r="L9" s="29"/>
      <c r="M9" s="28"/>
      <c r="N9" s="29"/>
    </row>
    <row r="10" spans="2:14" x14ac:dyDescent="0.3">
      <c r="B10" s="85" t="s">
        <v>250</v>
      </c>
      <c r="C10" s="34"/>
      <c r="D10" s="35" t="s">
        <v>17</v>
      </c>
      <c r="E10" s="42">
        <v>250</v>
      </c>
      <c r="F10" s="41"/>
      <c r="G10" s="38"/>
      <c r="H10" s="38"/>
      <c r="I10" s="28"/>
      <c r="J10" s="29"/>
      <c r="K10" s="28"/>
      <c r="L10" s="29"/>
      <c r="M10" s="28"/>
      <c r="N10" s="29"/>
    </row>
    <row r="11" spans="2:14" x14ac:dyDescent="0.3">
      <c r="B11" s="40"/>
      <c r="C11" s="34"/>
      <c r="D11" s="35"/>
      <c r="E11" s="36"/>
      <c r="F11" s="41"/>
      <c r="G11" s="38"/>
      <c r="H11" s="38"/>
      <c r="I11" s="28"/>
      <c r="J11" s="29"/>
      <c r="K11" s="28"/>
      <c r="L11" s="29"/>
      <c r="M11" s="28"/>
      <c r="N11" s="29"/>
    </row>
    <row r="12" spans="2:14" x14ac:dyDescent="0.3">
      <c r="B12" s="33" t="s">
        <v>109</v>
      </c>
      <c r="C12" s="34" t="s">
        <v>18</v>
      </c>
      <c r="D12" s="35"/>
      <c r="E12" s="35"/>
      <c r="F12" s="37"/>
      <c r="G12" s="38"/>
      <c r="H12" s="38"/>
      <c r="I12" s="28"/>
      <c r="J12" s="29"/>
      <c r="K12" s="28"/>
      <c r="L12" s="29"/>
      <c r="M12" s="28"/>
      <c r="N12" s="29"/>
    </row>
    <row r="13" spans="2:14" x14ac:dyDescent="0.3">
      <c r="B13" s="85" t="s">
        <v>243</v>
      </c>
      <c r="C13" s="44"/>
      <c r="D13" s="35" t="s">
        <v>38</v>
      </c>
      <c r="E13" s="15" t="s">
        <v>19</v>
      </c>
      <c r="F13" s="37" t="s">
        <v>27</v>
      </c>
      <c r="G13" s="38">
        <v>1</v>
      </c>
      <c r="H13" s="38" t="s">
        <v>7</v>
      </c>
      <c r="I13" s="28">
        <v>580000</v>
      </c>
      <c r="J13" s="29">
        <f>I13*G13</f>
        <v>580000</v>
      </c>
      <c r="K13" s="28">
        <v>650000</v>
      </c>
      <c r="L13" s="29">
        <f t="shared" ref="L13:L34" si="0">K13*G13</f>
        <v>650000</v>
      </c>
      <c r="M13" s="28"/>
      <c r="N13" s="29">
        <f>M13*$I$7</f>
        <v>0</v>
      </c>
    </row>
    <row r="14" spans="2:14" x14ac:dyDescent="0.3">
      <c r="B14" s="85" t="s">
        <v>244</v>
      </c>
      <c r="C14" s="44"/>
      <c r="D14" s="35" t="s">
        <v>39</v>
      </c>
      <c r="E14" s="15" t="s">
        <v>20</v>
      </c>
      <c r="F14" s="37" t="s">
        <v>27</v>
      </c>
      <c r="G14" s="38">
        <v>1</v>
      </c>
      <c r="H14" s="38" t="s">
        <v>7</v>
      </c>
      <c r="I14" s="28">
        <v>200000</v>
      </c>
      <c r="J14" s="29">
        <f>I14*G14</f>
        <v>200000</v>
      </c>
      <c r="K14" s="28">
        <v>530000</v>
      </c>
      <c r="L14" s="29">
        <f t="shared" si="0"/>
        <v>530000</v>
      </c>
      <c r="M14" s="28"/>
      <c r="N14" s="29">
        <f>M14*$I$7</f>
        <v>0</v>
      </c>
    </row>
    <row r="15" spans="2:14" x14ac:dyDescent="0.3">
      <c r="B15" s="85" t="s">
        <v>245</v>
      </c>
      <c r="C15" s="44"/>
      <c r="D15" s="35" t="s">
        <v>21</v>
      </c>
      <c r="E15" s="15" t="s">
        <v>20</v>
      </c>
      <c r="F15" s="37" t="s">
        <v>27</v>
      </c>
      <c r="G15" s="38">
        <v>1</v>
      </c>
      <c r="H15" s="38" t="s">
        <v>7</v>
      </c>
      <c r="I15" s="28">
        <v>200000</v>
      </c>
      <c r="J15" s="29">
        <f>I15*G15</f>
        <v>200000</v>
      </c>
      <c r="K15" s="28">
        <v>530000</v>
      </c>
      <c r="L15" s="29">
        <f t="shared" si="0"/>
        <v>530000</v>
      </c>
      <c r="M15" s="28"/>
      <c r="N15" s="29">
        <f>M15*$I$7</f>
        <v>0</v>
      </c>
    </row>
    <row r="16" spans="2:14" x14ac:dyDescent="0.3">
      <c r="B16" s="40"/>
      <c r="C16" s="34"/>
      <c r="D16" s="35"/>
      <c r="E16" s="36"/>
      <c r="F16" s="37"/>
      <c r="G16" s="38"/>
      <c r="H16" s="38"/>
      <c r="I16" s="28"/>
      <c r="J16" s="29"/>
      <c r="K16" s="28"/>
      <c r="L16" s="29"/>
      <c r="M16" s="28"/>
      <c r="N16" s="29"/>
    </row>
    <row r="17" spans="2:14" x14ac:dyDescent="0.3">
      <c r="B17" s="33" t="s">
        <v>110</v>
      </c>
      <c r="C17" s="34" t="s">
        <v>159</v>
      </c>
      <c r="D17" s="35"/>
      <c r="E17" s="35"/>
      <c r="F17" s="37"/>
      <c r="G17" s="38"/>
      <c r="H17" s="38"/>
      <c r="I17" s="28"/>
      <c r="J17" s="29"/>
      <c r="K17" s="28"/>
      <c r="L17" s="29"/>
      <c r="M17" s="28"/>
      <c r="N17" s="29"/>
    </row>
    <row r="18" spans="2:14" x14ac:dyDescent="0.3">
      <c r="B18" s="85" t="s">
        <v>111</v>
      </c>
      <c r="C18" s="32"/>
      <c r="D18" s="15" t="s">
        <v>23</v>
      </c>
      <c r="E18" s="15" t="s">
        <v>42</v>
      </c>
      <c r="F18" s="87" t="s">
        <v>35</v>
      </c>
      <c r="G18" s="38">
        <v>3</v>
      </c>
      <c r="H18" s="38" t="s">
        <v>3</v>
      </c>
      <c r="I18" s="28">
        <v>35000</v>
      </c>
      <c r="J18" s="29">
        <f>I18*G18</f>
        <v>105000</v>
      </c>
      <c r="K18" s="28">
        <v>110000</v>
      </c>
      <c r="L18" s="29">
        <f t="shared" si="0"/>
        <v>330000</v>
      </c>
      <c r="M18" s="28"/>
      <c r="N18" s="29">
        <f>M18*$I$7</f>
        <v>0</v>
      </c>
    </row>
    <row r="19" spans="2:14" x14ac:dyDescent="0.3">
      <c r="B19" s="85" t="s">
        <v>112</v>
      </c>
      <c r="C19" s="32"/>
      <c r="D19" s="15" t="s">
        <v>40</v>
      </c>
      <c r="E19" s="15" t="s">
        <v>43</v>
      </c>
      <c r="F19" s="87" t="s">
        <v>34</v>
      </c>
      <c r="G19" s="38">
        <v>3</v>
      </c>
      <c r="H19" s="38" t="s">
        <v>3</v>
      </c>
      <c r="I19" s="28">
        <v>30000</v>
      </c>
      <c r="J19" s="29">
        <f>I19*G19</f>
        <v>90000</v>
      </c>
      <c r="K19" s="28">
        <v>249000</v>
      </c>
      <c r="L19" s="29">
        <f t="shared" si="0"/>
        <v>747000</v>
      </c>
      <c r="M19" s="28"/>
      <c r="N19" s="29">
        <f>M19*$I$7</f>
        <v>0</v>
      </c>
    </row>
    <row r="20" spans="2:14" x14ac:dyDescent="0.3">
      <c r="B20" s="31"/>
      <c r="C20" s="32"/>
      <c r="D20" s="24"/>
      <c r="E20" s="24"/>
      <c r="F20" s="25"/>
      <c r="G20" s="38"/>
      <c r="H20" s="38"/>
      <c r="I20" s="28"/>
      <c r="J20" s="29"/>
      <c r="K20" s="28"/>
      <c r="L20" s="29"/>
      <c r="M20" s="28"/>
      <c r="N20" s="29"/>
    </row>
    <row r="21" spans="2:14" x14ac:dyDescent="0.3">
      <c r="B21" s="33" t="s">
        <v>113</v>
      </c>
      <c r="C21" s="52" t="s">
        <v>11</v>
      </c>
      <c r="D21" s="46"/>
      <c r="E21" s="46"/>
      <c r="F21" s="87" t="s">
        <v>33</v>
      </c>
      <c r="G21" s="84">
        <v>1</v>
      </c>
      <c r="H21" s="84" t="s">
        <v>3</v>
      </c>
      <c r="I21" s="28">
        <v>660000</v>
      </c>
      <c r="J21" s="29">
        <f>I21*G21</f>
        <v>660000</v>
      </c>
      <c r="K21" s="28">
        <v>720000</v>
      </c>
      <c r="L21" s="29">
        <f t="shared" si="0"/>
        <v>720000</v>
      </c>
      <c r="M21" s="28"/>
      <c r="N21" s="29">
        <f>M21*$I$7</f>
        <v>0</v>
      </c>
    </row>
    <row r="22" spans="2:14" x14ac:dyDescent="0.3">
      <c r="B22" s="85" t="s">
        <v>114</v>
      </c>
      <c r="C22" s="32"/>
      <c r="D22" s="24" t="s">
        <v>41</v>
      </c>
      <c r="E22" s="15" t="s">
        <v>46</v>
      </c>
      <c r="F22" s="87" t="s">
        <v>33</v>
      </c>
      <c r="G22" s="84">
        <v>3</v>
      </c>
      <c r="H22" s="84" t="s">
        <v>3</v>
      </c>
      <c r="I22" s="28">
        <v>425000</v>
      </c>
      <c r="J22" s="29">
        <f>I22*G22</f>
        <v>1275000</v>
      </c>
      <c r="K22" s="28">
        <v>385000</v>
      </c>
      <c r="L22" s="29">
        <f t="shared" si="0"/>
        <v>1155000</v>
      </c>
      <c r="M22" s="28"/>
      <c r="N22" s="29">
        <f>M22*$I$7</f>
        <v>0</v>
      </c>
    </row>
    <row r="23" spans="2:14" x14ac:dyDescent="0.3">
      <c r="B23" s="85" t="s">
        <v>115</v>
      </c>
      <c r="C23" s="32"/>
      <c r="D23" s="24" t="s">
        <v>24</v>
      </c>
      <c r="E23" s="15" t="s">
        <v>44</v>
      </c>
      <c r="F23" s="87" t="s">
        <v>33</v>
      </c>
      <c r="G23" s="84">
        <v>6</v>
      </c>
      <c r="H23" s="84" t="s">
        <v>3</v>
      </c>
      <c r="I23" s="28">
        <v>120000</v>
      </c>
      <c r="J23" s="29">
        <f>I23*G23</f>
        <v>720000</v>
      </c>
      <c r="K23" s="28">
        <v>115000</v>
      </c>
      <c r="L23" s="29">
        <f t="shared" si="0"/>
        <v>690000</v>
      </c>
      <c r="M23" s="28"/>
      <c r="N23" s="29">
        <f>M23*$I$7</f>
        <v>0</v>
      </c>
    </row>
    <row r="24" spans="2:14" x14ac:dyDescent="0.3">
      <c r="B24" s="85" t="s">
        <v>214</v>
      </c>
      <c r="C24" s="32"/>
      <c r="D24" s="24" t="s">
        <v>24</v>
      </c>
      <c r="E24" s="15" t="s">
        <v>45</v>
      </c>
      <c r="F24" s="25"/>
      <c r="G24" s="38"/>
      <c r="H24" s="38"/>
      <c r="I24" s="28"/>
      <c r="J24" s="29"/>
      <c r="K24" s="28">
        <v>115000</v>
      </c>
      <c r="L24" s="29"/>
      <c r="M24" s="28"/>
      <c r="N24" s="29"/>
    </row>
    <row r="25" spans="2:14" x14ac:dyDescent="0.3">
      <c r="B25" s="31"/>
      <c r="C25" s="32"/>
      <c r="D25" s="24"/>
      <c r="E25" s="24"/>
      <c r="F25" s="25"/>
      <c r="G25" s="38"/>
      <c r="H25" s="38"/>
      <c r="I25" s="28"/>
      <c r="J25" s="29"/>
      <c r="K25" s="28"/>
      <c r="L25" s="29"/>
      <c r="M25" s="28"/>
      <c r="N25" s="29"/>
    </row>
    <row r="26" spans="2:14" x14ac:dyDescent="0.3">
      <c r="B26" s="33" t="s">
        <v>116</v>
      </c>
      <c r="C26" s="68" t="s">
        <v>10</v>
      </c>
      <c r="D26" s="55"/>
      <c r="E26" s="55"/>
      <c r="F26" s="56"/>
      <c r="G26" s="57"/>
      <c r="H26" s="57"/>
      <c r="I26" s="28"/>
      <c r="J26" s="29"/>
      <c r="K26" s="28"/>
      <c r="L26" s="29"/>
      <c r="M26" s="28"/>
      <c r="N26" s="29"/>
    </row>
    <row r="27" spans="2:14" x14ac:dyDescent="0.3">
      <c r="B27" s="85" t="s">
        <v>117</v>
      </c>
      <c r="C27" s="32"/>
      <c r="D27" s="15" t="s">
        <v>25</v>
      </c>
      <c r="E27" s="15" t="s">
        <v>26</v>
      </c>
      <c r="F27" s="87" t="s">
        <v>27</v>
      </c>
      <c r="G27" s="86">
        <v>1</v>
      </c>
      <c r="H27" s="27" t="s">
        <v>7</v>
      </c>
      <c r="I27" s="28">
        <v>50000</v>
      </c>
      <c r="J27" s="29">
        <f>I27*G27</f>
        <v>50000</v>
      </c>
      <c r="K27" s="28">
        <v>280000</v>
      </c>
      <c r="L27" s="29">
        <f t="shared" si="0"/>
        <v>280000</v>
      </c>
      <c r="M27" s="28"/>
      <c r="N27" s="29">
        <f>M27*$I$7</f>
        <v>0</v>
      </c>
    </row>
    <row r="28" spans="2:14" x14ac:dyDescent="0.3">
      <c r="B28" s="85" t="s">
        <v>118</v>
      </c>
      <c r="C28" s="32"/>
      <c r="D28" s="15" t="s">
        <v>28</v>
      </c>
      <c r="E28" s="15" t="s">
        <v>26</v>
      </c>
      <c r="F28" s="87" t="s">
        <v>27</v>
      </c>
      <c r="G28" s="86">
        <v>1</v>
      </c>
      <c r="H28" s="27" t="s">
        <v>7</v>
      </c>
      <c r="I28" s="28">
        <v>75000</v>
      </c>
      <c r="J28" s="29">
        <f>I28*G28</f>
        <v>75000</v>
      </c>
      <c r="K28" s="28">
        <v>450000</v>
      </c>
      <c r="L28" s="29">
        <f t="shared" si="0"/>
        <v>450000</v>
      </c>
      <c r="M28" s="28"/>
      <c r="N28" s="29">
        <f>M28*$I$7</f>
        <v>0</v>
      </c>
    </row>
    <row r="29" spans="2:14" x14ac:dyDescent="0.3">
      <c r="B29" s="85" t="s">
        <v>215</v>
      </c>
      <c r="C29" s="32"/>
      <c r="D29" s="15" t="s">
        <v>29</v>
      </c>
      <c r="E29" s="15" t="s">
        <v>26</v>
      </c>
      <c r="F29" s="87" t="s">
        <v>27</v>
      </c>
      <c r="G29" s="86">
        <v>1</v>
      </c>
      <c r="H29" s="27" t="s">
        <v>7</v>
      </c>
      <c r="I29" s="28">
        <v>75000</v>
      </c>
      <c r="J29" s="29">
        <f>I29*G29</f>
        <v>75000</v>
      </c>
      <c r="K29" s="28">
        <v>65000</v>
      </c>
      <c r="L29" s="29">
        <f t="shared" si="0"/>
        <v>65000</v>
      </c>
      <c r="M29" s="28"/>
      <c r="N29" s="29">
        <f>M29*$I$7</f>
        <v>0</v>
      </c>
    </row>
    <row r="30" spans="2:14" x14ac:dyDescent="0.3">
      <c r="B30" s="85" t="s">
        <v>119</v>
      </c>
      <c r="C30" s="32"/>
      <c r="D30" s="15" t="s">
        <v>30</v>
      </c>
      <c r="E30" s="15" t="s">
        <v>26</v>
      </c>
      <c r="F30" s="87" t="s">
        <v>36</v>
      </c>
      <c r="G30" s="86">
        <v>1</v>
      </c>
      <c r="H30" s="27" t="s">
        <v>7</v>
      </c>
      <c r="I30" s="28">
        <v>340000</v>
      </c>
      <c r="J30" s="29">
        <f>I30*G30</f>
        <v>340000</v>
      </c>
      <c r="K30" s="28">
        <v>250000</v>
      </c>
      <c r="L30" s="29">
        <f t="shared" si="0"/>
        <v>250000</v>
      </c>
      <c r="M30" s="28"/>
      <c r="N30" s="29">
        <f>M30*$I$7</f>
        <v>0</v>
      </c>
    </row>
    <row r="31" spans="2:14" x14ac:dyDescent="0.3">
      <c r="B31" s="85" t="s">
        <v>216</v>
      </c>
      <c r="C31" s="32"/>
      <c r="D31" s="15" t="s">
        <v>31</v>
      </c>
      <c r="E31" s="15" t="s">
        <v>32</v>
      </c>
      <c r="F31" s="87" t="s">
        <v>37</v>
      </c>
      <c r="G31" s="86">
        <v>1</v>
      </c>
      <c r="H31" s="27" t="s">
        <v>7</v>
      </c>
      <c r="I31" s="28">
        <v>135000</v>
      </c>
      <c r="J31" s="29">
        <f>I31*G31</f>
        <v>135000</v>
      </c>
      <c r="K31" s="28">
        <v>285000</v>
      </c>
      <c r="L31" s="29">
        <f t="shared" si="0"/>
        <v>285000</v>
      </c>
      <c r="M31" s="28"/>
      <c r="N31" s="29">
        <f>M31*$I$7</f>
        <v>0</v>
      </c>
    </row>
    <row r="32" spans="2:14" x14ac:dyDescent="0.3">
      <c r="B32" s="31"/>
      <c r="C32" s="32"/>
      <c r="D32" s="24"/>
      <c r="E32" s="24"/>
      <c r="F32" s="25"/>
      <c r="G32" s="86"/>
      <c r="H32" s="27"/>
      <c r="I32" s="28"/>
      <c r="J32" s="29"/>
      <c r="K32" s="28"/>
      <c r="L32" s="29"/>
      <c r="M32" s="28"/>
      <c r="N32" s="29"/>
    </row>
    <row r="33" spans="2:14" x14ac:dyDescent="0.3">
      <c r="B33" s="33" t="s">
        <v>241</v>
      </c>
      <c r="C33" s="72" t="s">
        <v>104</v>
      </c>
      <c r="D33" s="73"/>
      <c r="E33" s="73"/>
      <c r="F33" s="74"/>
      <c r="G33" s="57"/>
      <c r="H33" s="57"/>
      <c r="I33" s="62"/>
      <c r="J33" s="29"/>
      <c r="K33" s="62"/>
      <c r="L33" s="29"/>
      <c r="M33" s="62"/>
      <c r="N33" s="29"/>
    </row>
    <row r="34" spans="2:14" x14ac:dyDescent="0.3">
      <c r="B34" s="45" t="s">
        <v>242</v>
      </c>
      <c r="C34" s="44" t="s">
        <v>106</v>
      </c>
      <c r="D34" s="35"/>
      <c r="E34" s="35"/>
      <c r="F34" s="37"/>
      <c r="G34" s="38">
        <v>1</v>
      </c>
      <c r="H34" s="38" t="s">
        <v>7</v>
      </c>
      <c r="I34" s="62">
        <v>3500000</v>
      </c>
      <c r="J34" s="29">
        <f>I34*G34</f>
        <v>3500000</v>
      </c>
      <c r="K34" s="62">
        <v>2000000</v>
      </c>
      <c r="L34" s="29">
        <f t="shared" si="0"/>
        <v>2000000</v>
      </c>
      <c r="M34" s="62"/>
      <c r="N34" s="29">
        <f>M34*$I$7</f>
        <v>0</v>
      </c>
    </row>
    <row r="35" spans="2:14" x14ac:dyDescent="0.3">
      <c r="B35" s="75"/>
      <c r="C35" s="76"/>
      <c r="D35" s="77"/>
      <c r="E35" s="77"/>
      <c r="F35" s="78"/>
      <c r="G35" s="79"/>
      <c r="H35" s="79"/>
      <c r="I35" s="80"/>
      <c r="J35" s="88"/>
      <c r="K35" s="80"/>
      <c r="L35" s="88"/>
      <c r="M35" s="80"/>
      <c r="N35" s="88"/>
    </row>
    <row r="36" spans="2:14" s="130" customFormat="1" x14ac:dyDescent="0.3">
      <c r="B36" s="123"/>
      <c r="C36" s="124"/>
      <c r="D36" s="125" t="s">
        <v>299</v>
      </c>
      <c r="E36" s="125"/>
      <c r="F36" s="126"/>
      <c r="G36" s="127"/>
      <c r="H36" s="127"/>
      <c r="I36" s="128"/>
      <c r="J36" s="129">
        <f>SUM(J7:J35)</f>
        <v>11765000</v>
      </c>
      <c r="K36" s="128"/>
      <c r="L36" s="129">
        <f>SUM(L7:L35)</f>
        <v>12932000</v>
      </c>
      <c r="M36" s="128"/>
      <c r="N36" s="129">
        <f>SUM(N7:N35)</f>
        <v>0</v>
      </c>
    </row>
    <row r="37" spans="2:14" x14ac:dyDescent="0.3">
      <c r="B37" s="31"/>
      <c r="C37" s="32"/>
      <c r="D37" s="24"/>
      <c r="E37" s="24"/>
      <c r="F37" s="25"/>
      <c r="G37" s="26"/>
      <c r="H37" s="27"/>
      <c r="I37" s="28"/>
      <c r="J37" s="89"/>
      <c r="K37" s="28"/>
      <c r="L37" s="89"/>
      <c r="M37" s="28"/>
      <c r="N37" s="89"/>
    </row>
    <row r="38" spans="2:14" x14ac:dyDescent="0.3">
      <c r="B38" s="31" t="s">
        <v>120</v>
      </c>
      <c r="C38" s="32" t="s">
        <v>262</v>
      </c>
      <c r="D38" s="24"/>
      <c r="E38" s="24"/>
      <c r="F38" s="25"/>
      <c r="G38" s="63"/>
      <c r="H38" s="64"/>
      <c r="I38" s="65"/>
      <c r="J38" s="29"/>
      <c r="K38" s="65"/>
      <c r="L38" s="29"/>
      <c r="M38" s="65"/>
      <c r="N38" s="29"/>
    </row>
    <row r="39" spans="2:14" x14ac:dyDescent="0.3">
      <c r="B39" s="33" t="s">
        <v>121</v>
      </c>
      <c r="C39" s="34" t="s">
        <v>13</v>
      </c>
      <c r="D39" s="35"/>
      <c r="E39" s="36"/>
      <c r="F39" s="37"/>
      <c r="G39" s="38"/>
      <c r="H39" s="38"/>
      <c r="I39" s="62"/>
      <c r="J39" s="29"/>
      <c r="K39" s="62"/>
      <c r="L39" s="29"/>
      <c r="M39" s="62"/>
      <c r="N39" s="29"/>
    </row>
    <row r="40" spans="2:14" ht="30.45" customHeight="1" x14ac:dyDescent="0.3">
      <c r="B40" s="85" t="s">
        <v>251</v>
      </c>
      <c r="C40" s="34"/>
      <c r="D40" s="35" t="s">
        <v>14</v>
      </c>
      <c r="E40" s="36" t="s">
        <v>246</v>
      </c>
      <c r="F40" s="37" t="s">
        <v>27</v>
      </c>
      <c r="G40" s="38">
        <v>1</v>
      </c>
      <c r="H40" s="38" t="s">
        <v>9</v>
      </c>
      <c r="I40" s="62">
        <v>3760000</v>
      </c>
      <c r="J40" s="29">
        <f>I40*G40</f>
        <v>3760000</v>
      </c>
      <c r="K40" s="62">
        <v>4650000</v>
      </c>
      <c r="L40" s="29">
        <f t="shared" ref="L40:L66" si="1">K40*G40</f>
        <v>4650000</v>
      </c>
      <c r="M40" s="62"/>
      <c r="N40" s="29">
        <f>M40*$I$7</f>
        <v>0</v>
      </c>
    </row>
    <row r="41" spans="2:14" x14ac:dyDescent="0.3">
      <c r="B41" s="85" t="s">
        <v>252</v>
      </c>
      <c r="C41" s="34"/>
      <c r="D41" s="35" t="s">
        <v>15</v>
      </c>
      <c r="E41" s="42">
        <v>500</v>
      </c>
      <c r="F41" s="41"/>
      <c r="G41" s="38"/>
      <c r="H41" s="38"/>
      <c r="I41" s="28"/>
      <c r="J41" s="29"/>
      <c r="K41" s="28"/>
      <c r="L41" s="29"/>
      <c r="M41" s="28"/>
      <c r="N41" s="29"/>
    </row>
    <row r="42" spans="2:14" x14ac:dyDescent="0.3">
      <c r="B42" s="85" t="s">
        <v>253</v>
      </c>
      <c r="C42" s="34"/>
      <c r="D42" s="35" t="s">
        <v>16</v>
      </c>
      <c r="E42" s="42">
        <v>500</v>
      </c>
      <c r="F42" s="41"/>
      <c r="G42" s="38"/>
      <c r="H42" s="38"/>
      <c r="I42" s="28"/>
      <c r="J42" s="29"/>
      <c r="K42" s="28"/>
      <c r="L42" s="29"/>
      <c r="M42" s="28"/>
      <c r="N42" s="29"/>
    </row>
    <row r="43" spans="2:14" x14ac:dyDescent="0.3">
      <c r="B43" s="85" t="s">
        <v>254</v>
      </c>
      <c r="C43" s="34"/>
      <c r="D43" s="35" t="s">
        <v>17</v>
      </c>
      <c r="E43" s="42">
        <v>250</v>
      </c>
      <c r="F43" s="41"/>
      <c r="G43" s="38"/>
      <c r="H43" s="38"/>
      <c r="I43" s="28"/>
      <c r="J43" s="29"/>
      <c r="K43" s="28"/>
      <c r="L43" s="29"/>
      <c r="M43" s="28"/>
      <c r="N43" s="29"/>
    </row>
    <row r="44" spans="2:14" x14ac:dyDescent="0.3">
      <c r="B44" s="40"/>
      <c r="C44" s="34"/>
      <c r="D44" s="35"/>
      <c r="E44" s="36"/>
      <c r="F44" s="41"/>
      <c r="G44" s="38"/>
      <c r="H44" s="38"/>
      <c r="I44" s="28"/>
      <c r="J44" s="29"/>
      <c r="K44" s="28"/>
      <c r="L44" s="29"/>
      <c r="M44" s="28"/>
      <c r="N44" s="29"/>
    </row>
    <row r="45" spans="2:14" x14ac:dyDescent="0.3">
      <c r="B45" s="33" t="s">
        <v>122</v>
      </c>
      <c r="C45" s="34" t="s">
        <v>18</v>
      </c>
      <c r="D45" s="35"/>
      <c r="E45" s="35"/>
      <c r="F45" s="37"/>
      <c r="G45" s="38"/>
      <c r="H45" s="38"/>
      <c r="I45" s="28"/>
      <c r="J45" s="29"/>
      <c r="K45" s="28"/>
      <c r="L45" s="29"/>
      <c r="M45" s="28"/>
      <c r="N45" s="29"/>
    </row>
    <row r="46" spans="2:14" x14ac:dyDescent="0.3">
      <c r="B46" s="85" t="s">
        <v>255</v>
      </c>
      <c r="C46" s="44"/>
      <c r="D46" s="35" t="s">
        <v>38</v>
      </c>
      <c r="E46" s="15" t="s">
        <v>19</v>
      </c>
      <c r="F46" s="37" t="s">
        <v>27</v>
      </c>
      <c r="G46" s="38">
        <v>1</v>
      </c>
      <c r="H46" s="38" t="s">
        <v>7</v>
      </c>
      <c r="I46" s="28">
        <v>580000</v>
      </c>
      <c r="J46" s="29">
        <f>I46*G46</f>
        <v>580000</v>
      </c>
      <c r="K46" s="28">
        <v>650000</v>
      </c>
      <c r="L46" s="29">
        <f t="shared" si="1"/>
        <v>650000</v>
      </c>
      <c r="M46" s="28"/>
      <c r="N46" s="29">
        <f>M46*$I$7</f>
        <v>0</v>
      </c>
    </row>
    <row r="47" spans="2:14" x14ac:dyDescent="0.3">
      <c r="B47" s="85" t="s">
        <v>256</v>
      </c>
      <c r="C47" s="44"/>
      <c r="D47" s="35" t="s">
        <v>39</v>
      </c>
      <c r="E47" s="15" t="s">
        <v>19</v>
      </c>
      <c r="F47" s="37" t="s">
        <v>27</v>
      </c>
      <c r="G47" s="38">
        <v>1</v>
      </c>
      <c r="H47" s="38" t="s">
        <v>7</v>
      </c>
      <c r="I47" s="28">
        <v>200000</v>
      </c>
      <c r="J47" s="29">
        <f>I47*G47</f>
        <v>200000</v>
      </c>
      <c r="K47" s="28">
        <v>650000</v>
      </c>
      <c r="L47" s="29">
        <f t="shared" si="1"/>
        <v>650000</v>
      </c>
      <c r="M47" s="28"/>
      <c r="N47" s="29">
        <f>M47*$I$7</f>
        <v>0</v>
      </c>
    </row>
    <row r="48" spans="2:14" x14ac:dyDescent="0.3">
      <c r="B48" s="85" t="s">
        <v>257</v>
      </c>
      <c r="C48" s="44"/>
      <c r="D48" s="35" t="s">
        <v>21</v>
      </c>
      <c r="E48" s="15" t="s">
        <v>20</v>
      </c>
      <c r="F48" s="37" t="s">
        <v>27</v>
      </c>
      <c r="G48" s="38">
        <v>1</v>
      </c>
      <c r="H48" s="38" t="s">
        <v>7</v>
      </c>
      <c r="I48" s="28">
        <v>200000</v>
      </c>
      <c r="J48" s="29">
        <f>I48*G48</f>
        <v>200000</v>
      </c>
      <c r="K48" s="28">
        <v>650000</v>
      </c>
      <c r="L48" s="29">
        <f t="shared" si="1"/>
        <v>650000</v>
      </c>
      <c r="M48" s="28"/>
      <c r="N48" s="29">
        <f>M48*$I$7</f>
        <v>0</v>
      </c>
    </row>
    <row r="49" spans="2:14" x14ac:dyDescent="0.3">
      <c r="B49" s="40"/>
      <c r="C49" s="34"/>
      <c r="D49" s="35"/>
      <c r="E49" s="36"/>
      <c r="F49" s="37"/>
      <c r="G49" s="38"/>
      <c r="H49" s="38"/>
      <c r="I49" s="28"/>
      <c r="J49" s="29"/>
      <c r="K49" s="28"/>
      <c r="L49" s="29"/>
      <c r="M49" s="28"/>
      <c r="N49" s="29"/>
    </row>
    <row r="50" spans="2:14" x14ac:dyDescent="0.3">
      <c r="B50" s="33" t="s">
        <v>123</v>
      </c>
      <c r="C50" s="34" t="s">
        <v>159</v>
      </c>
      <c r="D50" s="35"/>
      <c r="E50" s="35"/>
      <c r="F50" s="37"/>
      <c r="G50" s="38"/>
      <c r="H50" s="38"/>
      <c r="I50" s="28"/>
      <c r="J50" s="29"/>
      <c r="K50" s="28"/>
      <c r="L50" s="29"/>
      <c r="M50" s="28"/>
      <c r="N50" s="29"/>
    </row>
    <row r="51" spans="2:14" x14ac:dyDescent="0.3">
      <c r="B51" s="85" t="s">
        <v>124</v>
      </c>
      <c r="C51" s="32"/>
      <c r="D51" s="15" t="s">
        <v>23</v>
      </c>
      <c r="E51" s="15" t="s">
        <v>42</v>
      </c>
      <c r="F51" s="87" t="s">
        <v>35</v>
      </c>
      <c r="G51" s="38">
        <v>1</v>
      </c>
      <c r="H51" s="38" t="s">
        <v>3</v>
      </c>
      <c r="I51" s="28">
        <v>35000</v>
      </c>
      <c r="J51" s="29">
        <f>I51*G51</f>
        <v>35000</v>
      </c>
      <c r="K51" s="28">
        <v>110000</v>
      </c>
      <c r="L51" s="29">
        <f t="shared" si="1"/>
        <v>110000</v>
      </c>
      <c r="M51" s="28"/>
      <c r="N51" s="29">
        <f>M51*$I$7</f>
        <v>0</v>
      </c>
    </row>
    <row r="52" spans="2:14" x14ac:dyDescent="0.3">
      <c r="B52" s="85" t="s">
        <v>258</v>
      </c>
      <c r="C52" s="32"/>
      <c r="D52" s="15" t="s">
        <v>40</v>
      </c>
      <c r="E52" s="15" t="s">
        <v>43</v>
      </c>
      <c r="F52" s="87" t="s">
        <v>34</v>
      </c>
      <c r="G52" s="38">
        <v>1</v>
      </c>
      <c r="H52" s="38" t="s">
        <v>3</v>
      </c>
      <c r="I52" s="28">
        <v>30000</v>
      </c>
      <c r="J52" s="29">
        <f>I52*G52</f>
        <v>30000</v>
      </c>
      <c r="K52" s="28">
        <v>249000</v>
      </c>
      <c r="L52" s="29">
        <f t="shared" si="1"/>
        <v>249000</v>
      </c>
      <c r="M52" s="28"/>
      <c r="N52" s="29">
        <f>M52*$I$7</f>
        <v>0</v>
      </c>
    </row>
    <row r="53" spans="2:14" x14ac:dyDescent="0.3">
      <c r="B53" s="31"/>
      <c r="C53" s="32"/>
      <c r="D53" s="24"/>
      <c r="E53" s="24"/>
      <c r="F53" s="25"/>
      <c r="G53" s="38"/>
      <c r="H53" s="38"/>
      <c r="I53" s="28"/>
      <c r="J53" s="29"/>
      <c r="K53" s="28"/>
      <c r="L53" s="29"/>
      <c r="M53" s="28"/>
      <c r="N53" s="29"/>
    </row>
    <row r="54" spans="2:14" x14ac:dyDescent="0.3">
      <c r="B54" s="85" t="s">
        <v>126</v>
      </c>
      <c r="C54" s="32"/>
      <c r="D54" s="24" t="s">
        <v>41</v>
      </c>
      <c r="E54" s="15"/>
      <c r="F54" s="87" t="s">
        <v>33</v>
      </c>
      <c r="G54" s="84">
        <v>1</v>
      </c>
      <c r="H54" s="84" t="s">
        <v>3</v>
      </c>
      <c r="I54" s="28">
        <v>660000</v>
      </c>
      <c r="J54" s="29">
        <f>I54*G54</f>
        <v>660000</v>
      </c>
      <c r="K54" s="28"/>
      <c r="L54" s="29">
        <f t="shared" si="1"/>
        <v>0</v>
      </c>
      <c r="M54" s="28"/>
      <c r="N54" s="29">
        <f>M54*$I$7</f>
        <v>0</v>
      </c>
    </row>
    <row r="55" spans="2:14" x14ac:dyDescent="0.3">
      <c r="B55" s="85" t="s">
        <v>217</v>
      </c>
      <c r="C55" s="32"/>
      <c r="D55" s="24" t="s">
        <v>24</v>
      </c>
      <c r="E55" s="15" t="s">
        <v>44</v>
      </c>
      <c r="F55" s="87" t="s">
        <v>33</v>
      </c>
      <c r="G55" s="84">
        <v>12</v>
      </c>
      <c r="H55" s="84" t="s">
        <v>3</v>
      </c>
      <c r="I55" s="28">
        <v>425000</v>
      </c>
      <c r="J55" s="29">
        <f>I55*G55</f>
        <v>5100000</v>
      </c>
      <c r="K55" s="28">
        <v>385000</v>
      </c>
      <c r="L55" s="29">
        <f t="shared" si="1"/>
        <v>4620000</v>
      </c>
      <c r="M55" s="28"/>
      <c r="N55" s="29">
        <f>M55*$I$7</f>
        <v>0</v>
      </c>
    </row>
    <row r="56" spans="2:14" x14ac:dyDescent="0.3">
      <c r="B56" s="85" t="s">
        <v>218</v>
      </c>
      <c r="C56" s="32"/>
      <c r="D56" s="24" t="s">
        <v>24</v>
      </c>
      <c r="E56" s="15" t="s">
        <v>45</v>
      </c>
      <c r="F56" s="25"/>
      <c r="G56" s="38"/>
      <c r="H56" s="38"/>
      <c r="I56" s="28">
        <v>120000</v>
      </c>
      <c r="J56" s="29"/>
      <c r="K56" s="28">
        <v>115000</v>
      </c>
      <c r="L56" s="29"/>
      <c r="M56" s="28"/>
      <c r="N56" s="29">
        <f>M56*$I$7</f>
        <v>0</v>
      </c>
    </row>
    <row r="57" spans="2:14" x14ac:dyDescent="0.3">
      <c r="B57" s="31"/>
      <c r="C57" s="32"/>
      <c r="D57" s="24"/>
      <c r="E57" s="24"/>
      <c r="F57" s="25"/>
      <c r="G57" s="38"/>
      <c r="H57" s="38"/>
      <c r="I57" s="28"/>
      <c r="J57" s="29"/>
      <c r="K57" s="28"/>
      <c r="L57" s="29"/>
      <c r="M57" s="28"/>
      <c r="N57" s="29"/>
    </row>
    <row r="58" spans="2:14" x14ac:dyDescent="0.3">
      <c r="B58" s="33" t="s">
        <v>127</v>
      </c>
      <c r="C58" s="68" t="s">
        <v>10</v>
      </c>
      <c r="D58" s="55"/>
      <c r="E58" s="55"/>
      <c r="F58" s="56"/>
      <c r="G58" s="57"/>
      <c r="H58" s="57"/>
      <c r="I58" s="28"/>
      <c r="J58" s="29"/>
      <c r="K58" s="28"/>
      <c r="L58" s="29"/>
      <c r="M58" s="28"/>
      <c r="N58" s="29"/>
    </row>
    <row r="59" spans="2:14" x14ac:dyDescent="0.3">
      <c r="B59" s="85" t="s">
        <v>128</v>
      </c>
      <c r="C59" s="32"/>
      <c r="D59" s="15" t="s">
        <v>25</v>
      </c>
      <c r="E59" s="15" t="s">
        <v>26</v>
      </c>
      <c r="F59" s="87" t="s">
        <v>27</v>
      </c>
      <c r="G59" s="86">
        <v>1</v>
      </c>
      <c r="H59" s="27" t="s">
        <v>7</v>
      </c>
      <c r="I59" s="28">
        <v>50000</v>
      </c>
      <c r="J59" s="29">
        <f>I59*G59</f>
        <v>50000</v>
      </c>
      <c r="K59" s="28">
        <v>280000</v>
      </c>
      <c r="L59" s="29">
        <f t="shared" si="1"/>
        <v>280000</v>
      </c>
      <c r="M59" s="28"/>
      <c r="N59" s="29">
        <f>M59*$I$7</f>
        <v>0</v>
      </c>
    </row>
    <row r="60" spans="2:14" x14ac:dyDescent="0.3">
      <c r="B60" s="85" t="s">
        <v>129</v>
      </c>
      <c r="C60" s="32"/>
      <c r="D60" s="15" t="s">
        <v>28</v>
      </c>
      <c r="E60" s="15" t="s">
        <v>26</v>
      </c>
      <c r="F60" s="87" t="s">
        <v>27</v>
      </c>
      <c r="G60" s="86">
        <v>1</v>
      </c>
      <c r="H60" s="27" t="s">
        <v>7</v>
      </c>
      <c r="I60" s="28">
        <v>75000</v>
      </c>
      <c r="J60" s="29">
        <f>I60*G60</f>
        <v>75000</v>
      </c>
      <c r="K60" s="28">
        <v>450000</v>
      </c>
      <c r="L60" s="29">
        <f t="shared" si="1"/>
        <v>450000</v>
      </c>
      <c r="M60" s="28"/>
      <c r="N60" s="29">
        <f>M60*$I$7</f>
        <v>0</v>
      </c>
    </row>
    <row r="61" spans="2:14" x14ac:dyDescent="0.3">
      <c r="B61" s="85" t="s">
        <v>259</v>
      </c>
      <c r="C61" s="32"/>
      <c r="D61" s="15" t="s">
        <v>29</v>
      </c>
      <c r="E61" s="15" t="s">
        <v>26</v>
      </c>
      <c r="F61" s="87" t="s">
        <v>27</v>
      </c>
      <c r="G61" s="86">
        <v>1</v>
      </c>
      <c r="H61" s="27" t="s">
        <v>7</v>
      </c>
      <c r="I61" s="28">
        <v>75000</v>
      </c>
      <c r="J61" s="29">
        <f>I61*G61</f>
        <v>75000</v>
      </c>
      <c r="K61" s="28">
        <v>65000</v>
      </c>
      <c r="L61" s="29">
        <f t="shared" si="1"/>
        <v>65000</v>
      </c>
      <c r="M61" s="28"/>
      <c r="N61" s="29">
        <f>M61*$I$7</f>
        <v>0</v>
      </c>
    </row>
    <row r="62" spans="2:14" x14ac:dyDescent="0.3">
      <c r="B62" s="85" t="s">
        <v>260</v>
      </c>
      <c r="C62" s="32"/>
      <c r="D62" s="15" t="s">
        <v>30</v>
      </c>
      <c r="E62" s="15" t="s">
        <v>26</v>
      </c>
      <c r="F62" s="87" t="s">
        <v>36</v>
      </c>
      <c r="G62" s="86">
        <v>1</v>
      </c>
      <c r="H62" s="27" t="s">
        <v>7</v>
      </c>
      <c r="I62" s="28">
        <v>340000</v>
      </c>
      <c r="J62" s="29">
        <f>I62*G62</f>
        <v>340000</v>
      </c>
      <c r="K62" s="28">
        <v>250000</v>
      </c>
      <c r="L62" s="29">
        <f t="shared" si="1"/>
        <v>250000</v>
      </c>
      <c r="M62" s="28"/>
      <c r="N62" s="29">
        <f>M62*$I$7</f>
        <v>0</v>
      </c>
    </row>
    <row r="63" spans="2:14" x14ac:dyDescent="0.3">
      <c r="B63" s="85" t="s">
        <v>261</v>
      </c>
      <c r="C63" s="32"/>
      <c r="D63" s="15" t="s">
        <v>31</v>
      </c>
      <c r="E63" s="15" t="s">
        <v>32</v>
      </c>
      <c r="F63" s="87" t="s">
        <v>37</v>
      </c>
      <c r="G63" s="86">
        <v>1</v>
      </c>
      <c r="H63" s="27" t="s">
        <v>7</v>
      </c>
      <c r="I63" s="28">
        <v>135000</v>
      </c>
      <c r="J63" s="29">
        <f>I63*G63</f>
        <v>135000</v>
      </c>
      <c r="K63" s="28">
        <v>285000</v>
      </c>
      <c r="L63" s="29">
        <f t="shared" si="1"/>
        <v>285000</v>
      </c>
      <c r="M63" s="28"/>
      <c r="N63" s="29">
        <f>M63*$I$7</f>
        <v>0</v>
      </c>
    </row>
    <row r="64" spans="2:14" x14ac:dyDescent="0.3">
      <c r="B64" s="31"/>
      <c r="C64" s="32"/>
      <c r="D64" s="24"/>
      <c r="E64" s="24"/>
      <c r="F64" s="25"/>
      <c r="G64" s="86"/>
      <c r="H64" s="27"/>
      <c r="I64" s="28"/>
      <c r="J64" s="29"/>
      <c r="K64" s="28"/>
      <c r="L64" s="29"/>
      <c r="M64" s="28"/>
      <c r="N64" s="29"/>
    </row>
    <row r="65" spans="2:14" x14ac:dyDescent="0.3">
      <c r="B65" s="33" t="s">
        <v>130</v>
      </c>
      <c r="C65" s="72" t="s">
        <v>104</v>
      </c>
      <c r="D65" s="73"/>
      <c r="E65" s="73"/>
      <c r="F65" s="74"/>
      <c r="G65" s="57"/>
      <c r="H65" s="57"/>
      <c r="I65" s="62"/>
      <c r="J65" s="29"/>
      <c r="K65" s="62"/>
      <c r="L65" s="29"/>
      <c r="M65" s="62"/>
      <c r="N65" s="29"/>
    </row>
    <row r="66" spans="2:14" x14ac:dyDescent="0.3">
      <c r="B66" s="45" t="s">
        <v>131</v>
      </c>
      <c r="C66" s="44" t="s">
        <v>106</v>
      </c>
      <c r="D66" s="35"/>
      <c r="E66" s="35"/>
      <c r="F66" s="37"/>
      <c r="G66" s="38">
        <v>1</v>
      </c>
      <c r="H66" s="38" t="s">
        <v>7</v>
      </c>
      <c r="I66" s="62">
        <v>3500000</v>
      </c>
      <c r="J66" s="29">
        <f>I66*G66</f>
        <v>3500000</v>
      </c>
      <c r="K66" s="62">
        <v>2000000</v>
      </c>
      <c r="L66" s="29">
        <f t="shared" si="1"/>
        <v>2000000</v>
      </c>
      <c r="M66" s="62"/>
      <c r="N66" s="29">
        <f>M66*$I$7</f>
        <v>0</v>
      </c>
    </row>
    <row r="67" spans="2:14" x14ac:dyDescent="0.3">
      <c r="B67" s="75"/>
      <c r="C67" s="76"/>
      <c r="D67" s="77"/>
      <c r="E67" s="77"/>
      <c r="F67" s="78"/>
      <c r="G67" s="79"/>
      <c r="H67" s="79"/>
      <c r="I67" s="80"/>
      <c r="J67" s="29"/>
      <c r="K67" s="80"/>
      <c r="L67" s="29"/>
      <c r="M67" s="80"/>
      <c r="N67" s="29"/>
    </row>
    <row r="68" spans="2:14" s="130" customFormat="1" x14ac:dyDescent="0.3">
      <c r="B68" s="131"/>
      <c r="C68" s="132"/>
      <c r="D68" s="125" t="s">
        <v>298</v>
      </c>
      <c r="E68" s="133"/>
      <c r="F68" s="134"/>
      <c r="G68" s="135"/>
      <c r="H68" s="135"/>
      <c r="I68" s="136"/>
      <c r="J68" s="129">
        <f>SUM(J40:J67)</f>
        <v>14740000</v>
      </c>
      <c r="K68" s="136"/>
      <c r="L68" s="129">
        <f>SUM(L40:L67)</f>
        <v>14909000</v>
      </c>
      <c r="M68" s="136"/>
      <c r="N68" s="129">
        <f>SUM(N40:N67)</f>
        <v>0</v>
      </c>
    </row>
    <row r="69" spans="2:14" x14ac:dyDescent="0.3">
      <c r="B69" s="31"/>
      <c r="C69" s="32"/>
      <c r="D69" s="24"/>
      <c r="E69" s="24"/>
      <c r="F69" s="25"/>
      <c r="G69" s="26"/>
      <c r="H69" s="27"/>
      <c r="I69" s="28"/>
      <c r="J69" s="29"/>
      <c r="K69" s="28"/>
      <c r="L69" s="29"/>
      <c r="M69" s="28"/>
      <c r="N69" s="29"/>
    </row>
    <row r="70" spans="2:14" ht="26.25" customHeight="1" x14ac:dyDescent="0.3">
      <c r="B70" s="22" t="s">
        <v>183</v>
      </c>
      <c r="C70" s="23" t="s">
        <v>184</v>
      </c>
      <c r="D70" s="24"/>
      <c r="E70" s="24"/>
      <c r="F70" s="25"/>
      <c r="G70" s="26"/>
      <c r="H70" s="27"/>
      <c r="I70" s="28"/>
      <c r="J70" s="29"/>
      <c r="K70" s="28"/>
      <c r="L70" s="29"/>
      <c r="M70" s="28"/>
      <c r="N70" s="29"/>
    </row>
    <row r="71" spans="2:14" x14ac:dyDescent="0.3">
      <c r="B71" s="31" t="s">
        <v>185</v>
      </c>
      <c r="C71" s="32" t="s">
        <v>186</v>
      </c>
      <c r="D71" s="24"/>
      <c r="E71" s="24"/>
      <c r="F71" s="25"/>
      <c r="G71" s="63"/>
      <c r="H71" s="64"/>
      <c r="I71" s="65"/>
      <c r="J71" s="29"/>
      <c r="K71" s="65"/>
      <c r="L71" s="29"/>
      <c r="M71" s="65"/>
      <c r="N71" s="29"/>
    </row>
    <row r="72" spans="2:14" x14ac:dyDescent="0.3">
      <c r="B72" s="33" t="s">
        <v>192</v>
      </c>
      <c r="C72" s="34" t="s">
        <v>40</v>
      </c>
      <c r="D72" s="35"/>
      <c r="E72" s="35"/>
      <c r="F72" s="37"/>
      <c r="G72" s="38"/>
      <c r="H72" s="38"/>
      <c r="I72" s="28"/>
      <c r="J72" s="29"/>
      <c r="K72" s="28"/>
      <c r="L72" s="29"/>
      <c r="M72" s="28"/>
      <c r="N72" s="29"/>
    </row>
    <row r="73" spans="2:14" x14ac:dyDescent="0.3">
      <c r="B73" s="51" t="s">
        <v>193</v>
      </c>
      <c r="C73" s="44" t="s">
        <v>61</v>
      </c>
      <c r="D73" s="35"/>
      <c r="E73" s="46" t="s">
        <v>43</v>
      </c>
      <c r="F73" s="47" t="s">
        <v>62</v>
      </c>
      <c r="G73" s="38">
        <v>3</v>
      </c>
      <c r="H73" s="38"/>
      <c r="I73" s="39">
        <v>40000</v>
      </c>
      <c r="J73" s="29">
        <f>I73*G73</f>
        <v>120000</v>
      </c>
      <c r="K73" s="39">
        <v>249000</v>
      </c>
      <c r="L73" s="29">
        <f t="shared" ref="L73:L93" si="2">K73*G73</f>
        <v>747000</v>
      </c>
      <c r="M73" s="39"/>
      <c r="N73" s="29">
        <f>M73*$I$7</f>
        <v>0</v>
      </c>
    </row>
    <row r="74" spans="2:14" x14ac:dyDescent="0.3">
      <c r="B74" s="51"/>
      <c r="C74" s="49" t="s">
        <v>294</v>
      </c>
      <c r="D74" s="46"/>
      <c r="E74" s="46" t="s">
        <v>295</v>
      </c>
      <c r="F74" s="47"/>
      <c r="G74" s="38">
        <v>1</v>
      </c>
      <c r="H74" s="38"/>
      <c r="I74" s="39">
        <v>5000000</v>
      </c>
      <c r="J74" s="29">
        <f>I74*G74</f>
        <v>5000000</v>
      </c>
      <c r="K74" s="39"/>
      <c r="L74" s="29">
        <f t="shared" si="2"/>
        <v>0</v>
      </c>
      <c r="M74" s="39"/>
      <c r="N74" s="29">
        <f>M74*$I$7</f>
        <v>0</v>
      </c>
    </row>
    <row r="75" spans="2:14" x14ac:dyDescent="0.3">
      <c r="B75" s="33" t="s">
        <v>194</v>
      </c>
      <c r="C75" s="52" t="s">
        <v>133</v>
      </c>
      <c r="D75" s="46"/>
      <c r="E75" s="46"/>
      <c r="F75" s="47"/>
      <c r="G75" s="38"/>
      <c r="H75" s="38"/>
      <c r="I75" s="39"/>
      <c r="J75" s="29"/>
      <c r="K75" s="39"/>
      <c r="L75" s="29"/>
      <c r="M75" s="39"/>
      <c r="N75" s="29"/>
    </row>
    <row r="76" spans="2:14" x14ac:dyDescent="0.3">
      <c r="B76" s="51" t="s">
        <v>195</v>
      </c>
      <c r="C76" s="44" t="s">
        <v>134</v>
      </c>
      <c r="D76" s="35"/>
      <c r="E76" s="35" t="s">
        <v>135</v>
      </c>
      <c r="F76" s="37" t="s">
        <v>136</v>
      </c>
      <c r="G76" s="38">
        <v>1</v>
      </c>
      <c r="H76" s="38"/>
      <c r="I76" s="39">
        <v>8400000</v>
      </c>
      <c r="J76" s="29">
        <f t="shared" ref="J76:J90" si="3">I76*G76</f>
        <v>8400000</v>
      </c>
      <c r="K76" s="39">
        <v>2400000</v>
      </c>
      <c r="L76" s="29">
        <f t="shared" si="2"/>
        <v>2400000</v>
      </c>
      <c r="M76" s="39"/>
      <c r="N76" s="29">
        <f t="shared" ref="N76:N90" si="4">M76*$I$7</f>
        <v>0</v>
      </c>
    </row>
    <row r="77" spans="2:14" x14ac:dyDescent="0.3">
      <c r="B77" s="51" t="s">
        <v>196</v>
      </c>
      <c r="C77" s="49" t="s">
        <v>137</v>
      </c>
      <c r="D77" s="46"/>
      <c r="E77" s="46" t="s">
        <v>125</v>
      </c>
      <c r="F77" s="47" t="s">
        <v>62</v>
      </c>
      <c r="G77" s="38">
        <v>2</v>
      </c>
      <c r="H77" s="38"/>
      <c r="I77" s="39">
        <v>35000</v>
      </c>
      <c r="J77" s="29">
        <f t="shared" si="3"/>
        <v>70000</v>
      </c>
      <c r="K77" s="39">
        <v>83000</v>
      </c>
      <c r="L77" s="29">
        <f t="shared" si="2"/>
        <v>166000</v>
      </c>
      <c r="M77" s="39"/>
      <c r="N77" s="29">
        <f t="shared" si="4"/>
        <v>0</v>
      </c>
    </row>
    <row r="78" spans="2:14" x14ac:dyDescent="0.3">
      <c r="B78" s="51" t="s">
        <v>197</v>
      </c>
      <c r="C78" s="49" t="s">
        <v>138</v>
      </c>
      <c r="D78" s="46"/>
      <c r="E78" s="46" t="s">
        <v>139</v>
      </c>
      <c r="F78" s="47" t="s">
        <v>78</v>
      </c>
      <c r="G78" s="38">
        <v>1</v>
      </c>
      <c r="H78" s="38"/>
      <c r="I78" s="39">
        <v>275000</v>
      </c>
      <c r="J78" s="29">
        <f t="shared" si="3"/>
        <v>275000</v>
      </c>
      <c r="K78" s="39">
        <v>1200000</v>
      </c>
      <c r="L78" s="29">
        <f t="shared" si="2"/>
        <v>1200000</v>
      </c>
      <c r="M78" s="39"/>
      <c r="N78" s="29">
        <f t="shared" si="4"/>
        <v>0</v>
      </c>
    </row>
    <row r="79" spans="2:14" x14ac:dyDescent="0.3">
      <c r="B79" s="51" t="s">
        <v>198</v>
      </c>
      <c r="C79" s="49" t="s">
        <v>73</v>
      </c>
      <c r="D79" s="46"/>
      <c r="E79" s="46" t="s">
        <v>74</v>
      </c>
      <c r="F79" s="47" t="s">
        <v>33</v>
      </c>
      <c r="G79" s="38">
        <v>2</v>
      </c>
      <c r="H79" s="38"/>
      <c r="I79" s="39">
        <v>600000</v>
      </c>
      <c r="J79" s="29">
        <f t="shared" si="3"/>
        <v>1200000</v>
      </c>
      <c r="K79" s="39">
        <v>220000</v>
      </c>
      <c r="L79" s="29">
        <f t="shared" si="2"/>
        <v>440000</v>
      </c>
      <c r="M79" s="39"/>
      <c r="N79" s="29">
        <f t="shared" si="4"/>
        <v>0</v>
      </c>
    </row>
    <row r="80" spans="2:14" x14ac:dyDescent="0.3">
      <c r="B80" s="51" t="s">
        <v>199</v>
      </c>
      <c r="C80" s="49" t="s">
        <v>84</v>
      </c>
      <c r="D80" s="46"/>
      <c r="E80" s="46" t="s">
        <v>85</v>
      </c>
      <c r="F80" s="47" t="s">
        <v>86</v>
      </c>
      <c r="G80" s="38">
        <v>6</v>
      </c>
      <c r="H80" s="38"/>
      <c r="I80" s="39">
        <v>220000</v>
      </c>
      <c r="J80" s="29">
        <f t="shared" si="3"/>
        <v>1320000</v>
      </c>
      <c r="K80" s="39">
        <v>135000</v>
      </c>
      <c r="L80" s="29">
        <f t="shared" si="2"/>
        <v>810000</v>
      </c>
      <c r="M80" s="39"/>
      <c r="N80" s="29">
        <f t="shared" si="4"/>
        <v>0</v>
      </c>
    </row>
    <row r="81" spans="2:14" x14ac:dyDescent="0.3">
      <c r="B81" s="51" t="s">
        <v>200</v>
      </c>
      <c r="C81" s="49" t="s">
        <v>23</v>
      </c>
      <c r="D81" s="46"/>
      <c r="E81" s="46" t="s">
        <v>42</v>
      </c>
      <c r="F81" s="47" t="s">
        <v>87</v>
      </c>
      <c r="G81" s="38">
        <v>6</v>
      </c>
      <c r="H81" s="38"/>
      <c r="I81" s="39">
        <v>35000</v>
      </c>
      <c r="J81" s="29">
        <f t="shared" si="3"/>
        <v>210000</v>
      </c>
      <c r="K81" s="39">
        <v>110000</v>
      </c>
      <c r="L81" s="29">
        <f t="shared" si="2"/>
        <v>660000</v>
      </c>
      <c r="M81" s="39"/>
      <c r="N81" s="29">
        <f t="shared" si="4"/>
        <v>0</v>
      </c>
    </row>
    <row r="82" spans="2:14" x14ac:dyDescent="0.3">
      <c r="B82" s="51" t="s">
        <v>201</v>
      </c>
      <c r="C82" s="49" t="s">
        <v>140</v>
      </c>
      <c r="D82" s="46"/>
      <c r="E82" s="46" t="s">
        <v>125</v>
      </c>
      <c r="F82" s="47" t="s">
        <v>62</v>
      </c>
      <c r="G82" s="38">
        <v>6</v>
      </c>
      <c r="H82" s="38"/>
      <c r="I82" s="39">
        <v>35000</v>
      </c>
      <c r="J82" s="29">
        <f t="shared" si="3"/>
        <v>210000</v>
      </c>
      <c r="K82" s="39">
        <v>53000</v>
      </c>
      <c r="L82" s="29">
        <f t="shared" si="2"/>
        <v>318000</v>
      </c>
      <c r="M82" s="39"/>
      <c r="N82" s="29">
        <f t="shared" si="4"/>
        <v>0</v>
      </c>
    </row>
    <row r="83" spans="2:14" x14ac:dyDescent="0.3">
      <c r="B83" s="51" t="s">
        <v>202</v>
      </c>
      <c r="C83" s="49" t="s">
        <v>141</v>
      </c>
      <c r="D83" s="46"/>
      <c r="E83" s="46" t="s">
        <v>180</v>
      </c>
      <c r="F83" s="47" t="s">
        <v>62</v>
      </c>
      <c r="G83" s="38">
        <v>12</v>
      </c>
      <c r="H83" s="38"/>
      <c r="I83" s="39">
        <v>55000</v>
      </c>
      <c r="J83" s="29">
        <f t="shared" si="3"/>
        <v>660000</v>
      </c>
      <c r="K83" s="39">
        <v>85000</v>
      </c>
      <c r="L83" s="29">
        <f t="shared" si="2"/>
        <v>1020000</v>
      </c>
      <c r="M83" s="39"/>
      <c r="N83" s="29">
        <f t="shared" si="4"/>
        <v>0</v>
      </c>
    </row>
    <row r="84" spans="2:14" x14ac:dyDescent="0.3">
      <c r="B84" s="51" t="s">
        <v>203</v>
      </c>
      <c r="C84" s="49" t="s">
        <v>41</v>
      </c>
      <c r="D84" s="46"/>
      <c r="E84" s="61" t="s">
        <v>189</v>
      </c>
      <c r="F84" s="47" t="s">
        <v>33</v>
      </c>
      <c r="G84" s="38">
        <v>6</v>
      </c>
      <c r="H84" s="38"/>
      <c r="I84" s="39">
        <v>725000</v>
      </c>
      <c r="J84" s="29">
        <f t="shared" si="3"/>
        <v>4350000</v>
      </c>
      <c r="K84" s="39">
        <v>680000</v>
      </c>
      <c r="L84" s="29">
        <f t="shared" si="2"/>
        <v>4080000</v>
      </c>
      <c r="M84" s="39"/>
      <c r="N84" s="29">
        <f t="shared" si="4"/>
        <v>0</v>
      </c>
    </row>
    <row r="85" spans="2:14" s="83" customFormat="1" x14ac:dyDescent="0.25">
      <c r="B85" s="51" t="s">
        <v>204</v>
      </c>
      <c r="C85" s="49" t="s">
        <v>142</v>
      </c>
      <c r="D85" s="46"/>
      <c r="E85" s="60" t="s">
        <v>188</v>
      </c>
      <c r="F85" s="47" t="s">
        <v>33</v>
      </c>
      <c r="G85" s="38">
        <v>6</v>
      </c>
      <c r="H85" s="38"/>
      <c r="I85" s="39">
        <v>267000</v>
      </c>
      <c r="J85" s="29">
        <f t="shared" si="3"/>
        <v>1602000</v>
      </c>
      <c r="K85" s="39">
        <v>820000</v>
      </c>
      <c r="L85" s="29">
        <f t="shared" si="2"/>
        <v>4920000</v>
      </c>
      <c r="M85" s="39"/>
      <c r="N85" s="29">
        <f t="shared" si="4"/>
        <v>0</v>
      </c>
    </row>
    <row r="86" spans="2:14" x14ac:dyDescent="0.3">
      <c r="B86" s="51" t="s">
        <v>205</v>
      </c>
      <c r="C86" s="44" t="s">
        <v>143</v>
      </c>
      <c r="D86" s="35"/>
      <c r="E86" s="59" t="s">
        <v>187</v>
      </c>
      <c r="F86" s="37" t="s">
        <v>181</v>
      </c>
      <c r="G86" s="38">
        <v>6</v>
      </c>
      <c r="H86" s="38"/>
      <c r="I86" s="39">
        <v>3900000</v>
      </c>
      <c r="J86" s="29">
        <f t="shared" si="3"/>
        <v>23400000</v>
      </c>
      <c r="K86" s="39">
        <v>1345000</v>
      </c>
      <c r="L86" s="29">
        <f t="shared" si="2"/>
        <v>8070000</v>
      </c>
      <c r="M86" s="39"/>
      <c r="N86" s="29">
        <f t="shared" si="4"/>
        <v>0</v>
      </c>
    </row>
    <row r="87" spans="2:14" x14ac:dyDescent="0.3">
      <c r="B87" s="51" t="s">
        <v>206</v>
      </c>
      <c r="C87" s="49" t="s">
        <v>182</v>
      </c>
      <c r="D87" s="46"/>
      <c r="E87" s="60" t="s">
        <v>190</v>
      </c>
      <c r="F87" s="47" t="s">
        <v>148</v>
      </c>
      <c r="G87" s="38">
        <v>1</v>
      </c>
      <c r="H87" s="38"/>
      <c r="I87" s="39">
        <v>600000</v>
      </c>
      <c r="J87" s="29">
        <f t="shared" si="3"/>
        <v>600000</v>
      </c>
      <c r="K87" s="39">
        <v>120000</v>
      </c>
      <c r="L87" s="29">
        <f t="shared" si="2"/>
        <v>120000</v>
      </c>
      <c r="M87" s="39"/>
      <c r="N87" s="29">
        <f t="shared" si="4"/>
        <v>0</v>
      </c>
    </row>
    <row r="88" spans="2:14" x14ac:dyDescent="0.3">
      <c r="B88" s="51" t="s">
        <v>207</v>
      </c>
      <c r="C88" s="49" t="s">
        <v>92</v>
      </c>
      <c r="D88" s="46"/>
      <c r="E88" s="60" t="s">
        <v>191</v>
      </c>
      <c r="F88" s="47" t="s">
        <v>93</v>
      </c>
      <c r="G88" s="38">
        <v>1</v>
      </c>
      <c r="H88" s="38"/>
      <c r="I88" s="39">
        <v>6500000</v>
      </c>
      <c r="J88" s="29">
        <f t="shared" si="3"/>
        <v>6500000</v>
      </c>
      <c r="K88" s="39">
        <v>1880000</v>
      </c>
      <c r="L88" s="29">
        <f t="shared" si="2"/>
        <v>1880000</v>
      </c>
      <c r="M88" s="39"/>
      <c r="N88" s="29">
        <f t="shared" si="4"/>
        <v>0</v>
      </c>
    </row>
    <row r="89" spans="2:14" x14ac:dyDescent="0.3">
      <c r="B89" s="51" t="s">
        <v>208</v>
      </c>
      <c r="C89" s="44" t="s">
        <v>24</v>
      </c>
      <c r="D89" s="35"/>
      <c r="E89" s="35" t="s">
        <v>94</v>
      </c>
      <c r="F89" s="37" t="s">
        <v>62</v>
      </c>
      <c r="G89" s="38">
        <v>4</v>
      </c>
      <c r="H89" s="38"/>
      <c r="I89" s="39">
        <v>110000</v>
      </c>
      <c r="J89" s="29">
        <f t="shared" si="3"/>
        <v>440000</v>
      </c>
      <c r="K89" s="39">
        <v>85000</v>
      </c>
      <c r="L89" s="29">
        <f t="shared" si="2"/>
        <v>340000</v>
      </c>
      <c r="M89" s="39"/>
      <c r="N89" s="29">
        <f t="shared" si="4"/>
        <v>0</v>
      </c>
    </row>
    <row r="90" spans="2:14" x14ac:dyDescent="0.3">
      <c r="B90" s="45" t="s">
        <v>145</v>
      </c>
      <c r="C90" s="49" t="s">
        <v>97</v>
      </c>
      <c r="D90" s="46"/>
      <c r="E90" s="55" t="s">
        <v>98</v>
      </c>
      <c r="F90" s="47" t="s">
        <v>99</v>
      </c>
      <c r="G90" s="38">
        <v>1</v>
      </c>
      <c r="H90" s="38"/>
      <c r="I90" s="48">
        <v>175000</v>
      </c>
      <c r="J90" s="29">
        <f t="shared" si="3"/>
        <v>175000</v>
      </c>
      <c r="K90" s="48">
        <v>120000</v>
      </c>
      <c r="L90" s="29">
        <f t="shared" si="2"/>
        <v>120000</v>
      </c>
      <c r="M90" s="48"/>
      <c r="N90" s="29">
        <f t="shared" si="4"/>
        <v>0</v>
      </c>
    </row>
    <row r="91" spans="2:14" x14ac:dyDescent="0.3">
      <c r="B91" s="51"/>
      <c r="C91" s="44"/>
      <c r="D91" s="35"/>
      <c r="E91" s="35"/>
      <c r="F91" s="37"/>
      <c r="G91" s="38"/>
      <c r="H91" s="38"/>
      <c r="I91" s="39"/>
      <c r="J91" s="29"/>
      <c r="K91" s="39"/>
      <c r="L91" s="29"/>
      <c r="M91" s="39"/>
      <c r="N91" s="29"/>
    </row>
    <row r="92" spans="2:14" x14ac:dyDescent="0.3">
      <c r="B92" s="33" t="s">
        <v>209</v>
      </c>
      <c r="C92" s="72" t="s">
        <v>104</v>
      </c>
      <c r="D92" s="73"/>
      <c r="E92" s="73"/>
      <c r="F92" s="74"/>
      <c r="G92" s="57"/>
      <c r="H92" s="57"/>
      <c r="I92" s="58"/>
      <c r="J92" s="29"/>
      <c r="K92" s="58"/>
      <c r="L92" s="29"/>
      <c r="M92" s="58"/>
      <c r="N92" s="29"/>
    </row>
    <row r="93" spans="2:14" x14ac:dyDescent="0.3">
      <c r="B93" s="45" t="s">
        <v>210</v>
      </c>
      <c r="C93" s="44" t="s">
        <v>106</v>
      </c>
      <c r="D93" s="35"/>
      <c r="E93" s="35"/>
      <c r="F93" s="37"/>
      <c r="G93" s="38">
        <v>1</v>
      </c>
      <c r="H93" s="38"/>
      <c r="I93" s="39">
        <v>8700000</v>
      </c>
      <c r="J93" s="29">
        <f>I93*G93</f>
        <v>8700000</v>
      </c>
      <c r="K93" s="39">
        <v>3200000</v>
      </c>
      <c r="L93" s="29">
        <f t="shared" si="2"/>
        <v>3200000</v>
      </c>
      <c r="M93" s="39"/>
      <c r="N93" s="29">
        <f>M93*$I$7</f>
        <v>0</v>
      </c>
    </row>
    <row r="94" spans="2:14" x14ac:dyDescent="0.3">
      <c r="B94" s="75"/>
      <c r="C94" s="76"/>
      <c r="D94" s="77"/>
      <c r="E94" s="77"/>
      <c r="F94" s="78"/>
      <c r="G94" s="79"/>
      <c r="H94" s="79"/>
      <c r="I94" s="80"/>
      <c r="J94" s="29">
        <f>I94*G94</f>
        <v>0</v>
      </c>
      <c r="K94" s="80"/>
      <c r="L94" s="29"/>
      <c r="M94" s="80"/>
      <c r="N94" s="29"/>
    </row>
    <row r="95" spans="2:14" s="130" customFormat="1" x14ac:dyDescent="0.3">
      <c r="B95" s="131"/>
      <c r="C95" s="132"/>
      <c r="D95" s="125" t="s">
        <v>297</v>
      </c>
      <c r="E95" s="133"/>
      <c r="F95" s="134"/>
      <c r="G95" s="135"/>
      <c r="H95" s="135"/>
      <c r="I95" s="136"/>
      <c r="J95" s="129">
        <f>SUM(J73:J94)</f>
        <v>63232000</v>
      </c>
      <c r="K95" s="136"/>
      <c r="L95" s="129">
        <f>SUM(L73:L94)</f>
        <v>30491000</v>
      </c>
      <c r="M95" s="136"/>
      <c r="N95" s="129">
        <f>SUM(N73:N94)</f>
        <v>0</v>
      </c>
    </row>
    <row r="96" spans="2:14" x14ac:dyDescent="0.3">
      <c r="B96" s="31"/>
      <c r="C96" s="32"/>
      <c r="D96" s="24"/>
      <c r="E96" s="24"/>
      <c r="F96" s="25"/>
      <c r="G96" s="26"/>
      <c r="H96" s="27"/>
      <c r="I96" s="28"/>
      <c r="J96" s="29"/>
      <c r="K96" s="28"/>
      <c r="L96" s="29"/>
      <c r="M96" s="28"/>
      <c r="N96" s="29"/>
    </row>
    <row r="97" spans="2:14" ht="26.25" customHeight="1" x14ac:dyDescent="0.3">
      <c r="B97" s="22" t="s">
        <v>52</v>
      </c>
      <c r="C97" s="23" t="s">
        <v>266</v>
      </c>
      <c r="D97" s="24"/>
      <c r="E97" s="24"/>
      <c r="F97" s="25"/>
      <c r="G97" s="26"/>
      <c r="H97" s="27"/>
      <c r="I97" s="28"/>
      <c r="J97" s="29"/>
      <c r="K97" s="28"/>
      <c r="L97" s="29"/>
      <c r="M97" s="28"/>
      <c r="N97" s="29"/>
    </row>
    <row r="98" spans="2:14" x14ac:dyDescent="0.3">
      <c r="B98" s="31" t="s">
        <v>53</v>
      </c>
      <c r="C98" s="32" t="s">
        <v>292</v>
      </c>
      <c r="D98" s="24"/>
      <c r="E98" s="24"/>
      <c r="F98" s="25"/>
      <c r="G98" s="26"/>
      <c r="H98" s="27"/>
      <c r="I98" s="28"/>
      <c r="J98" s="29"/>
      <c r="K98" s="28"/>
      <c r="L98" s="29"/>
      <c r="M98" s="28"/>
      <c r="N98" s="29"/>
    </row>
    <row r="99" spans="2:14" x14ac:dyDescent="0.3">
      <c r="B99" s="33" t="s">
        <v>54</v>
      </c>
      <c r="C99" s="34" t="s">
        <v>55</v>
      </c>
      <c r="D99" s="35"/>
      <c r="E99" s="36"/>
      <c r="F99" s="37"/>
      <c r="G99" s="38"/>
      <c r="H99" s="38"/>
      <c r="I99" s="39"/>
      <c r="J99" s="29"/>
      <c r="K99" s="39"/>
      <c r="L99" s="29"/>
      <c r="M99" s="39"/>
      <c r="N99" s="29"/>
    </row>
    <row r="100" spans="2:14" ht="35.25" customHeight="1" x14ac:dyDescent="0.3">
      <c r="B100" s="40"/>
      <c r="C100" s="34"/>
      <c r="D100" s="35" t="s">
        <v>14</v>
      </c>
      <c r="E100" s="36" t="s">
        <v>56</v>
      </c>
      <c r="F100" s="41"/>
      <c r="G100" s="38">
        <v>1</v>
      </c>
      <c r="H100" s="38"/>
      <c r="I100" s="39">
        <v>43000000</v>
      </c>
      <c r="J100" s="29">
        <f>I100*G100</f>
        <v>43000000</v>
      </c>
      <c r="K100" s="39">
        <v>4800000</v>
      </c>
      <c r="L100" s="29">
        <f t="shared" ref="L100:L149" si="5">K100*G100</f>
        <v>4800000</v>
      </c>
      <c r="M100" s="39"/>
      <c r="N100" s="29">
        <f>M100*$I$7</f>
        <v>0</v>
      </c>
    </row>
    <row r="101" spans="2:14" x14ac:dyDescent="0.3">
      <c r="B101" s="40"/>
      <c r="C101" s="34"/>
      <c r="D101" s="35" t="s">
        <v>15</v>
      </c>
      <c r="E101" s="42">
        <v>2100</v>
      </c>
      <c r="F101" s="41"/>
      <c r="G101" s="38"/>
      <c r="H101" s="38"/>
      <c r="I101" s="39"/>
      <c r="J101" s="29"/>
      <c r="K101" s="39"/>
      <c r="L101" s="29"/>
      <c r="M101" s="39"/>
      <c r="N101" s="29"/>
    </row>
    <row r="102" spans="2:14" x14ac:dyDescent="0.3">
      <c r="B102" s="40"/>
      <c r="C102" s="34"/>
      <c r="D102" s="35" t="s">
        <v>16</v>
      </c>
      <c r="E102" s="42">
        <v>1500</v>
      </c>
      <c r="F102" s="41"/>
      <c r="G102" s="38"/>
      <c r="H102" s="38"/>
      <c r="I102" s="39"/>
      <c r="J102" s="29"/>
      <c r="K102" s="39"/>
      <c r="L102" s="29"/>
      <c r="M102" s="39"/>
      <c r="N102" s="29"/>
    </row>
    <row r="103" spans="2:14" x14ac:dyDescent="0.3">
      <c r="B103" s="40"/>
      <c r="C103" s="34"/>
      <c r="D103" s="35" t="s">
        <v>17</v>
      </c>
      <c r="E103" s="42">
        <v>600</v>
      </c>
      <c r="F103" s="41"/>
      <c r="G103" s="38"/>
      <c r="H103" s="38"/>
      <c r="I103" s="39"/>
      <c r="J103" s="29"/>
      <c r="K103" s="39"/>
      <c r="L103" s="29"/>
      <c r="M103" s="39"/>
      <c r="N103" s="29"/>
    </row>
    <row r="104" spans="2:14" x14ac:dyDescent="0.3">
      <c r="B104" s="40"/>
      <c r="C104" s="34"/>
      <c r="D104" s="35" t="s">
        <v>267</v>
      </c>
      <c r="E104" s="36" t="s">
        <v>57</v>
      </c>
      <c r="F104" s="41"/>
      <c r="G104" s="38"/>
      <c r="H104" s="38"/>
      <c r="I104" s="39"/>
      <c r="J104" s="29"/>
      <c r="K104" s="39"/>
      <c r="L104" s="29"/>
      <c r="M104" s="39"/>
      <c r="N104" s="29"/>
    </row>
    <row r="105" spans="2:14" x14ac:dyDescent="0.3">
      <c r="B105" s="40"/>
      <c r="C105" s="34"/>
      <c r="D105" s="35"/>
      <c r="E105" s="36"/>
      <c r="F105" s="41"/>
      <c r="G105" s="38"/>
      <c r="H105" s="38"/>
      <c r="I105" s="39"/>
      <c r="J105" s="29"/>
      <c r="K105" s="39"/>
      <c r="L105" s="29"/>
      <c r="M105" s="39"/>
      <c r="N105" s="29"/>
    </row>
    <row r="106" spans="2:14" x14ac:dyDescent="0.3">
      <c r="B106" s="33" t="s">
        <v>58</v>
      </c>
      <c r="C106" s="34" t="s">
        <v>18</v>
      </c>
      <c r="D106" s="35"/>
      <c r="E106" s="35"/>
      <c r="F106" s="37"/>
      <c r="G106" s="38"/>
      <c r="H106" s="38"/>
      <c r="I106" s="39"/>
      <c r="J106" s="29"/>
      <c r="K106" s="39"/>
      <c r="L106" s="29"/>
      <c r="M106" s="39"/>
      <c r="N106" s="29"/>
    </row>
    <row r="107" spans="2:14" x14ac:dyDescent="0.3">
      <c r="B107" s="43"/>
      <c r="C107" s="44"/>
      <c r="D107" s="35" t="s">
        <v>38</v>
      </c>
      <c r="E107" s="35" t="s">
        <v>268</v>
      </c>
      <c r="F107" s="37" t="s">
        <v>27</v>
      </c>
      <c r="G107" s="38">
        <v>1</v>
      </c>
      <c r="H107" s="38"/>
      <c r="I107" s="39">
        <v>15400000</v>
      </c>
      <c r="J107" s="29">
        <f>I107*G107</f>
        <v>15400000</v>
      </c>
      <c r="K107" s="39">
        <v>1350000</v>
      </c>
      <c r="L107" s="29">
        <f t="shared" si="5"/>
        <v>1350000</v>
      </c>
      <c r="M107" s="39"/>
      <c r="N107" s="29">
        <f>M107*$I$7</f>
        <v>0</v>
      </c>
    </row>
    <row r="108" spans="2:14" x14ac:dyDescent="0.3">
      <c r="B108" s="43"/>
      <c r="C108" s="44"/>
      <c r="D108" s="35" t="s">
        <v>39</v>
      </c>
      <c r="E108" s="35" t="s">
        <v>269</v>
      </c>
      <c r="F108" s="37" t="s">
        <v>27</v>
      </c>
      <c r="G108" s="38">
        <v>1</v>
      </c>
      <c r="H108" s="38"/>
      <c r="I108" s="39">
        <v>2500000</v>
      </c>
      <c r="J108" s="29">
        <f>I108*G108</f>
        <v>2500000</v>
      </c>
      <c r="K108" s="39">
        <v>750000</v>
      </c>
      <c r="L108" s="29">
        <f t="shared" si="5"/>
        <v>750000</v>
      </c>
      <c r="M108" s="39"/>
      <c r="N108" s="29">
        <f>M108*$I$7</f>
        <v>0</v>
      </c>
    </row>
    <row r="109" spans="2:14" x14ac:dyDescent="0.3">
      <c r="B109" s="43"/>
      <c r="C109" s="44"/>
      <c r="D109" s="35" t="s">
        <v>21</v>
      </c>
      <c r="E109" s="35" t="s">
        <v>270</v>
      </c>
      <c r="F109" s="37"/>
      <c r="G109" s="38">
        <v>1</v>
      </c>
      <c r="H109" s="38"/>
      <c r="I109" s="39">
        <v>1400000</v>
      </c>
      <c r="J109" s="29">
        <f>I109*G109</f>
        <v>1400000</v>
      </c>
      <c r="K109" s="39">
        <v>700000</v>
      </c>
      <c r="L109" s="29">
        <f t="shared" si="5"/>
        <v>700000</v>
      </c>
      <c r="M109" s="39"/>
      <c r="N109" s="29">
        <f>M109*$I$7</f>
        <v>0</v>
      </c>
    </row>
    <row r="110" spans="2:14" x14ac:dyDescent="0.3">
      <c r="B110" s="40"/>
      <c r="C110" s="34"/>
      <c r="D110" s="35"/>
      <c r="E110" s="36"/>
      <c r="F110" s="37"/>
      <c r="G110" s="38"/>
      <c r="H110" s="38"/>
      <c r="I110" s="28"/>
      <c r="J110" s="29"/>
      <c r="K110" s="28"/>
      <c r="L110" s="29"/>
      <c r="M110" s="28"/>
      <c r="N110" s="29"/>
    </row>
    <row r="111" spans="2:14" x14ac:dyDescent="0.3">
      <c r="B111" s="33" t="s">
        <v>59</v>
      </c>
      <c r="C111" s="34" t="s">
        <v>22</v>
      </c>
      <c r="D111" s="35"/>
      <c r="E111" s="35"/>
      <c r="F111" s="37"/>
      <c r="G111" s="38"/>
      <c r="H111" s="38"/>
      <c r="I111" s="28"/>
      <c r="J111" s="29"/>
      <c r="K111" s="28"/>
      <c r="L111" s="29"/>
      <c r="M111" s="28"/>
      <c r="N111" s="29"/>
    </row>
    <row r="112" spans="2:14" x14ac:dyDescent="0.3">
      <c r="B112" s="45" t="s">
        <v>60</v>
      </c>
      <c r="C112" s="44" t="s">
        <v>24</v>
      </c>
      <c r="D112" s="35"/>
      <c r="E112" s="35" t="s">
        <v>94</v>
      </c>
      <c r="F112" s="37" t="s">
        <v>95</v>
      </c>
      <c r="G112" s="38">
        <v>3</v>
      </c>
      <c r="H112" s="38"/>
      <c r="I112" s="50">
        <v>110000</v>
      </c>
      <c r="J112" s="29">
        <f t="shared" ref="J112:J118" si="6">I112*G112</f>
        <v>330000</v>
      </c>
      <c r="K112" s="50">
        <v>85000</v>
      </c>
      <c r="L112" s="29">
        <f t="shared" si="5"/>
        <v>255000</v>
      </c>
      <c r="M112" s="50"/>
      <c r="N112" s="29">
        <f t="shared" ref="N112:N118" si="7">M112*$I$7</f>
        <v>0</v>
      </c>
    </row>
    <row r="113" spans="2:14" x14ac:dyDescent="0.3">
      <c r="B113" s="45" t="s">
        <v>67</v>
      </c>
      <c r="C113" s="44" t="s">
        <v>40</v>
      </c>
      <c r="D113" s="35"/>
      <c r="E113" s="46" t="s">
        <v>43</v>
      </c>
      <c r="F113" s="47" t="s">
        <v>62</v>
      </c>
      <c r="G113" s="38">
        <v>3</v>
      </c>
      <c r="H113" s="38"/>
      <c r="I113" s="50">
        <v>40000</v>
      </c>
      <c r="J113" s="29">
        <f t="shared" si="6"/>
        <v>120000</v>
      </c>
      <c r="K113" s="50">
        <v>249000</v>
      </c>
      <c r="L113" s="29">
        <f t="shared" si="5"/>
        <v>747000</v>
      </c>
      <c r="M113" s="50"/>
      <c r="N113" s="29">
        <f t="shared" si="7"/>
        <v>0</v>
      </c>
    </row>
    <row r="114" spans="2:14" x14ac:dyDescent="0.3">
      <c r="B114" s="45" t="s">
        <v>63</v>
      </c>
      <c r="C114" s="49" t="s">
        <v>64</v>
      </c>
      <c r="D114" s="46"/>
      <c r="E114" s="46" t="s">
        <v>65</v>
      </c>
      <c r="F114" s="47" t="s">
        <v>66</v>
      </c>
      <c r="G114" s="38">
        <v>1</v>
      </c>
      <c r="H114" s="38"/>
      <c r="I114" s="50">
        <v>760000</v>
      </c>
      <c r="J114" s="29">
        <f t="shared" si="6"/>
        <v>760000</v>
      </c>
      <c r="K114" s="50">
        <v>380000</v>
      </c>
      <c r="L114" s="29">
        <f t="shared" si="5"/>
        <v>380000</v>
      </c>
      <c r="M114" s="50"/>
      <c r="N114" s="29">
        <f t="shared" si="7"/>
        <v>0</v>
      </c>
    </row>
    <row r="115" spans="2:14" x14ac:dyDescent="0.3">
      <c r="B115" s="45" t="s">
        <v>70</v>
      </c>
      <c r="C115" s="49" t="s">
        <v>146</v>
      </c>
      <c r="D115" s="46"/>
      <c r="E115" s="46" t="s">
        <v>147</v>
      </c>
      <c r="F115" s="47" t="s">
        <v>66</v>
      </c>
      <c r="G115" s="38">
        <v>1</v>
      </c>
      <c r="H115" s="38"/>
      <c r="I115" s="50">
        <v>760000</v>
      </c>
      <c r="J115" s="29">
        <f t="shared" si="6"/>
        <v>760000</v>
      </c>
      <c r="K115" s="50">
        <v>1650000</v>
      </c>
      <c r="L115" s="29">
        <f t="shared" si="5"/>
        <v>1650000</v>
      </c>
      <c r="M115" s="50"/>
      <c r="N115" s="29">
        <f t="shared" si="7"/>
        <v>0</v>
      </c>
    </row>
    <row r="116" spans="2:14" x14ac:dyDescent="0.3">
      <c r="B116" s="45" t="s">
        <v>72</v>
      </c>
      <c r="C116" s="49" t="s">
        <v>88</v>
      </c>
      <c r="D116" s="46"/>
      <c r="E116" s="46" t="s">
        <v>271</v>
      </c>
      <c r="F116" s="47" t="s">
        <v>148</v>
      </c>
      <c r="G116" s="38">
        <v>3</v>
      </c>
      <c r="H116" s="38"/>
      <c r="I116" s="50">
        <v>600000</v>
      </c>
      <c r="J116" s="29">
        <f t="shared" si="6"/>
        <v>1800000</v>
      </c>
      <c r="K116" s="50">
        <v>266000</v>
      </c>
      <c r="L116" s="29">
        <f t="shared" si="5"/>
        <v>798000</v>
      </c>
      <c r="M116" s="50"/>
      <c r="N116" s="29">
        <f t="shared" si="7"/>
        <v>0</v>
      </c>
    </row>
    <row r="117" spans="2:14" x14ac:dyDescent="0.3">
      <c r="B117" s="45" t="s">
        <v>76</v>
      </c>
      <c r="C117" s="49" t="s">
        <v>68</v>
      </c>
      <c r="D117" s="46"/>
      <c r="E117" s="46" t="s">
        <v>69</v>
      </c>
      <c r="F117" s="47" t="s">
        <v>66</v>
      </c>
      <c r="G117" s="38">
        <v>1</v>
      </c>
      <c r="H117" s="38"/>
      <c r="I117" s="48">
        <v>5300000</v>
      </c>
      <c r="J117" s="29">
        <f t="shared" si="6"/>
        <v>5300000</v>
      </c>
      <c r="K117" s="48">
        <v>1750000</v>
      </c>
      <c r="L117" s="29">
        <f t="shared" si="5"/>
        <v>1750000</v>
      </c>
      <c r="M117" s="48"/>
      <c r="N117" s="29">
        <f t="shared" si="7"/>
        <v>0</v>
      </c>
    </row>
    <row r="118" spans="2:14" x14ac:dyDescent="0.3">
      <c r="B118" s="45" t="s">
        <v>77</v>
      </c>
      <c r="C118" s="49" t="s">
        <v>88</v>
      </c>
      <c r="D118" s="46"/>
      <c r="E118" s="46" t="s">
        <v>132</v>
      </c>
      <c r="F118" s="47" t="s">
        <v>148</v>
      </c>
      <c r="G118" s="38">
        <v>3</v>
      </c>
      <c r="H118" s="38"/>
      <c r="I118" s="48">
        <v>600000</v>
      </c>
      <c r="J118" s="29">
        <f t="shared" si="6"/>
        <v>1800000</v>
      </c>
      <c r="K118" s="48">
        <v>220000</v>
      </c>
      <c r="L118" s="29">
        <f t="shared" si="5"/>
        <v>660000</v>
      </c>
      <c r="M118" s="48"/>
      <c r="N118" s="29">
        <f t="shared" si="7"/>
        <v>0</v>
      </c>
    </row>
    <row r="119" spans="2:14" x14ac:dyDescent="0.3">
      <c r="B119" s="43"/>
      <c r="C119" s="49"/>
      <c r="D119" s="46"/>
      <c r="E119" s="46"/>
      <c r="F119" s="47"/>
      <c r="G119" s="38"/>
      <c r="H119" s="38"/>
      <c r="I119" s="28"/>
      <c r="J119" s="29"/>
      <c r="K119" s="28"/>
      <c r="L119" s="29"/>
      <c r="M119" s="28"/>
      <c r="N119" s="29"/>
    </row>
    <row r="120" spans="2:14" x14ac:dyDescent="0.3">
      <c r="B120" s="33" t="s">
        <v>79</v>
      </c>
      <c r="C120" s="52" t="s">
        <v>80</v>
      </c>
      <c r="D120" s="46"/>
      <c r="E120" s="46"/>
      <c r="F120" s="47"/>
      <c r="G120" s="38"/>
      <c r="H120" s="38"/>
      <c r="I120" s="28"/>
      <c r="J120" s="29"/>
      <c r="K120" s="28"/>
      <c r="L120" s="29"/>
      <c r="M120" s="28"/>
      <c r="N120" s="29"/>
    </row>
    <row r="121" spans="2:14" x14ac:dyDescent="0.3">
      <c r="B121" s="45" t="s">
        <v>81</v>
      </c>
      <c r="C121" s="49" t="s">
        <v>24</v>
      </c>
      <c r="D121" s="46"/>
      <c r="E121" s="46" t="s">
        <v>94</v>
      </c>
      <c r="F121" s="47" t="s">
        <v>95</v>
      </c>
      <c r="G121" s="38">
        <v>1</v>
      </c>
      <c r="H121" s="38"/>
      <c r="I121" s="50">
        <v>110000</v>
      </c>
      <c r="J121" s="29">
        <f>I121*G121</f>
        <v>110000</v>
      </c>
      <c r="K121" s="50">
        <v>115000</v>
      </c>
      <c r="L121" s="29">
        <f t="shared" si="5"/>
        <v>115000</v>
      </c>
      <c r="M121" s="50"/>
      <c r="N121" s="29">
        <f>M121*$I$7</f>
        <v>0</v>
      </c>
    </row>
    <row r="122" spans="2:14" x14ac:dyDescent="0.3">
      <c r="B122" s="45" t="s">
        <v>82</v>
      </c>
      <c r="C122" s="49" t="s">
        <v>272</v>
      </c>
      <c r="D122" s="46"/>
      <c r="E122" s="46" t="s">
        <v>273</v>
      </c>
      <c r="F122" s="47" t="s">
        <v>274</v>
      </c>
      <c r="G122" s="38">
        <v>1</v>
      </c>
      <c r="H122" s="38"/>
      <c r="I122" s="50">
        <v>200000</v>
      </c>
      <c r="J122" s="29">
        <f>I122*G122</f>
        <v>200000</v>
      </c>
      <c r="K122" s="50">
        <v>200000</v>
      </c>
      <c r="L122" s="29">
        <f t="shared" si="5"/>
        <v>200000</v>
      </c>
      <c r="M122" s="50"/>
      <c r="N122" s="29">
        <f>M122*$I$7</f>
        <v>0</v>
      </c>
    </row>
    <row r="123" spans="2:14" x14ac:dyDescent="0.3">
      <c r="B123" s="45" t="s">
        <v>211</v>
      </c>
      <c r="C123" s="49" t="s">
        <v>275</v>
      </c>
      <c r="D123" s="46"/>
      <c r="E123" s="46" t="s">
        <v>83</v>
      </c>
      <c r="F123" s="47" t="s">
        <v>62</v>
      </c>
      <c r="G123" s="38">
        <v>1</v>
      </c>
      <c r="H123" s="38"/>
      <c r="I123" s="50">
        <v>55000</v>
      </c>
      <c r="J123" s="29">
        <f>I123*G123</f>
        <v>55000</v>
      </c>
      <c r="K123" s="50">
        <v>80000</v>
      </c>
      <c r="L123" s="29">
        <f t="shared" si="5"/>
        <v>80000</v>
      </c>
      <c r="M123" s="50"/>
      <c r="N123" s="29">
        <f>M123*$I$7</f>
        <v>0</v>
      </c>
    </row>
    <row r="124" spans="2:14" x14ac:dyDescent="0.3">
      <c r="B124" s="45" t="s">
        <v>212</v>
      </c>
      <c r="C124" s="49" t="s">
        <v>84</v>
      </c>
      <c r="D124" s="46"/>
      <c r="E124" s="46" t="s">
        <v>85</v>
      </c>
      <c r="F124" s="47" t="s">
        <v>86</v>
      </c>
      <c r="G124" s="38">
        <v>7</v>
      </c>
      <c r="H124" s="38"/>
      <c r="I124" s="50">
        <v>220000</v>
      </c>
      <c r="J124" s="29">
        <f>I124*G124</f>
        <v>1540000</v>
      </c>
      <c r="K124" s="50">
        <v>150000</v>
      </c>
      <c r="L124" s="29">
        <f t="shared" si="5"/>
        <v>1050000</v>
      </c>
      <c r="M124" s="50"/>
      <c r="N124" s="29">
        <f>M124*$I$7</f>
        <v>0</v>
      </c>
    </row>
    <row r="125" spans="2:14" x14ac:dyDescent="0.3">
      <c r="B125" s="43"/>
      <c r="C125" s="49"/>
      <c r="D125" s="46"/>
      <c r="E125" s="46"/>
      <c r="F125" s="47"/>
      <c r="G125" s="38"/>
      <c r="H125" s="38"/>
      <c r="I125" s="28"/>
      <c r="J125" s="29"/>
      <c r="K125" s="28"/>
      <c r="L125" s="29"/>
      <c r="M125" s="28"/>
      <c r="N125" s="29"/>
    </row>
    <row r="126" spans="2:14" x14ac:dyDescent="0.3">
      <c r="B126" s="33" t="s">
        <v>89</v>
      </c>
      <c r="C126" s="52" t="s">
        <v>11</v>
      </c>
      <c r="D126" s="46"/>
      <c r="E126" s="46"/>
      <c r="F126" s="47"/>
      <c r="G126" s="38"/>
      <c r="H126" s="38"/>
      <c r="I126" s="28"/>
      <c r="J126" s="29"/>
      <c r="K126" s="28"/>
      <c r="L126" s="29"/>
      <c r="M126" s="28"/>
      <c r="N126" s="29"/>
    </row>
    <row r="127" spans="2:14" x14ac:dyDescent="0.3">
      <c r="B127" s="45" t="s">
        <v>90</v>
      </c>
      <c r="C127" s="49" t="s">
        <v>41</v>
      </c>
      <c r="D127" s="46"/>
      <c r="E127" s="53" t="s">
        <v>276</v>
      </c>
      <c r="F127" s="47" t="s">
        <v>75</v>
      </c>
      <c r="G127" s="38">
        <v>1</v>
      </c>
      <c r="H127" s="38"/>
      <c r="I127" s="50">
        <v>28000000</v>
      </c>
      <c r="J127" s="29">
        <f>I127*G127</f>
        <v>28000000</v>
      </c>
      <c r="K127" s="50">
        <v>23000000</v>
      </c>
      <c r="L127" s="29">
        <f t="shared" si="5"/>
        <v>23000000</v>
      </c>
      <c r="M127" s="50"/>
      <c r="N127" s="29">
        <f>M127*$I$7</f>
        <v>0</v>
      </c>
    </row>
    <row r="128" spans="2:14" x14ac:dyDescent="0.3">
      <c r="B128" s="45" t="s">
        <v>91</v>
      </c>
      <c r="C128" s="49" t="s">
        <v>24</v>
      </c>
      <c r="D128" s="46"/>
      <c r="E128" s="46" t="s">
        <v>44</v>
      </c>
      <c r="F128" s="47" t="s">
        <v>95</v>
      </c>
      <c r="G128" s="38">
        <v>3</v>
      </c>
      <c r="H128" s="38"/>
      <c r="I128" s="50">
        <v>450000</v>
      </c>
      <c r="J128" s="29">
        <f>I128*G128</f>
        <v>1350000</v>
      </c>
      <c r="K128" s="50">
        <v>380000</v>
      </c>
      <c r="L128" s="29">
        <f t="shared" si="5"/>
        <v>1140000</v>
      </c>
      <c r="M128" s="50"/>
      <c r="N128" s="29">
        <f>M128*$I$7</f>
        <v>0</v>
      </c>
    </row>
    <row r="129" spans="2:14" x14ac:dyDescent="0.3">
      <c r="B129" s="45" t="s">
        <v>213</v>
      </c>
      <c r="C129" s="49" t="s">
        <v>24</v>
      </c>
      <c r="D129" s="46"/>
      <c r="E129" s="46" t="s">
        <v>45</v>
      </c>
      <c r="F129" s="47" t="s">
        <v>95</v>
      </c>
      <c r="G129" s="38">
        <v>6</v>
      </c>
      <c r="H129" s="38"/>
      <c r="I129" s="50">
        <v>120000</v>
      </c>
      <c r="J129" s="29">
        <f>I129*G129</f>
        <v>720000</v>
      </c>
      <c r="K129" s="50">
        <v>115000</v>
      </c>
      <c r="L129" s="29">
        <f t="shared" si="5"/>
        <v>690000</v>
      </c>
      <c r="M129" s="50"/>
      <c r="N129" s="29">
        <f>M129*$I$7</f>
        <v>0</v>
      </c>
    </row>
    <row r="130" spans="2:14" x14ac:dyDescent="0.3">
      <c r="B130" s="45" t="s">
        <v>168</v>
      </c>
      <c r="C130" s="49" t="s">
        <v>41</v>
      </c>
      <c r="D130" s="46"/>
      <c r="E130" s="46" t="s">
        <v>46</v>
      </c>
      <c r="F130" s="47" t="s">
        <v>75</v>
      </c>
      <c r="G130" s="38">
        <v>3</v>
      </c>
      <c r="H130" s="38"/>
      <c r="I130" s="50">
        <v>650000</v>
      </c>
      <c r="J130" s="29">
        <f>I130*G130</f>
        <v>1950000</v>
      </c>
      <c r="K130" s="50">
        <v>749000</v>
      </c>
      <c r="L130" s="29">
        <f t="shared" si="5"/>
        <v>2247000</v>
      </c>
      <c r="M130" s="50"/>
      <c r="N130" s="29">
        <f>M130*$I$7</f>
        <v>0</v>
      </c>
    </row>
    <row r="131" spans="2:14" x14ac:dyDescent="0.3">
      <c r="B131" s="45" t="s">
        <v>117</v>
      </c>
      <c r="C131" s="49" t="s">
        <v>41</v>
      </c>
      <c r="D131" s="46"/>
      <c r="E131" s="53" t="s">
        <v>293</v>
      </c>
      <c r="F131" s="47" t="s">
        <v>75</v>
      </c>
      <c r="G131" s="38">
        <v>1</v>
      </c>
      <c r="H131" s="38"/>
      <c r="I131" s="48">
        <v>18000000</v>
      </c>
      <c r="J131" s="29">
        <f>I131*G131</f>
        <v>18000000</v>
      </c>
      <c r="K131" s="48">
        <v>18500000</v>
      </c>
      <c r="L131" s="29">
        <f t="shared" si="5"/>
        <v>18500000</v>
      </c>
      <c r="M131" s="48"/>
      <c r="N131" s="29">
        <f>M131*$I$7</f>
        <v>0</v>
      </c>
    </row>
    <row r="132" spans="2:14" x14ac:dyDescent="0.3">
      <c r="B132" s="45"/>
      <c r="C132" s="49"/>
      <c r="D132" s="46"/>
      <c r="E132" s="46"/>
      <c r="F132" s="47"/>
      <c r="G132" s="38"/>
      <c r="H132" s="38"/>
      <c r="I132" s="28"/>
      <c r="J132" s="29"/>
      <c r="K132" s="28"/>
      <c r="L132" s="29"/>
      <c r="M132" s="28"/>
      <c r="N132" s="29"/>
    </row>
    <row r="133" spans="2:14" x14ac:dyDescent="0.3">
      <c r="B133" s="33" t="s">
        <v>96</v>
      </c>
      <c r="C133" s="52" t="s">
        <v>277</v>
      </c>
      <c r="D133" s="55"/>
      <c r="E133" s="55"/>
      <c r="F133" s="56"/>
      <c r="G133" s="57"/>
      <c r="H133" s="57"/>
      <c r="I133" s="28"/>
      <c r="J133" s="29"/>
      <c r="K133" s="28"/>
      <c r="L133" s="29"/>
      <c r="M133" s="28"/>
      <c r="N133" s="29"/>
    </row>
    <row r="134" spans="2:14" x14ac:dyDescent="0.3">
      <c r="B134" s="45" t="s">
        <v>100</v>
      </c>
      <c r="C134" s="54" t="s">
        <v>278</v>
      </c>
      <c r="D134" s="55"/>
      <c r="E134" s="55" t="s">
        <v>279</v>
      </c>
      <c r="F134" s="56"/>
      <c r="G134" s="57">
        <v>2</v>
      </c>
      <c r="H134" s="57"/>
      <c r="I134" s="28">
        <v>5500000</v>
      </c>
      <c r="J134" s="29">
        <f>I134*G134</f>
        <v>11000000</v>
      </c>
      <c r="K134" s="28">
        <v>650000</v>
      </c>
      <c r="L134" s="29">
        <f t="shared" si="5"/>
        <v>1300000</v>
      </c>
      <c r="M134" s="28"/>
      <c r="N134" s="29">
        <f>M134*$I$7</f>
        <v>0</v>
      </c>
    </row>
    <row r="135" spans="2:14" x14ac:dyDescent="0.3">
      <c r="B135" s="45" t="s">
        <v>102</v>
      </c>
      <c r="C135" s="54" t="s">
        <v>278</v>
      </c>
      <c r="D135" s="55"/>
      <c r="E135" s="55" t="s">
        <v>280</v>
      </c>
      <c r="F135" s="56"/>
      <c r="G135" s="57">
        <v>2</v>
      </c>
      <c r="H135" s="57"/>
      <c r="I135" s="28">
        <v>11960000</v>
      </c>
      <c r="J135" s="29">
        <f>I135*G135</f>
        <v>23920000</v>
      </c>
      <c r="K135" s="28">
        <v>2400000</v>
      </c>
      <c r="L135" s="29">
        <f t="shared" si="5"/>
        <v>4800000</v>
      </c>
      <c r="M135" s="28"/>
      <c r="N135" s="29">
        <f>M135*$I$7</f>
        <v>0</v>
      </c>
    </row>
    <row r="136" spans="2:14" x14ac:dyDescent="0.3">
      <c r="B136" s="45" t="s">
        <v>281</v>
      </c>
      <c r="C136" s="54" t="s">
        <v>278</v>
      </c>
      <c r="D136" s="55"/>
      <c r="E136" s="55" t="s">
        <v>282</v>
      </c>
      <c r="F136" s="56"/>
      <c r="G136" s="57">
        <v>2</v>
      </c>
      <c r="H136" s="57"/>
      <c r="I136" s="28">
        <v>10200000</v>
      </c>
      <c r="J136" s="29">
        <f>I136*G136</f>
        <v>20400000</v>
      </c>
      <c r="K136" s="28">
        <v>2800000</v>
      </c>
      <c r="L136" s="29">
        <f t="shared" si="5"/>
        <v>5600000</v>
      </c>
      <c r="M136" s="28"/>
      <c r="N136" s="29">
        <f>M136*$I$7</f>
        <v>0</v>
      </c>
    </row>
    <row r="137" spans="2:14" x14ac:dyDescent="0.3">
      <c r="B137" s="67"/>
      <c r="C137" s="54"/>
      <c r="D137" s="55"/>
      <c r="E137" s="55"/>
      <c r="F137" s="56"/>
      <c r="G137" s="57"/>
      <c r="H137" s="57"/>
      <c r="I137" s="28"/>
      <c r="J137" s="29"/>
      <c r="K137" s="28"/>
      <c r="L137" s="29"/>
      <c r="M137" s="28"/>
      <c r="N137" s="29"/>
    </row>
    <row r="138" spans="2:14" x14ac:dyDescent="0.3">
      <c r="B138" s="33" t="s">
        <v>103</v>
      </c>
      <c r="C138" s="68" t="s">
        <v>10</v>
      </c>
      <c r="D138" s="55"/>
      <c r="E138" s="55"/>
      <c r="F138" s="56"/>
      <c r="G138" s="57"/>
      <c r="H138" s="57"/>
      <c r="I138" s="28"/>
      <c r="J138" s="29"/>
      <c r="K138" s="28"/>
      <c r="L138" s="29"/>
      <c r="M138" s="28"/>
      <c r="N138" s="29"/>
    </row>
    <row r="139" spans="2:14" x14ac:dyDescent="0.3">
      <c r="B139" s="45" t="s">
        <v>105</v>
      </c>
      <c r="C139" s="54" t="s">
        <v>97</v>
      </c>
      <c r="D139" s="55"/>
      <c r="E139" s="55" t="s">
        <v>98</v>
      </c>
      <c r="F139" s="56" t="s">
        <v>99</v>
      </c>
      <c r="G139" s="57">
        <v>3</v>
      </c>
      <c r="H139" s="57"/>
      <c r="I139" s="48">
        <v>175000</v>
      </c>
      <c r="J139" s="29">
        <f t="shared" ref="J139:J146" si="8">I139*G139</f>
        <v>525000</v>
      </c>
      <c r="K139" s="48">
        <v>120000</v>
      </c>
      <c r="L139" s="29">
        <f t="shared" si="5"/>
        <v>360000</v>
      </c>
      <c r="M139" s="48"/>
      <c r="N139" s="29">
        <f t="shared" ref="N139:N146" si="9">M139*$I$7</f>
        <v>0</v>
      </c>
    </row>
    <row r="140" spans="2:14" x14ac:dyDescent="0.3">
      <c r="B140" s="45" t="s">
        <v>283</v>
      </c>
      <c r="C140" s="44" t="s">
        <v>24</v>
      </c>
      <c r="D140" s="35"/>
      <c r="E140" s="35" t="s">
        <v>94</v>
      </c>
      <c r="F140" s="37" t="s">
        <v>95</v>
      </c>
      <c r="G140" s="38">
        <v>1</v>
      </c>
      <c r="H140" s="38"/>
      <c r="I140" s="48">
        <v>110000</v>
      </c>
      <c r="J140" s="29">
        <f t="shared" si="8"/>
        <v>110000</v>
      </c>
      <c r="K140" s="48">
        <v>115000</v>
      </c>
      <c r="L140" s="29">
        <f t="shared" si="5"/>
        <v>115000</v>
      </c>
      <c r="M140" s="48"/>
      <c r="N140" s="29">
        <f t="shared" si="9"/>
        <v>0</v>
      </c>
    </row>
    <row r="141" spans="2:14" x14ac:dyDescent="0.3">
      <c r="B141" s="45" t="s">
        <v>284</v>
      </c>
      <c r="C141" s="69" t="s">
        <v>144</v>
      </c>
      <c r="D141" s="70"/>
      <c r="E141" s="70" t="s">
        <v>26</v>
      </c>
      <c r="F141" s="71" t="s">
        <v>27</v>
      </c>
      <c r="G141" s="57">
        <v>1</v>
      </c>
      <c r="H141" s="57"/>
      <c r="I141" s="39">
        <v>475000</v>
      </c>
      <c r="J141" s="29">
        <f t="shared" si="8"/>
        <v>475000</v>
      </c>
      <c r="K141" s="39">
        <v>650000</v>
      </c>
      <c r="L141" s="29">
        <f t="shared" si="5"/>
        <v>650000</v>
      </c>
      <c r="M141" s="39"/>
      <c r="N141" s="29">
        <f t="shared" si="9"/>
        <v>0</v>
      </c>
    </row>
    <row r="142" spans="2:14" x14ac:dyDescent="0.3">
      <c r="B142" s="45" t="s">
        <v>285</v>
      </c>
      <c r="C142" s="69" t="s">
        <v>25</v>
      </c>
      <c r="D142" s="70"/>
      <c r="E142" s="70" t="s">
        <v>26</v>
      </c>
      <c r="F142" s="71" t="s">
        <v>27</v>
      </c>
      <c r="G142" s="57">
        <v>1</v>
      </c>
      <c r="H142" s="57"/>
      <c r="I142" s="39">
        <v>475000</v>
      </c>
      <c r="J142" s="29">
        <f t="shared" si="8"/>
        <v>475000</v>
      </c>
      <c r="K142" s="39">
        <v>280000</v>
      </c>
      <c r="L142" s="29">
        <f t="shared" si="5"/>
        <v>280000</v>
      </c>
      <c r="M142" s="39"/>
      <c r="N142" s="29">
        <f t="shared" si="9"/>
        <v>0</v>
      </c>
    </row>
    <row r="143" spans="2:14" x14ac:dyDescent="0.3">
      <c r="B143" s="45" t="s">
        <v>286</v>
      </c>
      <c r="C143" s="69" t="s">
        <v>28</v>
      </c>
      <c r="D143" s="70"/>
      <c r="E143" s="70" t="s">
        <v>26</v>
      </c>
      <c r="F143" s="71" t="s">
        <v>27</v>
      </c>
      <c r="G143" s="57">
        <v>1</v>
      </c>
      <c r="H143" s="57"/>
      <c r="I143" s="39">
        <v>450000</v>
      </c>
      <c r="J143" s="29">
        <f t="shared" si="8"/>
        <v>450000</v>
      </c>
      <c r="K143" s="39">
        <v>450000</v>
      </c>
      <c r="L143" s="29">
        <f t="shared" si="5"/>
        <v>450000</v>
      </c>
      <c r="M143" s="39"/>
      <c r="N143" s="29">
        <f t="shared" si="9"/>
        <v>0</v>
      </c>
    </row>
    <row r="144" spans="2:14" x14ac:dyDescent="0.3">
      <c r="B144" s="45" t="s">
        <v>287</v>
      </c>
      <c r="C144" s="69" t="s">
        <v>29</v>
      </c>
      <c r="D144" s="70"/>
      <c r="E144" s="70" t="s">
        <v>26</v>
      </c>
      <c r="F144" s="71" t="s">
        <v>27</v>
      </c>
      <c r="G144" s="57">
        <v>1</v>
      </c>
      <c r="H144" s="57"/>
      <c r="I144" s="39">
        <v>300000</v>
      </c>
      <c r="J144" s="29">
        <f t="shared" si="8"/>
        <v>300000</v>
      </c>
      <c r="K144" s="39">
        <v>65000</v>
      </c>
      <c r="L144" s="29">
        <f t="shared" si="5"/>
        <v>65000</v>
      </c>
      <c r="M144" s="39"/>
      <c r="N144" s="29">
        <f t="shared" si="9"/>
        <v>0</v>
      </c>
    </row>
    <row r="145" spans="2:14" x14ac:dyDescent="0.3">
      <c r="B145" s="45" t="s">
        <v>288</v>
      </c>
      <c r="C145" s="69" t="s">
        <v>30</v>
      </c>
      <c r="D145" s="70"/>
      <c r="E145" s="70" t="s">
        <v>26</v>
      </c>
      <c r="F145" s="71" t="s">
        <v>101</v>
      </c>
      <c r="G145" s="57">
        <v>1</v>
      </c>
      <c r="H145" s="57"/>
      <c r="I145" s="39">
        <v>1340000</v>
      </c>
      <c r="J145" s="29">
        <f t="shared" si="8"/>
        <v>1340000</v>
      </c>
      <c r="K145" s="39">
        <v>250000</v>
      </c>
      <c r="L145" s="29">
        <f t="shared" si="5"/>
        <v>250000</v>
      </c>
      <c r="M145" s="39"/>
      <c r="N145" s="29">
        <f t="shared" si="9"/>
        <v>0</v>
      </c>
    </row>
    <row r="146" spans="2:14" x14ac:dyDescent="0.3">
      <c r="B146" s="45" t="s">
        <v>289</v>
      </c>
      <c r="C146" s="69" t="s">
        <v>31</v>
      </c>
      <c r="D146" s="70"/>
      <c r="E146" s="70" t="s">
        <v>32</v>
      </c>
      <c r="F146" s="71" t="s">
        <v>71</v>
      </c>
      <c r="G146" s="57">
        <v>1</v>
      </c>
      <c r="H146" s="57"/>
      <c r="I146" s="39">
        <v>600000</v>
      </c>
      <c r="J146" s="29">
        <f t="shared" si="8"/>
        <v>600000</v>
      </c>
      <c r="K146" s="39">
        <v>285000</v>
      </c>
      <c r="L146" s="29">
        <f t="shared" si="5"/>
        <v>285000</v>
      </c>
      <c r="M146" s="39"/>
      <c r="N146" s="29">
        <f t="shared" si="9"/>
        <v>0</v>
      </c>
    </row>
    <row r="147" spans="2:14" x14ac:dyDescent="0.3">
      <c r="B147" s="67"/>
      <c r="C147" s="69"/>
      <c r="D147" s="70"/>
      <c r="E147" s="70"/>
      <c r="F147" s="71"/>
      <c r="G147" s="57"/>
      <c r="H147" s="57"/>
      <c r="I147" s="58"/>
      <c r="J147" s="29"/>
      <c r="K147" s="58"/>
      <c r="L147" s="29"/>
      <c r="M147" s="58"/>
      <c r="N147" s="29"/>
    </row>
    <row r="148" spans="2:14" x14ac:dyDescent="0.3">
      <c r="B148" s="33" t="s">
        <v>290</v>
      </c>
      <c r="C148" s="72" t="s">
        <v>104</v>
      </c>
      <c r="D148" s="73"/>
      <c r="E148" s="73"/>
      <c r="F148" s="74"/>
      <c r="G148" s="57"/>
      <c r="H148" s="57"/>
      <c r="I148" s="58"/>
      <c r="J148" s="29"/>
      <c r="K148" s="58"/>
      <c r="L148" s="29"/>
      <c r="M148" s="58"/>
      <c r="N148" s="29"/>
    </row>
    <row r="149" spans="2:14" x14ac:dyDescent="0.3">
      <c r="B149" s="45" t="s">
        <v>291</v>
      </c>
      <c r="C149" s="44" t="s">
        <v>106</v>
      </c>
      <c r="D149" s="35"/>
      <c r="E149" s="35" t="s">
        <v>300</v>
      </c>
      <c r="F149" s="37"/>
      <c r="G149" s="38">
        <v>1</v>
      </c>
      <c r="H149" s="38"/>
      <c r="I149" s="58">
        <v>14500000</v>
      </c>
      <c r="J149" s="29">
        <f>I149*G149</f>
        <v>14500000</v>
      </c>
      <c r="K149" s="58">
        <v>9500000</v>
      </c>
      <c r="L149" s="29">
        <f t="shared" si="5"/>
        <v>9500000</v>
      </c>
      <c r="M149" s="58"/>
      <c r="N149" s="29">
        <f>M149*$I$7</f>
        <v>0</v>
      </c>
    </row>
    <row r="150" spans="2:14" x14ac:dyDescent="0.3">
      <c r="B150" s="75"/>
      <c r="C150" s="76"/>
      <c r="D150" s="77"/>
      <c r="E150" s="77"/>
      <c r="F150" s="78"/>
      <c r="G150" s="79"/>
      <c r="H150" s="79"/>
      <c r="I150" s="80"/>
      <c r="J150" s="29"/>
      <c r="K150" s="80"/>
      <c r="L150" s="29"/>
      <c r="M150" s="80"/>
      <c r="N150" s="29"/>
    </row>
    <row r="151" spans="2:14" s="130" customFormat="1" x14ac:dyDescent="0.3">
      <c r="B151" s="131"/>
      <c r="C151" s="132"/>
      <c r="D151" s="125" t="str">
        <f>CONCATENATE("Sub Total ",C98)</f>
        <v>Sub Total MCC-1 (FUEL BOILER STATION)</v>
      </c>
      <c r="E151" s="133"/>
      <c r="F151" s="134"/>
      <c r="G151" s="135"/>
      <c r="H151" s="135"/>
      <c r="I151" s="136"/>
      <c r="J151" s="129">
        <f>SUM(J100:J150)</f>
        <v>199190000</v>
      </c>
      <c r="K151" s="136"/>
      <c r="L151" s="129">
        <f>SUM(L100:L150)</f>
        <v>84517000</v>
      </c>
      <c r="M151" s="136"/>
      <c r="N151" s="129">
        <f>SUM(N100:N150)</f>
        <v>0</v>
      </c>
    </row>
    <row r="152" spans="2:14" x14ac:dyDescent="0.3">
      <c r="B152" s="31"/>
      <c r="C152" s="32"/>
      <c r="D152" s="24"/>
      <c r="E152" s="24"/>
      <c r="F152" s="25"/>
      <c r="G152" s="26"/>
      <c r="H152" s="27"/>
      <c r="I152" s="28"/>
      <c r="J152" s="29"/>
      <c r="K152" s="28"/>
      <c r="L152" s="29"/>
      <c r="M152" s="28"/>
      <c r="N152" s="29"/>
    </row>
    <row r="153" spans="2:14" ht="26.25" customHeight="1" x14ac:dyDescent="0.3">
      <c r="B153" s="22" t="s">
        <v>149</v>
      </c>
      <c r="C153" s="23" t="s">
        <v>150</v>
      </c>
      <c r="D153" s="24"/>
      <c r="E153" s="24"/>
      <c r="F153" s="25"/>
      <c r="G153" s="26"/>
      <c r="H153" s="27"/>
      <c r="I153" s="28"/>
      <c r="J153" s="29"/>
      <c r="K153" s="28"/>
      <c r="L153" s="29"/>
      <c r="M153" s="28"/>
      <c r="N153" s="29"/>
    </row>
    <row r="154" spans="2:14" x14ac:dyDescent="0.3">
      <c r="B154" s="31" t="s">
        <v>151</v>
      </c>
      <c r="C154" s="32" t="s">
        <v>152</v>
      </c>
      <c r="D154" s="24"/>
      <c r="E154" s="24"/>
      <c r="F154" s="25"/>
      <c r="G154" s="63"/>
      <c r="H154" s="64"/>
      <c r="I154" s="65"/>
      <c r="J154" s="29"/>
      <c r="K154" s="65"/>
      <c r="L154" s="29"/>
      <c r="M154" s="65"/>
      <c r="N154" s="29"/>
    </row>
    <row r="155" spans="2:14" ht="41.4" x14ac:dyDescent="0.3">
      <c r="B155" s="33" t="s">
        <v>153</v>
      </c>
      <c r="C155" s="34" t="s">
        <v>13</v>
      </c>
      <c r="D155" s="35"/>
      <c r="E155" s="36" t="s">
        <v>154</v>
      </c>
      <c r="F155" s="37" t="s">
        <v>27</v>
      </c>
      <c r="G155" s="38">
        <v>1</v>
      </c>
      <c r="H155" s="38" t="s">
        <v>9</v>
      </c>
      <c r="I155" s="62">
        <v>9500000</v>
      </c>
      <c r="J155" s="29">
        <f>I155*G155</f>
        <v>9500000</v>
      </c>
      <c r="K155" s="62">
        <v>1800000</v>
      </c>
      <c r="L155" s="29">
        <f t="shared" ref="L155:L187" si="10">K155*G155</f>
        <v>1800000</v>
      </c>
      <c r="M155" s="62"/>
      <c r="N155" s="29">
        <f>M155*$I$7</f>
        <v>0</v>
      </c>
    </row>
    <row r="156" spans="2:14" ht="17.25" customHeight="1" x14ac:dyDescent="0.3">
      <c r="B156" s="40"/>
      <c r="C156" s="34"/>
      <c r="D156" s="35" t="s">
        <v>14</v>
      </c>
      <c r="E156" s="36" t="s">
        <v>56</v>
      </c>
      <c r="F156" s="41"/>
      <c r="G156" s="38"/>
      <c r="H156" s="38"/>
      <c r="I156" s="28"/>
      <c r="J156" s="29"/>
      <c r="K156" s="28"/>
      <c r="L156" s="29"/>
      <c r="M156" s="28"/>
      <c r="N156" s="29"/>
    </row>
    <row r="157" spans="2:14" x14ac:dyDescent="0.3">
      <c r="B157" s="40"/>
      <c r="C157" s="34"/>
      <c r="D157" s="35" t="s">
        <v>15</v>
      </c>
      <c r="E157" s="42">
        <v>1000</v>
      </c>
      <c r="F157" s="41"/>
      <c r="G157" s="38"/>
      <c r="H157" s="38"/>
      <c r="I157" s="28"/>
      <c r="J157" s="29"/>
      <c r="K157" s="28"/>
      <c r="L157" s="29"/>
      <c r="M157" s="28"/>
      <c r="N157" s="29"/>
    </row>
    <row r="158" spans="2:14" x14ac:dyDescent="0.3">
      <c r="B158" s="40"/>
      <c r="C158" s="34"/>
      <c r="D158" s="35" t="s">
        <v>16</v>
      </c>
      <c r="E158" s="42">
        <v>800</v>
      </c>
      <c r="F158" s="41"/>
      <c r="G158" s="38"/>
      <c r="H158" s="38"/>
      <c r="I158" s="28"/>
      <c r="J158" s="29"/>
      <c r="K158" s="28"/>
      <c r="L158" s="29"/>
      <c r="M158" s="28"/>
      <c r="N158" s="29"/>
    </row>
    <row r="159" spans="2:14" x14ac:dyDescent="0.3">
      <c r="B159" s="40"/>
      <c r="C159" s="34"/>
      <c r="D159" s="35" t="s">
        <v>17</v>
      </c>
      <c r="E159" s="42">
        <v>300</v>
      </c>
      <c r="F159" s="41"/>
      <c r="G159" s="38"/>
      <c r="H159" s="38"/>
      <c r="I159" s="28"/>
      <c r="J159" s="29"/>
      <c r="K159" s="28"/>
      <c r="L159" s="29"/>
      <c r="M159" s="28"/>
      <c r="N159" s="29"/>
    </row>
    <row r="160" spans="2:14" x14ac:dyDescent="0.3">
      <c r="B160" s="40"/>
      <c r="C160" s="34"/>
      <c r="D160" s="35"/>
      <c r="E160" s="36"/>
      <c r="F160" s="41"/>
      <c r="G160" s="38"/>
      <c r="H160" s="38"/>
      <c r="I160" s="28"/>
      <c r="J160" s="29"/>
      <c r="K160" s="28"/>
      <c r="L160" s="29"/>
      <c r="M160" s="28"/>
      <c r="N160" s="29"/>
    </row>
    <row r="161" spans="2:14" x14ac:dyDescent="0.3">
      <c r="B161" s="33" t="s">
        <v>155</v>
      </c>
      <c r="C161" s="34" t="s">
        <v>18</v>
      </c>
      <c r="D161" s="35"/>
      <c r="E161" s="35"/>
      <c r="F161" s="37"/>
      <c r="G161" s="38"/>
      <c r="H161" s="38"/>
      <c r="I161" s="28"/>
      <c r="J161" s="29"/>
      <c r="K161" s="28"/>
      <c r="L161" s="29"/>
      <c r="M161" s="28"/>
      <c r="N161" s="29"/>
    </row>
    <row r="162" spans="2:14" x14ac:dyDescent="0.3">
      <c r="B162" s="43"/>
      <c r="C162" s="44"/>
      <c r="D162" s="35" t="s">
        <v>38</v>
      </c>
      <c r="E162" s="35" t="s">
        <v>156</v>
      </c>
      <c r="F162" s="37" t="s">
        <v>27</v>
      </c>
      <c r="G162" s="38">
        <v>1</v>
      </c>
      <c r="H162" s="38" t="s">
        <v>7</v>
      </c>
      <c r="I162" s="28">
        <v>660000</v>
      </c>
      <c r="J162" s="29">
        <f>I162*G162</f>
        <v>660000</v>
      </c>
      <c r="K162" s="28">
        <v>650000</v>
      </c>
      <c r="L162" s="29">
        <f t="shared" si="10"/>
        <v>650000</v>
      </c>
      <c r="M162" s="28"/>
      <c r="N162" s="29">
        <f>M162*$I$7</f>
        <v>0</v>
      </c>
    </row>
    <row r="163" spans="2:14" x14ac:dyDescent="0.3">
      <c r="B163" s="43"/>
      <c r="C163" s="44"/>
      <c r="D163" s="35" t="s">
        <v>39</v>
      </c>
      <c r="E163" s="35" t="s">
        <v>156</v>
      </c>
      <c r="F163" s="37" t="s">
        <v>27</v>
      </c>
      <c r="G163" s="38">
        <v>1</v>
      </c>
      <c r="H163" s="38" t="s">
        <v>7</v>
      </c>
      <c r="I163" s="28">
        <v>660000</v>
      </c>
      <c r="J163" s="29">
        <f>I163*G163</f>
        <v>660000</v>
      </c>
      <c r="K163" s="28">
        <v>650000</v>
      </c>
      <c r="L163" s="29">
        <f t="shared" si="10"/>
        <v>650000</v>
      </c>
      <c r="M163" s="28"/>
      <c r="N163" s="29">
        <f>M163*$I$7</f>
        <v>0</v>
      </c>
    </row>
    <row r="164" spans="2:14" x14ac:dyDescent="0.3">
      <c r="B164" s="43"/>
      <c r="C164" s="44"/>
      <c r="D164" s="35" t="s">
        <v>21</v>
      </c>
      <c r="E164" s="35" t="s">
        <v>157</v>
      </c>
      <c r="F164" s="37" t="s">
        <v>27</v>
      </c>
      <c r="G164" s="38">
        <v>1</v>
      </c>
      <c r="H164" s="38" t="s">
        <v>7</v>
      </c>
      <c r="I164" s="28">
        <v>400000</v>
      </c>
      <c r="J164" s="29">
        <f>I164*G164</f>
        <v>400000</v>
      </c>
      <c r="K164" s="28">
        <v>530000</v>
      </c>
      <c r="L164" s="29">
        <f t="shared" si="10"/>
        <v>530000</v>
      </c>
      <c r="M164" s="28"/>
      <c r="N164" s="29">
        <f>M164*$I$7</f>
        <v>0</v>
      </c>
    </row>
    <row r="165" spans="2:14" x14ac:dyDescent="0.3">
      <c r="B165" s="40"/>
      <c r="C165" s="34"/>
      <c r="D165" s="35"/>
      <c r="E165" s="36"/>
      <c r="F165" s="37"/>
      <c r="G165" s="38"/>
      <c r="H165" s="38"/>
      <c r="I165" s="28"/>
      <c r="J165" s="29"/>
      <c r="K165" s="28"/>
      <c r="L165" s="29"/>
      <c r="M165" s="28"/>
      <c r="N165" s="29"/>
    </row>
    <row r="166" spans="2:14" x14ac:dyDescent="0.3">
      <c r="B166" s="33" t="s">
        <v>158</v>
      </c>
      <c r="C166" s="34" t="s">
        <v>159</v>
      </c>
      <c r="D166" s="35"/>
      <c r="E166" s="35"/>
      <c r="F166" s="37"/>
      <c r="G166" s="38"/>
      <c r="H166" s="38"/>
      <c r="I166" s="28"/>
      <c r="J166" s="29"/>
      <c r="K166" s="28"/>
      <c r="L166" s="29"/>
      <c r="M166" s="28"/>
      <c r="N166" s="29"/>
    </row>
    <row r="167" spans="2:14" x14ac:dyDescent="0.3">
      <c r="B167" s="45" t="s">
        <v>160</v>
      </c>
      <c r="C167" s="44" t="s">
        <v>24</v>
      </c>
      <c r="D167" s="35"/>
      <c r="E167" s="35" t="s">
        <v>94</v>
      </c>
      <c r="F167" s="37" t="s">
        <v>95</v>
      </c>
      <c r="G167" s="38">
        <v>3</v>
      </c>
      <c r="H167" s="38" t="s">
        <v>3</v>
      </c>
      <c r="I167" s="50">
        <v>110000</v>
      </c>
      <c r="J167" s="29">
        <f>I167*G167</f>
        <v>330000</v>
      </c>
      <c r="K167" s="50">
        <v>115000</v>
      </c>
      <c r="L167" s="29">
        <f t="shared" si="10"/>
        <v>345000</v>
      </c>
      <c r="M167" s="50"/>
      <c r="N167" s="29">
        <f t="shared" ref="N167:N172" si="11">M167*$I$7</f>
        <v>0</v>
      </c>
    </row>
    <row r="168" spans="2:14" x14ac:dyDescent="0.3">
      <c r="B168" s="45" t="s">
        <v>161</v>
      </c>
      <c r="C168" s="44" t="s">
        <v>40</v>
      </c>
      <c r="D168" s="35"/>
      <c r="E168" s="46" t="s">
        <v>43</v>
      </c>
      <c r="F168" s="47" t="s">
        <v>62</v>
      </c>
      <c r="G168" s="38">
        <v>3</v>
      </c>
      <c r="H168" s="38" t="s">
        <v>3</v>
      </c>
      <c r="I168" s="50">
        <v>35000</v>
      </c>
      <c r="J168" s="29">
        <f>I168*G168</f>
        <v>105000</v>
      </c>
      <c r="K168" s="50">
        <v>249000</v>
      </c>
      <c r="L168" s="29">
        <f t="shared" si="10"/>
        <v>747000</v>
      </c>
      <c r="M168" s="50"/>
      <c r="N168" s="29">
        <f t="shared" si="11"/>
        <v>0</v>
      </c>
    </row>
    <row r="169" spans="2:14" x14ac:dyDescent="0.3">
      <c r="B169" s="45" t="s">
        <v>162</v>
      </c>
      <c r="C169" s="49" t="s">
        <v>64</v>
      </c>
      <c r="D169" s="46"/>
      <c r="E169" s="46" t="s">
        <v>65</v>
      </c>
      <c r="F169" s="47" t="s">
        <v>66</v>
      </c>
      <c r="G169" s="38">
        <v>1</v>
      </c>
      <c r="H169" s="38" t="s">
        <v>3</v>
      </c>
      <c r="I169" s="50">
        <v>760000</v>
      </c>
      <c r="J169" s="29">
        <f>I169*G169</f>
        <v>760000</v>
      </c>
      <c r="K169" s="50">
        <v>380000</v>
      </c>
      <c r="L169" s="29">
        <f t="shared" si="10"/>
        <v>380000</v>
      </c>
      <c r="M169" s="50"/>
      <c r="N169" s="29">
        <f t="shared" si="11"/>
        <v>0</v>
      </c>
    </row>
    <row r="170" spans="2:14" x14ac:dyDescent="0.3">
      <c r="B170" s="45" t="s">
        <v>163</v>
      </c>
      <c r="C170" s="49" t="s">
        <v>146</v>
      </c>
      <c r="D170" s="46"/>
      <c r="E170" s="46" t="s">
        <v>147</v>
      </c>
      <c r="F170" s="47" t="s">
        <v>66</v>
      </c>
      <c r="G170" s="38">
        <v>1</v>
      </c>
      <c r="H170" s="38" t="s">
        <v>3</v>
      </c>
      <c r="I170" s="50">
        <v>760000</v>
      </c>
      <c r="J170" s="29">
        <f>I170*G170</f>
        <v>760000</v>
      </c>
      <c r="K170" s="50">
        <v>1650000</v>
      </c>
      <c r="L170" s="29">
        <f t="shared" si="10"/>
        <v>1650000</v>
      </c>
      <c r="M170" s="50"/>
      <c r="N170" s="29">
        <f t="shared" si="11"/>
        <v>0</v>
      </c>
    </row>
    <row r="171" spans="2:14" x14ac:dyDescent="0.3">
      <c r="B171" s="45" t="s">
        <v>164</v>
      </c>
      <c r="C171" s="49" t="s">
        <v>88</v>
      </c>
      <c r="D171" s="46"/>
      <c r="E171" s="46" t="s">
        <v>165</v>
      </c>
      <c r="F171" s="47" t="s">
        <v>148</v>
      </c>
      <c r="G171" s="38">
        <v>3</v>
      </c>
      <c r="H171" s="38" t="s">
        <v>3</v>
      </c>
      <c r="I171" s="50">
        <v>500000</v>
      </c>
      <c r="J171" s="29">
        <f>I171*G171</f>
        <v>1500000</v>
      </c>
      <c r="K171" s="50">
        <v>120000</v>
      </c>
      <c r="L171" s="29">
        <f t="shared" si="10"/>
        <v>360000</v>
      </c>
      <c r="M171" s="50"/>
      <c r="N171" s="29">
        <f t="shared" si="11"/>
        <v>0</v>
      </c>
    </row>
    <row r="172" spans="2:14" x14ac:dyDescent="0.3">
      <c r="B172" s="45"/>
      <c r="C172" s="49"/>
      <c r="D172" s="46"/>
      <c r="E172" s="46"/>
      <c r="F172" s="47"/>
      <c r="G172" s="38"/>
      <c r="H172" s="38"/>
      <c r="I172" s="28" t="s">
        <v>296</v>
      </c>
      <c r="J172" s="29">
        <f>SUM(J155:J171)</f>
        <v>14675000</v>
      </c>
      <c r="K172" s="28"/>
      <c r="L172" s="29">
        <f t="shared" si="10"/>
        <v>0</v>
      </c>
      <c r="M172" s="28"/>
      <c r="N172" s="29">
        <f t="shared" si="11"/>
        <v>0</v>
      </c>
    </row>
    <row r="173" spans="2:14" x14ac:dyDescent="0.3">
      <c r="B173" s="33" t="s">
        <v>166</v>
      </c>
      <c r="C173" s="52" t="s">
        <v>11</v>
      </c>
      <c r="D173" s="46"/>
      <c r="E173" s="46"/>
      <c r="F173" s="47"/>
      <c r="G173" s="38"/>
      <c r="H173" s="38"/>
      <c r="I173" s="28"/>
      <c r="J173" s="29"/>
      <c r="K173" s="28"/>
      <c r="L173" s="29"/>
      <c r="M173" s="28"/>
      <c r="N173" s="29"/>
    </row>
    <row r="174" spans="2:14" x14ac:dyDescent="0.3">
      <c r="B174" s="45" t="s">
        <v>167</v>
      </c>
      <c r="C174" s="49" t="s">
        <v>41</v>
      </c>
      <c r="D174" s="46"/>
      <c r="E174" s="53" t="s">
        <v>265</v>
      </c>
      <c r="F174" s="47" t="s">
        <v>75</v>
      </c>
      <c r="G174" s="38">
        <v>1</v>
      </c>
      <c r="H174" s="38" t="s">
        <v>3</v>
      </c>
      <c r="I174" s="50">
        <v>975000</v>
      </c>
      <c r="J174" s="29">
        <f>I174*G174</f>
        <v>975000</v>
      </c>
      <c r="K174" s="50">
        <v>8300000</v>
      </c>
      <c r="L174" s="29">
        <f t="shared" si="10"/>
        <v>8300000</v>
      </c>
      <c r="M174" s="50"/>
      <c r="N174" s="29">
        <f>M174*$I$7</f>
        <v>0</v>
      </c>
    </row>
    <row r="175" spans="2:14" x14ac:dyDescent="0.3">
      <c r="B175" s="45" t="s">
        <v>168</v>
      </c>
      <c r="C175" s="49" t="s">
        <v>41</v>
      </c>
      <c r="D175" s="46"/>
      <c r="E175" s="46" t="s">
        <v>46</v>
      </c>
      <c r="F175" s="47" t="s">
        <v>75</v>
      </c>
      <c r="G175" s="38">
        <v>6</v>
      </c>
      <c r="H175" s="38" t="s">
        <v>3</v>
      </c>
      <c r="I175" s="50">
        <v>660000</v>
      </c>
      <c r="J175" s="29">
        <f>I175*G175</f>
        <v>3960000</v>
      </c>
      <c r="K175" s="50">
        <v>385000</v>
      </c>
      <c r="L175" s="29">
        <f t="shared" si="10"/>
        <v>2310000</v>
      </c>
      <c r="M175" s="50"/>
      <c r="N175" s="29">
        <f>M175*$I$7</f>
        <v>0</v>
      </c>
    </row>
    <row r="176" spans="2:14" x14ac:dyDescent="0.3">
      <c r="B176" s="51" t="s">
        <v>168</v>
      </c>
      <c r="C176" s="49" t="s">
        <v>24</v>
      </c>
      <c r="D176" s="46"/>
      <c r="E176" s="35" t="s">
        <v>44</v>
      </c>
      <c r="F176" s="37" t="s">
        <v>95</v>
      </c>
      <c r="G176" s="38">
        <v>8</v>
      </c>
      <c r="H176" s="38" t="s">
        <v>3</v>
      </c>
      <c r="I176" s="50">
        <v>450000</v>
      </c>
      <c r="J176" s="29">
        <f>I176*G176</f>
        <v>3600000</v>
      </c>
      <c r="K176" s="50">
        <v>165000</v>
      </c>
      <c r="L176" s="29">
        <f t="shared" si="10"/>
        <v>1320000</v>
      </c>
      <c r="M176" s="50"/>
      <c r="N176" s="29">
        <f>M176*$I$7</f>
        <v>0</v>
      </c>
    </row>
    <row r="177" spans="2:14" x14ac:dyDescent="0.3">
      <c r="B177" s="45" t="s">
        <v>169</v>
      </c>
      <c r="C177" s="49" t="s">
        <v>24</v>
      </c>
      <c r="D177" s="46"/>
      <c r="E177" s="35" t="s">
        <v>170</v>
      </c>
      <c r="F177" s="47" t="s">
        <v>75</v>
      </c>
      <c r="G177" s="38">
        <v>3</v>
      </c>
      <c r="H177" s="38" t="s">
        <v>3</v>
      </c>
      <c r="I177" s="50">
        <v>240000</v>
      </c>
      <c r="J177" s="29">
        <f>I177*G177</f>
        <v>720000</v>
      </c>
      <c r="K177" s="50">
        <v>85000</v>
      </c>
      <c r="L177" s="29">
        <f t="shared" si="10"/>
        <v>255000</v>
      </c>
      <c r="M177" s="50"/>
      <c r="N177" s="29">
        <f>M177*$I$7</f>
        <v>0</v>
      </c>
    </row>
    <row r="178" spans="2:14" x14ac:dyDescent="0.3">
      <c r="B178" s="45"/>
      <c r="C178" s="49"/>
      <c r="D178" s="46"/>
      <c r="E178" s="46"/>
      <c r="F178" s="47"/>
      <c r="G178" s="38"/>
      <c r="H178" s="38"/>
      <c r="I178" s="28"/>
      <c r="J178" s="29"/>
      <c r="K178" s="28"/>
      <c r="L178" s="29"/>
      <c r="M178" s="28"/>
      <c r="N178" s="29"/>
    </row>
    <row r="179" spans="2:14" x14ac:dyDescent="0.3">
      <c r="B179" s="33" t="s">
        <v>171</v>
      </c>
      <c r="C179" s="68" t="s">
        <v>10</v>
      </c>
      <c r="D179" s="55"/>
      <c r="E179" s="55"/>
      <c r="F179" s="56"/>
      <c r="G179" s="57"/>
      <c r="H179" s="57"/>
      <c r="I179" s="28"/>
      <c r="J179" s="29"/>
      <c r="K179" s="28"/>
      <c r="L179" s="29"/>
      <c r="M179" s="28"/>
      <c r="N179" s="29"/>
    </row>
    <row r="180" spans="2:14" x14ac:dyDescent="0.3">
      <c r="B180" s="45" t="s">
        <v>172</v>
      </c>
      <c r="C180" s="69" t="s">
        <v>25</v>
      </c>
      <c r="D180" s="70"/>
      <c r="E180" s="70" t="s">
        <v>26</v>
      </c>
      <c r="F180" s="71" t="s">
        <v>27</v>
      </c>
      <c r="G180" s="57">
        <v>1</v>
      </c>
      <c r="H180" s="57" t="s">
        <v>7</v>
      </c>
      <c r="I180" s="28">
        <v>150000</v>
      </c>
      <c r="J180" s="29">
        <f>I180*G180</f>
        <v>150000</v>
      </c>
      <c r="K180" s="28">
        <v>280000</v>
      </c>
      <c r="L180" s="29">
        <f t="shared" si="10"/>
        <v>280000</v>
      </c>
      <c r="M180" s="28"/>
      <c r="N180" s="29">
        <f>M180*$I$7</f>
        <v>0</v>
      </c>
    </row>
    <row r="181" spans="2:14" x14ac:dyDescent="0.3">
      <c r="B181" s="45" t="s">
        <v>173</v>
      </c>
      <c r="C181" s="69" t="s">
        <v>28</v>
      </c>
      <c r="D181" s="70"/>
      <c r="E181" s="70" t="s">
        <v>26</v>
      </c>
      <c r="F181" s="71" t="s">
        <v>27</v>
      </c>
      <c r="G181" s="57">
        <v>1</v>
      </c>
      <c r="H181" s="57" t="s">
        <v>7</v>
      </c>
      <c r="I181" s="28">
        <v>1500000</v>
      </c>
      <c r="J181" s="29">
        <f>I181*G181</f>
        <v>1500000</v>
      </c>
      <c r="K181" s="28">
        <v>450000</v>
      </c>
      <c r="L181" s="29">
        <f t="shared" si="10"/>
        <v>450000</v>
      </c>
      <c r="M181" s="28"/>
      <c r="N181" s="29">
        <f>M181*$I$7</f>
        <v>0</v>
      </c>
    </row>
    <row r="182" spans="2:14" x14ac:dyDescent="0.3">
      <c r="B182" s="45" t="s">
        <v>174</v>
      </c>
      <c r="C182" s="69" t="s">
        <v>29</v>
      </c>
      <c r="D182" s="70"/>
      <c r="E182" s="70" t="s">
        <v>26</v>
      </c>
      <c r="F182" s="71" t="s">
        <v>27</v>
      </c>
      <c r="G182" s="57">
        <v>1</v>
      </c>
      <c r="H182" s="57" t="s">
        <v>7</v>
      </c>
      <c r="I182" s="28">
        <v>95000</v>
      </c>
      <c r="J182" s="29">
        <f>I182*G182</f>
        <v>95000</v>
      </c>
      <c r="K182" s="28">
        <v>65000</v>
      </c>
      <c r="L182" s="29">
        <f t="shared" si="10"/>
        <v>65000</v>
      </c>
      <c r="M182" s="28"/>
      <c r="N182" s="29">
        <f>M182*$I$7</f>
        <v>0</v>
      </c>
    </row>
    <row r="183" spans="2:14" x14ac:dyDescent="0.3">
      <c r="B183" s="45" t="s">
        <v>175</v>
      </c>
      <c r="C183" s="69" t="s">
        <v>30</v>
      </c>
      <c r="D183" s="70"/>
      <c r="E183" s="70" t="s">
        <v>26</v>
      </c>
      <c r="F183" s="71" t="s">
        <v>101</v>
      </c>
      <c r="G183" s="57">
        <v>1</v>
      </c>
      <c r="H183" s="57" t="s">
        <v>7</v>
      </c>
      <c r="I183" s="28">
        <v>340000</v>
      </c>
      <c r="J183" s="29">
        <f>I183*G183</f>
        <v>340000</v>
      </c>
      <c r="K183" s="28">
        <v>250000</v>
      </c>
      <c r="L183" s="29">
        <f t="shared" si="10"/>
        <v>250000</v>
      </c>
      <c r="M183" s="28"/>
      <c r="N183" s="29">
        <f>M183*$I$7</f>
        <v>0</v>
      </c>
    </row>
    <row r="184" spans="2:14" x14ac:dyDescent="0.3">
      <c r="B184" s="45" t="s">
        <v>176</v>
      </c>
      <c r="C184" s="69" t="s">
        <v>31</v>
      </c>
      <c r="D184" s="70"/>
      <c r="E184" s="70" t="s">
        <v>177</v>
      </c>
      <c r="F184" s="71" t="s">
        <v>71</v>
      </c>
      <c r="G184" s="57">
        <v>1</v>
      </c>
      <c r="H184" s="57" t="s">
        <v>7</v>
      </c>
      <c r="I184" s="28">
        <v>135000</v>
      </c>
      <c r="J184" s="29">
        <f>I184*G184</f>
        <v>135000</v>
      </c>
      <c r="K184" s="28">
        <v>285000</v>
      </c>
      <c r="L184" s="29">
        <f t="shared" si="10"/>
        <v>285000</v>
      </c>
      <c r="M184" s="28"/>
      <c r="N184" s="29">
        <f>M184*$I$7</f>
        <v>0</v>
      </c>
    </row>
    <row r="185" spans="2:14" x14ac:dyDescent="0.3">
      <c r="B185" s="67"/>
      <c r="C185" s="69"/>
      <c r="D185" s="70"/>
      <c r="E185" s="70"/>
      <c r="F185" s="71"/>
      <c r="G185" s="57"/>
      <c r="H185" s="57"/>
      <c r="I185" s="62"/>
      <c r="J185" s="29"/>
      <c r="K185" s="62"/>
      <c r="L185" s="29"/>
      <c r="M185" s="62"/>
      <c r="N185" s="29"/>
    </row>
    <row r="186" spans="2:14" x14ac:dyDescent="0.3">
      <c r="B186" s="33" t="s">
        <v>178</v>
      </c>
      <c r="C186" s="72" t="s">
        <v>104</v>
      </c>
      <c r="D186" s="73"/>
      <c r="E186" s="73"/>
      <c r="F186" s="74"/>
      <c r="G186" s="57"/>
      <c r="H186" s="57"/>
      <c r="I186" s="62"/>
      <c r="J186" s="29"/>
      <c r="K186" s="62"/>
      <c r="L186" s="29"/>
      <c r="M186" s="62"/>
      <c r="N186" s="29"/>
    </row>
    <row r="187" spans="2:14" x14ac:dyDescent="0.3">
      <c r="B187" s="45" t="s">
        <v>179</v>
      </c>
      <c r="C187" s="44" t="s">
        <v>106</v>
      </c>
      <c r="D187" s="35"/>
      <c r="E187" s="35" t="s">
        <v>301</v>
      </c>
      <c r="F187" s="37"/>
      <c r="G187" s="38">
        <v>1</v>
      </c>
      <c r="H187" s="38" t="s">
        <v>7</v>
      </c>
      <c r="I187" s="28">
        <v>8400000</v>
      </c>
      <c r="J187" s="29">
        <f>I187*G187</f>
        <v>8400000</v>
      </c>
      <c r="K187" s="28">
        <v>3000000</v>
      </c>
      <c r="L187" s="29">
        <f t="shared" si="10"/>
        <v>3000000</v>
      </c>
      <c r="M187" s="28"/>
      <c r="N187" s="29">
        <f>M187*$I$7</f>
        <v>0</v>
      </c>
    </row>
    <row r="188" spans="2:14" x14ac:dyDescent="0.3">
      <c r="B188" s="75"/>
      <c r="C188" s="76"/>
      <c r="D188" s="77"/>
      <c r="E188" s="77"/>
      <c r="F188" s="78"/>
      <c r="G188" s="79"/>
      <c r="H188" s="79"/>
      <c r="I188" s="80"/>
      <c r="J188" s="29"/>
      <c r="K188" s="80"/>
      <c r="L188" s="29"/>
      <c r="M188" s="80"/>
      <c r="N188" s="29"/>
    </row>
    <row r="189" spans="2:14" s="130" customFormat="1" x14ac:dyDescent="0.3">
      <c r="B189" s="131"/>
      <c r="C189" s="132"/>
      <c r="D189" s="125" t="str">
        <f>CONCATENATE("Sub Total ",C154)</f>
        <v>Sub Total SB-1 (Sub Board)</v>
      </c>
      <c r="E189" s="133"/>
      <c r="F189" s="134"/>
      <c r="G189" s="135"/>
      <c r="H189" s="135"/>
      <c r="I189" s="136"/>
      <c r="J189" s="129">
        <f>SUM(J155:J188)</f>
        <v>49225000</v>
      </c>
      <c r="K189" s="136"/>
      <c r="L189" s="129">
        <f>SUM(L155:L188)</f>
        <v>23627000</v>
      </c>
      <c r="M189" s="136"/>
      <c r="N189" s="129">
        <f>SUM(N155:N188)</f>
        <v>0</v>
      </c>
    </row>
    <row r="190" spans="2:14" x14ac:dyDescent="0.3">
      <c r="B190" s="31"/>
      <c r="C190" s="32"/>
      <c r="D190" s="24"/>
      <c r="E190" s="24"/>
      <c r="F190" s="25"/>
      <c r="G190" s="26"/>
      <c r="H190" s="27"/>
      <c r="I190" s="28"/>
      <c r="J190" s="29"/>
      <c r="K190" s="28"/>
      <c r="L190" s="29"/>
      <c r="M190" s="28"/>
      <c r="N190" s="29"/>
    </row>
    <row r="191" spans="2:14" ht="26.25" customHeight="1" x14ac:dyDescent="0.3">
      <c r="B191" s="22" t="s">
        <v>219</v>
      </c>
      <c r="C191" s="23" t="s">
        <v>220</v>
      </c>
      <c r="D191" s="24"/>
      <c r="E191" s="24"/>
      <c r="F191" s="25"/>
      <c r="G191" s="26"/>
      <c r="H191" s="27"/>
      <c r="I191" s="28"/>
      <c r="J191" s="29"/>
      <c r="K191" s="28"/>
      <c r="L191" s="29"/>
      <c r="M191" s="28"/>
      <c r="N191" s="29"/>
    </row>
    <row r="192" spans="2:14" x14ac:dyDescent="0.3">
      <c r="B192" s="31" t="s">
        <v>221</v>
      </c>
      <c r="C192" s="32" t="s">
        <v>239</v>
      </c>
      <c r="D192" s="24"/>
      <c r="E192" s="24"/>
      <c r="F192" s="25"/>
      <c r="G192" s="63"/>
      <c r="H192" s="64"/>
      <c r="I192" s="65"/>
      <c r="J192" s="29"/>
      <c r="K192" s="65"/>
      <c r="L192" s="29"/>
      <c r="M192" s="65"/>
      <c r="N192" s="29"/>
    </row>
    <row r="193" spans="2:14" x14ac:dyDescent="0.3">
      <c r="B193" s="33" t="s">
        <v>222</v>
      </c>
      <c r="C193" s="34" t="s">
        <v>13</v>
      </c>
      <c r="D193" s="35"/>
      <c r="E193" s="36"/>
      <c r="F193" s="37"/>
      <c r="G193" s="38"/>
      <c r="H193" s="38"/>
      <c r="I193" s="28"/>
      <c r="J193" s="29"/>
      <c r="K193" s="28"/>
      <c r="L193" s="29"/>
      <c r="M193" s="28"/>
      <c r="N193" s="29"/>
    </row>
    <row r="194" spans="2:14" ht="27.6" x14ac:dyDescent="0.3">
      <c r="B194" s="40"/>
      <c r="C194" s="34"/>
      <c r="D194" s="35" t="s">
        <v>14</v>
      </c>
      <c r="E194" s="36" t="s">
        <v>56</v>
      </c>
      <c r="F194" s="41"/>
      <c r="G194" s="38">
        <v>1</v>
      </c>
      <c r="H194" s="38" t="s">
        <v>9</v>
      </c>
      <c r="I194" s="62">
        <v>3760000</v>
      </c>
      <c r="J194" s="29">
        <f>I194*G194</f>
        <v>3760000</v>
      </c>
      <c r="K194" s="62">
        <v>1800000</v>
      </c>
      <c r="L194" s="29">
        <f t="shared" ref="L194:L221" si="12">K194*G194</f>
        <v>1800000</v>
      </c>
      <c r="M194" s="62"/>
      <c r="N194" s="29">
        <f>M194*$I$7</f>
        <v>0</v>
      </c>
    </row>
    <row r="195" spans="2:14" x14ac:dyDescent="0.3">
      <c r="B195" s="40"/>
      <c r="C195" s="34"/>
      <c r="D195" s="35" t="s">
        <v>15</v>
      </c>
      <c r="E195" s="42">
        <v>500</v>
      </c>
      <c r="F195" s="41"/>
      <c r="G195" s="38"/>
      <c r="H195" s="38"/>
      <c r="I195" s="28"/>
      <c r="J195" s="29"/>
      <c r="K195" s="28"/>
      <c r="L195" s="29"/>
      <c r="M195" s="28"/>
      <c r="N195" s="29"/>
    </row>
    <row r="196" spans="2:14" x14ac:dyDescent="0.3">
      <c r="B196" s="40"/>
      <c r="C196" s="34"/>
      <c r="D196" s="35" t="s">
        <v>16</v>
      </c>
      <c r="E196" s="42">
        <v>500</v>
      </c>
      <c r="F196" s="41"/>
      <c r="G196" s="38"/>
      <c r="H196" s="38"/>
      <c r="I196" s="28"/>
      <c r="J196" s="29"/>
      <c r="K196" s="28"/>
      <c r="L196" s="29"/>
      <c r="M196" s="28"/>
      <c r="N196" s="29"/>
    </row>
    <row r="197" spans="2:14" x14ac:dyDescent="0.3">
      <c r="B197" s="40"/>
      <c r="C197" s="34"/>
      <c r="D197" s="35" t="s">
        <v>17</v>
      </c>
      <c r="E197" s="42">
        <v>200</v>
      </c>
      <c r="F197" s="41"/>
      <c r="G197" s="38"/>
      <c r="H197" s="38"/>
      <c r="I197" s="28"/>
      <c r="J197" s="29"/>
      <c r="K197" s="28"/>
      <c r="L197" s="29"/>
      <c r="M197" s="28"/>
      <c r="N197" s="29"/>
    </row>
    <row r="198" spans="2:14" x14ac:dyDescent="0.3">
      <c r="B198" s="40"/>
      <c r="C198" s="34"/>
      <c r="D198" s="35"/>
      <c r="E198" s="36"/>
      <c r="F198" s="41"/>
      <c r="G198" s="38"/>
      <c r="H198" s="38"/>
      <c r="I198" s="28"/>
      <c r="J198" s="29"/>
      <c r="K198" s="28"/>
      <c r="L198" s="29"/>
      <c r="M198" s="28"/>
      <c r="N198" s="29"/>
    </row>
    <row r="199" spans="2:14" x14ac:dyDescent="0.3">
      <c r="B199" s="33" t="s">
        <v>223</v>
      </c>
      <c r="C199" s="34" t="s">
        <v>18</v>
      </c>
      <c r="D199" s="35"/>
      <c r="E199" s="35"/>
      <c r="F199" s="37"/>
      <c r="G199" s="38"/>
      <c r="H199" s="38"/>
      <c r="I199" s="28"/>
      <c r="J199" s="29"/>
      <c r="K199" s="28"/>
      <c r="L199" s="29"/>
      <c r="M199" s="28"/>
      <c r="N199" s="29"/>
    </row>
    <row r="200" spans="2:14" x14ac:dyDescent="0.3">
      <c r="B200" s="43"/>
      <c r="C200" s="44"/>
      <c r="D200" s="35" t="s">
        <v>38</v>
      </c>
      <c r="E200" s="35" t="s">
        <v>20</v>
      </c>
      <c r="F200" s="37" t="s">
        <v>27</v>
      </c>
      <c r="G200" s="38">
        <v>1</v>
      </c>
      <c r="H200" s="38" t="s">
        <v>7</v>
      </c>
      <c r="I200" s="28">
        <v>520000</v>
      </c>
      <c r="J200" s="29">
        <f>I200*G200</f>
        <v>520000</v>
      </c>
      <c r="K200" s="28">
        <v>530000</v>
      </c>
      <c r="L200" s="29">
        <f t="shared" si="12"/>
        <v>530000</v>
      </c>
      <c r="M200" s="28"/>
      <c r="N200" s="29">
        <f>M200*$I$7</f>
        <v>0</v>
      </c>
    </row>
    <row r="201" spans="2:14" x14ac:dyDescent="0.3">
      <c r="B201" s="43"/>
      <c r="C201" s="44"/>
      <c r="D201" s="35" t="s">
        <v>39</v>
      </c>
      <c r="E201" s="35" t="s">
        <v>20</v>
      </c>
      <c r="F201" s="37" t="s">
        <v>27</v>
      </c>
      <c r="G201" s="38">
        <v>1</v>
      </c>
      <c r="H201" s="38" t="s">
        <v>7</v>
      </c>
      <c r="I201" s="28">
        <v>200000</v>
      </c>
      <c r="J201" s="29">
        <f>I201*G201</f>
        <v>200000</v>
      </c>
      <c r="K201" s="28">
        <v>530000</v>
      </c>
      <c r="L201" s="29">
        <f t="shared" si="12"/>
        <v>530000</v>
      </c>
      <c r="M201" s="28"/>
      <c r="N201" s="29">
        <f>M201*$I$7</f>
        <v>0</v>
      </c>
    </row>
    <row r="202" spans="2:14" x14ac:dyDescent="0.3">
      <c r="B202" s="43"/>
      <c r="C202" s="44"/>
      <c r="D202" s="35" t="s">
        <v>21</v>
      </c>
      <c r="E202" s="35" t="s">
        <v>20</v>
      </c>
      <c r="F202" s="37" t="s">
        <v>27</v>
      </c>
      <c r="G202" s="38">
        <v>1</v>
      </c>
      <c r="H202" s="38" t="s">
        <v>7</v>
      </c>
      <c r="I202" s="28">
        <v>200000</v>
      </c>
      <c r="J202" s="29">
        <f>I202*G202</f>
        <v>200000</v>
      </c>
      <c r="K202" s="28">
        <v>530000</v>
      </c>
      <c r="L202" s="29">
        <f t="shared" si="12"/>
        <v>530000</v>
      </c>
      <c r="M202" s="28"/>
      <c r="N202" s="29">
        <f>M202*$I$7</f>
        <v>0</v>
      </c>
    </row>
    <row r="203" spans="2:14" x14ac:dyDescent="0.3">
      <c r="B203" s="40"/>
      <c r="C203" s="34"/>
      <c r="D203" s="35"/>
      <c r="E203" s="36"/>
      <c r="F203" s="37"/>
      <c r="G203" s="38"/>
      <c r="H203" s="38"/>
      <c r="I203" s="28"/>
      <c r="J203" s="29"/>
      <c r="K203" s="28"/>
      <c r="L203" s="29"/>
      <c r="M203" s="28"/>
      <c r="N203" s="29"/>
    </row>
    <row r="204" spans="2:14" x14ac:dyDescent="0.3">
      <c r="B204" s="33" t="s">
        <v>224</v>
      </c>
      <c r="C204" s="34" t="s">
        <v>22</v>
      </c>
      <c r="D204" s="35"/>
      <c r="E204" s="35"/>
      <c r="F204" s="37"/>
      <c r="G204" s="38"/>
      <c r="H204" s="38"/>
      <c r="I204" s="28"/>
      <c r="J204" s="29"/>
      <c r="K204" s="28"/>
      <c r="L204" s="29"/>
      <c r="M204" s="28"/>
      <c r="N204" s="29"/>
    </row>
    <row r="205" spans="2:14" x14ac:dyDescent="0.3">
      <c r="B205" s="51" t="s">
        <v>225</v>
      </c>
      <c r="C205" s="44" t="s">
        <v>23</v>
      </c>
      <c r="D205" s="35"/>
      <c r="E205" s="46" t="s">
        <v>42</v>
      </c>
      <c r="F205" s="47" t="s">
        <v>87</v>
      </c>
      <c r="G205" s="38">
        <v>3</v>
      </c>
      <c r="H205" s="38" t="s">
        <v>3</v>
      </c>
      <c r="I205" s="28">
        <v>35000</v>
      </c>
      <c r="J205" s="29">
        <f>I205*G205</f>
        <v>105000</v>
      </c>
      <c r="K205" s="28">
        <v>110000</v>
      </c>
      <c r="L205" s="29">
        <f t="shared" si="12"/>
        <v>330000</v>
      </c>
      <c r="M205" s="28"/>
      <c r="N205" s="29">
        <f>M205*$I$7</f>
        <v>0</v>
      </c>
    </row>
    <row r="206" spans="2:14" x14ac:dyDescent="0.3">
      <c r="B206" s="51" t="s">
        <v>226</v>
      </c>
      <c r="C206" s="44" t="s">
        <v>40</v>
      </c>
      <c r="D206" s="35"/>
      <c r="E206" s="46" t="s">
        <v>43</v>
      </c>
      <c r="F206" s="47" t="s">
        <v>62</v>
      </c>
      <c r="G206" s="38">
        <v>3</v>
      </c>
      <c r="H206" s="38" t="s">
        <v>3</v>
      </c>
      <c r="I206" s="28">
        <v>40000</v>
      </c>
      <c r="J206" s="29">
        <f>I206*G206</f>
        <v>120000</v>
      </c>
      <c r="K206" s="28">
        <v>249000</v>
      </c>
      <c r="L206" s="29">
        <f t="shared" si="12"/>
        <v>747000</v>
      </c>
      <c r="M206" s="28"/>
      <c r="N206" s="29">
        <f>M206*$I$7</f>
        <v>0</v>
      </c>
    </row>
    <row r="207" spans="2:14" x14ac:dyDescent="0.3">
      <c r="B207" s="43"/>
      <c r="C207" s="49"/>
      <c r="D207" s="46"/>
      <c r="E207" s="46"/>
      <c r="F207" s="47"/>
      <c r="G207" s="38"/>
      <c r="H207" s="38"/>
      <c r="I207" s="28"/>
      <c r="J207" s="29"/>
      <c r="K207" s="28"/>
      <c r="L207" s="29"/>
      <c r="M207" s="28"/>
      <c r="N207" s="29"/>
    </row>
    <row r="208" spans="2:14" x14ac:dyDescent="0.3">
      <c r="B208" s="33" t="s">
        <v>227</v>
      </c>
      <c r="C208" s="52" t="s">
        <v>11</v>
      </c>
      <c r="D208" s="46"/>
      <c r="E208" s="46"/>
      <c r="F208" s="47"/>
      <c r="G208" s="38"/>
      <c r="H208" s="38"/>
      <c r="I208" s="28"/>
      <c r="J208" s="29"/>
      <c r="K208" s="28"/>
      <c r="L208" s="29"/>
      <c r="M208" s="28"/>
      <c r="N208" s="29"/>
    </row>
    <row r="209" spans="2:14" x14ac:dyDescent="0.3">
      <c r="B209" s="51" t="s">
        <v>228</v>
      </c>
      <c r="C209" s="49" t="s">
        <v>41</v>
      </c>
      <c r="D209" s="46"/>
      <c r="E209" s="46" t="s">
        <v>46</v>
      </c>
      <c r="F209" s="47" t="s">
        <v>75</v>
      </c>
      <c r="G209" s="38">
        <v>1</v>
      </c>
      <c r="H209" s="38" t="s">
        <v>3</v>
      </c>
      <c r="I209" s="28">
        <v>660000</v>
      </c>
      <c r="J209" s="29">
        <f>I209*G209</f>
        <v>660000</v>
      </c>
      <c r="K209" s="28">
        <v>385000</v>
      </c>
      <c r="L209" s="29">
        <f t="shared" si="12"/>
        <v>385000</v>
      </c>
      <c r="M209" s="28"/>
      <c r="N209" s="29">
        <f>M209*$I$7</f>
        <v>0</v>
      </c>
    </row>
    <row r="210" spans="2:14" x14ac:dyDescent="0.3">
      <c r="B210" s="51" t="s">
        <v>229</v>
      </c>
      <c r="C210" s="49" t="s">
        <v>24</v>
      </c>
      <c r="D210" s="46"/>
      <c r="E210" s="35" t="s">
        <v>44</v>
      </c>
      <c r="F210" s="37" t="s">
        <v>95</v>
      </c>
      <c r="G210" s="38">
        <v>1</v>
      </c>
      <c r="H210" s="38" t="s">
        <v>3</v>
      </c>
      <c r="I210" s="28">
        <v>450000</v>
      </c>
      <c r="J210" s="29">
        <f>I210*G210</f>
        <v>450000</v>
      </c>
      <c r="K210" s="28">
        <v>115000</v>
      </c>
      <c r="L210" s="29">
        <f t="shared" si="12"/>
        <v>115000</v>
      </c>
      <c r="M210" s="28"/>
      <c r="N210" s="29">
        <f>M210*$I$7</f>
        <v>0</v>
      </c>
    </row>
    <row r="211" spans="2:14" x14ac:dyDescent="0.3">
      <c r="B211" s="51" t="s">
        <v>230</v>
      </c>
      <c r="C211" s="49" t="s">
        <v>24</v>
      </c>
      <c r="D211" s="46"/>
      <c r="E211" s="35" t="s">
        <v>45</v>
      </c>
      <c r="F211" s="37" t="s">
        <v>95</v>
      </c>
      <c r="G211" s="38">
        <v>24</v>
      </c>
      <c r="H211" s="38" t="s">
        <v>3</v>
      </c>
      <c r="I211" s="28">
        <v>120000</v>
      </c>
      <c r="J211" s="29">
        <f>I211*G211</f>
        <v>2880000</v>
      </c>
      <c r="K211" s="28">
        <v>115000</v>
      </c>
      <c r="L211" s="29">
        <f t="shared" si="12"/>
        <v>2760000</v>
      </c>
      <c r="M211" s="28"/>
      <c r="N211" s="29">
        <f>M211*$I$7</f>
        <v>0</v>
      </c>
    </row>
    <row r="212" spans="2:14" x14ac:dyDescent="0.3">
      <c r="B212" s="51"/>
      <c r="C212" s="49"/>
      <c r="D212" s="46"/>
      <c r="E212" s="46"/>
      <c r="F212" s="47"/>
      <c r="G212" s="38"/>
      <c r="H212" s="38"/>
      <c r="I212" s="28"/>
      <c r="J212" s="29"/>
      <c r="K212" s="28"/>
      <c r="L212" s="29"/>
      <c r="M212" s="28"/>
      <c r="N212" s="29"/>
    </row>
    <row r="213" spans="2:14" x14ac:dyDescent="0.3">
      <c r="B213" s="33" t="s">
        <v>231</v>
      </c>
      <c r="C213" s="68" t="s">
        <v>10</v>
      </c>
      <c r="D213" s="55"/>
      <c r="E213" s="55"/>
      <c r="F213" s="56"/>
      <c r="G213" s="57"/>
      <c r="H213" s="57"/>
      <c r="I213" s="28"/>
      <c r="J213" s="29"/>
      <c r="K213" s="28"/>
      <c r="L213" s="29"/>
      <c r="M213" s="28"/>
      <c r="N213" s="29"/>
    </row>
    <row r="214" spans="2:14" x14ac:dyDescent="0.3">
      <c r="B214" s="51" t="s">
        <v>232</v>
      </c>
      <c r="C214" s="69" t="s">
        <v>25</v>
      </c>
      <c r="D214" s="70"/>
      <c r="E214" s="70" t="s">
        <v>26</v>
      </c>
      <c r="F214" s="71" t="s">
        <v>27</v>
      </c>
      <c r="G214" s="57">
        <v>1</v>
      </c>
      <c r="H214" s="57" t="s">
        <v>7</v>
      </c>
      <c r="I214" s="28">
        <v>150000</v>
      </c>
      <c r="J214" s="29">
        <f>I214*G214</f>
        <v>150000</v>
      </c>
      <c r="K214" s="28">
        <v>280000</v>
      </c>
      <c r="L214" s="29">
        <f t="shared" si="12"/>
        <v>280000</v>
      </c>
      <c r="M214" s="28"/>
      <c r="N214" s="29">
        <f t="shared" ref="N214:N221" si="13">M214*$I$7</f>
        <v>0</v>
      </c>
    </row>
    <row r="215" spans="2:14" x14ac:dyDescent="0.3">
      <c r="B215" s="51" t="s">
        <v>233</v>
      </c>
      <c r="C215" s="69" t="s">
        <v>28</v>
      </c>
      <c r="D215" s="70"/>
      <c r="E215" s="70" t="s">
        <v>26</v>
      </c>
      <c r="F215" s="71" t="s">
        <v>27</v>
      </c>
      <c r="G215" s="57">
        <v>1</v>
      </c>
      <c r="H215" s="57" t="s">
        <v>7</v>
      </c>
      <c r="I215" s="28">
        <v>1500000</v>
      </c>
      <c r="J215" s="29">
        <f>I215*G215</f>
        <v>1500000</v>
      </c>
      <c r="K215" s="28">
        <v>450000</v>
      </c>
      <c r="L215" s="29">
        <f t="shared" si="12"/>
        <v>450000</v>
      </c>
      <c r="M215" s="28"/>
      <c r="N215" s="29">
        <f t="shared" si="13"/>
        <v>0</v>
      </c>
    </row>
    <row r="216" spans="2:14" x14ac:dyDescent="0.3">
      <c r="B216" s="51" t="s">
        <v>234</v>
      </c>
      <c r="C216" s="69" t="s">
        <v>29</v>
      </c>
      <c r="D216" s="70"/>
      <c r="E216" s="70" t="s">
        <v>26</v>
      </c>
      <c r="F216" s="71" t="s">
        <v>27</v>
      </c>
      <c r="G216" s="57">
        <v>1</v>
      </c>
      <c r="H216" s="57" t="s">
        <v>7</v>
      </c>
      <c r="I216" s="28">
        <v>95000</v>
      </c>
      <c r="J216" s="29">
        <f>I216*G216</f>
        <v>95000</v>
      </c>
      <c r="K216" s="28">
        <v>65000</v>
      </c>
      <c r="L216" s="29">
        <f t="shared" si="12"/>
        <v>65000</v>
      </c>
      <c r="M216" s="28"/>
      <c r="N216" s="29">
        <f t="shared" si="13"/>
        <v>0</v>
      </c>
    </row>
    <row r="217" spans="2:14" x14ac:dyDescent="0.3">
      <c r="B217" s="51" t="s">
        <v>235</v>
      </c>
      <c r="C217" s="69" t="s">
        <v>30</v>
      </c>
      <c r="D217" s="70"/>
      <c r="E217" s="70" t="s">
        <v>26</v>
      </c>
      <c r="F217" s="71" t="s">
        <v>101</v>
      </c>
      <c r="G217" s="57">
        <v>1</v>
      </c>
      <c r="H217" s="57" t="s">
        <v>7</v>
      </c>
      <c r="I217" s="28">
        <v>340000</v>
      </c>
      <c r="J217" s="29">
        <f>I217*G217</f>
        <v>340000</v>
      </c>
      <c r="K217" s="28">
        <v>250000</v>
      </c>
      <c r="L217" s="29">
        <f t="shared" si="12"/>
        <v>250000</v>
      </c>
      <c r="M217" s="28"/>
      <c r="N217" s="29">
        <f t="shared" si="13"/>
        <v>0</v>
      </c>
    </row>
    <row r="218" spans="2:14" x14ac:dyDescent="0.3">
      <c r="B218" s="51" t="s">
        <v>236</v>
      </c>
      <c r="C218" s="69" t="s">
        <v>31</v>
      </c>
      <c r="D218" s="70"/>
      <c r="E218" s="70" t="s">
        <v>32</v>
      </c>
      <c r="F218" s="71" t="s">
        <v>71</v>
      </c>
      <c r="G218" s="57">
        <v>1</v>
      </c>
      <c r="H218" s="57" t="s">
        <v>7</v>
      </c>
      <c r="I218" s="28">
        <v>135000</v>
      </c>
      <c r="J218" s="29">
        <f>I218*G218</f>
        <v>135000</v>
      </c>
      <c r="K218" s="28">
        <v>285000</v>
      </c>
      <c r="L218" s="29">
        <f t="shared" si="12"/>
        <v>285000</v>
      </c>
      <c r="M218" s="28"/>
      <c r="N218" s="29">
        <f t="shared" si="13"/>
        <v>0</v>
      </c>
    </row>
    <row r="219" spans="2:14" x14ac:dyDescent="0.3">
      <c r="B219" s="67"/>
      <c r="C219" s="69"/>
      <c r="D219" s="70"/>
      <c r="E219" s="70"/>
      <c r="F219" s="71"/>
      <c r="G219" s="57"/>
      <c r="H219" s="57"/>
      <c r="I219" s="28"/>
      <c r="J219" s="29"/>
      <c r="K219" s="28"/>
      <c r="L219" s="29">
        <f t="shared" si="12"/>
        <v>0</v>
      </c>
      <c r="M219" s="28"/>
      <c r="N219" s="29">
        <f t="shared" si="13"/>
        <v>0</v>
      </c>
    </row>
    <row r="220" spans="2:14" x14ac:dyDescent="0.3">
      <c r="B220" s="33" t="s">
        <v>237</v>
      </c>
      <c r="C220" s="72" t="s">
        <v>104</v>
      </c>
      <c r="D220" s="73"/>
      <c r="E220" s="73"/>
      <c r="F220" s="74"/>
      <c r="G220" s="57"/>
      <c r="H220" s="57"/>
      <c r="J220" s="29"/>
      <c r="L220" s="29">
        <f t="shared" si="12"/>
        <v>0</v>
      </c>
      <c r="N220" s="29">
        <f t="shared" si="13"/>
        <v>0</v>
      </c>
    </row>
    <row r="221" spans="2:14" x14ac:dyDescent="0.3">
      <c r="B221" s="51" t="s">
        <v>238</v>
      </c>
      <c r="C221" s="44" t="s">
        <v>106</v>
      </c>
      <c r="D221" s="35"/>
      <c r="E221" s="35" t="s">
        <v>302</v>
      </c>
      <c r="F221" s="37"/>
      <c r="G221" s="38">
        <v>1</v>
      </c>
      <c r="H221" s="38" t="s">
        <v>7</v>
      </c>
      <c r="I221" s="62">
        <v>7500000</v>
      </c>
      <c r="J221" s="29">
        <f>I221*G221</f>
        <v>7500000</v>
      </c>
      <c r="K221" s="62">
        <v>1500000</v>
      </c>
      <c r="L221" s="29">
        <f t="shared" si="12"/>
        <v>1500000</v>
      </c>
      <c r="M221" s="62"/>
      <c r="N221" s="29">
        <f t="shared" si="13"/>
        <v>0</v>
      </c>
    </row>
    <row r="222" spans="2:14" x14ac:dyDescent="0.3">
      <c r="B222" s="75"/>
      <c r="C222" s="76"/>
      <c r="D222" s="77"/>
      <c r="E222" s="77"/>
      <c r="F222" s="78"/>
      <c r="G222" s="79"/>
      <c r="H222" s="79"/>
      <c r="I222" s="80"/>
      <c r="J222" s="81"/>
      <c r="K222" s="80"/>
      <c r="L222" s="81"/>
      <c r="M222" s="80"/>
      <c r="N222" s="81"/>
    </row>
    <row r="223" spans="2:14" s="130" customFormat="1" x14ac:dyDescent="0.3">
      <c r="B223" s="131"/>
      <c r="C223" s="132"/>
      <c r="D223" s="125" t="str">
        <f>CONCATENATE("Sub Total ",C192)</f>
        <v>Sub Total LSB-1 Boiler BSD Building</v>
      </c>
      <c r="E223" s="133"/>
      <c r="F223" s="134"/>
      <c r="G223" s="135"/>
      <c r="H223" s="135"/>
      <c r="I223" s="136"/>
      <c r="J223" s="129">
        <f>SUM(J194:J221)</f>
        <v>18615000</v>
      </c>
      <c r="K223" s="136"/>
      <c r="L223" s="129">
        <f>SUM(L194:L221)</f>
        <v>10557000</v>
      </c>
      <c r="M223" s="136"/>
      <c r="N223" s="129">
        <f>SUM(N194:N221)</f>
        <v>0</v>
      </c>
    </row>
    <row r="224" spans="2:14" x14ac:dyDescent="0.3">
      <c r="B224" s="31"/>
      <c r="C224" s="32"/>
      <c r="D224" s="24"/>
      <c r="E224" s="24"/>
      <c r="F224" s="25"/>
      <c r="G224" s="26"/>
      <c r="H224" s="27"/>
      <c r="I224" s="28"/>
      <c r="J224" s="29"/>
      <c r="K224" s="28"/>
      <c r="L224" s="29"/>
      <c r="M224" s="28"/>
      <c r="N224" s="29"/>
    </row>
  </sheetData>
  <mergeCells count="7">
    <mergeCell ref="K2:L2"/>
    <mergeCell ref="M2:N2"/>
    <mergeCell ref="B2:B3"/>
    <mergeCell ref="I2:J2"/>
    <mergeCell ref="C2:F3"/>
    <mergeCell ref="G2:G3"/>
    <mergeCell ref="H2:H3"/>
  </mergeCells>
  <pageMargins left="0.7" right="0.7" top="0.75" bottom="0.75" header="0.3" footer="0.3"/>
  <pageSetup paperSize="8" scale="50" orientation="portrait" horizontalDpi="4294967293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64FC-7EE4-4F11-A23E-C14C934044B7}">
  <sheetPr>
    <tabColor theme="9" tint="-0.249977111117893"/>
  </sheetPr>
  <dimension ref="A1:V174"/>
  <sheetViews>
    <sheetView showGridLines="0" zoomScale="70" zoomScaleNormal="70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J22" sqref="J22"/>
    </sheetView>
  </sheetViews>
  <sheetFormatPr defaultColWidth="9.21875" defaultRowHeight="13.8" x14ac:dyDescent="0.3"/>
  <cols>
    <col min="1" max="1" width="8" style="3" customWidth="1"/>
    <col min="2" max="2" width="6.5546875" style="4" customWidth="1"/>
    <col min="3" max="3" width="22.21875" style="4" customWidth="1"/>
    <col min="4" max="4" width="23.44140625" style="4" customWidth="1"/>
    <col min="5" max="6" width="5.77734375" style="5" customWidth="1"/>
    <col min="7" max="21" width="13.21875" style="11" customWidth="1"/>
    <col min="22" max="16384" width="9.21875" style="4"/>
  </cols>
  <sheetData>
    <row r="1" spans="1:21" ht="14.4" thickBot="1" x14ac:dyDescent="0.35"/>
    <row r="2" spans="1:21" ht="15" customHeight="1" x14ac:dyDescent="0.3">
      <c r="A2" s="163" t="s">
        <v>2</v>
      </c>
      <c r="B2" s="166" t="s">
        <v>264</v>
      </c>
      <c r="C2" s="166"/>
      <c r="D2" s="166"/>
      <c r="E2" s="169" t="s">
        <v>0</v>
      </c>
      <c r="F2" s="171" t="s">
        <v>1</v>
      </c>
      <c r="G2" s="153" t="s">
        <v>435</v>
      </c>
      <c r="H2" s="154"/>
      <c r="I2" s="155"/>
      <c r="J2" s="153"/>
      <c r="K2" s="154"/>
      <c r="L2" s="155"/>
      <c r="M2" s="153"/>
      <c r="N2" s="154"/>
      <c r="O2" s="155"/>
      <c r="P2" s="153"/>
      <c r="Q2" s="154"/>
      <c r="R2" s="155"/>
      <c r="S2" s="153"/>
      <c r="T2" s="154"/>
      <c r="U2" s="155"/>
    </row>
    <row r="3" spans="1:21" ht="15" customHeight="1" x14ac:dyDescent="0.3">
      <c r="A3" s="198"/>
      <c r="B3" s="199"/>
      <c r="C3" s="199"/>
      <c r="D3" s="199"/>
      <c r="E3" s="200"/>
      <c r="F3" s="201"/>
      <c r="G3" s="195" t="s">
        <v>429</v>
      </c>
      <c r="H3" s="196"/>
      <c r="I3" s="197"/>
      <c r="J3" s="195"/>
      <c r="K3" s="196"/>
      <c r="L3" s="197"/>
      <c r="M3" s="195"/>
      <c r="N3" s="196"/>
      <c r="O3" s="197"/>
      <c r="P3" s="195"/>
      <c r="Q3" s="196"/>
      <c r="R3" s="197"/>
      <c r="S3" s="195"/>
      <c r="T3" s="196"/>
      <c r="U3" s="197"/>
    </row>
    <row r="4" spans="1:21" ht="22.5" customHeight="1" x14ac:dyDescent="0.3">
      <c r="A4" s="164"/>
      <c r="B4" s="167"/>
      <c r="C4" s="167"/>
      <c r="D4" s="167"/>
      <c r="E4" s="157"/>
      <c r="F4" s="172"/>
      <c r="G4" s="156" t="s">
        <v>4</v>
      </c>
      <c r="H4" s="157"/>
      <c r="I4" s="158" t="s">
        <v>6</v>
      </c>
      <c r="J4" s="156" t="s">
        <v>4</v>
      </c>
      <c r="K4" s="157"/>
      <c r="L4" s="158" t="s">
        <v>6</v>
      </c>
      <c r="M4" s="156" t="s">
        <v>4</v>
      </c>
      <c r="N4" s="157"/>
      <c r="O4" s="158" t="s">
        <v>6</v>
      </c>
      <c r="P4" s="156" t="s">
        <v>4</v>
      </c>
      <c r="Q4" s="157"/>
      <c r="R4" s="158" t="s">
        <v>6</v>
      </c>
      <c r="S4" s="156" t="s">
        <v>4</v>
      </c>
      <c r="T4" s="157"/>
      <c r="U4" s="158" t="s">
        <v>6</v>
      </c>
    </row>
    <row r="5" spans="1:21" ht="22.5" customHeight="1" thickBot="1" x14ac:dyDescent="0.35">
      <c r="A5" s="165"/>
      <c r="B5" s="168"/>
      <c r="C5" s="168"/>
      <c r="D5" s="168"/>
      <c r="E5" s="170"/>
      <c r="F5" s="173"/>
      <c r="G5" s="104" t="s">
        <v>5</v>
      </c>
      <c r="H5" s="103" t="s">
        <v>305</v>
      </c>
      <c r="I5" s="159"/>
      <c r="J5" s="104" t="s">
        <v>5</v>
      </c>
      <c r="K5" s="103" t="s">
        <v>305</v>
      </c>
      <c r="L5" s="159"/>
      <c r="M5" s="104" t="s">
        <v>5</v>
      </c>
      <c r="N5" s="103" t="s">
        <v>305</v>
      </c>
      <c r="O5" s="159"/>
      <c r="P5" s="104" t="s">
        <v>5</v>
      </c>
      <c r="Q5" s="103" t="s">
        <v>305</v>
      </c>
      <c r="R5" s="159"/>
      <c r="S5" s="104" t="s">
        <v>5</v>
      </c>
      <c r="T5" s="103" t="s">
        <v>305</v>
      </c>
      <c r="U5" s="159"/>
    </row>
    <row r="6" spans="1:21" x14ac:dyDescent="0.3">
      <c r="A6" s="100"/>
      <c r="B6" s="174"/>
      <c r="C6" s="175"/>
      <c r="D6" s="175"/>
      <c r="E6" s="101"/>
      <c r="F6" s="101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</row>
    <row r="7" spans="1:21" ht="13.95" customHeight="1" x14ac:dyDescent="0.3">
      <c r="A7" s="98" t="s">
        <v>52</v>
      </c>
      <c r="B7" s="160" t="s">
        <v>428</v>
      </c>
      <c r="C7" s="161"/>
      <c r="D7" s="162"/>
      <c r="E7" s="2"/>
      <c r="F7" s="2"/>
      <c r="G7" s="16"/>
      <c r="H7" s="16"/>
      <c r="I7" s="1"/>
      <c r="J7" s="16"/>
      <c r="K7" s="16"/>
      <c r="L7" s="1"/>
      <c r="M7" s="1"/>
      <c r="N7" s="1"/>
      <c r="O7" s="1"/>
      <c r="P7" s="16"/>
      <c r="Q7" s="16"/>
      <c r="R7" s="1"/>
      <c r="S7" s="16"/>
      <c r="T7" s="16"/>
      <c r="U7" s="1"/>
    </row>
    <row r="8" spans="1:21" s="7" customFormat="1" x14ac:dyDescent="0.3">
      <c r="A8" s="99" t="s">
        <v>391</v>
      </c>
      <c r="B8" s="18">
        <v>200</v>
      </c>
      <c r="C8" s="151" t="s">
        <v>430</v>
      </c>
      <c r="D8" s="152"/>
      <c r="E8" s="13">
        <v>1</v>
      </c>
      <c r="F8" s="13" t="s">
        <v>8</v>
      </c>
      <c r="G8" s="17"/>
      <c r="H8" s="17"/>
      <c r="I8" s="1">
        <f t="shared" ref="I8:I18" si="0">E8*(G8+H8)</f>
        <v>0</v>
      </c>
      <c r="J8" s="17"/>
      <c r="K8" s="17"/>
      <c r="L8" s="1">
        <f t="shared" ref="L8:L18" si="1">E8*(J8+K8)</f>
        <v>0</v>
      </c>
      <c r="M8" s="1"/>
      <c r="N8" s="1"/>
      <c r="O8" s="1">
        <f>E8*(M8+N8)</f>
        <v>0</v>
      </c>
      <c r="P8" s="17"/>
      <c r="Q8" s="17"/>
      <c r="R8" s="1">
        <f t="shared" ref="R8:R13" si="2">$E$8*(P8+Q8)</f>
        <v>0</v>
      </c>
      <c r="S8" s="17"/>
      <c r="T8" s="17"/>
      <c r="U8" s="1">
        <f t="shared" ref="U8:U13" si="3">$E$8*(S8+T8)</f>
        <v>0</v>
      </c>
    </row>
    <row r="9" spans="1:21" s="7" customFormat="1" ht="13.95" customHeight="1" x14ac:dyDescent="0.3">
      <c r="A9" s="99" t="s">
        <v>392</v>
      </c>
      <c r="B9" s="18">
        <v>315</v>
      </c>
      <c r="C9" s="151" t="s">
        <v>430</v>
      </c>
      <c r="D9" s="152"/>
      <c r="E9" s="13">
        <v>1</v>
      </c>
      <c r="F9" s="13" t="s">
        <v>8</v>
      </c>
      <c r="G9" s="17"/>
      <c r="H9" s="17"/>
      <c r="I9" s="1">
        <f t="shared" si="0"/>
        <v>0</v>
      </c>
      <c r="J9" s="17"/>
      <c r="K9" s="17"/>
      <c r="L9" s="1">
        <f t="shared" si="1"/>
        <v>0</v>
      </c>
      <c r="M9" s="1"/>
      <c r="N9" s="1"/>
      <c r="O9" s="1">
        <f t="shared" ref="O9:O19" si="4">E9*(M9+N9)</f>
        <v>0</v>
      </c>
      <c r="P9" s="17"/>
      <c r="Q9" s="17"/>
      <c r="R9" s="1">
        <f t="shared" si="2"/>
        <v>0</v>
      </c>
      <c r="S9" s="17"/>
      <c r="T9" s="17"/>
      <c r="U9" s="1">
        <f t="shared" si="3"/>
        <v>0</v>
      </c>
    </row>
    <row r="10" spans="1:21" s="7" customFormat="1" ht="13.95" customHeight="1" x14ac:dyDescent="0.3">
      <c r="A10" s="99" t="s">
        <v>393</v>
      </c>
      <c r="B10" s="18">
        <v>400</v>
      </c>
      <c r="C10" s="151" t="s">
        <v>430</v>
      </c>
      <c r="D10" s="152"/>
      <c r="E10" s="13">
        <v>1</v>
      </c>
      <c r="F10" s="13" t="s">
        <v>8</v>
      </c>
      <c r="G10" s="17"/>
      <c r="H10" s="17"/>
      <c r="I10" s="1">
        <f t="shared" si="0"/>
        <v>0</v>
      </c>
      <c r="J10" s="17"/>
      <c r="K10" s="17"/>
      <c r="L10" s="1">
        <f t="shared" si="1"/>
        <v>0</v>
      </c>
      <c r="M10" s="1"/>
      <c r="N10" s="1"/>
      <c r="O10" s="1">
        <f t="shared" si="4"/>
        <v>0</v>
      </c>
      <c r="P10" s="17"/>
      <c r="Q10" s="17"/>
      <c r="R10" s="1">
        <f t="shared" si="2"/>
        <v>0</v>
      </c>
      <c r="S10" s="17"/>
      <c r="T10" s="17"/>
      <c r="U10" s="1">
        <f t="shared" si="3"/>
        <v>0</v>
      </c>
    </row>
    <row r="11" spans="1:21" s="7" customFormat="1" ht="13.95" customHeight="1" x14ac:dyDescent="0.3">
      <c r="A11" s="99" t="s">
        <v>394</v>
      </c>
      <c r="B11" s="18">
        <v>500</v>
      </c>
      <c r="C11" s="151" t="s">
        <v>430</v>
      </c>
      <c r="D11" s="152"/>
      <c r="E11" s="13">
        <v>1</v>
      </c>
      <c r="F11" s="13" t="s">
        <v>8</v>
      </c>
      <c r="G11" s="17"/>
      <c r="H11" s="17"/>
      <c r="I11" s="1">
        <f t="shared" si="0"/>
        <v>0</v>
      </c>
      <c r="J11" s="17"/>
      <c r="K11" s="17"/>
      <c r="L11" s="1">
        <f t="shared" si="1"/>
        <v>0</v>
      </c>
      <c r="M11" s="1"/>
      <c r="N11" s="1"/>
      <c r="O11" s="1">
        <f t="shared" si="4"/>
        <v>0</v>
      </c>
      <c r="P11" s="17"/>
      <c r="Q11" s="17"/>
      <c r="R11" s="1">
        <f t="shared" si="2"/>
        <v>0</v>
      </c>
      <c r="S11" s="17"/>
      <c r="T11" s="17"/>
      <c r="U11" s="1">
        <f t="shared" si="3"/>
        <v>0</v>
      </c>
    </row>
    <row r="12" spans="1:21" s="7" customFormat="1" ht="13.95" customHeight="1" x14ac:dyDescent="0.3">
      <c r="A12" s="99" t="s">
        <v>395</v>
      </c>
      <c r="B12" s="18">
        <v>630</v>
      </c>
      <c r="C12" s="151" t="s">
        <v>430</v>
      </c>
      <c r="D12" s="152"/>
      <c r="E12" s="13">
        <v>1</v>
      </c>
      <c r="F12" s="13" t="s">
        <v>8</v>
      </c>
      <c r="G12" s="17"/>
      <c r="H12" s="17"/>
      <c r="I12" s="1">
        <f t="shared" si="0"/>
        <v>0</v>
      </c>
      <c r="J12" s="17"/>
      <c r="K12" s="17"/>
      <c r="L12" s="1">
        <f t="shared" si="1"/>
        <v>0</v>
      </c>
      <c r="M12" s="1"/>
      <c r="N12" s="1"/>
      <c r="O12" s="1">
        <f t="shared" si="4"/>
        <v>0</v>
      </c>
      <c r="P12" s="17"/>
      <c r="Q12" s="17"/>
      <c r="R12" s="1">
        <f t="shared" si="2"/>
        <v>0</v>
      </c>
      <c r="S12" s="17"/>
      <c r="T12" s="17"/>
      <c r="U12" s="1">
        <f t="shared" si="3"/>
        <v>0</v>
      </c>
    </row>
    <row r="13" spans="1:21" s="7" customFormat="1" ht="13.95" customHeight="1" x14ac:dyDescent="0.3">
      <c r="A13" s="99" t="s">
        <v>396</v>
      </c>
      <c r="B13" s="18">
        <v>800</v>
      </c>
      <c r="C13" s="151" t="s">
        <v>430</v>
      </c>
      <c r="D13" s="152"/>
      <c r="E13" s="13">
        <v>1</v>
      </c>
      <c r="F13" s="13" t="s">
        <v>8</v>
      </c>
      <c r="G13" s="17"/>
      <c r="H13" s="17"/>
      <c r="I13" s="1">
        <f t="shared" si="0"/>
        <v>0</v>
      </c>
      <c r="J13" s="17"/>
      <c r="K13" s="17"/>
      <c r="L13" s="1">
        <f t="shared" si="1"/>
        <v>0</v>
      </c>
      <c r="M13" s="1"/>
      <c r="N13" s="1"/>
      <c r="O13" s="1">
        <f t="shared" si="4"/>
        <v>0</v>
      </c>
      <c r="P13" s="17"/>
      <c r="Q13" s="17"/>
      <c r="R13" s="1">
        <f t="shared" si="2"/>
        <v>0</v>
      </c>
      <c r="S13" s="17"/>
      <c r="T13" s="17"/>
      <c r="U13" s="1">
        <f t="shared" si="3"/>
        <v>0</v>
      </c>
    </row>
    <row r="14" spans="1:21" s="7" customFormat="1" ht="13.95" customHeight="1" x14ac:dyDescent="0.3">
      <c r="A14" s="99" t="s">
        <v>397</v>
      </c>
      <c r="B14" s="18">
        <v>1000</v>
      </c>
      <c r="C14" s="151" t="s">
        <v>430</v>
      </c>
      <c r="D14" s="152"/>
      <c r="E14" s="13">
        <v>1</v>
      </c>
      <c r="F14" s="13" t="s">
        <v>8</v>
      </c>
      <c r="G14" s="17"/>
      <c r="H14" s="17"/>
      <c r="I14" s="1">
        <f t="shared" si="0"/>
        <v>0</v>
      </c>
      <c r="J14" s="17"/>
      <c r="K14" s="17"/>
      <c r="L14" s="1">
        <f t="shared" si="1"/>
        <v>0</v>
      </c>
      <c r="M14" s="1"/>
      <c r="N14" s="1"/>
      <c r="O14" s="1"/>
      <c r="P14" s="17"/>
      <c r="Q14" s="17"/>
      <c r="R14" s="1"/>
      <c r="S14" s="17"/>
      <c r="T14" s="17"/>
      <c r="U14" s="1"/>
    </row>
    <row r="15" spans="1:21" s="7" customFormat="1" ht="13.95" customHeight="1" x14ac:dyDescent="0.3">
      <c r="A15" s="99" t="s">
        <v>398</v>
      </c>
      <c r="B15" s="18">
        <v>1250</v>
      </c>
      <c r="C15" s="151" t="s">
        <v>430</v>
      </c>
      <c r="D15" s="152"/>
      <c r="E15" s="13">
        <v>1</v>
      </c>
      <c r="F15" s="13" t="s">
        <v>8</v>
      </c>
      <c r="G15" s="17"/>
      <c r="H15" s="17"/>
      <c r="I15" s="1">
        <f t="shared" si="0"/>
        <v>0</v>
      </c>
      <c r="J15" s="17"/>
      <c r="K15" s="17"/>
      <c r="L15" s="1">
        <f t="shared" si="1"/>
        <v>0</v>
      </c>
      <c r="M15" s="1"/>
      <c r="N15" s="1"/>
      <c r="O15" s="1">
        <f t="shared" si="4"/>
        <v>0</v>
      </c>
      <c r="P15" s="17"/>
      <c r="Q15" s="17"/>
      <c r="R15" s="1">
        <f>$E$8*(P15+Q15)</f>
        <v>0</v>
      </c>
      <c r="S15" s="17"/>
      <c r="T15" s="17"/>
      <c r="U15" s="1">
        <f>$E$8*(S15+T15)</f>
        <v>0</v>
      </c>
    </row>
    <row r="16" spans="1:21" s="7" customFormat="1" ht="13.95" customHeight="1" x14ac:dyDescent="0.3">
      <c r="A16" s="99" t="s">
        <v>399</v>
      </c>
      <c r="B16" s="18">
        <v>1600</v>
      </c>
      <c r="C16" s="151" t="s">
        <v>430</v>
      </c>
      <c r="D16" s="152"/>
      <c r="E16" s="13">
        <v>1</v>
      </c>
      <c r="F16" s="13" t="s">
        <v>8</v>
      </c>
      <c r="G16" s="17"/>
      <c r="H16" s="17"/>
      <c r="I16" s="1">
        <f t="shared" si="0"/>
        <v>0</v>
      </c>
      <c r="J16" s="17"/>
      <c r="K16" s="17"/>
      <c r="L16" s="1">
        <f t="shared" si="1"/>
        <v>0</v>
      </c>
      <c r="M16" s="1"/>
      <c r="N16" s="1"/>
      <c r="O16" s="1">
        <f t="shared" si="4"/>
        <v>0</v>
      </c>
      <c r="P16" s="17"/>
      <c r="Q16" s="17"/>
      <c r="R16" s="1">
        <f>$E$8*(P16+Q16)</f>
        <v>0</v>
      </c>
      <c r="S16" s="17"/>
      <c r="T16" s="17"/>
      <c r="U16" s="1">
        <f>$E$8*(S16+T16)</f>
        <v>0</v>
      </c>
    </row>
    <row r="17" spans="1:22" s="7" customFormat="1" ht="13.95" customHeight="1" x14ac:dyDescent="0.3">
      <c r="A17" s="99" t="s">
        <v>400</v>
      </c>
      <c r="B17" s="18">
        <v>2000</v>
      </c>
      <c r="C17" s="151" t="s">
        <v>430</v>
      </c>
      <c r="D17" s="152"/>
      <c r="E17" s="13">
        <v>1</v>
      </c>
      <c r="F17" s="13" t="s">
        <v>8</v>
      </c>
      <c r="G17" s="17"/>
      <c r="H17" s="17"/>
      <c r="I17" s="1">
        <f t="shared" si="0"/>
        <v>0</v>
      </c>
      <c r="J17" s="17"/>
      <c r="K17" s="17"/>
      <c r="L17" s="1">
        <f t="shared" si="1"/>
        <v>0</v>
      </c>
      <c r="M17" s="1"/>
      <c r="N17" s="1"/>
      <c r="O17" s="1">
        <f t="shared" si="4"/>
        <v>0</v>
      </c>
      <c r="P17" s="17"/>
      <c r="Q17" s="17"/>
      <c r="R17" s="1">
        <f>$E$8*(P17+Q17)</f>
        <v>0</v>
      </c>
      <c r="S17" s="17"/>
      <c r="T17" s="17"/>
      <c r="U17" s="1">
        <f>$E$8*(S17+T17)</f>
        <v>0</v>
      </c>
    </row>
    <row r="18" spans="1:22" s="7" customFormat="1" ht="13.95" customHeight="1" x14ac:dyDescent="0.3">
      <c r="A18" s="99" t="s">
        <v>401</v>
      </c>
      <c r="B18" s="18">
        <v>2500</v>
      </c>
      <c r="C18" s="151" t="s">
        <v>430</v>
      </c>
      <c r="D18" s="152"/>
      <c r="E18" s="13">
        <v>1</v>
      </c>
      <c r="F18" s="13" t="s">
        <v>8</v>
      </c>
      <c r="G18" s="17"/>
      <c r="H18" s="17"/>
      <c r="I18" s="1">
        <f t="shared" si="0"/>
        <v>0</v>
      </c>
      <c r="J18" s="17"/>
      <c r="K18" s="17"/>
      <c r="L18" s="1">
        <f t="shared" si="1"/>
        <v>0</v>
      </c>
      <c r="M18" s="1"/>
      <c r="N18" s="1"/>
      <c r="O18" s="1">
        <f t="shared" si="4"/>
        <v>0</v>
      </c>
      <c r="P18" s="17"/>
      <c r="Q18" s="17"/>
      <c r="R18" s="1">
        <f>$E$8*(P18+Q18)</f>
        <v>0</v>
      </c>
      <c r="S18" s="17"/>
      <c r="T18" s="17"/>
      <c r="U18" s="1">
        <f>$E$8*(S18+T18)</f>
        <v>0</v>
      </c>
    </row>
    <row r="19" spans="1:22" s="7" customFormat="1" ht="13.95" customHeight="1" x14ac:dyDescent="0.3">
      <c r="A19" s="99" t="s">
        <v>402</v>
      </c>
      <c r="B19" s="18">
        <v>3000</v>
      </c>
      <c r="C19" s="151" t="s">
        <v>430</v>
      </c>
      <c r="D19" s="152"/>
      <c r="E19" s="13">
        <v>1</v>
      </c>
      <c r="F19" s="13" t="s">
        <v>8</v>
      </c>
      <c r="G19" s="17"/>
      <c r="H19" s="17"/>
      <c r="I19" s="1">
        <f>E19*(G19+H19)</f>
        <v>0</v>
      </c>
      <c r="J19" s="17"/>
      <c r="K19" s="17"/>
      <c r="L19" s="1">
        <f>E19*(J19+K19)</f>
        <v>0</v>
      </c>
      <c r="M19" s="1"/>
      <c r="N19" s="1"/>
      <c r="O19" s="1">
        <f t="shared" si="4"/>
        <v>0</v>
      </c>
      <c r="P19" s="17"/>
      <c r="Q19" s="17"/>
      <c r="R19" s="1">
        <f>$E$8*(P19+Q19)</f>
        <v>0</v>
      </c>
      <c r="S19" s="17"/>
      <c r="T19" s="17"/>
      <c r="U19" s="1">
        <f>$E$8*(S19+T19)</f>
        <v>0</v>
      </c>
    </row>
    <row r="20" spans="1:22" s="7" customFormat="1" x14ac:dyDescent="0.3">
      <c r="A20" s="99"/>
      <c r="B20" s="18"/>
      <c r="C20" s="12"/>
      <c r="D20" s="12"/>
      <c r="E20" s="13"/>
      <c r="F20" s="13"/>
      <c r="G20" s="17"/>
      <c r="H20" s="17"/>
      <c r="I20" s="1"/>
      <c r="J20" s="17"/>
      <c r="K20" s="17"/>
      <c r="L20" s="1"/>
      <c r="M20" s="1"/>
      <c r="N20" s="1"/>
      <c r="O20" s="1"/>
      <c r="P20" s="17"/>
      <c r="Q20" s="17"/>
      <c r="R20" s="1"/>
      <c r="S20" s="17"/>
      <c r="T20" s="17"/>
      <c r="U20" s="1"/>
    </row>
    <row r="21" spans="1:22" x14ac:dyDescent="0.3">
      <c r="A21" s="6"/>
      <c r="B21" s="18"/>
      <c r="C21" s="15"/>
      <c r="D21" s="15"/>
      <c r="E21" s="2"/>
      <c r="F21" s="2"/>
      <c r="G21" s="16"/>
      <c r="H21" s="16"/>
      <c r="I21" s="1"/>
      <c r="J21" s="16"/>
      <c r="K21" s="16"/>
      <c r="L21" s="1"/>
      <c r="M21" s="1"/>
      <c r="N21" s="1"/>
      <c r="O21" s="1"/>
      <c r="P21" s="16"/>
      <c r="Q21" s="16"/>
      <c r="R21" s="1"/>
      <c r="S21" s="16"/>
      <c r="T21" s="16"/>
      <c r="U21" s="1"/>
    </row>
    <row r="22" spans="1:22" x14ac:dyDescent="0.3">
      <c r="A22" s="8"/>
      <c r="B22" s="118"/>
      <c r="C22" s="14"/>
      <c r="D22" s="14"/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2" s="7" customFormat="1" x14ac:dyDescent="0.3">
      <c r="A23" s="99"/>
      <c r="B23" s="18"/>
      <c r="C23" s="12"/>
      <c r="D23" s="12"/>
      <c r="E23" s="13"/>
      <c r="F23" s="13"/>
      <c r="G23" s="17"/>
      <c r="H23" s="17"/>
      <c r="I23" s="1"/>
      <c r="J23" s="17"/>
      <c r="K23" s="17"/>
      <c r="L23" s="1"/>
      <c r="M23" s="1"/>
      <c r="N23" s="1"/>
      <c r="O23" s="1"/>
      <c r="P23" s="17"/>
      <c r="Q23" s="17"/>
      <c r="R23" s="1"/>
      <c r="S23" s="17"/>
      <c r="T23" s="17"/>
      <c r="U23" s="1"/>
    </row>
    <row r="24" spans="1:22" ht="13.95" customHeight="1" x14ac:dyDescent="0.3">
      <c r="A24" s="98" t="s">
        <v>183</v>
      </c>
      <c r="B24" s="160" t="s">
        <v>465</v>
      </c>
      <c r="C24" s="161"/>
      <c r="D24" s="162"/>
      <c r="E24" s="2"/>
      <c r="F24" s="2"/>
      <c r="G24" s="16"/>
      <c r="H24" s="16"/>
      <c r="I24" s="1"/>
      <c r="J24" s="16"/>
      <c r="K24" s="16"/>
      <c r="L24" s="1"/>
      <c r="M24" s="1"/>
      <c r="N24" s="1"/>
      <c r="O24" s="1"/>
      <c r="P24" s="16"/>
      <c r="Q24" s="16"/>
      <c r="R24" s="1"/>
      <c r="S24" s="16"/>
      <c r="T24" s="16"/>
      <c r="U24" s="1"/>
    </row>
    <row r="25" spans="1:22" ht="13.95" customHeight="1" x14ac:dyDescent="0.3">
      <c r="A25" s="98"/>
      <c r="B25" s="115"/>
      <c r="C25" s="116"/>
      <c r="D25" s="117"/>
      <c r="E25" s="2"/>
      <c r="F25" s="2"/>
      <c r="G25" s="16"/>
      <c r="H25" s="16"/>
      <c r="I25" s="1"/>
      <c r="J25" s="16"/>
      <c r="K25" s="16"/>
      <c r="L25" s="1"/>
      <c r="M25" s="1"/>
      <c r="N25" s="1"/>
      <c r="O25" s="1"/>
      <c r="P25" s="16"/>
      <c r="Q25" s="16"/>
      <c r="R25" s="1"/>
      <c r="S25" s="16"/>
      <c r="T25" s="16"/>
      <c r="U25" s="1"/>
    </row>
    <row r="26" spans="1:22" s="7" customFormat="1" ht="13.95" customHeight="1" x14ac:dyDescent="0.3">
      <c r="A26" s="99" t="s">
        <v>391</v>
      </c>
      <c r="B26" s="139" t="s">
        <v>466</v>
      </c>
      <c r="C26" s="142"/>
      <c r="D26" s="143"/>
      <c r="E26" s="13">
        <v>1</v>
      </c>
      <c r="F26" s="13" t="s">
        <v>8</v>
      </c>
      <c r="G26" s="17"/>
      <c r="H26" s="17">
        <v>150000</v>
      </c>
      <c r="I26" s="1">
        <f t="shared" ref="I26:I34" si="5">E26*(G26+H26)</f>
        <v>150000</v>
      </c>
      <c r="J26" s="17"/>
      <c r="K26" s="17"/>
      <c r="L26" s="1">
        <f t="shared" ref="L26:L34" si="6">E26*(J26+K26)</f>
        <v>0</v>
      </c>
      <c r="M26" s="1"/>
      <c r="N26" s="1"/>
      <c r="O26" s="1">
        <f t="shared" ref="O26:O34" si="7">E26*(M26+N26)</f>
        <v>0</v>
      </c>
      <c r="P26" s="17"/>
      <c r="Q26" s="17"/>
      <c r="R26" s="1">
        <f t="shared" ref="R26:R34" si="8">$E$8*(P26+Q26)</f>
        <v>0</v>
      </c>
      <c r="S26" s="17"/>
      <c r="T26" s="17"/>
      <c r="U26" s="1">
        <f t="shared" ref="U26:U34" si="9">$E$8*(S26+T26)</f>
        <v>0</v>
      </c>
      <c r="V26" s="113"/>
    </row>
    <row r="27" spans="1:22" s="7" customFormat="1" ht="13.95" customHeight="1" x14ac:dyDescent="0.3">
      <c r="A27" s="99" t="s">
        <v>392</v>
      </c>
      <c r="B27" s="139" t="s">
        <v>467</v>
      </c>
      <c r="C27" s="142"/>
      <c r="D27" s="143"/>
      <c r="E27" s="13">
        <v>1</v>
      </c>
      <c r="F27" s="13" t="s">
        <v>8</v>
      </c>
      <c r="G27" s="17"/>
      <c r="H27" s="17">
        <v>187500</v>
      </c>
      <c r="I27" s="1">
        <f t="shared" si="5"/>
        <v>187500</v>
      </c>
      <c r="J27" s="17"/>
      <c r="K27" s="17"/>
      <c r="L27" s="1">
        <f t="shared" si="6"/>
        <v>0</v>
      </c>
      <c r="M27" s="1"/>
      <c r="N27" s="1"/>
      <c r="O27" s="1">
        <f t="shared" si="7"/>
        <v>0</v>
      </c>
      <c r="P27" s="17"/>
      <c r="Q27" s="17"/>
      <c r="R27" s="1">
        <f t="shared" si="8"/>
        <v>0</v>
      </c>
      <c r="S27" s="17"/>
      <c r="T27" s="17"/>
      <c r="U27" s="1">
        <f t="shared" si="9"/>
        <v>0</v>
      </c>
    </row>
    <row r="28" spans="1:22" s="7" customFormat="1" ht="13.95" customHeight="1" x14ac:dyDescent="0.3">
      <c r="A28" s="99" t="s">
        <v>393</v>
      </c>
      <c r="B28" s="139" t="s">
        <v>468</v>
      </c>
      <c r="C28" s="142"/>
      <c r="D28" s="143"/>
      <c r="E28" s="13">
        <v>1</v>
      </c>
      <c r="F28" s="13" t="s">
        <v>8</v>
      </c>
      <c r="G28" s="17"/>
      <c r="H28" s="17">
        <v>225000</v>
      </c>
      <c r="I28" s="1">
        <f t="shared" si="5"/>
        <v>225000</v>
      </c>
      <c r="J28" s="17"/>
      <c r="K28" s="17"/>
      <c r="L28" s="1">
        <f t="shared" si="6"/>
        <v>0</v>
      </c>
      <c r="M28" s="1"/>
      <c r="N28" s="1"/>
      <c r="O28" s="1">
        <f t="shared" si="7"/>
        <v>0</v>
      </c>
      <c r="P28" s="17"/>
      <c r="Q28" s="17"/>
      <c r="R28" s="1">
        <f t="shared" si="8"/>
        <v>0</v>
      </c>
      <c r="S28" s="17"/>
      <c r="T28" s="17"/>
      <c r="U28" s="1">
        <f t="shared" si="9"/>
        <v>0</v>
      </c>
    </row>
    <row r="29" spans="1:22" s="7" customFormat="1" ht="13.95" customHeight="1" x14ac:dyDescent="0.3">
      <c r="A29" s="99" t="s">
        <v>394</v>
      </c>
      <c r="B29" s="139" t="s">
        <v>469</v>
      </c>
      <c r="C29" s="142"/>
      <c r="D29" s="143"/>
      <c r="E29" s="13">
        <v>1</v>
      </c>
      <c r="F29" s="13" t="s">
        <v>8</v>
      </c>
      <c r="G29" s="1"/>
      <c r="H29" s="17">
        <v>225000</v>
      </c>
      <c r="I29" s="1">
        <f t="shared" si="5"/>
        <v>225000</v>
      </c>
      <c r="J29" s="17"/>
      <c r="K29" s="17"/>
      <c r="L29" s="1">
        <f t="shared" si="6"/>
        <v>0</v>
      </c>
      <c r="M29" s="1"/>
      <c r="N29" s="1"/>
      <c r="O29" s="1">
        <f t="shared" si="7"/>
        <v>0</v>
      </c>
      <c r="P29" s="17"/>
      <c r="Q29" s="17"/>
      <c r="R29" s="1">
        <f t="shared" si="8"/>
        <v>0</v>
      </c>
      <c r="S29" s="17"/>
      <c r="T29" s="17"/>
      <c r="U29" s="1">
        <f t="shared" si="9"/>
        <v>0</v>
      </c>
      <c r="V29" s="114"/>
    </row>
    <row r="30" spans="1:22" s="7" customFormat="1" ht="13.95" customHeight="1" x14ac:dyDescent="0.3">
      <c r="A30" s="99" t="s">
        <v>395</v>
      </c>
      <c r="B30" s="139" t="s">
        <v>496</v>
      </c>
      <c r="C30" s="142"/>
      <c r="D30" s="143"/>
      <c r="E30" s="13">
        <v>1</v>
      </c>
      <c r="F30" s="13" t="s">
        <v>8</v>
      </c>
      <c r="G30" s="17"/>
      <c r="H30" s="17">
        <v>187500</v>
      </c>
      <c r="I30" s="1">
        <f t="shared" si="5"/>
        <v>187500</v>
      </c>
      <c r="J30" s="17"/>
      <c r="K30" s="17"/>
      <c r="L30" s="1">
        <f t="shared" si="6"/>
        <v>0</v>
      </c>
      <c r="M30" s="1"/>
      <c r="N30" s="1"/>
      <c r="O30" s="1">
        <f t="shared" si="7"/>
        <v>0</v>
      </c>
      <c r="P30" s="17"/>
      <c r="Q30" s="17"/>
      <c r="R30" s="1">
        <f t="shared" si="8"/>
        <v>0</v>
      </c>
      <c r="S30" s="17"/>
      <c r="T30" s="17"/>
      <c r="U30" s="1">
        <f t="shared" si="9"/>
        <v>0</v>
      </c>
    </row>
    <row r="31" spans="1:22" s="7" customFormat="1" ht="13.95" customHeight="1" x14ac:dyDescent="0.3">
      <c r="A31" s="99" t="s">
        <v>396</v>
      </c>
      <c r="B31" s="139" t="s">
        <v>470</v>
      </c>
      <c r="C31" s="142"/>
      <c r="D31" s="143"/>
      <c r="E31" s="13">
        <v>1</v>
      </c>
      <c r="F31" s="13" t="s">
        <v>8</v>
      </c>
      <c r="G31" s="17"/>
      <c r="H31" s="17">
        <v>900000</v>
      </c>
      <c r="I31" s="1">
        <f t="shared" si="5"/>
        <v>900000</v>
      </c>
      <c r="J31" s="17"/>
      <c r="K31" s="17"/>
      <c r="L31" s="1">
        <f t="shared" si="6"/>
        <v>0</v>
      </c>
      <c r="M31" s="1"/>
      <c r="N31" s="1"/>
      <c r="O31" s="1">
        <f t="shared" si="7"/>
        <v>0</v>
      </c>
      <c r="P31" s="17"/>
      <c r="Q31" s="17"/>
      <c r="R31" s="1">
        <f t="shared" si="8"/>
        <v>0</v>
      </c>
      <c r="S31" s="17"/>
      <c r="T31" s="17"/>
      <c r="U31" s="1">
        <f t="shared" si="9"/>
        <v>0</v>
      </c>
    </row>
    <row r="32" spans="1:22" s="7" customFormat="1" ht="13.95" customHeight="1" x14ac:dyDescent="0.3">
      <c r="A32" s="99" t="s">
        <v>397</v>
      </c>
      <c r="B32" s="139" t="s">
        <v>471</v>
      </c>
      <c r="C32" s="142"/>
      <c r="D32" s="143"/>
      <c r="E32" s="13">
        <v>1</v>
      </c>
      <c r="F32" s="13" t="s">
        <v>8</v>
      </c>
      <c r="G32" s="17"/>
      <c r="H32" s="17">
        <v>1125000</v>
      </c>
      <c r="I32" s="1">
        <f t="shared" si="5"/>
        <v>1125000</v>
      </c>
      <c r="J32" s="17"/>
      <c r="K32" s="17"/>
      <c r="L32" s="1">
        <f t="shared" si="6"/>
        <v>0</v>
      </c>
      <c r="M32" s="1"/>
      <c r="N32" s="1"/>
      <c r="O32" s="1">
        <f t="shared" si="7"/>
        <v>0</v>
      </c>
      <c r="P32" s="17"/>
      <c r="Q32" s="17"/>
      <c r="R32" s="1">
        <f t="shared" si="8"/>
        <v>0</v>
      </c>
      <c r="S32" s="17"/>
      <c r="T32" s="17"/>
      <c r="U32" s="1">
        <f t="shared" si="9"/>
        <v>0</v>
      </c>
    </row>
    <row r="33" spans="1:22" s="7" customFormat="1" ht="13.95" customHeight="1" x14ac:dyDescent="0.3">
      <c r="A33" s="99" t="s">
        <v>398</v>
      </c>
      <c r="B33" s="139" t="s">
        <v>472</v>
      </c>
      <c r="C33" s="142"/>
      <c r="D33" s="143"/>
      <c r="E33" s="13">
        <v>1</v>
      </c>
      <c r="F33" s="13" t="s">
        <v>8</v>
      </c>
      <c r="G33" s="17"/>
      <c r="H33" s="17">
        <v>225000</v>
      </c>
      <c r="I33" s="1">
        <f t="shared" si="5"/>
        <v>225000</v>
      </c>
      <c r="J33" s="17"/>
      <c r="K33" s="17"/>
      <c r="L33" s="1">
        <f t="shared" si="6"/>
        <v>0</v>
      </c>
      <c r="M33" s="1"/>
      <c r="N33" s="1"/>
      <c r="O33" s="1">
        <f t="shared" si="7"/>
        <v>0</v>
      </c>
      <c r="P33" s="17"/>
      <c r="Q33" s="17"/>
      <c r="R33" s="1">
        <f t="shared" si="8"/>
        <v>0</v>
      </c>
      <c r="S33" s="17"/>
      <c r="T33" s="17"/>
      <c r="U33" s="1">
        <f t="shared" si="9"/>
        <v>0</v>
      </c>
    </row>
    <row r="34" spans="1:22" s="7" customFormat="1" ht="13.95" customHeight="1" x14ac:dyDescent="0.3">
      <c r="A34" s="99" t="s">
        <v>399</v>
      </c>
      <c r="B34" s="139" t="s">
        <v>473</v>
      </c>
      <c r="C34" s="142"/>
      <c r="D34" s="143"/>
      <c r="E34" s="13">
        <v>1</v>
      </c>
      <c r="F34" s="13" t="s">
        <v>8</v>
      </c>
      <c r="G34" s="17"/>
      <c r="H34" s="17">
        <v>450000</v>
      </c>
      <c r="I34" s="1">
        <f t="shared" si="5"/>
        <v>450000</v>
      </c>
      <c r="J34" s="17"/>
      <c r="K34" s="17"/>
      <c r="L34" s="1">
        <f t="shared" si="6"/>
        <v>0</v>
      </c>
      <c r="M34" s="1"/>
      <c r="N34" s="1"/>
      <c r="O34" s="1">
        <f t="shared" si="7"/>
        <v>0</v>
      </c>
      <c r="P34" s="17"/>
      <c r="Q34" s="17"/>
      <c r="R34" s="1">
        <f t="shared" si="8"/>
        <v>0</v>
      </c>
      <c r="S34" s="17"/>
      <c r="T34" s="17"/>
      <c r="U34" s="1">
        <f t="shared" si="9"/>
        <v>0</v>
      </c>
    </row>
    <row r="35" spans="1:22" s="7" customFormat="1" ht="13.95" customHeight="1" x14ac:dyDescent="0.3">
      <c r="A35" s="99" t="s">
        <v>400</v>
      </c>
      <c r="B35" s="139" t="s">
        <v>474</v>
      </c>
      <c r="C35" s="142"/>
      <c r="D35" s="143"/>
      <c r="E35" s="13">
        <v>1</v>
      </c>
      <c r="F35" s="13" t="s">
        <v>8</v>
      </c>
      <c r="G35" s="17"/>
      <c r="H35" s="17">
        <v>375000</v>
      </c>
      <c r="I35" s="1">
        <f>E35*(G35+H35)</f>
        <v>375000</v>
      </c>
      <c r="J35" s="17"/>
      <c r="K35" s="17"/>
      <c r="L35" s="1">
        <f>E35*(J35+K35)</f>
        <v>0</v>
      </c>
      <c r="M35" s="1"/>
      <c r="N35" s="1"/>
      <c r="O35" s="1">
        <f>E35*(M35+N35)</f>
        <v>0</v>
      </c>
      <c r="P35" s="17"/>
      <c r="Q35" s="17"/>
      <c r="R35" s="1">
        <f>$E$8*(P35+Q35)</f>
        <v>0</v>
      </c>
      <c r="S35" s="17"/>
      <c r="T35" s="17"/>
      <c r="U35" s="1">
        <f>$E$8*(S35+T35)</f>
        <v>0</v>
      </c>
    </row>
    <row r="36" spans="1:22" s="7" customFormat="1" ht="13.95" customHeight="1" x14ac:dyDescent="0.3">
      <c r="A36" s="99" t="s">
        <v>401</v>
      </c>
      <c r="B36" s="139" t="s">
        <v>475</v>
      </c>
      <c r="C36" s="142"/>
      <c r="D36" s="143"/>
      <c r="E36" s="13">
        <v>1</v>
      </c>
      <c r="F36" s="13" t="s">
        <v>8</v>
      </c>
      <c r="G36" s="17"/>
      <c r="H36" s="17">
        <v>150000</v>
      </c>
      <c r="I36" s="1">
        <f>E36*(G36+H36)</f>
        <v>150000</v>
      </c>
      <c r="J36" s="17"/>
      <c r="K36" s="17"/>
      <c r="L36" s="1">
        <f>E36*(J36+K36)</f>
        <v>0</v>
      </c>
      <c r="M36" s="1"/>
      <c r="N36" s="1"/>
      <c r="O36" s="1">
        <f>E36*(M36+N36)</f>
        <v>0</v>
      </c>
      <c r="P36" s="17"/>
      <c r="Q36" s="17"/>
      <c r="R36" s="1">
        <f>$E$8*(P36+Q36)</f>
        <v>0</v>
      </c>
      <c r="S36" s="17"/>
      <c r="T36" s="17"/>
      <c r="U36" s="1">
        <f>$E$8*(S36+T36)</f>
        <v>0</v>
      </c>
    </row>
    <row r="37" spans="1:22" s="7" customFormat="1" ht="14.55" customHeight="1" x14ac:dyDescent="0.3">
      <c r="A37" s="99" t="s">
        <v>402</v>
      </c>
      <c r="B37" s="139" t="s">
        <v>476</v>
      </c>
      <c r="C37" s="142"/>
      <c r="D37" s="143"/>
      <c r="E37" s="13">
        <v>1</v>
      </c>
      <c r="F37" s="13" t="s">
        <v>8</v>
      </c>
      <c r="G37" s="17"/>
      <c r="H37" s="17">
        <v>450000</v>
      </c>
      <c r="I37" s="1">
        <f>E37*(G37+H37)</f>
        <v>450000</v>
      </c>
      <c r="J37" s="17"/>
      <c r="K37" s="17"/>
      <c r="L37" s="1">
        <f>E37*(J37+K37)</f>
        <v>0</v>
      </c>
      <c r="M37" s="1"/>
      <c r="N37" s="1"/>
      <c r="O37" s="1">
        <f>E37*(M37+N37)</f>
        <v>0</v>
      </c>
      <c r="P37" s="17"/>
      <c r="Q37" s="17"/>
      <c r="R37" s="1">
        <f>$E$8*(P37+Q37)</f>
        <v>0</v>
      </c>
      <c r="S37" s="17"/>
      <c r="T37" s="17"/>
      <c r="U37" s="1">
        <f>$E$8*(S37+T37)</f>
        <v>0</v>
      </c>
    </row>
    <row r="38" spans="1:22" s="7" customFormat="1" ht="13.95" customHeight="1" x14ac:dyDescent="0.3">
      <c r="A38" s="99" t="s">
        <v>403</v>
      </c>
      <c r="B38" s="139" t="s">
        <v>477</v>
      </c>
      <c r="C38" s="142"/>
      <c r="D38" s="143"/>
      <c r="E38" s="13">
        <v>1</v>
      </c>
      <c r="F38" s="13" t="s">
        <v>8</v>
      </c>
      <c r="G38" s="17"/>
      <c r="H38" s="17">
        <v>1125000</v>
      </c>
      <c r="I38" s="1">
        <f t="shared" ref="I38:I51" si="10">E38*(G38+H38)</f>
        <v>1125000</v>
      </c>
      <c r="J38" s="17"/>
      <c r="K38" s="17"/>
      <c r="L38" s="1">
        <f t="shared" ref="L38:L51" si="11">E38*(J38+K38)</f>
        <v>0</v>
      </c>
      <c r="M38" s="1"/>
      <c r="N38" s="1"/>
      <c r="O38" s="1">
        <f t="shared" ref="O38:O51" si="12">E38*(M38+N38)</f>
        <v>0</v>
      </c>
      <c r="P38" s="17"/>
      <c r="Q38" s="17"/>
      <c r="R38" s="1">
        <f t="shared" ref="R38:R51" si="13">$E$8*(P38+Q38)</f>
        <v>0</v>
      </c>
      <c r="S38" s="17"/>
      <c r="T38" s="17"/>
      <c r="U38" s="1">
        <f t="shared" ref="U38:U51" si="14">$E$8*(S38+T38)</f>
        <v>0</v>
      </c>
      <c r="V38" s="113"/>
    </row>
    <row r="39" spans="1:22" s="7" customFormat="1" ht="13.95" customHeight="1" x14ac:dyDescent="0.3">
      <c r="A39" s="99" t="s">
        <v>404</v>
      </c>
      <c r="B39" s="139" t="s">
        <v>478</v>
      </c>
      <c r="C39" s="142"/>
      <c r="D39" s="143"/>
      <c r="E39" s="13">
        <v>1</v>
      </c>
      <c r="F39" s="13" t="s">
        <v>8</v>
      </c>
      <c r="G39" s="17"/>
      <c r="H39" s="17">
        <v>525000</v>
      </c>
      <c r="I39" s="1">
        <f t="shared" si="10"/>
        <v>525000</v>
      </c>
      <c r="J39" s="17"/>
      <c r="K39" s="17"/>
      <c r="L39" s="1">
        <f t="shared" si="11"/>
        <v>0</v>
      </c>
      <c r="M39" s="1"/>
      <c r="N39" s="1"/>
      <c r="O39" s="1">
        <f t="shared" si="12"/>
        <v>0</v>
      </c>
      <c r="P39" s="17"/>
      <c r="Q39" s="17"/>
      <c r="R39" s="1">
        <f t="shared" si="13"/>
        <v>0</v>
      </c>
      <c r="S39" s="17"/>
      <c r="T39" s="17"/>
      <c r="U39" s="1">
        <f t="shared" si="14"/>
        <v>0</v>
      </c>
    </row>
    <row r="40" spans="1:22" s="7" customFormat="1" ht="13.95" customHeight="1" x14ac:dyDescent="0.3">
      <c r="A40" s="99" t="s">
        <v>405</v>
      </c>
      <c r="B40" s="139" t="s">
        <v>497</v>
      </c>
      <c r="C40" s="142"/>
      <c r="D40" s="143"/>
      <c r="E40" s="13">
        <v>1</v>
      </c>
      <c r="F40" s="13" t="s">
        <v>8</v>
      </c>
      <c r="G40" s="17"/>
      <c r="H40" s="17">
        <v>1000000</v>
      </c>
      <c r="I40" s="1">
        <f t="shared" si="10"/>
        <v>1000000</v>
      </c>
      <c r="J40" s="17"/>
      <c r="K40" s="17"/>
      <c r="L40" s="1">
        <f t="shared" si="11"/>
        <v>0</v>
      </c>
      <c r="M40" s="1"/>
      <c r="N40" s="1"/>
      <c r="O40" s="1">
        <f t="shared" si="12"/>
        <v>0</v>
      </c>
      <c r="P40" s="17"/>
      <c r="Q40" s="17"/>
      <c r="R40" s="1">
        <f t="shared" si="13"/>
        <v>0</v>
      </c>
      <c r="S40" s="17"/>
      <c r="T40" s="17"/>
      <c r="U40" s="1">
        <f t="shared" si="14"/>
        <v>0</v>
      </c>
    </row>
    <row r="41" spans="1:22" s="7" customFormat="1" ht="13.95" customHeight="1" x14ac:dyDescent="0.3">
      <c r="A41" s="99" t="s">
        <v>406</v>
      </c>
      <c r="B41" s="139" t="s">
        <v>479</v>
      </c>
      <c r="C41" s="142"/>
      <c r="D41" s="143"/>
      <c r="E41" s="13">
        <v>1</v>
      </c>
      <c r="F41" s="13" t="s">
        <v>8</v>
      </c>
      <c r="G41" s="1"/>
      <c r="H41" s="17">
        <v>2000000</v>
      </c>
      <c r="I41" s="1">
        <f t="shared" si="10"/>
        <v>2000000</v>
      </c>
      <c r="J41" s="17"/>
      <c r="K41" s="17"/>
      <c r="L41" s="1">
        <f t="shared" si="11"/>
        <v>0</v>
      </c>
      <c r="M41" s="1"/>
      <c r="N41" s="1"/>
      <c r="O41" s="1">
        <f t="shared" si="12"/>
        <v>0</v>
      </c>
      <c r="P41" s="17"/>
      <c r="Q41" s="17"/>
      <c r="R41" s="1">
        <f t="shared" si="13"/>
        <v>0</v>
      </c>
      <c r="S41" s="17"/>
      <c r="T41" s="17"/>
      <c r="U41" s="1">
        <f t="shared" si="14"/>
        <v>0</v>
      </c>
      <c r="V41" s="114"/>
    </row>
    <row r="42" spans="1:22" s="7" customFormat="1" ht="13.95" customHeight="1" x14ac:dyDescent="0.3">
      <c r="A42" s="99" t="s">
        <v>407</v>
      </c>
      <c r="B42" s="139" t="s">
        <v>480</v>
      </c>
      <c r="C42" s="142"/>
      <c r="D42" s="143"/>
      <c r="E42" s="13">
        <v>1</v>
      </c>
      <c r="F42" s="13" t="s">
        <v>8</v>
      </c>
      <c r="G42" s="17"/>
      <c r="H42" s="17">
        <v>2000000</v>
      </c>
      <c r="I42" s="1">
        <f t="shared" si="10"/>
        <v>2000000</v>
      </c>
      <c r="J42" s="17"/>
      <c r="K42" s="17"/>
      <c r="L42" s="1">
        <f t="shared" si="11"/>
        <v>0</v>
      </c>
      <c r="M42" s="1"/>
      <c r="N42" s="1"/>
      <c r="O42" s="1">
        <f t="shared" si="12"/>
        <v>0</v>
      </c>
      <c r="P42" s="17"/>
      <c r="Q42" s="17"/>
      <c r="R42" s="1">
        <f t="shared" si="13"/>
        <v>0</v>
      </c>
      <c r="S42" s="17"/>
      <c r="T42" s="17"/>
      <c r="U42" s="1">
        <f t="shared" si="14"/>
        <v>0</v>
      </c>
    </row>
    <row r="43" spans="1:22" s="7" customFormat="1" ht="13.95" customHeight="1" x14ac:dyDescent="0.3">
      <c r="A43" s="99" t="s">
        <v>408</v>
      </c>
      <c r="B43" s="139" t="s">
        <v>481</v>
      </c>
      <c r="C43" s="142"/>
      <c r="D43" s="143"/>
      <c r="E43" s="13">
        <v>1</v>
      </c>
      <c r="F43" s="13" t="s">
        <v>8</v>
      </c>
      <c r="G43" s="17"/>
      <c r="H43" s="17">
        <v>1500000</v>
      </c>
      <c r="I43" s="1">
        <f t="shared" si="10"/>
        <v>1500000</v>
      </c>
      <c r="J43" s="17"/>
      <c r="K43" s="17"/>
      <c r="L43" s="1">
        <f t="shared" si="11"/>
        <v>0</v>
      </c>
      <c r="M43" s="1"/>
      <c r="N43" s="1"/>
      <c r="O43" s="1">
        <f t="shared" si="12"/>
        <v>0</v>
      </c>
      <c r="P43" s="17"/>
      <c r="Q43" s="17"/>
      <c r="R43" s="1">
        <f t="shared" si="13"/>
        <v>0</v>
      </c>
      <c r="S43" s="17"/>
      <c r="T43" s="17"/>
      <c r="U43" s="1">
        <f t="shared" si="14"/>
        <v>0</v>
      </c>
    </row>
    <row r="44" spans="1:22" s="7" customFormat="1" ht="13.95" customHeight="1" x14ac:dyDescent="0.3">
      <c r="A44" s="99" t="s">
        <v>409</v>
      </c>
      <c r="B44" s="139" t="s">
        <v>482</v>
      </c>
      <c r="C44" s="142"/>
      <c r="D44" s="143"/>
      <c r="E44" s="13">
        <v>1</v>
      </c>
      <c r="F44" s="13" t="s">
        <v>8</v>
      </c>
      <c r="G44" s="17"/>
      <c r="H44" s="17">
        <v>300000</v>
      </c>
      <c r="I44" s="1">
        <f t="shared" si="10"/>
        <v>300000</v>
      </c>
      <c r="J44" s="17"/>
      <c r="K44" s="17"/>
      <c r="L44" s="1">
        <f t="shared" si="11"/>
        <v>0</v>
      </c>
      <c r="M44" s="1"/>
      <c r="N44" s="1"/>
      <c r="O44" s="1">
        <f t="shared" si="12"/>
        <v>0</v>
      </c>
      <c r="P44" s="17"/>
      <c r="Q44" s="17"/>
      <c r="R44" s="1">
        <f t="shared" si="13"/>
        <v>0</v>
      </c>
      <c r="S44" s="17"/>
      <c r="T44" s="17"/>
      <c r="U44" s="1">
        <f t="shared" si="14"/>
        <v>0</v>
      </c>
    </row>
    <row r="45" spans="1:22" s="7" customFormat="1" ht="13.95" customHeight="1" x14ac:dyDescent="0.3">
      <c r="A45" s="99" t="s">
        <v>410</v>
      </c>
      <c r="B45" s="139" t="s">
        <v>488</v>
      </c>
      <c r="C45" s="142"/>
      <c r="D45" s="143"/>
      <c r="E45" s="13">
        <v>1</v>
      </c>
      <c r="F45" s="13" t="s">
        <v>8</v>
      </c>
      <c r="G45" s="17"/>
      <c r="H45" s="17">
        <v>13000000</v>
      </c>
      <c r="I45" s="1">
        <f>E45*(G45+H45)</f>
        <v>13000000</v>
      </c>
      <c r="J45" s="17"/>
      <c r="K45" s="17"/>
      <c r="L45" s="1">
        <f>E45*(J45+K45)</f>
        <v>0</v>
      </c>
      <c r="M45" s="1"/>
      <c r="N45" s="1"/>
      <c r="O45" s="1">
        <f>E45*(M45+N45)</f>
        <v>0</v>
      </c>
      <c r="P45" s="17"/>
      <c r="Q45" s="17"/>
      <c r="R45" s="1">
        <f>$E$8*(P45+Q45)</f>
        <v>0</v>
      </c>
      <c r="S45" s="17"/>
      <c r="T45" s="17"/>
      <c r="U45" s="1">
        <f>$E$8*(S45+T45)</f>
        <v>0</v>
      </c>
    </row>
    <row r="46" spans="1:22" s="7" customFormat="1" ht="13.95" customHeight="1" x14ac:dyDescent="0.3">
      <c r="A46" s="99" t="s">
        <v>411</v>
      </c>
      <c r="B46" s="139" t="s">
        <v>489</v>
      </c>
      <c r="C46" s="142"/>
      <c r="D46" s="143"/>
      <c r="E46" s="13">
        <v>1</v>
      </c>
      <c r="F46" s="13" t="s">
        <v>8</v>
      </c>
      <c r="G46" s="17"/>
      <c r="H46" s="17">
        <v>20000000</v>
      </c>
      <c r="I46" s="1">
        <f>E46*(G46+H46)</f>
        <v>20000000</v>
      </c>
      <c r="J46" s="17"/>
      <c r="K46" s="17"/>
      <c r="L46" s="1">
        <f>E46*(J46+K46)</f>
        <v>0</v>
      </c>
      <c r="M46" s="1"/>
      <c r="N46" s="1"/>
      <c r="O46" s="1">
        <f>E46*(M46+N46)</f>
        <v>0</v>
      </c>
      <c r="P46" s="17"/>
      <c r="Q46" s="17"/>
      <c r="R46" s="1">
        <f>$E$8*(P46+Q46)</f>
        <v>0</v>
      </c>
      <c r="S46" s="17"/>
      <c r="T46" s="17"/>
      <c r="U46" s="1">
        <f>$E$8*(S46+T46)</f>
        <v>0</v>
      </c>
    </row>
    <row r="47" spans="1:22" s="7" customFormat="1" ht="13.95" customHeight="1" x14ac:dyDescent="0.3">
      <c r="A47" s="99" t="s">
        <v>412</v>
      </c>
      <c r="B47" s="139" t="s">
        <v>490</v>
      </c>
      <c r="C47" s="142"/>
      <c r="D47" s="143"/>
      <c r="E47" s="13">
        <v>1</v>
      </c>
      <c r="F47" s="13" t="s">
        <v>8</v>
      </c>
      <c r="G47" s="17"/>
      <c r="H47" s="17">
        <v>14000000</v>
      </c>
      <c r="I47" s="1">
        <f>E47*(G47+H47)</f>
        <v>14000000</v>
      </c>
      <c r="J47" s="17"/>
      <c r="K47" s="17"/>
      <c r="L47" s="1">
        <f>E47*(J47+K47)</f>
        <v>0</v>
      </c>
      <c r="M47" s="1"/>
      <c r="N47" s="1"/>
      <c r="O47" s="1">
        <f>E47*(M47+N47)</f>
        <v>0</v>
      </c>
      <c r="P47" s="17"/>
      <c r="Q47" s="17"/>
      <c r="R47" s="1">
        <f>$E$8*(P47+Q47)</f>
        <v>0</v>
      </c>
      <c r="S47" s="17"/>
      <c r="T47" s="17"/>
      <c r="U47" s="1">
        <f>$E$8*(S47+T47)</f>
        <v>0</v>
      </c>
    </row>
    <row r="48" spans="1:22" s="7" customFormat="1" ht="13.95" customHeight="1" x14ac:dyDescent="0.3">
      <c r="A48" s="99" t="s">
        <v>483</v>
      </c>
      <c r="B48" s="139" t="s">
        <v>491</v>
      </c>
      <c r="C48" s="142"/>
      <c r="D48" s="143"/>
      <c r="E48" s="13">
        <v>1</v>
      </c>
      <c r="F48" s="13" t="s">
        <v>8</v>
      </c>
      <c r="G48" s="17"/>
      <c r="H48" s="17">
        <v>15000000</v>
      </c>
      <c r="I48" s="1">
        <f>E48*(G48+H48)</f>
        <v>15000000</v>
      </c>
      <c r="J48" s="17"/>
      <c r="K48" s="17"/>
      <c r="L48" s="1">
        <f>E48*(J48+K48)</f>
        <v>0</v>
      </c>
      <c r="M48" s="1"/>
      <c r="N48" s="1"/>
      <c r="O48" s="1">
        <f>E48*(M48+N48)</f>
        <v>0</v>
      </c>
      <c r="P48" s="17"/>
      <c r="Q48" s="17"/>
      <c r="R48" s="1">
        <f>$E$8*(P48+Q48)</f>
        <v>0</v>
      </c>
      <c r="S48" s="17"/>
      <c r="T48" s="17"/>
      <c r="U48" s="1">
        <f>$E$8*(S48+T48)</f>
        <v>0</v>
      </c>
    </row>
    <row r="49" spans="1:22" s="7" customFormat="1" ht="13.95" customHeight="1" x14ac:dyDescent="0.3">
      <c r="A49" s="99" t="s">
        <v>484</v>
      </c>
      <c r="B49" s="139" t="s">
        <v>492</v>
      </c>
      <c r="C49" s="142"/>
      <c r="D49" s="143"/>
      <c r="E49" s="13">
        <v>1</v>
      </c>
      <c r="F49" s="13" t="s">
        <v>8</v>
      </c>
      <c r="G49" s="17"/>
      <c r="H49" s="17">
        <v>3000000</v>
      </c>
      <c r="I49" s="1">
        <f>E49*(G49+H49)</f>
        <v>3000000</v>
      </c>
      <c r="J49" s="17"/>
      <c r="K49" s="17"/>
      <c r="L49" s="1">
        <f>E49*(J49+K49)</f>
        <v>0</v>
      </c>
      <c r="M49" s="1"/>
      <c r="N49" s="1"/>
      <c r="O49" s="1">
        <f>E49*(M49+N49)</f>
        <v>0</v>
      </c>
      <c r="P49" s="17"/>
      <c r="Q49" s="17"/>
      <c r="R49" s="1">
        <f>$E$8*(P49+Q49)</f>
        <v>0</v>
      </c>
      <c r="S49" s="17"/>
      <c r="T49" s="17"/>
      <c r="U49" s="1">
        <f>$E$8*(S49+T49)</f>
        <v>0</v>
      </c>
    </row>
    <row r="50" spans="1:22" s="7" customFormat="1" ht="13.95" customHeight="1" x14ac:dyDescent="0.3">
      <c r="A50" s="99" t="s">
        <v>485</v>
      </c>
      <c r="B50" s="139" t="s">
        <v>493</v>
      </c>
      <c r="C50" s="142"/>
      <c r="D50" s="143"/>
      <c r="E50" s="13">
        <v>1</v>
      </c>
      <c r="F50" s="13" t="s">
        <v>8</v>
      </c>
      <c r="G50" s="17"/>
      <c r="H50" s="17">
        <v>1500000</v>
      </c>
      <c r="I50" s="1">
        <f t="shared" si="10"/>
        <v>1500000</v>
      </c>
      <c r="J50" s="17"/>
      <c r="K50" s="17"/>
      <c r="L50" s="1">
        <f t="shared" si="11"/>
        <v>0</v>
      </c>
      <c r="M50" s="1"/>
      <c r="N50" s="1"/>
      <c r="O50" s="1">
        <f t="shared" si="12"/>
        <v>0</v>
      </c>
      <c r="P50" s="17"/>
      <c r="Q50" s="17"/>
      <c r="R50" s="1">
        <f t="shared" si="13"/>
        <v>0</v>
      </c>
      <c r="S50" s="17"/>
      <c r="T50" s="17"/>
      <c r="U50" s="1">
        <f t="shared" si="14"/>
        <v>0</v>
      </c>
    </row>
    <row r="51" spans="1:22" s="7" customFormat="1" ht="13.95" customHeight="1" x14ac:dyDescent="0.3">
      <c r="A51" s="99" t="s">
        <v>486</v>
      </c>
      <c r="B51" s="139" t="s">
        <v>494</v>
      </c>
      <c r="C51" s="142"/>
      <c r="D51" s="143"/>
      <c r="E51" s="13">
        <v>1</v>
      </c>
      <c r="F51" s="13" t="s">
        <v>8</v>
      </c>
      <c r="G51" s="17"/>
      <c r="H51" s="17">
        <v>3000000</v>
      </c>
      <c r="I51" s="1">
        <f t="shared" si="10"/>
        <v>3000000</v>
      </c>
      <c r="J51" s="17"/>
      <c r="K51" s="17"/>
      <c r="L51" s="1">
        <f t="shared" si="11"/>
        <v>0</v>
      </c>
      <c r="M51" s="1"/>
      <c r="N51" s="1"/>
      <c r="O51" s="1">
        <f t="shared" si="12"/>
        <v>0</v>
      </c>
      <c r="P51" s="17"/>
      <c r="Q51" s="17"/>
      <c r="R51" s="1">
        <f t="shared" si="13"/>
        <v>0</v>
      </c>
      <c r="S51" s="17"/>
      <c r="T51" s="17"/>
      <c r="U51" s="1">
        <f t="shared" si="14"/>
        <v>0</v>
      </c>
    </row>
    <row r="52" spans="1:22" s="7" customFormat="1" ht="13.95" customHeight="1" x14ac:dyDescent="0.3">
      <c r="A52" s="99" t="s">
        <v>487</v>
      </c>
      <c r="B52" s="139" t="s">
        <v>495</v>
      </c>
      <c r="C52" s="142"/>
      <c r="D52" s="143"/>
      <c r="E52" s="13">
        <v>1</v>
      </c>
      <c r="F52" s="13" t="s">
        <v>8</v>
      </c>
      <c r="G52" s="17"/>
      <c r="H52" s="17">
        <v>9000000</v>
      </c>
      <c r="I52" s="1">
        <f>E52*(G52+H52)</f>
        <v>9000000</v>
      </c>
      <c r="J52" s="17"/>
      <c r="K52" s="17"/>
      <c r="L52" s="1">
        <f>E52*(J52+K52)</f>
        <v>0</v>
      </c>
      <c r="M52" s="1"/>
      <c r="N52" s="1"/>
      <c r="O52" s="1">
        <f>E52*(M52+N52)</f>
        <v>0</v>
      </c>
      <c r="P52" s="17"/>
      <c r="Q52" s="17"/>
      <c r="R52" s="1">
        <f>$E$8*(P52+Q52)</f>
        <v>0</v>
      </c>
      <c r="S52" s="17"/>
      <c r="T52" s="17"/>
      <c r="U52" s="1">
        <f>$E$8*(S52+T52)</f>
        <v>0</v>
      </c>
    </row>
    <row r="53" spans="1:22" s="7" customFormat="1" x14ac:dyDescent="0.3">
      <c r="A53" s="99"/>
      <c r="B53" s="18"/>
      <c r="C53" s="12"/>
      <c r="D53" s="12"/>
      <c r="E53" s="13"/>
      <c r="F53" s="13"/>
      <c r="G53" s="17"/>
      <c r="H53" s="17"/>
      <c r="I53" s="1"/>
      <c r="J53" s="17"/>
      <c r="K53" s="17"/>
      <c r="L53" s="1"/>
      <c r="M53" s="1"/>
      <c r="N53" s="1"/>
      <c r="O53" s="1"/>
      <c r="P53" s="17"/>
      <c r="Q53" s="17"/>
      <c r="R53" s="1"/>
      <c r="S53" s="17"/>
      <c r="T53" s="17"/>
      <c r="U53" s="1"/>
    </row>
    <row r="54" spans="1:22" s="7" customFormat="1" x14ac:dyDescent="0.3">
      <c r="A54" s="99"/>
      <c r="B54" s="18"/>
      <c r="C54" s="12"/>
      <c r="D54" s="12"/>
      <c r="E54" s="13"/>
      <c r="F54" s="13"/>
      <c r="G54" s="17"/>
      <c r="H54" s="17"/>
      <c r="I54" s="1"/>
      <c r="J54" s="17"/>
      <c r="K54" s="17"/>
      <c r="L54" s="1"/>
      <c r="M54" s="1"/>
      <c r="N54" s="1"/>
      <c r="O54" s="1"/>
      <c r="P54" s="17"/>
      <c r="Q54" s="17"/>
      <c r="R54" s="1"/>
      <c r="S54" s="17"/>
      <c r="T54" s="17"/>
      <c r="U54" s="1"/>
    </row>
    <row r="55" spans="1:22" x14ac:dyDescent="0.3">
      <c r="A55" s="8"/>
      <c r="B55" s="176"/>
      <c r="C55" s="177"/>
      <c r="D55" s="177"/>
      <c r="E55" s="9"/>
      <c r="F55" s="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2" s="7" customFormat="1" x14ac:dyDescent="0.3">
      <c r="A56" s="99"/>
      <c r="B56" s="18"/>
      <c r="C56" s="12"/>
      <c r="D56" s="12"/>
      <c r="E56" s="13"/>
      <c r="F56" s="13"/>
      <c r="G56" s="17"/>
      <c r="H56" s="17"/>
      <c r="I56" s="1"/>
      <c r="J56" s="17"/>
      <c r="K56" s="17"/>
      <c r="L56" s="1"/>
      <c r="M56" s="1"/>
      <c r="N56" s="1"/>
      <c r="O56" s="1"/>
      <c r="P56" s="17"/>
      <c r="Q56" s="17"/>
      <c r="R56" s="1"/>
      <c r="S56" s="17"/>
      <c r="T56" s="17"/>
      <c r="U56" s="1"/>
    </row>
    <row r="57" spans="1:22" ht="13.95" customHeight="1" x14ac:dyDescent="0.3">
      <c r="A57" s="98" t="s">
        <v>149</v>
      </c>
      <c r="B57" s="160" t="s">
        <v>427</v>
      </c>
      <c r="C57" s="161"/>
      <c r="D57" s="162"/>
      <c r="E57" s="2"/>
      <c r="F57" s="2"/>
      <c r="G57" s="16"/>
      <c r="H57" s="16"/>
      <c r="I57" s="1"/>
      <c r="J57" s="16"/>
      <c r="K57" s="16"/>
      <c r="L57" s="1"/>
      <c r="M57" s="1"/>
      <c r="N57" s="1"/>
      <c r="O57" s="1"/>
      <c r="P57" s="16"/>
      <c r="Q57" s="16"/>
      <c r="R57" s="1"/>
      <c r="S57" s="16"/>
      <c r="T57" s="16"/>
      <c r="U57" s="1"/>
    </row>
    <row r="58" spans="1:22" ht="13.95" customHeight="1" x14ac:dyDescent="0.3">
      <c r="A58" s="98"/>
      <c r="B58" s="115"/>
      <c r="C58" s="116"/>
      <c r="D58" s="117"/>
      <c r="E58" s="2"/>
      <c r="F58" s="2"/>
      <c r="G58" s="16"/>
      <c r="H58" s="16"/>
      <c r="I58" s="1"/>
      <c r="J58" s="16"/>
      <c r="K58" s="16"/>
      <c r="L58" s="1"/>
      <c r="M58" s="1"/>
      <c r="N58" s="1"/>
      <c r="O58" s="1"/>
      <c r="P58" s="16"/>
      <c r="Q58" s="16"/>
      <c r="R58" s="1"/>
      <c r="S58" s="16"/>
      <c r="T58" s="16"/>
      <c r="U58" s="1"/>
    </row>
    <row r="59" spans="1:22" ht="13.95" customHeight="1" x14ac:dyDescent="0.3">
      <c r="A59" s="98">
        <v>1</v>
      </c>
      <c r="B59" s="160" t="s">
        <v>455</v>
      </c>
      <c r="C59" s="161"/>
      <c r="D59" s="162"/>
      <c r="E59" s="2"/>
      <c r="F59" s="2"/>
      <c r="G59" s="16"/>
      <c r="H59" s="16"/>
      <c r="I59" s="1"/>
      <c r="J59" s="16"/>
      <c r="K59" s="16"/>
      <c r="L59" s="1"/>
      <c r="M59" s="1"/>
      <c r="N59" s="1"/>
      <c r="O59" s="1"/>
      <c r="P59" s="16"/>
      <c r="Q59" s="16"/>
      <c r="R59" s="1"/>
      <c r="S59" s="16"/>
      <c r="T59" s="16"/>
      <c r="U59" s="1"/>
    </row>
    <row r="60" spans="1:22" s="7" customFormat="1" ht="13.95" customHeight="1" x14ac:dyDescent="0.3">
      <c r="A60" s="99" t="s">
        <v>391</v>
      </c>
      <c r="B60" s="18">
        <v>200</v>
      </c>
      <c r="C60" s="151" t="s">
        <v>430</v>
      </c>
      <c r="D60" s="152"/>
      <c r="E60" s="13">
        <v>1</v>
      </c>
      <c r="F60" s="13" t="s">
        <v>8</v>
      </c>
      <c r="G60" s="17"/>
      <c r="H60" s="17"/>
      <c r="I60" s="1">
        <f t="shared" ref="I60:I68" si="15">E60*(G60+H60)</f>
        <v>0</v>
      </c>
      <c r="J60" s="17"/>
      <c r="K60" s="17"/>
      <c r="L60" s="1">
        <f t="shared" ref="L60:L68" si="16">E60*(J60+K60)</f>
        <v>0</v>
      </c>
      <c r="M60" s="1"/>
      <c r="N60" s="1"/>
      <c r="O60" s="1">
        <f t="shared" ref="O60:O68" si="17">E60*(M60+N60)</f>
        <v>0</v>
      </c>
      <c r="P60" s="17"/>
      <c r="Q60" s="17"/>
      <c r="R60" s="1">
        <f t="shared" ref="R60:R68" si="18">$E$8*(P60+Q60)</f>
        <v>0</v>
      </c>
      <c r="S60" s="17"/>
      <c r="T60" s="17"/>
      <c r="U60" s="1">
        <f t="shared" ref="U60:U68" si="19">$E$8*(S60+T60)</f>
        <v>0</v>
      </c>
      <c r="V60" s="113"/>
    </row>
    <row r="61" spans="1:22" s="7" customFormat="1" ht="13.95" customHeight="1" x14ac:dyDescent="0.3">
      <c r="A61" s="99" t="s">
        <v>392</v>
      </c>
      <c r="B61" s="18">
        <v>315</v>
      </c>
      <c r="C61" s="151" t="s">
        <v>430</v>
      </c>
      <c r="D61" s="152"/>
      <c r="E61" s="13">
        <v>1</v>
      </c>
      <c r="F61" s="13" t="s">
        <v>8</v>
      </c>
      <c r="G61" s="17"/>
      <c r="H61" s="17"/>
      <c r="I61" s="1">
        <f t="shared" si="15"/>
        <v>0</v>
      </c>
      <c r="J61" s="17"/>
      <c r="K61" s="17"/>
      <c r="L61" s="1">
        <f t="shared" si="16"/>
        <v>0</v>
      </c>
      <c r="M61" s="1"/>
      <c r="N61" s="1"/>
      <c r="O61" s="1">
        <f t="shared" si="17"/>
        <v>0</v>
      </c>
      <c r="P61" s="17"/>
      <c r="Q61" s="17"/>
      <c r="R61" s="1">
        <f t="shared" si="18"/>
        <v>0</v>
      </c>
      <c r="S61" s="17"/>
      <c r="T61" s="17"/>
      <c r="U61" s="1">
        <f t="shared" si="19"/>
        <v>0</v>
      </c>
    </row>
    <row r="62" spans="1:22" s="7" customFormat="1" ht="13.95" customHeight="1" x14ac:dyDescent="0.3">
      <c r="A62" s="99" t="s">
        <v>393</v>
      </c>
      <c r="B62" s="18">
        <v>400</v>
      </c>
      <c r="C62" s="151" t="s">
        <v>430</v>
      </c>
      <c r="D62" s="152"/>
      <c r="E62" s="13">
        <v>1</v>
      </c>
      <c r="F62" s="13" t="s">
        <v>8</v>
      </c>
      <c r="G62" s="17"/>
      <c r="H62" s="17"/>
      <c r="I62" s="1">
        <f t="shared" si="15"/>
        <v>0</v>
      </c>
      <c r="J62" s="17"/>
      <c r="K62" s="17"/>
      <c r="L62" s="1">
        <f t="shared" si="16"/>
        <v>0</v>
      </c>
      <c r="M62" s="1"/>
      <c r="N62" s="1"/>
      <c r="O62" s="1">
        <f t="shared" si="17"/>
        <v>0</v>
      </c>
      <c r="P62" s="17"/>
      <c r="Q62" s="17"/>
      <c r="R62" s="1">
        <f t="shared" si="18"/>
        <v>0</v>
      </c>
      <c r="S62" s="17"/>
      <c r="T62" s="17"/>
      <c r="U62" s="1">
        <f t="shared" si="19"/>
        <v>0</v>
      </c>
    </row>
    <row r="63" spans="1:22" s="7" customFormat="1" ht="13.95" customHeight="1" x14ac:dyDescent="0.3">
      <c r="A63" s="99" t="s">
        <v>394</v>
      </c>
      <c r="B63" s="18">
        <v>500</v>
      </c>
      <c r="C63" s="151" t="s">
        <v>430</v>
      </c>
      <c r="D63" s="152"/>
      <c r="E63" s="13">
        <v>1</v>
      </c>
      <c r="F63" s="13" t="s">
        <v>8</v>
      </c>
      <c r="G63" s="1"/>
      <c r="H63" s="17"/>
      <c r="I63" s="1">
        <f t="shared" si="15"/>
        <v>0</v>
      </c>
      <c r="J63" s="17"/>
      <c r="K63" s="17"/>
      <c r="L63" s="1">
        <f t="shared" si="16"/>
        <v>0</v>
      </c>
      <c r="M63" s="1"/>
      <c r="N63" s="1"/>
      <c r="O63" s="1">
        <f t="shared" si="17"/>
        <v>0</v>
      </c>
      <c r="P63" s="17"/>
      <c r="Q63" s="17"/>
      <c r="R63" s="1">
        <f t="shared" si="18"/>
        <v>0</v>
      </c>
      <c r="S63" s="17"/>
      <c r="T63" s="17"/>
      <c r="U63" s="1">
        <f t="shared" si="19"/>
        <v>0</v>
      </c>
      <c r="V63" s="114"/>
    </row>
    <row r="64" spans="1:22" s="7" customFormat="1" ht="13.95" customHeight="1" x14ac:dyDescent="0.3">
      <c r="A64" s="99" t="s">
        <v>395</v>
      </c>
      <c r="B64" s="18">
        <v>630</v>
      </c>
      <c r="C64" s="151" t="s">
        <v>430</v>
      </c>
      <c r="D64" s="152"/>
      <c r="E64" s="13">
        <v>1</v>
      </c>
      <c r="F64" s="13" t="s">
        <v>8</v>
      </c>
      <c r="G64" s="17"/>
      <c r="H64" s="17"/>
      <c r="I64" s="1">
        <f t="shared" si="15"/>
        <v>0</v>
      </c>
      <c r="J64" s="17"/>
      <c r="K64" s="17"/>
      <c r="L64" s="1">
        <f t="shared" si="16"/>
        <v>0</v>
      </c>
      <c r="M64" s="1"/>
      <c r="N64" s="1"/>
      <c r="O64" s="1">
        <f t="shared" si="17"/>
        <v>0</v>
      </c>
      <c r="P64" s="17"/>
      <c r="Q64" s="17"/>
      <c r="R64" s="1">
        <f t="shared" si="18"/>
        <v>0</v>
      </c>
      <c r="S64" s="17"/>
      <c r="T64" s="17"/>
      <c r="U64" s="1">
        <f t="shared" si="19"/>
        <v>0</v>
      </c>
    </row>
    <row r="65" spans="1:22" s="7" customFormat="1" ht="13.95" customHeight="1" x14ac:dyDescent="0.3">
      <c r="A65" s="99" t="s">
        <v>396</v>
      </c>
      <c r="B65" s="18">
        <v>800</v>
      </c>
      <c r="C65" s="151" t="s">
        <v>430</v>
      </c>
      <c r="D65" s="152"/>
      <c r="E65" s="13">
        <v>1</v>
      </c>
      <c r="F65" s="13" t="s">
        <v>8</v>
      </c>
      <c r="G65" s="17"/>
      <c r="H65" s="17"/>
      <c r="I65" s="1">
        <f t="shared" si="15"/>
        <v>0</v>
      </c>
      <c r="J65" s="17"/>
      <c r="K65" s="17"/>
      <c r="L65" s="1">
        <f t="shared" si="16"/>
        <v>0</v>
      </c>
      <c r="M65" s="1"/>
      <c r="N65" s="1"/>
      <c r="O65" s="1">
        <f t="shared" si="17"/>
        <v>0</v>
      </c>
      <c r="P65" s="17"/>
      <c r="Q65" s="17"/>
      <c r="R65" s="1">
        <f t="shared" si="18"/>
        <v>0</v>
      </c>
      <c r="S65" s="17"/>
      <c r="T65" s="17"/>
      <c r="U65" s="1">
        <f t="shared" si="19"/>
        <v>0</v>
      </c>
    </row>
    <row r="66" spans="1:22" s="7" customFormat="1" ht="13.95" customHeight="1" x14ac:dyDescent="0.3">
      <c r="A66" s="99" t="s">
        <v>397</v>
      </c>
      <c r="B66" s="18">
        <v>1000</v>
      </c>
      <c r="C66" s="151" t="s">
        <v>430</v>
      </c>
      <c r="D66" s="152"/>
      <c r="E66" s="13">
        <v>1</v>
      </c>
      <c r="F66" s="13" t="s">
        <v>8</v>
      </c>
      <c r="G66" s="17"/>
      <c r="H66" s="17"/>
      <c r="I66" s="1">
        <f t="shared" si="15"/>
        <v>0</v>
      </c>
      <c r="J66" s="17"/>
      <c r="K66" s="17"/>
      <c r="L66" s="1">
        <f t="shared" si="16"/>
        <v>0</v>
      </c>
      <c r="M66" s="1"/>
      <c r="N66" s="1"/>
      <c r="O66" s="1">
        <f t="shared" si="17"/>
        <v>0</v>
      </c>
      <c r="P66" s="17"/>
      <c r="Q66" s="17"/>
      <c r="R66" s="1">
        <f t="shared" si="18"/>
        <v>0</v>
      </c>
      <c r="S66" s="17"/>
      <c r="T66" s="17"/>
      <c r="U66" s="1">
        <f t="shared" si="19"/>
        <v>0</v>
      </c>
    </row>
    <row r="67" spans="1:22" s="7" customFormat="1" ht="13.95" customHeight="1" x14ac:dyDescent="0.3">
      <c r="A67" s="99" t="s">
        <v>398</v>
      </c>
      <c r="B67" s="18">
        <v>1250</v>
      </c>
      <c r="C67" s="151" t="s">
        <v>430</v>
      </c>
      <c r="D67" s="152"/>
      <c r="E67" s="13">
        <v>1</v>
      </c>
      <c r="F67" s="13" t="s">
        <v>8</v>
      </c>
      <c r="G67" s="17"/>
      <c r="H67" s="17"/>
      <c r="I67" s="1">
        <f t="shared" si="15"/>
        <v>0</v>
      </c>
      <c r="J67" s="17"/>
      <c r="K67" s="17"/>
      <c r="L67" s="1">
        <f t="shared" si="16"/>
        <v>0</v>
      </c>
      <c r="M67" s="1"/>
      <c r="N67" s="1"/>
      <c r="O67" s="1">
        <f t="shared" si="17"/>
        <v>0</v>
      </c>
      <c r="P67" s="17"/>
      <c r="Q67" s="17"/>
      <c r="R67" s="1">
        <f t="shared" si="18"/>
        <v>0</v>
      </c>
      <c r="S67" s="17"/>
      <c r="T67" s="17"/>
      <c r="U67" s="1">
        <f t="shared" si="19"/>
        <v>0</v>
      </c>
    </row>
    <row r="68" spans="1:22" s="7" customFormat="1" ht="13.95" customHeight="1" x14ac:dyDescent="0.3">
      <c r="A68" s="99" t="s">
        <v>399</v>
      </c>
      <c r="B68" s="18">
        <v>1600</v>
      </c>
      <c r="C68" s="151" t="s">
        <v>430</v>
      </c>
      <c r="D68" s="152"/>
      <c r="E68" s="13">
        <v>1</v>
      </c>
      <c r="F68" s="13" t="s">
        <v>8</v>
      </c>
      <c r="G68" s="17"/>
      <c r="H68" s="17"/>
      <c r="I68" s="1">
        <f t="shared" si="15"/>
        <v>0</v>
      </c>
      <c r="J68" s="17"/>
      <c r="K68" s="17"/>
      <c r="L68" s="1">
        <f t="shared" si="16"/>
        <v>0</v>
      </c>
      <c r="M68" s="1"/>
      <c r="N68" s="1"/>
      <c r="O68" s="1">
        <f t="shared" si="17"/>
        <v>0</v>
      </c>
      <c r="P68" s="17"/>
      <c r="Q68" s="17"/>
      <c r="R68" s="1">
        <f t="shared" si="18"/>
        <v>0</v>
      </c>
      <c r="S68" s="17"/>
      <c r="T68" s="17"/>
      <c r="U68" s="1">
        <f t="shared" si="19"/>
        <v>0</v>
      </c>
    </row>
    <row r="69" spans="1:22" s="7" customFormat="1" ht="13.95" customHeight="1" x14ac:dyDescent="0.3">
      <c r="A69" s="99" t="s">
        <v>400</v>
      </c>
      <c r="B69" s="18">
        <v>2000</v>
      </c>
      <c r="C69" s="151" t="s">
        <v>430</v>
      </c>
      <c r="D69" s="152"/>
      <c r="E69" s="13">
        <v>1</v>
      </c>
      <c r="F69" s="13" t="s">
        <v>8</v>
      </c>
      <c r="G69" s="17"/>
      <c r="H69" s="17"/>
      <c r="I69" s="1"/>
      <c r="J69" s="17"/>
      <c r="K69" s="17"/>
      <c r="L69" s="1"/>
      <c r="M69" s="1"/>
      <c r="N69" s="1"/>
      <c r="O69" s="1"/>
      <c r="P69" s="17"/>
      <c r="Q69" s="17"/>
      <c r="R69" s="1"/>
      <c r="S69" s="17"/>
      <c r="T69" s="17"/>
      <c r="U69" s="1"/>
    </row>
    <row r="70" spans="1:22" s="7" customFormat="1" ht="13.95" customHeight="1" x14ac:dyDescent="0.3">
      <c r="A70" s="99" t="s">
        <v>401</v>
      </c>
      <c r="B70" s="18">
        <v>2500</v>
      </c>
      <c r="C70" s="151" t="s">
        <v>430</v>
      </c>
      <c r="D70" s="152"/>
      <c r="E70" s="13">
        <v>1</v>
      </c>
      <c r="F70" s="13" t="s">
        <v>8</v>
      </c>
      <c r="G70" s="17"/>
      <c r="H70" s="17"/>
      <c r="I70" s="1">
        <f>E70*(G70+H70)</f>
        <v>0</v>
      </c>
      <c r="J70" s="17"/>
      <c r="K70" s="17"/>
      <c r="L70" s="1">
        <f>E70*(J70+K70)</f>
        <v>0</v>
      </c>
      <c r="M70" s="1"/>
      <c r="N70" s="1"/>
      <c r="O70" s="1">
        <f>E70*(M70+N70)</f>
        <v>0</v>
      </c>
      <c r="P70" s="17"/>
      <c r="Q70" s="17"/>
      <c r="R70" s="1">
        <f>$E$8*(P70+Q70)</f>
        <v>0</v>
      </c>
      <c r="S70" s="17"/>
      <c r="T70" s="17"/>
      <c r="U70" s="1">
        <f>$E$8*(S70+T70)</f>
        <v>0</v>
      </c>
    </row>
    <row r="71" spans="1:22" s="7" customFormat="1" ht="13.95" customHeight="1" x14ac:dyDescent="0.3">
      <c r="A71" s="99" t="s">
        <v>402</v>
      </c>
      <c r="B71" s="18">
        <v>3000</v>
      </c>
      <c r="C71" s="151" t="s">
        <v>430</v>
      </c>
      <c r="D71" s="152"/>
      <c r="E71" s="13">
        <v>1</v>
      </c>
      <c r="F71" s="13" t="s">
        <v>8</v>
      </c>
      <c r="G71" s="17"/>
      <c r="H71" s="17"/>
      <c r="I71" s="1">
        <f>E71*(G71+H71)</f>
        <v>0</v>
      </c>
      <c r="J71" s="17"/>
      <c r="K71" s="17"/>
      <c r="L71" s="1">
        <f>E71*(J71+K71)</f>
        <v>0</v>
      </c>
      <c r="M71" s="1"/>
      <c r="N71" s="1"/>
      <c r="O71" s="1">
        <f>E71*(M71+N71)</f>
        <v>0</v>
      </c>
      <c r="P71" s="17"/>
      <c r="Q71" s="17"/>
      <c r="R71" s="1">
        <f>$E$8*(P71+Q71)</f>
        <v>0</v>
      </c>
      <c r="S71" s="17"/>
      <c r="T71" s="17"/>
      <c r="U71" s="1">
        <f>$E$8*(S71+T71)</f>
        <v>0</v>
      </c>
    </row>
    <row r="72" spans="1:22" s="7" customFormat="1" x14ac:dyDescent="0.3">
      <c r="A72" s="99"/>
      <c r="B72" s="18"/>
      <c r="C72" s="12"/>
      <c r="D72" s="12"/>
      <c r="E72" s="13"/>
      <c r="F72" s="13"/>
      <c r="G72" s="17"/>
      <c r="H72" s="17"/>
      <c r="I72" s="1"/>
      <c r="J72" s="17"/>
      <c r="K72" s="17"/>
      <c r="L72" s="1"/>
      <c r="M72" s="1"/>
      <c r="N72" s="1"/>
      <c r="O72" s="1"/>
      <c r="P72" s="17"/>
      <c r="Q72" s="17"/>
      <c r="R72" s="1"/>
      <c r="S72" s="17"/>
      <c r="T72" s="17"/>
      <c r="U72" s="1"/>
    </row>
    <row r="73" spans="1:22" ht="13.95" customHeight="1" x14ac:dyDescent="0.3">
      <c r="A73" s="98">
        <v>2</v>
      </c>
      <c r="B73" s="160" t="s">
        <v>456</v>
      </c>
      <c r="C73" s="161"/>
      <c r="D73" s="162"/>
      <c r="E73" s="2"/>
      <c r="F73" s="2"/>
      <c r="G73" s="16"/>
      <c r="H73" s="16"/>
      <c r="I73" s="1"/>
      <c r="J73" s="16"/>
      <c r="K73" s="16"/>
      <c r="L73" s="1"/>
      <c r="M73" s="1"/>
      <c r="N73" s="1"/>
      <c r="O73" s="1"/>
      <c r="P73" s="16"/>
      <c r="Q73" s="16"/>
      <c r="R73" s="1"/>
      <c r="S73" s="16"/>
      <c r="T73" s="16"/>
      <c r="U73" s="1"/>
    </row>
    <row r="74" spans="1:22" s="7" customFormat="1" ht="13.95" customHeight="1" x14ac:dyDescent="0.3">
      <c r="A74" s="99" t="s">
        <v>391</v>
      </c>
      <c r="B74" s="18">
        <v>200</v>
      </c>
      <c r="C74" s="151" t="s">
        <v>430</v>
      </c>
      <c r="D74" s="152"/>
      <c r="E74" s="13">
        <v>1</v>
      </c>
      <c r="F74" s="13" t="s">
        <v>8</v>
      </c>
      <c r="G74" s="17"/>
      <c r="H74" s="17"/>
      <c r="I74" s="1">
        <f t="shared" ref="I74:I82" si="20">E74*(G74+H74)</f>
        <v>0</v>
      </c>
      <c r="J74" s="17"/>
      <c r="K74" s="17"/>
      <c r="L74" s="1">
        <f t="shared" ref="L74:L82" si="21">E74*(J74+K74)</f>
        <v>0</v>
      </c>
      <c r="M74" s="1"/>
      <c r="N74" s="1"/>
      <c r="O74" s="1">
        <f t="shared" ref="O74:O82" si="22">E74*(M74+N74)</f>
        <v>0</v>
      </c>
      <c r="P74" s="17"/>
      <c r="Q74" s="17"/>
      <c r="R74" s="1">
        <f t="shared" ref="R74:R82" si="23">$E$8*(P74+Q74)</f>
        <v>0</v>
      </c>
      <c r="S74" s="17"/>
      <c r="T74" s="17"/>
      <c r="U74" s="1">
        <f t="shared" ref="U74:U82" si="24">$E$8*(S74+T74)</f>
        <v>0</v>
      </c>
      <c r="V74" s="113"/>
    </row>
    <row r="75" spans="1:22" s="7" customFormat="1" ht="13.95" customHeight="1" x14ac:dyDescent="0.3">
      <c r="A75" s="99" t="s">
        <v>392</v>
      </c>
      <c r="B75" s="18">
        <v>315</v>
      </c>
      <c r="C75" s="151" t="s">
        <v>430</v>
      </c>
      <c r="D75" s="152"/>
      <c r="E75" s="13">
        <v>1</v>
      </c>
      <c r="F75" s="13" t="s">
        <v>8</v>
      </c>
      <c r="G75" s="17"/>
      <c r="H75" s="17"/>
      <c r="I75" s="1">
        <f t="shared" si="20"/>
        <v>0</v>
      </c>
      <c r="J75" s="17"/>
      <c r="K75" s="17"/>
      <c r="L75" s="1">
        <f t="shared" si="21"/>
        <v>0</v>
      </c>
      <c r="M75" s="1"/>
      <c r="N75" s="1"/>
      <c r="O75" s="1">
        <f t="shared" si="22"/>
        <v>0</v>
      </c>
      <c r="P75" s="17"/>
      <c r="Q75" s="17"/>
      <c r="R75" s="1">
        <f t="shared" si="23"/>
        <v>0</v>
      </c>
      <c r="S75" s="17"/>
      <c r="T75" s="17"/>
      <c r="U75" s="1">
        <f t="shared" si="24"/>
        <v>0</v>
      </c>
    </row>
    <row r="76" spans="1:22" s="7" customFormat="1" ht="13.95" customHeight="1" x14ac:dyDescent="0.3">
      <c r="A76" s="99" t="s">
        <v>393</v>
      </c>
      <c r="B76" s="18">
        <v>400</v>
      </c>
      <c r="C76" s="151" t="s">
        <v>430</v>
      </c>
      <c r="D76" s="152"/>
      <c r="E76" s="13">
        <v>1</v>
      </c>
      <c r="F76" s="13" t="s">
        <v>8</v>
      </c>
      <c r="G76" s="17"/>
      <c r="H76" s="17"/>
      <c r="I76" s="1">
        <f t="shared" si="20"/>
        <v>0</v>
      </c>
      <c r="J76" s="17"/>
      <c r="K76" s="17"/>
      <c r="L76" s="1">
        <f t="shared" si="21"/>
        <v>0</v>
      </c>
      <c r="M76" s="1"/>
      <c r="N76" s="1"/>
      <c r="O76" s="1">
        <f t="shared" si="22"/>
        <v>0</v>
      </c>
      <c r="P76" s="17"/>
      <c r="Q76" s="17"/>
      <c r="R76" s="1">
        <f t="shared" si="23"/>
        <v>0</v>
      </c>
      <c r="S76" s="17"/>
      <c r="T76" s="17"/>
      <c r="U76" s="1">
        <f t="shared" si="24"/>
        <v>0</v>
      </c>
    </row>
    <row r="77" spans="1:22" s="7" customFormat="1" ht="13.95" customHeight="1" x14ac:dyDescent="0.3">
      <c r="A77" s="99" t="s">
        <v>394</v>
      </c>
      <c r="B77" s="18">
        <v>500</v>
      </c>
      <c r="C77" s="151" t="s">
        <v>430</v>
      </c>
      <c r="D77" s="152"/>
      <c r="E77" s="13">
        <v>1</v>
      </c>
      <c r="F77" s="13" t="s">
        <v>8</v>
      </c>
      <c r="G77" s="1"/>
      <c r="H77" s="17"/>
      <c r="I77" s="1">
        <f t="shared" si="20"/>
        <v>0</v>
      </c>
      <c r="J77" s="17"/>
      <c r="K77" s="17"/>
      <c r="L77" s="1">
        <f t="shared" si="21"/>
        <v>0</v>
      </c>
      <c r="M77" s="1"/>
      <c r="N77" s="1"/>
      <c r="O77" s="1">
        <f t="shared" si="22"/>
        <v>0</v>
      </c>
      <c r="P77" s="17"/>
      <c r="Q77" s="17"/>
      <c r="R77" s="1">
        <f t="shared" si="23"/>
        <v>0</v>
      </c>
      <c r="S77" s="17"/>
      <c r="T77" s="17"/>
      <c r="U77" s="1">
        <f t="shared" si="24"/>
        <v>0</v>
      </c>
      <c r="V77" s="114"/>
    </row>
    <row r="78" spans="1:22" s="7" customFormat="1" ht="13.95" customHeight="1" x14ac:dyDescent="0.3">
      <c r="A78" s="99" t="s">
        <v>395</v>
      </c>
      <c r="B78" s="18">
        <v>630</v>
      </c>
      <c r="C78" s="151" t="s">
        <v>430</v>
      </c>
      <c r="D78" s="152"/>
      <c r="E78" s="13">
        <v>1</v>
      </c>
      <c r="F78" s="13" t="s">
        <v>8</v>
      </c>
      <c r="G78" s="17"/>
      <c r="H78" s="17"/>
      <c r="I78" s="1">
        <f t="shared" si="20"/>
        <v>0</v>
      </c>
      <c r="J78" s="17"/>
      <c r="K78" s="17"/>
      <c r="L78" s="1">
        <f t="shared" si="21"/>
        <v>0</v>
      </c>
      <c r="M78" s="1"/>
      <c r="N78" s="1"/>
      <c r="O78" s="1">
        <f t="shared" si="22"/>
        <v>0</v>
      </c>
      <c r="P78" s="17"/>
      <c r="Q78" s="17"/>
      <c r="R78" s="1">
        <f t="shared" si="23"/>
        <v>0</v>
      </c>
      <c r="S78" s="17"/>
      <c r="T78" s="17"/>
      <c r="U78" s="1">
        <f t="shared" si="24"/>
        <v>0</v>
      </c>
    </row>
    <row r="79" spans="1:22" s="7" customFormat="1" ht="13.95" customHeight="1" x14ac:dyDescent="0.3">
      <c r="A79" s="99" t="s">
        <v>396</v>
      </c>
      <c r="B79" s="18">
        <v>800</v>
      </c>
      <c r="C79" s="151" t="s">
        <v>430</v>
      </c>
      <c r="D79" s="152"/>
      <c r="E79" s="13">
        <v>1</v>
      </c>
      <c r="F79" s="13" t="s">
        <v>8</v>
      </c>
      <c r="G79" s="17"/>
      <c r="H79" s="17"/>
      <c r="I79" s="1">
        <f t="shared" si="20"/>
        <v>0</v>
      </c>
      <c r="J79" s="17"/>
      <c r="K79" s="17"/>
      <c r="L79" s="1">
        <f t="shared" si="21"/>
        <v>0</v>
      </c>
      <c r="M79" s="1"/>
      <c r="N79" s="1"/>
      <c r="O79" s="1">
        <f t="shared" si="22"/>
        <v>0</v>
      </c>
      <c r="P79" s="17"/>
      <c r="Q79" s="17"/>
      <c r="R79" s="1">
        <f t="shared" si="23"/>
        <v>0</v>
      </c>
      <c r="S79" s="17"/>
      <c r="T79" s="17"/>
      <c r="U79" s="1">
        <f t="shared" si="24"/>
        <v>0</v>
      </c>
    </row>
    <row r="80" spans="1:22" s="7" customFormat="1" ht="13.95" customHeight="1" x14ac:dyDescent="0.3">
      <c r="A80" s="99" t="s">
        <v>397</v>
      </c>
      <c r="B80" s="18">
        <v>1000</v>
      </c>
      <c r="C80" s="151" t="s">
        <v>430</v>
      </c>
      <c r="D80" s="152"/>
      <c r="E80" s="13">
        <v>1</v>
      </c>
      <c r="F80" s="13" t="s">
        <v>8</v>
      </c>
      <c r="G80" s="17"/>
      <c r="H80" s="17"/>
      <c r="I80" s="1">
        <f t="shared" si="20"/>
        <v>0</v>
      </c>
      <c r="J80" s="17"/>
      <c r="K80" s="17"/>
      <c r="L80" s="1">
        <f t="shared" si="21"/>
        <v>0</v>
      </c>
      <c r="M80" s="1"/>
      <c r="N80" s="1"/>
      <c r="O80" s="1">
        <f t="shared" si="22"/>
        <v>0</v>
      </c>
      <c r="P80" s="17"/>
      <c r="Q80" s="17"/>
      <c r="R80" s="1">
        <f t="shared" si="23"/>
        <v>0</v>
      </c>
      <c r="S80" s="17"/>
      <c r="T80" s="17"/>
      <c r="U80" s="1">
        <f t="shared" si="24"/>
        <v>0</v>
      </c>
    </row>
    <row r="81" spans="1:21" s="7" customFormat="1" ht="13.95" customHeight="1" x14ac:dyDescent="0.3">
      <c r="A81" s="99" t="s">
        <v>398</v>
      </c>
      <c r="B81" s="18">
        <v>1250</v>
      </c>
      <c r="C81" s="151" t="s">
        <v>430</v>
      </c>
      <c r="D81" s="152"/>
      <c r="E81" s="13">
        <v>1</v>
      </c>
      <c r="F81" s="13" t="s">
        <v>8</v>
      </c>
      <c r="G81" s="17"/>
      <c r="H81" s="17"/>
      <c r="I81" s="1">
        <f t="shared" si="20"/>
        <v>0</v>
      </c>
      <c r="J81" s="17"/>
      <c r="K81" s="17"/>
      <c r="L81" s="1">
        <f t="shared" si="21"/>
        <v>0</v>
      </c>
      <c r="M81" s="1"/>
      <c r="N81" s="1"/>
      <c r="O81" s="1">
        <f t="shared" si="22"/>
        <v>0</v>
      </c>
      <c r="P81" s="17"/>
      <c r="Q81" s="17"/>
      <c r="R81" s="1">
        <f t="shared" si="23"/>
        <v>0</v>
      </c>
      <c r="S81" s="17"/>
      <c r="T81" s="17"/>
      <c r="U81" s="1">
        <f t="shared" si="24"/>
        <v>0</v>
      </c>
    </row>
    <row r="82" spans="1:21" s="7" customFormat="1" ht="13.95" customHeight="1" x14ac:dyDescent="0.3">
      <c r="A82" s="99" t="s">
        <v>399</v>
      </c>
      <c r="B82" s="18">
        <v>1600</v>
      </c>
      <c r="C82" s="151" t="s">
        <v>430</v>
      </c>
      <c r="D82" s="152"/>
      <c r="E82" s="13">
        <v>1</v>
      </c>
      <c r="F82" s="13" t="s">
        <v>8</v>
      </c>
      <c r="G82" s="17"/>
      <c r="H82" s="17"/>
      <c r="I82" s="1">
        <f t="shared" si="20"/>
        <v>0</v>
      </c>
      <c r="J82" s="17"/>
      <c r="K82" s="17"/>
      <c r="L82" s="1">
        <f t="shared" si="21"/>
        <v>0</v>
      </c>
      <c r="M82" s="1"/>
      <c r="N82" s="1"/>
      <c r="O82" s="1">
        <f t="shared" si="22"/>
        <v>0</v>
      </c>
      <c r="P82" s="17"/>
      <c r="Q82" s="17"/>
      <c r="R82" s="1">
        <f t="shared" si="23"/>
        <v>0</v>
      </c>
      <c r="S82" s="17"/>
      <c r="T82" s="17"/>
      <c r="U82" s="1">
        <f t="shared" si="24"/>
        <v>0</v>
      </c>
    </row>
    <row r="83" spans="1:21" s="7" customFormat="1" ht="13.95" customHeight="1" x14ac:dyDescent="0.3">
      <c r="A83" s="99" t="s">
        <v>400</v>
      </c>
      <c r="B83" s="18">
        <v>2000</v>
      </c>
      <c r="C83" s="151" t="s">
        <v>430</v>
      </c>
      <c r="D83" s="152"/>
      <c r="E83" s="13">
        <v>1</v>
      </c>
      <c r="F83" s="13" t="s">
        <v>8</v>
      </c>
      <c r="G83" s="17"/>
      <c r="H83" s="17"/>
      <c r="I83" s="1"/>
      <c r="J83" s="17"/>
      <c r="K83" s="17"/>
      <c r="L83" s="1"/>
      <c r="M83" s="1"/>
      <c r="N83" s="1"/>
      <c r="O83" s="1"/>
      <c r="P83" s="17"/>
      <c r="Q83" s="17"/>
      <c r="R83" s="1"/>
      <c r="S83" s="17"/>
      <c r="T83" s="17"/>
      <c r="U83" s="1"/>
    </row>
    <row r="84" spans="1:21" s="7" customFormat="1" ht="13.95" customHeight="1" x14ac:dyDescent="0.3">
      <c r="A84" s="99" t="s">
        <v>401</v>
      </c>
      <c r="B84" s="18">
        <v>2500</v>
      </c>
      <c r="C84" s="151" t="s">
        <v>430</v>
      </c>
      <c r="D84" s="152"/>
      <c r="E84" s="13">
        <v>1</v>
      </c>
      <c r="F84" s="13" t="s">
        <v>8</v>
      </c>
      <c r="G84" s="17"/>
      <c r="H84" s="17"/>
      <c r="I84" s="1">
        <f>E84*(G84+H84)</f>
        <v>0</v>
      </c>
      <c r="J84" s="17"/>
      <c r="K84" s="17"/>
      <c r="L84" s="1">
        <f>E84*(J84+K84)</f>
        <v>0</v>
      </c>
      <c r="M84" s="1"/>
      <c r="N84" s="1"/>
      <c r="O84" s="1">
        <f>E84*(M84+N84)</f>
        <v>0</v>
      </c>
      <c r="P84" s="17"/>
      <c r="Q84" s="17"/>
      <c r="R84" s="1">
        <f>$E$8*(P84+Q84)</f>
        <v>0</v>
      </c>
      <c r="S84" s="17"/>
      <c r="T84" s="17"/>
      <c r="U84" s="1">
        <f>$E$8*(S84+T84)</f>
        <v>0</v>
      </c>
    </row>
    <row r="85" spans="1:21" s="7" customFormat="1" ht="13.95" customHeight="1" x14ac:dyDescent="0.3">
      <c r="A85" s="99" t="s">
        <v>402</v>
      </c>
      <c r="B85" s="18">
        <v>3000</v>
      </c>
      <c r="C85" s="151" t="s">
        <v>430</v>
      </c>
      <c r="D85" s="152"/>
      <c r="E85" s="13">
        <v>1</v>
      </c>
      <c r="F85" s="13" t="s">
        <v>8</v>
      </c>
      <c r="G85" s="17"/>
      <c r="H85" s="17"/>
      <c r="I85" s="1">
        <f>E85*(G85+H85)</f>
        <v>0</v>
      </c>
      <c r="J85" s="17"/>
      <c r="K85" s="17"/>
      <c r="L85" s="1">
        <f>E85*(J85+K85)</f>
        <v>0</v>
      </c>
      <c r="M85" s="1"/>
      <c r="N85" s="1"/>
      <c r="O85" s="1">
        <f>E85*(M85+N85)</f>
        <v>0</v>
      </c>
      <c r="P85" s="17"/>
      <c r="Q85" s="17"/>
      <c r="R85" s="1">
        <f>$E$8*(P85+Q85)</f>
        <v>0</v>
      </c>
      <c r="S85" s="17"/>
      <c r="T85" s="17"/>
      <c r="U85" s="1">
        <f>$E$8*(S85+T85)</f>
        <v>0</v>
      </c>
    </row>
    <row r="86" spans="1:21" s="7" customFormat="1" x14ac:dyDescent="0.3">
      <c r="A86" s="99"/>
      <c r="B86" s="18"/>
      <c r="C86" s="12"/>
      <c r="D86" s="12"/>
      <c r="E86" s="13"/>
      <c r="F86" s="13"/>
      <c r="G86" s="17"/>
      <c r="H86" s="17"/>
      <c r="I86" s="1"/>
      <c r="J86" s="17"/>
      <c r="K86" s="17"/>
      <c r="L86" s="1"/>
      <c r="M86" s="1"/>
      <c r="N86" s="1"/>
      <c r="O86" s="1"/>
      <c r="P86" s="17"/>
      <c r="Q86" s="17"/>
      <c r="R86" s="1"/>
      <c r="S86" s="17"/>
      <c r="T86" s="17"/>
      <c r="U86" s="1"/>
    </row>
    <row r="87" spans="1:21" s="7" customFormat="1" ht="14.55" customHeight="1" x14ac:dyDescent="0.3">
      <c r="A87" s="144">
        <v>3</v>
      </c>
      <c r="B87" s="193" t="s">
        <v>431</v>
      </c>
      <c r="C87" s="194"/>
      <c r="D87" s="141"/>
      <c r="E87" s="13">
        <v>1</v>
      </c>
      <c r="F87" s="13" t="s">
        <v>443</v>
      </c>
      <c r="G87" s="17"/>
      <c r="H87" s="17"/>
      <c r="I87" s="1">
        <f>E87*(G87+H87)</f>
        <v>0</v>
      </c>
      <c r="J87" s="17"/>
      <c r="K87" s="17"/>
      <c r="L87" s="1">
        <f>E87*(J87+K87)</f>
        <v>0</v>
      </c>
      <c r="M87" s="1"/>
      <c r="N87" s="1"/>
      <c r="O87" s="1">
        <f>E87*(M87+N87)</f>
        <v>0</v>
      </c>
      <c r="P87" s="17"/>
      <c r="Q87" s="17"/>
      <c r="R87" s="1">
        <f>$E$8*(P87+Q87)</f>
        <v>0</v>
      </c>
      <c r="S87" s="17"/>
      <c r="T87" s="17"/>
      <c r="U87" s="1">
        <f>$E$8*(S87+T87)</f>
        <v>0</v>
      </c>
    </row>
    <row r="88" spans="1:21" s="7" customFormat="1" x14ac:dyDescent="0.3">
      <c r="A88" s="99" t="s">
        <v>391</v>
      </c>
      <c r="B88" s="141" t="s">
        <v>444</v>
      </c>
      <c r="C88" s="140"/>
      <c r="D88" s="12"/>
      <c r="E88" s="13">
        <v>1</v>
      </c>
      <c r="F88" s="13" t="s">
        <v>443</v>
      </c>
      <c r="G88" s="17"/>
      <c r="H88" s="17"/>
      <c r="I88" s="1">
        <f>E88*(G88+H88)</f>
        <v>0</v>
      </c>
      <c r="J88" s="17"/>
      <c r="K88" s="17"/>
      <c r="L88" s="1">
        <f>E88*(J88+K88)</f>
        <v>0</v>
      </c>
      <c r="M88" s="1"/>
      <c r="N88" s="1"/>
      <c r="O88" s="1">
        <f>E88*(M88+N88)</f>
        <v>0</v>
      </c>
      <c r="P88" s="17"/>
      <c r="Q88" s="17"/>
      <c r="R88" s="1">
        <f>$E$8*(P88+Q88)</f>
        <v>0</v>
      </c>
      <c r="S88" s="17"/>
      <c r="T88" s="17"/>
      <c r="U88" s="1">
        <f>$E$8*(S88+T88)</f>
        <v>0</v>
      </c>
    </row>
    <row r="89" spans="1:21" s="7" customFormat="1" ht="13.95" customHeight="1" x14ac:dyDescent="0.3">
      <c r="A89" s="99" t="s">
        <v>392</v>
      </c>
      <c r="B89" s="192" t="s">
        <v>445</v>
      </c>
      <c r="C89" s="151"/>
      <c r="D89" s="12"/>
      <c r="E89" s="13">
        <v>1</v>
      </c>
      <c r="F89" s="13" t="s">
        <v>443</v>
      </c>
      <c r="G89" s="17"/>
      <c r="H89" s="17"/>
      <c r="I89" s="1">
        <f>E89*(G89+H89)</f>
        <v>0</v>
      </c>
      <c r="J89" s="17"/>
      <c r="K89" s="17"/>
      <c r="L89" s="1">
        <f>E89*(J89+K89)</f>
        <v>0</v>
      </c>
      <c r="M89" s="1"/>
      <c r="N89" s="1"/>
      <c r="O89" s="1">
        <f>E89*(M89+N89)</f>
        <v>0</v>
      </c>
      <c r="P89" s="17"/>
      <c r="Q89" s="17"/>
      <c r="R89" s="1">
        <f>$E$8*(P89+Q89)</f>
        <v>0</v>
      </c>
      <c r="S89" s="17"/>
      <c r="T89" s="17"/>
      <c r="U89" s="1">
        <f>$E$8*(S89+T89)</f>
        <v>0</v>
      </c>
    </row>
    <row r="90" spans="1:21" s="7" customFormat="1" x14ac:dyDescent="0.3">
      <c r="A90" s="99" t="s">
        <v>393</v>
      </c>
      <c r="B90" s="192" t="s">
        <v>446</v>
      </c>
      <c r="C90" s="151"/>
      <c r="D90" s="12"/>
      <c r="E90" s="13">
        <v>1</v>
      </c>
      <c r="F90" s="13" t="s">
        <v>443</v>
      </c>
      <c r="G90" s="17"/>
      <c r="H90" s="17"/>
      <c r="I90" s="1">
        <f>E90*(G90+H90)</f>
        <v>0</v>
      </c>
      <c r="J90" s="17"/>
      <c r="K90" s="17"/>
      <c r="L90" s="1">
        <f>E90*(J90+K90)</f>
        <v>0</v>
      </c>
      <c r="M90" s="1"/>
      <c r="N90" s="1"/>
      <c r="O90" s="1">
        <f>E90*(M90+N90)</f>
        <v>0</v>
      </c>
      <c r="P90" s="17"/>
      <c r="Q90" s="17"/>
      <c r="R90" s="1">
        <f>$E$8*(P90+Q90)</f>
        <v>0</v>
      </c>
      <c r="S90" s="17"/>
      <c r="T90" s="17"/>
      <c r="U90" s="1">
        <f>$E$8*(S90+T90)</f>
        <v>0</v>
      </c>
    </row>
    <row r="91" spans="1:21" s="7" customFormat="1" x14ac:dyDescent="0.3">
      <c r="A91" s="99"/>
      <c r="B91" s="18"/>
      <c r="C91" s="12"/>
      <c r="D91" s="12"/>
      <c r="E91" s="13"/>
      <c r="F91" s="13"/>
      <c r="G91" s="17"/>
      <c r="H91" s="17"/>
      <c r="I91" s="1"/>
      <c r="J91" s="17"/>
      <c r="K91" s="17"/>
      <c r="L91" s="1"/>
      <c r="M91" s="1"/>
      <c r="N91" s="1"/>
      <c r="O91" s="1"/>
      <c r="P91" s="17"/>
      <c r="Q91" s="17"/>
      <c r="R91" s="1"/>
      <c r="S91" s="17"/>
      <c r="T91" s="17"/>
      <c r="U91" s="1"/>
    </row>
    <row r="92" spans="1:21" s="7" customFormat="1" x14ac:dyDescent="0.3">
      <c r="A92" s="99"/>
      <c r="B92" s="18"/>
      <c r="C92" s="12"/>
      <c r="D92" s="12"/>
      <c r="E92" s="13"/>
      <c r="F92" s="13"/>
      <c r="G92" s="17"/>
      <c r="H92" s="17"/>
      <c r="I92" s="1"/>
      <c r="J92" s="17"/>
      <c r="K92" s="17"/>
      <c r="L92" s="1"/>
      <c r="M92" s="1"/>
      <c r="N92" s="1"/>
      <c r="O92" s="1"/>
      <c r="P92" s="17"/>
      <c r="Q92" s="17"/>
      <c r="R92" s="1"/>
      <c r="S92" s="17"/>
      <c r="T92" s="17"/>
      <c r="U92" s="1"/>
    </row>
    <row r="93" spans="1:21" x14ac:dyDescent="0.3">
      <c r="A93" s="8"/>
      <c r="B93" s="176"/>
      <c r="C93" s="177"/>
      <c r="D93" s="177"/>
      <c r="E93" s="9"/>
      <c r="F93" s="9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s="7" customFormat="1" x14ac:dyDescent="0.3">
      <c r="A94" s="99"/>
      <c r="B94" s="18"/>
      <c r="C94" s="12"/>
      <c r="D94" s="12"/>
      <c r="E94" s="13"/>
      <c r="F94" s="13"/>
      <c r="G94" s="17"/>
      <c r="H94" s="17"/>
      <c r="I94" s="1"/>
      <c r="J94" s="17"/>
      <c r="K94" s="17"/>
      <c r="L94" s="1"/>
      <c r="M94" s="1"/>
      <c r="N94" s="1"/>
      <c r="O94" s="1"/>
      <c r="P94" s="17"/>
      <c r="Q94" s="17"/>
      <c r="R94" s="1"/>
      <c r="S94" s="17"/>
      <c r="T94" s="17"/>
      <c r="U94" s="1"/>
    </row>
    <row r="95" spans="1:21" ht="13.95" customHeight="1" x14ac:dyDescent="0.3">
      <c r="A95" s="98" t="s">
        <v>219</v>
      </c>
      <c r="B95" s="160" t="s">
        <v>457</v>
      </c>
      <c r="C95" s="161"/>
      <c r="D95" s="162"/>
      <c r="E95" s="2"/>
      <c r="F95" s="2"/>
      <c r="G95" s="16"/>
      <c r="H95" s="16"/>
      <c r="I95" s="1"/>
      <c r="J95" s="16"/>
      <c r="K95" s="16"/>
      <c r="L95" s="1"/>
      <c r="M95" s="1"/>
      <c r="N95" s="1"/>
      <c r="O95" s="1"/>
      <c r="P95" s="16"/>
      <c r="Q95" s="16"/>
      <c r="R95" s="1"/>
      <c r="S95" s="16"/>
      <c r="T95" s="16"/>
      <c r="U95" s="1"/>
    </row>
    <row r="96" spans="1:21" ht="13.95" customHeight="1" x14ac:dyDescent="0.3">
      <c r="A96" s="98"/>
      <c r="B96" s="115"/>
      <c r="C96" s="116"/>
      <c r="D96" s="117"/>
      <c r="E96" s="2"/>
      <c r="F96" s="2"/>
      <c r="G96" s="16"/>
      <c r="H96" s="16"/>
      <c r="I96" s="1"/>
      <c r="J96" s="16"/>
      <c r="K96" s="16"/>
      <c r="L96" s="1"/>
      <c r="M96" s="1"/>
      <c r="N96" s="1"/>
      <c r="O96" s="1"/>
      <c r="P96" s="16"/>
      <c r="Q96" s="16"/>
      <c r="R96" s="1"/>
      <c r="S96" s="16"/>
      <c r="T96" s="16"/>
      <c r="U96" s="1"/>
    </row>
    <row r="97" spans="1:22" ht="13.95" customHeight="1" x14ac:dyDescent="0.3">
      <c r="A97" s="98">
        <v>1</v>
      </c>
      <c r="B97" s="160" t="s">
        <v>432</v>
      </c>
      <c r="C97" s="161"/>
      <c r="D97" s="162"/>
      <c r="E97" s="2"/>
      <c r="F97" s="2"/>
      <c r="G97" s="16"/>
      <c r="H97" s="16"/>
      <c r="I97" s="1"/>
      <c r="J97" s="16"/>
      <c r="K97" s="16"/>
      <c r="L97" s="1"/>
      <c r="M97" s="1"/>
      <c r="N97" s="1"/>
      <c r="O97" s="1"/>
      <c r="P97" s="16"/>
      <c r="Q97" s="16"/>
      <c r="R97" s="1"/>
      <c r="S97" s="16"/>
      <c r="T97" s="16"/>
      <c r="U97" s="1"/>
    </row>
    <row r="98" spans="1:22" s="7" customFormat="1" ht="13.95" customHeight="1" x14ac:dyDescent="0.3">
      <c r="A98" s="99" t="s">
        <v>391</v>
      </c>
      <c r="B98" s="18">
        <v>200</v>
      </c>
      <c r="C98" s="142" t="s">
        <v>430</v>
      </c>
      <c r="D98" s="143"/>
      <c r="E98" s="13">
        <v>1</v>
      </c>
      <c r="F98" s="13" t="s">
        <v>9</v>
      </c>
      <c r="G98" s="17">
        <v>180000</v>
      </c>
      <c r="H98" s="17"/>
      <c r="I98" s="1">
        <f t="shared" ref="I98:I106" si="25">E98*(G98+H98)</f>
        <v>180000</v>
      </c>
      <c r="J98" s="17"/>
      <c r="K98" s="17"/>
      <c r="L98" s="1">
        <f t="shared" ref="L98:L106" si="26">E98*(J98+K98)</f>
        <v>0</v>
      </c>
      <c r="M98" s="1"/>
      <c r="N98" s="1"/>
      <c r="O98" s="1">
        <f t="shared" ref="O98:O106" si="27">E98*(M98+N98)</f>
        <v>0</v>
      </c>
      <c r="P98" s="17"/>
      <c r="Q98" s="17"/>
      <c r="R98" s="1">
        <f t="shared" ref="R98:R106" si="28">$E$8*(P98+Q98)</f>
        <v>0</v>
      </c>
      <c r="S98" s="17"/>
      <c r="T98" s="17"/>
      <c r="U98" s="1">
        <f t="shared" ref="U98:U106" si="29">$E$8*(S98+T98)</f>
        <v>0</v>
      </c>
      <c r="V98" s="113"/>
    </row>
    <row r="99" spans="1:22" s="7" customFormat="1" ht="13.95" customHeight="1" x14ac:dyDescent="0.3">
      <c r="A99" s="99" t="s">
        <v>392</v>
      </c>
      <c r="B99" s="18">
        <v>315</v>
      </c>
      <c r="C99" s="142" t="s">
        <v>430</v>
      </c>
      <c r="D99" s="143"/>
      <c r="E99" s="13">
        <v>1</v>
      </c>
      <c r="F99" s="13" t="s">
        <v>9</v>
      </c>
      <c r="G99" s="17">
        <v>180000</v>
      </c>
      <c r="H99" s="17"/>
      <c r="I99" s="1">
        <f t="shared" si="25"/>
        <v>180000</v>
      </c>
      <c r="J99" s="17"/>
      <c r="K99" s="17"/>
      <c r="L99" s="1">
        <f t="shared" si="26"/>
        <v>0</v>
      </c>
      <c r="M99" s="1"/>
      <c r="N99" s="1"/>
      <c r="O99" s="1">
        <f t="shared" si="27"/>
        <v>0</v>
      </c>
      <c r="P99" s="17"/>
      <c r="Q99" s="17"/>
      <c r="R99" s="1">
        <f t="shared" si="28"/>
        <v>0</v>
      </c>
      <c r="S99" s="17"/>
      <c r="T99" s="17"/>
      <c r="U99" s="1">
        <f t="shared" si="29"/>
        <v>0</v>
      </c>
    </row>
    <row r="100" spans="1:22" s="7" customFormat="1" ht="13.95" customHeight="1" x14ac:dyDescent="0.3">
      <c r="A100" s="99" t="s">
        <v>393</v>
      </c>
      <c r="B100" s="18">
        <v>400</v>
      </c>
      <c r="C100" s="142" t="s">
        <v>430</v>
      </c>
      <c r="D100" s="143"/>
      <c r="E100" s="13">
        <v>1</v>
      </c>
      <c r="F100" s="13" t="s">
        <v>9</v>
      </c>
      <c r="G100" s="17">
        <v>180000</v>
      </c>
      <c r="H100" s="17"/>
      <c r="I100" s="1">
        <f t="shared" si="25"/>
        <v>180000</v>
      </c>
      <c r="J100" s="17"/>
      <c r="K100" s="17"/>
      <c r="L100" s="1">
        <f t="shared" si="26"/>
        <v>0</v>
      </c>
      <c r="M100" s="1"/>
      <c r="N100" s="1"/>
      <c r="O100" s="1">
        <f t="shared" si="27"/>
        <v>0</v>
      </c>
      <c r="P100" s="17"/>
      <c r="Q100" s="17"/>
      <c r="R100" s="1">
        <f t="shared" si="28"/>
        <v>0</v>
      </c>
      <c r="S100" s="17"/>
      <c r="T100" s="17"/>
      <c r="U100" s="1">
        <f t="shared" si="29"/>
        <v>0</v>
      </c>
    </row>
    <row r="101" spans="1:22" s="7" customFormat="1" ht="13.95" customHeight="1" x14ac:dyDescent="0.3">
      <c r="A101" s="99" t="s">
        <v>394</v>
      </c>
      <c r="B101" s="18">
        <v>500</v>
      </c>
      <c r="C101" s="142" t="s">
        <v>430</v>
      </c>
      <c r="D101" s="143"/>
      <c r="E101" s="13">
        <v>1</v>
      </c>
      <c r="F101" s="13" t="s">
        <v>9</v>
      </c>
      <c r="G101" s="17">
        <v>180000</v>
      </c>
      <c r="H101" s="17"/>
      <c r="I101" s="1">
        <f t="shared" si="25"/>
        <v>180000</v>
      </c>
      <c r="J101" s="17"/>
      <c r="K101" s="17"/>
      <c r="L101" s="1">
        <f t="shared" si="26"/>
        <v>0</v>
      </c>
      <c r="M101" s="1"/>
      <c r="N101" s="1"/>
      <c r="O101" s="1">
        <f t="shared" si="27"/>
        <v>0</v>
      </c>
      <c r="P101" s="17"/>
      <c r="Q101" s="17"/>
      <c r="R101" s="1">
        <f t="shared" si="28"/>
        <v>0</v>
      </c>
      <c r="S101" s="17"/>
      <c r="T101" s="17"/>
      <c r="U101" s="1">
        <f t="shared" si="29"/>
        <v>0</v>
      </c>
      <c r="V101" s="114"/>
    </row>
    <row r="102" spans="1:22" s="7" customFormat="1" ht="13.95" customHeight="1" x14ac:dyDescent="0.3">
      <c r="A102" s="99" t="s">
        <v>395</v>
      </c>
      <c r="B102" s="18">
        <v>630</v>
      </c>
      <c r="C102" s="142" t="s">
        <v>430</v>
      </c>
      <c r="D102" s="143"/>
      <c r="E102" s="13">
        <v>1</v>
      </c>
      <c r="F102" s="13" t="s">
        <v>9</v>
      </c>
      <c r="G102" s="17">
        <v>180000</v>
      </c>
      <c r="H102" s="17"/>
      <c r="I102" s="1">
        <f t="shared" si="25"/>
        <v>180000</v>
      </c>
      <c r="J102" s="17"/>
      <c r="K102" s="17"/>
      <c r="L102" s="1">
        <f t="shared" si="26"/>
        <v>0</v>
      </c>
      <c r="M102" s="1"/>
      <c r="N102" s="1"/>
      <c r="O102" s="1">
        <f t="shared" si="27"/>
        <v>0</v>
      </c>
      <c r="P102" s="17"/>
      <c r="Q102" s="17"/>
      <c r="R102" s="1">
        <f t="shared" si="28"/>
        <v>0</v>
      </c>
      <c r="S102" s="17"/>
      <c r="T102" s="17"/>
      <c r="U102" s="1">
        <f t="shared" si="29"/>
        <v>0</v>
      </c>
    </row>
    <row r="103" spans="1:22" s="7" customFormat="1" ht="13.95" customHeight="1" x14ac:dyDescent="0.3">
      <c r="A103" s="99" t="s">
        <v>396</v>
      </c>
      <c r="B103" s="18">
        <v>800</v>
      </c>
      <c r="C103" s="142" t="s">
        <v>430</v>
      </c>
      <c r="D103" s="143"/>
      <c r="E103" s="13">
        <v>1</v>
      </c>
      <c r="F103" s="13" t="s">
        <v>9</v>
      </c>
      <c r="G103" s="17">
        <v>180000</v>
      </c>
      <c r="H103" s="17"/>
      <c r="I103" s="1">
        <f t="shared" si="25"/>
        <v>180000</v>
      </c>
      <c r="J103" s="17"/>
      <c r="K103" s="17"/>
      <c r="L103" s="1">
        <f t="shared" si="26"/>
        <v>0</v>
      </c>
      <c r="M103" s="1"/>
      <c r="N103" s="1"/>
      <c r="O103" s="1">
        <f t="shared" si="27"/>
        <v>0</v>
      </c>
      <c r="P103" s="17"/>
      <c r="Q103" s="17"/>
      <c r="R103" s="1">
        <f t="shared" si="28"/>
        <v>0</v>
      </c>
      <c r="S103" s="17"/>
      <c r="T103" s="17"/>
      <c r="U103" s="1">
        <f t="shared" si="29"/>
        <v>0</v>
      </c>
    </row>
    <row r="104" spans="1:22" s="7" customFormat="1" ht="13.95" customHeight="1" x14ac:dyDescent="0.3">
      <c r="A104" s="99" t="s">
        <v>397</v>
      </c>
      <c r="B104" s="18">
        <v>1000</v>
      </c>
      <c r="C104" s="142" t="s">
        <v>430</v>
      </c>
      <c r="D104" s="143"/>
      <c r="E104" s="13">
        <v>1</v>
      </c>
      <c r="F104" s="13" t="s">
        <v>9</v>
      </c>
      <c r="G104" s="17">
        <v>180000</v>
      </c>
      <c r="H104" s="17"/>
      <c r="I104" s="1">
        <f t="shared" si="25"/>
        <v>180000</v>
      </c>
      <c r="J104" s="17"/>
      <c r="K104" s="17"/>
      <c r="L104" s="1">
        <f t="shared" si="26"/>
        <v>0</v>
      </c>
      <c r="M104" s="1"/>
      <c r="N104" s="1"/>
      <c r="O104" s="1">
        <f t="shared" si="27"/>
        <v>0</v>
      </c>
      <c r="P104" s="17"/>
      <c r="Q104" s="17"/>
      <c r="R104" s="1">
        <f t="shared" si="28"/>
        <v>0</v>
      </c>
      <c r="S104" s="17"/>
      <c r="T104" s="17"/>
      <c r="U104" s="1">
        <f t="shared" si="29"/>
        <v>0</v>
      </c>
    </row>
    <row r="105" spans="1:22" s="7" customFormat="1" ht="13.95" customHeight="1" x14ac:dyDescent="0.3">
      <c r="A105" s="99" t="s">
        <v>398</v>
      </c>
      <c r="B105" s="18">
        <v>1250</v>
      </c>
      <c r="C105" s="142" t="s">
        <v>430</v>
      </c>
      <c r="D105" s="143"/>
      <c r="E105" s="13">
        <v>1</v>
      </c>
      <c r="F105" s="13" t="s">
        <v>9</v>
      </c>
      <c r="G105" s="17">
        <v>180000</v>
      </c>
      <c r="H105" s="17"/>
      <c r="I105" s="1">
        <f t="shared" si="25"/>
        <v>180000</v>
      </c>
      <c r="J105" s="17"/>
      <c r="K105" s="17"/>
      <c r="L105" s="1">
        <f t="shared" si="26"/>
        <v>0</v>
      </c>
      <c r="M105" s="1"/>
      <c r="N105" s="1"/>
      <c r="O105" s="1">
        <f t="shared" si="27"/>
        <v>0</v>
      </c>
      <c r="P105" s="17"/>
      <c r="Q105" s="17"/>
      <c r="R105" s="1">
        <f t="shared" si="28"/>
        <v>0</v>
      </c>
      <c r="S105" s="17"/>
      <c r="T105" s="17"/>
      <c r="U105" s="1">
        <f t="shared" si="29"/>
        <v>0</v>
      </c>
    </row>
    <row r="106" spans="1:22" s="7" customFormat="1" ht="13.95" customHeight="1" x14ac:dyDescent="0.3">
      <c r="A106" s="99" t="s">
        <v>399</v>
      </c>
      <c r="B106" s="18">
        <v>1600</v>
      </c>
      <c r="C106" s="142" t="s">
        <v>430</v>
      </c>
      <c r="D106" s="143"/>
      <c r="E106" s="13">
        <v>1</v>
      </c>
      <c r="F106" s="13" t="s">
        <v>9</v>
      </c>
      <c r="G106" s="17">
        <v>180000</v>
      </c>
      <c r="H106" s="17"/>
      <c r="I106" s="1">
        <f t="shared" si="25"/>
        <v>180000</v>
      </c>
      <c r="J106" s="17"/>
      <c r="K106" s="17"/>
      <c r="L106" s="1">
        <f t="shared" si="26"/>
        <v>0</v>
      </c>
      <c r="M106" s="1"/>
      <c r="N106" s="1"/>
      <c r="O106" s="1">
        <f t="shared" si="27"/>
        <v>0</v>
      </c>
      <c r="P106" s="17"/>
      <c r="Q106" s="17"/>
      <c r="R106" s="1">
        <f t="shared" si="28"/>
        <v>0</v>
      </c>
      <c r="S106" s="17"/>
      <c r="T106" s="17"/>
      <c r="U106" s="1">
        <f t="shared" si="29"/>
        <v>0</v>
      </c>
    </row>
    <row r="107" spans="1:22" s="7" customFormat="1" ht="13.95" customHeight="1" x14ac:dyDescent="0.3">
      <c r="A107" s="99" t="s">
        <v>400</v>
      </c>
      <c r="B107" s="18">
        <v>2000</v>
      </c>
      <c r="C107" s="142" t="s">
        <v>430</v>
      </c>
      <c r="D107" s="143"/>
      <c r="E107" s="13">
        <v>1</v>
      </c>
      <c r="F107" s="13" t="s">
        <v>9</v>
      </c>
      <c r="G107" s="17">
        <v>180000</v>
      </c>
      <c r="H107" s="17"/>
      <c r="I107" s="1">
        <f>E107*(G107+H107)</f>
        <v>180000</v>
      </c>
      <c r="J107" s="17"/>
      <c r="K107" s="17"/>
      <c r="L107" s="1">
        <f>E107*(J107+K107)</f>
        <v>0</v>
      </c>
      <c r="M107" s="1"/>
      <c r="N107" s="1"/>
      <c r="O107" s="1">
        <f>E107*(M107+N107)</f>
        <v>0</v>
      </c>
      <c r="P107" s="17"/>
      <c r="Q107" s="17"/>
      <c r="R107" s="1">
        <f>$E$8*(P107+Q107)</f>
        <v>0</v>
      </c>
      <c r="S107" s="17"/>
      <c r="T107" s="17"/>
      <c r="U107" s="1">
        <f>$E$8*(S107+T107)</f>
        <v>0</v>
      </c>
    </row>
    <row r="108" spans="1:22" s="7" customFormat="1" ht="13.95" customHeight="1" x14ac:dyDescent="0.3">
      <c r="A108" s="99" t="s">
        <v>401</v>
      </c>
      <c r="B108" s="18">
        <v>2500</v>
      </c>
      <c r="C108" s="142" t="s">
        <v>430</v>
      </c>
      <c r="D108" s="143"/>
      <c r="E108" s="13">
        <v>1</v>
      </c>
      <c r="F108" s="13" t="s">
        <v>9</v>
      </c>
      <c r="G108" s="17">
        <v>180000</v>
      </c>
      <c r="H108" s="17"/>
      <c r="I108" s="1">
        <f>E108*(G108+H108)</f>
        <v>180000</v>
      </c>
      <c r="J108" s="17"/>
      <c r="K108" s="17"/>
      <c r="L108" s="1">
        <f>E108*(J108+K108)</f>
        <v>0</v>
      </c>
      <c r="M108" s="1"/>
      <c r="N108" s="1"/>
      <c r="O108" s="1">
        <f>E108*(M108+N108)</f>
        <v>0</v>
      </c>
      <c r="P108" s="17"/>
      <c r="Q108" s="17"/>
      <c r="R108" s="1">
        <f>$E$8*(P108+Q108)</f>
        <v>0</v>
      </c>
      <c r="S108" s="17"/>
      <c r="T108" s="17"/>
      <c r="U108" s="1">
        <f>$E$8*(S108+T108)</f>
        <v>0</v>
      </c>
    </row>
    <row r="109" spans="1:22" s="7" customFormat="1" ht="13.95" customHeight="1" x14ac:dyDescent="0.3">
      <c r="A109" s="99" t="s">
        <v>402</v>
      </c>
      <c r="B109" s="18">
        <v>3000</v>
      </c>
      <c r="C109" s="142" t="s">
        <v>430</v>
      </c>
      <c r="D109" s="143"/>
      <c r="E109" s="13">
        <v>1</v>
      </c>
      <c r="F109" s="13" t="s">
        <v>9</v>
      </c>
      <c r="G109" s="17">
        <v>180000</v>
      </c>
      <c r="H109" s="17"/>
      <c r="I109" s="1">
        <f>E109*(G109+H109)</f>
        <v>180000</v>
      </c>
      <c r="J109" s="17"/>
      <c r="K109" s="17"/>
      <c r="L109" s="1">
        <f>E109*(J109+K109)</f>
        <v>0</v>
      </c>
      <c r="M109" s="1"/>
      <c r="N109" s="1"/>
      <c r="O109" s="1">
        <f>E109*(M109+N109)</f>
        <v>0</v>
      </c>
      <c r="P109" s="17"/>
      <c r="Q109" s="17"/>
      <c r="R109" s="1">
        <f>$E$8*(P109+Q109)</f>
        <v>0</v>
      </c>
      <c r="S109" s="17"/>
      <c r="T109" s="17"/>
      <c r="U109" s="1">
        <f>$E$8*(S109+T109)</f>
        <v>0</v>
      </c>
    </row>
    <row r="110" spans="1:22" s="7" customFormat="1" x14ac:dyDescent="0.3">
      <c r="A110" s="99"/>
      <c r="B110" s="18"/>
      <c r="C110" s="12"/>
      <c r="D110" s="12"/>
      <c r="E110" s="13"/>
      <c r="F110" s="13"/>
      <c r="G110" s="17"/>
      <c r="H110" s="17"/>
      <c r="I110" s="1"/>
      <c r="J110" s="17"/>
      <c r="K110" s="17"/>
      <c r="L110" s="1"/>
      <c r="M110" s="1"/>
      <c r="N110" s="1"/>
      <c r="O110" s="1"/>
      <c r="P110" s="17"/>
      <c r="Q110" s="17"/>
      <c r="R110" s="1"/>
      <c r="S110" s="17"/>
      <c r="T110" s="17"/>
      <c r="U110" s="1"/>
    </row>
    <row r="111" spans="1:22" ht="13.95" customHeight="1" x14ac:dyDescent="0.3">
      <c r="A111" s="98">
        <v>2</v>
      </c>
      <c r="B111" s="160" t="s">
        <v>433</v>
      </c>
      <c r="C111" s="161"/>
      <c r="D111" s="162"/>
      <c r="E111" s="2"/>
      <c r="F111" s="2"/>
      <c r="G111" s="16"/>
      <c r="H111" s="16"/>
      <c r="I111" s="1"/>
      <c r="J111" s="16"/>
      <c r="K111" s="16"/>
      <c r="L111" s="1"/>
      <c r="M111" s="1"/>
      <c r="N111" s="1"/>
      <c r="O111" s="1"/>
      <c r="P111" s="16"/>
      <c r="Q111" s="16"/>
      <c r="R111" s="1"/>
      <c r="S111" s="16"/>
      <c r="T111" s="16"/>
      <c r="U111" s="1"/>
    </row>
    <row r="112" spans="1:22" s="7" customFormat="1" ht="13.95" customHeight="1" x14ac:dyDescent="0.3">
      <c r="A112" s="99" t="s">
        <v>391</v>
      </c>
      <c r="B112" s="18">
        <v>200</v>
      </c>
      <c r="C112" s="142" t="s">
        <v>430</v>
      </c>
      <c r="D112" s="143"/>
      <c r="E112" s="13">
        <v>1</v>
      </c>
      <c r="F112" s="13" t="s">
        <v>9</v>
      </c>
      <c r="G112" s="17">
        <v>375000</v>
      </c>
      <c r="H112" s="17">
        <v>150000</v>
      </c>
      <c r="I112" s="1">
        <f t="shared" ref="I112:I121" si="30">E112*(G112+H112)</f>
        <v>525000</v>
      </c>
      <c r="J112" s="17"/>
      <c r="K112" s="17"/>
      <c r="L112" s="1">
        <f t="shared" ref="L112:L120" si="31">E112*(J112+K112)</f>
        <v>0</v>
      </c>
      <c r="M112" s="1"/>
      <c r="N112" s="1"/>
      <c r="O112" s="1">
        <f t="shared" ref="O112:O120" si="32">E112*(M112+N112)</f>
        <v>0</v>
      </c>
      <c r="P112" s="17"/>
      <c r="Q112" s="17"/>
      <c r="R112" s="1">
        <f t="shared" ref="R112:R120" si="33">$E$8*(P112+Q112)</f>
        <v>0</v>
      </c>
      <c r="S112" s="17"/>
      <c r="T112" s="17"/>
      <c r="U112" s="1">
        <f t="shared" ref="U112:U120" si="34">$E$8*(S112+T112)</f>
        <v>0</v>
      </c>
      <c r="V112" s="113"/>
    </row>
    <row r="113" spans="1:22" s="7" customFormat="1" ht="13.95" customHeight="1" x14ac:dyDescent="0.3">
      <c r="A113" s="99" t="s">
        <v>392</v>
      </c>
      <c r="B113" s="18">
        <v>315</v>
      </c>
      <c r="C113" s="142" t="s">
        <v>430</v>
      </c>
      <c r="D113" s="143"/>
      <c r="E113" s="13">
        <v>1</v>
      </c>
      <c r="F113" s="13" t="s">
        <v>9</v>
      </c>
      <c r="G113" s="17">
        <v>375000</v>
      </c>
      <c r="H113" s="17">
        <v>150000</v>
      </c>
      <c r="I113" s="1">
        <f t="shared" si="30"/>
        <v>525000</v>
      </c>
      <c r="J113" s="17"/>
      <c r="K113" s="17"/>
      <c r="L113" s="1">
        <f t="shared" si="31"/>
        <v>0</v>
      </c>
      <c r="M113" s="1"/>
      <c r="N113" s="1"/>
      <c r="O113" s="1">
        <f t="shared" si="32"/>
        <v>0</v>
      </c>
      <c r="P113" s="17"/>
      <c r="Q113" s="17"/>
      <c r="R113" s="1">
        <f t="shared" si="33"/>
        <v>0</v>
      </c>
      <c r="S113" s="17"/>
      <c r="T113" s="17"/>
      <c r="U113" s="1">
        <f t="shared" si="34"/>
        <v>0</v>
      </c>
    </row>
    <row r="114" spans="1:22" s="7" customFormat="1" ht="13.95" customHeight="1" x14ac:dyDescent="0.3">
      <c r="A114" s="99" t="s">
        <v>393</v>
      </c>
      <c r="B114" s="18">
        <v>400</v>
      </c>
      <c r="C114" s="142" t="s">
        <v>430</v>
      </c>
      <c r="D114" s="143"/>
      <c r="E114" s="13">
        <v>1</v>
      </c>
      <c r="F114" s="13" t="s">
        <v>9</v>
      </c>
      <c r="G114" s="17">
        <v>375000</v>
      </c>
      <c r="H114" s="17">
        <v>150000</v>
      </c>
      <c r="I114" s="1">
        <f t="shared" si="30"/>
        <v>525000</v>
      </c>
      <c r="J114" s="17"/>
      <c r="K114" s="17"/>
      <c r="L114" s="1">
        <f t="shared" si="31"/>
        <v>0</v>
      </c>
      <c r="M114" s="1"/>
      <c r="N114" s="1"/>
      <c r="O114" s="1">
        <f t="shared" si="32"/>
        <v>0</v>
      </c>
      <c r="P114" s="17"/>
      <c r="Q114" s="17"/>
      <c r="R114" s="1">
        <f t="shared" si="33"/>
        <v>0</v>
      </c>
      <c r="S114" s="17"/>
      <c r="T114" s="17"/>
      <c r="U114" s="1">
        <f t="shared" si="34"/>
        <v>0</v>
      </c>
    </row>
    <row r="115" spans="1:22" s="7" customFormat="1" ht="13.95" customHeight="1" x14ac:dyDescent="0.3">
      <c r="A115" s="99" t="s">
        <v>394</v>
      </c>
      <c r="B115" s="18">
        <v>500</v>
      </c>
      <c r="C115" s="142" t="s">
        <v>430</v>
      </c>
      <c r="D115" s="143"/>
      <c r="E115" s="13">
        <v>1</v>
      </c>
      <c r="F115" s="13" t="s">
        <v>9</v>
      </c>
      <c r="G115" s="17">
        <v>675000</v>
      </c>
      <c r="H115" s="17">
        <v>150000</v>
      </c>
      <c r="I115" s="1">
        <f t="shared" si="30"/>
        <v>825000</v>
      </c>
      <c r="J115" s="17"/>
      <c r="K115" s="17"/>
      <c r="L115" s="1">
        <f t="shared" si="31"/>
        <v>0</v>
      </c>
      <c r="M115" s="1"/>
      <c r="N115" s="1"/>
      <c r="O115" s="1">
        <f t="shared" si="32"/>
        <v>0</v>
      </c>
      <c r="P115" s="17"/>
      <c r="Q115" s="17"/>
      <c r="R115" s="1">
        <f t="shared" si="33"/>
        <v>0</v>
      </c>
      <c r="S115" s="17"/>
      <c r="T115" s="17"/>
      <c r="U115" s="1">
        <f t="shared" si="34"/>
        <v>0</v>
      </c>
      <c r="V115" s="114"/>
    </row>
    <row r="116" spans="1:22" s="7" customFormat="1" ht="13.95" customHeight="1" x14ac:dyDescent="0.3">
      <c r="A116" s="99" t="s">
        <v>395</v>
      </c>
      <c r="B116" s="18">
        <v>630</v>
      </c>
      <c r="C116" s="142" t="s">
        <v>430</v>
      </c>
      <c r="D116" s="143"/>
      <c r="E116" s="13">
        <v>1</v>
      </c>
      <c r="F116" s="13" t="s">
        <v>9</v>
      </c>
      <c r="G116" s="17">
        <v>675000</v>
      </c>
      <c r="H116" s="17">
        <v>150000</v>
      </c>
      <c r="I116" s="1">
        <f t="shared" si="30"/>
        <v>825000</v>
      </c>
      <c r="J116" s="17"/>
      <c r="K116" s="17"/>
      <c r="L116" s="1">
        <f t="shared" si="31"/>
        <v>0</v>
      </c>
      <c r="M116" s="1"/>
      <c r="N116" s="1"/>
      <c r="O116" s="1">
        <f t="shared" si="32"/>
        <v>0</v>
      </c>
      <c r="P116" s="17"/>
      <c r="Q116" s="17"/>
      <c r="R116" s="1">
        <f t="shared" si="33"/>
        <v>0</v>
      </c>
      <c r="S116" s="17"/>
      <c r="T116" s="17"/>
      <c r="U116" s="1">
        <f t="shared" si="34"/>
        <v>0</v>
      </c>
    </row>
    <row r="117" spans="1:22" s="7" customFormat="1" ht="13.95" customHeight="1" x14ac:dyDescent="0.3">
      <c r="A117" s="99" t="s">
        <v>396</v>
      </c>
      <c r="B117" s="18">
        <v>800</v>
      </c>
      <c r="C117" s="142" t="s">
        <v>430</v>
      </c>
      <c r="D117" s="143"/>
      <c r="E117" s="13">
        <v>1</v>
      </c>
      <c r="F117" s="13" t="s">
        <v>9</v>
      </c>
      <c r="G117" s="17">
        <v>750000</v>
      </c>
      <c r="H117" s="17">
        <v>300000</v>
      </c>
      <c r="I117" s="1">
        <f t="shared" si="30"/>
        <v>1050000</v>
      </c>
      <c r="J117" s="17"/>
      <c r="K117" s="17"/>
      <c r="L117" s="1">
        <f t="shared" si="31"/>
        <v>0</v>
      </c>
      <c r="M117" s="1"/>
      <c r="N117" s="1"/>
      <c r="O117" s="1">
        <f t="shared" si="32"/>
        <v>0</v>
      </c>
      <c r="P117" s="17"/>
      <c r="Q117" s="17"/>
      <c r="R117" s="1">
        <f t="shared" si="33"/>
        <v>0</v>
      </c>
      <c r="S117" s="17"/>
      <c r="T117" s="17"/>
      <c r="U117" s="1">
        <f t="shared" si="34"/>
        <v>0</v>
      </c>
    </row>
    <row r="118" spans="1:22" s="7" customFormat="1" ht="13.95" customHeight="1" x14ac:dyDescent="0.3">
      <c r="A118" s="99" t="s">
        <v>397</v>
      </c>
      <c r="B118" s="18">
        <v>1000</v>
      </c>
      <c r="C118" s="142" t="s">
        <v>430</v>
      </c>
      <c r="D118" s="143"/>
      <c r="E118" s="13">
        <v>1</v>
      </c>
      <c r="F118" s="13" t="s">
        <v>9</v>
      </c>
      <c r="G118" s="17">
        <v>750000</v>
      </c>
      <c r="H118" s="17">
        <v>300000</v>
      </c>
      <c r="I118" s="1">
        <f t="shared" si="30"/>
        <v>1050000</v>
      </c>
      <c r="J118" s="17"/>
      <c r="K118" s="17"/>
      <c r="L118" s="1">
        <f t="shared" si="31"/>
        <v>0</v>
      </c>
      <c r="M118" s="1"/>
      <c r="N118" s="1"/>
      <c r="O118" s="1">
        <f t="shared" si="32"/>
        <v>0</v>
      </c>
      <c r="P118" s="17"/>
      <c r="Q118" s="17"/>
      <c r="R118" s="1">
        <f t="shared" si="33"/>
        <v>0</v>
      </c>
      <c r="S118" s="17"/>
      <c r="T118" s="17"/>
      <c r="U118" s="1">
        <f t="shared" si="34"/>
        <v>0</v>
      </c>
    </row>
    <row r="119" spans="1:22" s="7" customFormat="1" ht="13.95" customHeight="1" x14ac:dyDescent="0.3">
      <c r="A119" s="99" t="s">
        <v>398</v>
      </c>
      <c r="B119" s="18">
        <v>1250</v>
      </c>
      <c r="C119" s="142" t="s">
        <v>430</v>
      </c>
      <c r="D119" s="143"/>
      <c r="E119" s="13">
        <v>1</v>
      </c>
      <c r="F119" s="13" t="s">
        <v>9</v>
      </c>
      <c r="G119" s="17">
        <v>750000</v>
      </c>
      <c r="H119" s="17">
        <v>300000</v>
      </c>
      <c r="I119" s="1">
        <f t="shared" si="30"/>
        <v>1050000</v>
      </c>
      <c r="J119" s="17"/>
      <c r="K119" s="17"/>
      <c r="L119" s="1">
        <f t="shared" si="31"/>
        <v>0</v>
      </c>
      <c r="M119" s="1"/>
      <c r="N119" s="1"/>
      <c r="O119" s="1">
        <f t="shared" si="32"/>
        <v>0</v>
      </c>
      <c r="P119" s="17"/>
      <c r="Q119" s="17"/>
      <c r="R119" s="1">
        <f t="shared" si="33"/>
        <v>0</v>
      </c>
      <c r="S119" s="17"/>
      <c r="T119" s="17"/>
      <c r="U119" s="1">
        <f t="shared" si="34"/>
        <v>0</v>
      </c>
    </row>
    <row r="120" spans="1:22" s="7" customFormat="1" ht="13.95" customHeight="1" x14ac:dyDescent="0.3">
      <c r="A120" s="99" t="s">
        <v>399</v>
      </c>
      <c r="B120" s="18">
        <v>1600</v>
      </c>
      <c r="C120" s="142" t="s">
        <v>430</v>
      </c>
      <c r="D120" s="143"/>
      <c r="E120" s="13">
        <v>1</v>
      </c>
      <c r="F120" s="13" t="s">
        <v>9</v>
      </c>
      <c r="G120" s="17">
        <v>825000</v>
      </c>
      <c r="H120" s="17">
        <v>300000</v>
      </c>
      <c r="I120" s="1">
        <f t="shared" si="30"/>
        <v>1125000</v>
      </c>
      <c r="J120" s="17"/>
      <c r="K120" s="17"/>
      <c r="L120" s="1">
        <f t="shared" si="31"/>
        <v>0</v>
      </c>
      <c r="M120" s="1"/>
      <c r="N120" s="1"/>
      <c r="O120" s="1">
        <f t="shared" si="32"/>
        <v>0</v>
      </c>
      <c r="P120" s="17"/>
      <c r="Q120" s="17"/>
      <c r="R120" s="1">
        <f t="shared" si="33"/>
        <v>0</v>
      </c>
      <c r="S120" s="17"/>
      <c r="T120" s="17"/>
      <c r="U120" s="1">
        <f t="shared" si="34"/>
        <v>0</v>
      </c>
    </row>
    <row r="121" spans="1:22" s="7" customFormat="1" ht="13.95" customHeight="1" x14ac:dyDescent="0.3">
      <c r="A121" s="99" t="s">
        <v>400</v>
      </c>
      <c r="B121" s="18">
        <v>2000</v>
      </c>
      <c r="C121" s="142" t="s">
        <v>430</v>
      </c>
      <c r="D121" s="143"/>
      <c r="E121" s="13">
        <v>1</v>
      </c>
      <c r="F121" s="13" t="s">
        <v>9</v>
      </c>
      <c r="G121" s="17">
        <v>900000</v>
      </c>
      <c r="H121" s="17">
        <v>450000</v>
      </c>
      <c r="I121" s="1">
        <f t="shared" si="30"/>
        <v>1350000</v>
      </c>
      <c r="J121" s="17"/>
      <c r="K121" s="17"/>
      <c r="L121" s="1"/>
      <c r="M121" s="1"/>
      <c r="N121" s="1"/>
      <c r="O121" s="1"/>
      <c r="P121" s="17"/>
      <c r="Q121" s="17"/>
      <c r="R121" s="1"/>
      <c r="S121" s="17"/>
      <c r="T121" s="17"/>
      <c r="U121" s="1"/>
    </row>
    <row r="122" spans="1:22" s="7" customFormat="1" ht="13.95" customHeight="1" x14ac:dyDescent="0.3">
      <c r="A122" s="99" t="s">
        <v>401</v>
      </c>
      <c r="B122" s="18">
        <v>2500</v>
      </c>
      <c r="C122" s="142" t="s">
        <v>430</v>
      </c>
      <c r="D122" s="143"/>
      <c r="E122" s="13">
        <v>1</v>
      </c>
      <c r="F122" s="13" t="s">
        <v>9</v>
      </c>
      <c r="G122" s="17">
        <v>1800000</v>
      </c>
      <c r="H122" s="17">
        <v>450000</v>
      </c>
      <c r="I122" s="1">
        <f>E122*(G122+H122)</f>
        <v>2250000</v>
      </c>
      <c r="J122" s="17"/>
      <c r="K122" s="17"/>
      <c r="L122" s="1">
        <f>E122*(J122+K122)</f>
        <v>0</v>
      </c>
      <c r="M122" s="1"/>
      <c r="N122" s="1"/>
      <c r="O122" s="1">
        <f>E122*(M122+N122)</f>
        <v>0</v>
      </c>
      <c r="P122" s="17"/>
      <c r="Q122" s="17"/>
      <c r="R122" s="1">
        <f>$E$8*(P122+Q122)</f>
        <v>0</v>
      </c>
      <c r="S122" s="17"/>
      <c r="T122" s="17"/>
      <c r="U122" s="1">
        <f>$E$8*(S122+T122)</f>
        <v>0</v>
      </c>
    </row>
    <row r="123" spans="1:22" s="7" customFormat="1" ht="13.95" customHeight="1" x14ac:dyDescent="0.3">
      <c r="A123" s="99" t="s">
        <v>402</v>
      </c>
      <c r="B123" s="18">
        <v>3000</v>
      </c>
      <c r="C123" s="142" t="s">
        <v>430</v>
      </c>
      <c r="D123" s="143"/>
      <c r="E123" s="13">
        <v>1</v>
      </c>
      <c r="F123" s="13" t="s">
        <v>9</v>
      </c>
      <c r="G123" s="17">
        <v>1800000</v>
      </c>
      <c r="H123" s="17">
        <v>450000</v>
      </c>
      <c r="I123" s="1">
        <f>E123*(G123+H123)</f>
        <v>2250000</v>
      </c>
      <c r="J123" s="17"/>
      <c r="K123" s="17"/>
      <c r="L123" s="1">
        <f>E123*(J123+K123)</f>
        <v>0</v>
      </c>
      <c r="M123" s="1"/>
      <c r="N123" s="1"/>
      <c r="O123" s="1">
        <f>E123*(M123+N123)</f>
        <v>0</v>
      </c>
      <c r="P123" s="17"/>
      <c r="Q123" s="17"/>
      <c r="R123" s="1">
        <f>$E$8*(P123+Q123)</f>
        <v>0</v>
      </c>
      <c r="S123" s="17"/>
      <c r="T123" s="17"/>
      <c r="U123" s="1">
        <f>$E$8*(S123+T123)</f>
        <v>0</v>
      </c>
    </row>
    <row r="124" spans="1:22" s="7" customFormat="1" ht="14.55" customHeight="1" x14ac:dyDescent="0.3">
      <c r="A124" s="137"/>
      <c r="B124" s="189"/>
      <c r="C124" s="190"/>
      <c r="D124" s="141"/>
      <c r="E124" s="13"/>
      <c r="F124" s="13"/>
      <c r="G124" s="17"/>
      <c r="H124" s="17"/>
      <c r="I124" s="1"/>
      <c r="J124" s="17"/>
      <c r="K124" s="17"/>
      <c r="L124" s="1"/>
      <c r="M124" s="1"/>
      <c r="N124" s="1"/>
      <c r="O124" s="1"/>
      <c r="P124" s="17"/>
      <c r="Q124" s="17"/>
      <c r="R124" s="1"/>
      <c r="S124" s="17"/>
      <c r="T124" s="17"/>
      <c r="U124" s="1"/>
    </row>
    <row r="125" spans="1:22" ht="13.95" customHeight="1" x14ac:dyDescent="0.3">
      <c r="A125" s="98">
        <v>3</v>
      </c>
      <c r="B125" s="160" t="s">
        <v>498</v>
      </c>
      <c r="C125" s="161"/>
      <c r="D125" s="162"/>
      <c r="E125" s="2"/>
      <c r="F125" s="2"/>
      <c r="G125" s="16"/>
      <c r="H125" s="16"/>
      <c r="I125" s="1"/>
      <c r="J125" s="16"/>
      <c r="K125" s="16"/>
      <c r="L125" s="1"/>
      <c r="M125" s="1"/>
      <c r="N125" s="1"/>
      <c r="O125" s="1"/>
      <c r="P125" s="16"/>
      <c r="Q125" s="16"/>
      <c r="R125" s="1"/>
      <c r="S125" s="16"/>
      <c r="T125" s="16"/>
      <c r="U125" s="1"/>
    </row>
    <row r="126" spans="1:22" s="7" customFormat="1" ht="13.95" customHeight="1" x14ac:dyDescent="0.3">
      <c r="A126" s="99" t="s">
        <v>391</v>
      </c>
      <c r="B126" s="18">
        <v>200</v>
      </c>
      <c r="C126" s="142" t="s">
        <v>430</v>
      </c>
      <c r="D126" s="143"/>
      <c r="E126" s="13">
        <v>1</v>
      </c>
      <c r="F126" s="13" t="s">
        <v>9</v>
      </c>
      <c r="G126" s="17">
        <v>500000</v>
      </c>
      <c r="H126" s="17">
        <v>150000</v>
      </c>
      <c r="I126" s="1">
        <f t="shared" ref="I126:I137" si="35">E126*(G126+H126)</f>
        <v>650000</v>
      </c>
      <c r="J126" s="17"/>
      <c r="K126" s="17"/>
      <c r="L126" s="1">
        <f t="shared" ref="L126:L134" si="36">E126*(J126+K126)</f>
        <v>0</v>
      </c>
      <c r="M126" s="1"/>
      <c r="N126" s="1"/>
      <c r="O126" s="1">
        <f t="shared" ref="O126:O134" si="37">E126*(M126+N126)</f>
        <v>0</v>
      </c>
      <c r="P126" s="17"/>
      <c r="Q126" s="17"/>
      <c r="R126" s="1">
        <f t="shared" ref="R126:R134" si="38">$E$8*(P126+Q126)</f>
        <v>0</v>
      </c>
      <c r="S126" s="17"/>
      <c r="T126" s="17"/>
      <c r="U126" s="1">
        <f t="shared" ref="U126:U134" si="39">$E$8*(S126+T126)</f>
        <v>0</v>
      </c>
      <c r="V126" s="113"/>
    </row>
    <row r="127" spans="1:22" s="7" customFormat="1" ht="13.95" customHeight="1" x14ac:dyDescent="0.3">
      <c r="A127" s="99" t="s">
        <v>392</v>
      </c>
      <c r="B127" s="18">
        <v>315</v>
      </c>
      <c r="C127" s="142" t="s">
        <v>430</v>
      </c>
      <c r="D127" s="143"/>
      <c r="E127" s="13">
        <v>1</v>
      </c>
      <c r="F127" s="13" t="s">
        <v>9</v>
      </c>
      <c r="G127" s="17">
        <v>500000</v>
      </c>
      <c r="H127" s="17">
        <v>150000</v>
      </c>
      <c r="I127" s="1">
        <f t="shared" si="35"/>
        <v>650000</v>
      </c>
      <c r="J127" s="17"/>
      <c r="K127" s="17"/>
      <c r="L127" s="1">
        <f t="shared" si="36"/>
        <v>0</v>
      </c>
      <c r="M127" s="1"/>
      <c r="N127" s="1"/>
      <c r="O127" s="1">
        <f t="shared" si="37"/>
        <v>0</v>
      </c>
      <c r="P127" s="17"/>
      <c r="Q127" s="17"/>
      <c r="R127" s="1">
        <f t="shared" si="38"/>
        <v>0</v>
      </c>
      <c r="S127" s="17"/>
      <c r="T127" s="17"/>
      <c r="U127" s="1">
        <f t="shared" si="39"/>
        <v>0</v>
      </c>
    </row>
    <row r="128" spans="1:22" s="7" customFormat="1" ht="13.95" customHeight="1" x14ac:dyDescent="0.3">
      <c r="A128" s="99" t="s">
        <v>393</v>
      </c>
      <c r="B128" s="18">
        <v>400</v>
      </c>
      <c r="C128" s="142" t="s">
        <v>430</v>
      </c>
      <c r="D128" s="143"/>
      <c r="E128" s="13">
        <v>1</v>
      </c>
      <c r="F128" s="13" t="s">
        <v>9</v>
      </c>
      <c r="G128" s="17">
        <v>750000</v>
      </c>
      <c r="H128" s="17">
        <v>150000</v>
      </c>
      <c r="I128" s="1">
        <f t="shared" si="35"/>
        <v>900000</v>
      </c>
      <c r="J128" s="17"/>
      <c r="K128" s="17"/>
      <c r="L128" s="1">
        <f t="shared" si="36"/>
        <v>0</v>
      </c>
      <c r="M128" s="1"/>
      <c r="N128" s="1"/>
      <c r="O128" s="1">
        <f t="shared" si="37"/>
        <v>0</v>
      </c>
      <c r="P128" s="17"/>
      <c r="Q128" s="17"/>
      <c r="R128" s="1">
        <f t="shared" si="38"/>
        <v>0</v>
      </c>
      <c r="S128" s="17"/>
      <c r="T128" s="17"/>
      <c r="U128" s="1">
        <f t="shared" si="39"/>
        <v>0</v>
      </c>
    </row>
    <row r="129" spans="1:22" s="7" customFormat="1" ht="13.95" customHeight="1" x14ac:dyDescent="0.3">
      <c r="A129" s="99" t="s">
        <v>394</v>
      </c>
      <c r="B129" s="18">
        <v>500</v>
      </c>
      <c r="C129" s="142" t="s">
        <v>430</v>
      </c>
      <c r="D129" s="143"/>
      <c r="E129" s="13">
        <v>1</v>
      </c>
      <c r="F129" s="13" t="s">
        <v>9</v>
      </c>
      <c r="G129" s="17">
        <v>750000</v>
      </c>
      <c r="H129" s="17">
        <v>150000</v>
      </c>
      <c r="I129" s="1">
        <f t="shared" si="35"/>
        <v>900000</v>
      </c>
      <c r="J129" s="17"/>
      <c r="K129" s="17"/>
      <c r="L129" s="1">
        <f t="shared" si="36"/>
        <v>0</v>
      </c>
      <c r="M129" s="1"/>
      <c r="N129" s="1"/>
      <c r="O129" s="1">
        <f t="shared" si="37"/>
        <v>0</v>
      </c>
      <c r="P129" s="17"/>
      <c r="Q129" s="17"/>
      <c r="R129" s="1">
        <f t="shared" si="38"/>
        <v>0</v>
      </c>
      <c r="S129" s="17"/>
      <c r="T129" s="17"/>
      <c r="U129" s="1">
        <f t="shared" si="39"/>
        <v>0</v>
      </c>
      <c r="V129" s="114"/>
    </row>
    <row r="130" spans="1:22" s="7" customFormat="1" ht="13.95" customHeight="1" x14ac:dyDescent="0.3">
      <c r="A130" s="99" t="s">
        <v>395</v>
      </c>
      <c r="B130" s="18">
        <v>630</v>
      </c>
      <c r="C130" s="142" t="s">
        <v>430</v>
      </c>
      <c r="D130" s="143"/>
      <c r="E130" s="13">
        <v>1</v>
      </c>
      <c r="F130" s="13" t="s">
        <v>9</v>
      </c>
      <c r="G130" s="17">
        <v>900000</v>
      </c>
      <c r="H130" s="17">
        <v>150000</v>
      </c>
      <c r="I130" s="1">
        <f t="shared" si="35"/>
        <v>1050000</v>
      </c>
      <c r="J130" s="17"/>
      <c r="K130" s="17"/>
      <c r="L130" s="1">
        <f t="shared" si="36"/>
        <v>0</v>
      </c>
      <c r="M130" s="1"/>
      <c r="N130" s="1"/>
      <c r="O130" s="1">
        <f t="shared" si="37"/>
        <v>0</v>
      </c>
      <c r="P130" s="17"/>
      <c r="Q130" s="17"/>
      <c r="R130" s="1">
        <f t="shared" si="38"/>
        <v>0</v>
      </c>
      <c r="S130" s="17"/>
      <c r="T130" s="17"/>
      <c r="U130" s="1">
        <f t="shared" si="39"/>
        <v>0</v>
      </c>
    </row>
    <row r="131" spans="1:22" s="7" customFormat="1" ht="13.95" customHeight="1" x14ac:dyDescent="0.3">
      <c r="A131" s="99" t="s">
        <v>396</v>
      </c>
      <c r="B131" s="18">
        <v>800</v>
      </c>
      <c r="C131" s="142" t="s">
        <v>430</v>
      </c>
      <c r="D131" s="143"/>
      <c r="E131" s="13">
        <v>1</v>
      </c>
      <c r="F131" s="13" t="s">
        <v>9</v>
      </c>
      <c r="G131" s="17">
        <v>900000</v>
      </c>
      <c r="H131" s="17">
        <v>300000</v>
      </c>
      <c r="I131" s="1">
        <f t="shared" si="35"/>
        <v>1200000</v>
      </c>
      <c r="J131" s="17"/>
      <c r="K131" s="17"/>
      <c r="L131" s="1">
        <f t="shared" si="36"/>
        <v>0</v>
      </c>
      <c r="M131" s="1"/>
      <c r="N131" s="1"/>
      <c r="O131" s="1">
        <f t="shared" si="37"/>
        <v>0</v>
      </c>
      <c r="P131" s="17"/>
      <c r="Q131" s="17"/>
      <c r="R131" s="1">
        <f t="shared" si="38"/>
        <v>0</v>
      </c>
      <c r="S131" s="17"/>
      <c r="T131" s="17"/>
      <c r="U131" s="1">
        <f t="shared" si="39"/>
        <v>0</v>
      </c>
    </row>
    <row r="132" spans="1:22" s="7" customFormat="1" ht="13.95" customHeight="1" x14ac:dyDescent="0.3">
      <c r="A132" s="99" t="s">
        <v>397</v>
      </c>
      <c r="B132" s="18">
        <v>1000</v>
      </c>
      <c r="C132" s="142" t="s">
        <v>430</v>
      </c>
      <c r="D132" s="143"/>
      <c r="E132" s="13">
        <v>1</v>
      </c>
      <c r="F132" s="13" t="s">
        <v>9</v>
      </c>
      <c r="G132" s="17">
        <v>900000</v>
      </c>
      <c r="H132" s="17">
        <v>300000</v>
      </c>
      <c r="I132" s="1">
        <f t="shared" si="35"/>
        <v>1200000</v>
      </c>
      <c r="J132" s="17"/>
      <c r="K132" s="17"/>
      <c r="L132" s="1">
        <f t="shared" si="36"/>
        <v>0</v>
      </c>
      <c r="M132" s="1"/>
      <c r="N132" s="1"/>
      <c r="O132" s="1">
        <f t="shared" si="37"/>
        <v>0</v>
      </c>
      <c r="P132" s="17"/>
      <c r="Q132" s="17"/>
      <c r="R132" s="1">
        <f t="shared" si="38"/>
        <v>0</v>
      </c>
      <c r="S132" s="17"/>
      <c r="T132" s="17"/>
      <c r="U132" s="1">
        <f t="shared" si="39"/>
        <v>0</v>
      </c>
    </row>
    <row r="133" spans="1:22" s="7" customFormat="1" ht="13.95" customHeight="1" x14ac:dyDescent="0.3">
      <c r="A133" s="99" t="s">
        <v>398</v>
      </c>
      <c r="B133" s="18">
        <v>1250</v>
      </c>
      <c r="C133" s="142" t="s">
        <v>430</v>
      </c>
      <c r="D133" s="143"/>
      <c r="E133" s="13">
        <v>1</v>
      </c>
      <c r="F133" s="13" t="s">
        <v>9</v>
      </c>
      <c r="G133" s="17">
        <v>1050000</v>
      </c>
      <c r="H133" s="17">
        <v>300000</v>
      </c>
      <c r="I133" s="1">
        <f t="shared" si="35"/>
        <v>1350000</v>
      </c>
      <c r="J133" s="17"/>
      <c r="K133" s="17"/>
      <c r="L133" s="1">
        <f t="shared" si="36"/>
        <v>0</v>
      </c>
      <c r="M133" s="1"/>
      <c r="N133" s="1"/>
      <c r="O133" s="1">
        <f t="shared" si="37"/>
        <v>0</v>
      </c>
      <c r="P133" s="17"/>
      <c r="Q133" s="17"/>
      <c r="R133" s="1">
        <f t="shared" si="38"/>
        <v>0</v>
      </c>
      <c r="S133" s="17"/>
      <c r="T133" s="17"/>
      <c r="U133" s="1">
        <f t="shared" si="39"/>
        <v>0</v>
      </c>
    </row>
    <row r="134" spans="1:22" s="7" customFormat="1" ht="13.95" customHeight="1" x14ac:dyDescent="0.3">
      <c r="A134" s="99" t="s">
        <v>399</v>
      </c>
      <c r="B134" s="18">
        <v>1600</v>
      </c>
      <c r="C134" s="142" t="s">
        <v>430</v>
      </c>
      <c r="D134" s="143"/>
      <c r="E134" s="13">
        <v>1</v>
      </c>
      <c r="F134" s="13" t="s">
        <v>9</v>
      </c>
      <c r="G134" s="17">
        <v>1050000</v>
      </c>
      <c r="H134" s="17">
        <v>300000</v>
      </c>
      <c r="I134" s="1">
        <f t="shared" si="35"/>
        <v>1350000</v>
      </c>
      <c r="J134" s="17"/>
      <c r="K134" s="17"/>
      <c r="L134" s="1">
        <f t="shared" si="36"/>
        <v>0</v>
      </c>
      <c r="M134" s="1"/>
      <c r="N134" s="1"/>
      <c r="O134" s="1">
        <f t="shared" si="37"/>
        <v>0</v>
      </c>
      <c r="P134" s="17"/>
      <c r="Q134" s="17"/>
      <c r="R134" s="1">
        <f t="shared" si="38"/>
        <v>0</v>
      </c>
      <c r="S134" s="17"/>
      <c r="T134" s="17"/>
      <c r="U134" s="1">
        <f t="shared" si="39"/>
        <v>0</v>
      </c>
    </row>
    <row r="135" spans="1:22" s="7" customFormat="1" ht="13.95" customHeight="1" x14ac:dyDescent="0.3">
      <c r="A135" s="99" t="s">
        <v>400</v>
      </c>
      <c r="B135" s="18">
        <v>2000</v>
      </c>
      <c r="C135" s="142" t="s">
        <v>430</v>
      </c>
      <c r="D135" s="143"/>
      <c r="E135" s="13">
        <v>1</v>
      </c>
      <c r="F135" s="13" t="s">
        <v>9</v>
      </c>
      <c r="G135" s="17">
        <v>1200000</v>
      </c>
      <c r="H135" s="17">
        <v>450000</v>
      </c>
      <c r="I135" s="1">
        <f t="shared" si="35"/>
        <v>1650000</v>
      </c>
      <c r="J135" s="17"/>
      <c r="K135" s="17"/>
      <c r="L135" s="1"/>
      <c r="M135" s="1"/>
      <c r="N135" s="1"/>
      <c r="O135" s="1"/>
      <c r="P135" s="17"/>
      <c r="Q135" s="17"/>
      <c r="R135" s="1"/>
      <c r="S135" s="17"/>
      <c r="T135" s="17"/>
      <c r="U135" s="1"/>
    </row>
    <row r="136" spans="1:22" s="7" customFormat="1" ht="13.95" customHeight="1" x14ac:dyDescent="0.3">
      <c r="A136" s="99" t="s">
        <v>401</v>
      </c>
      <c r="B136" s="18">
        <v>2500</v>
      </c>
      <c r="C136" s="142" t="s">
        <v>430</v>
      </c>
      <c r="D136" s="143"/>
      <c r="E136" s="13">
        <v>1</v>
      </c>
      <c r="F136" s="13" t="s">
        <v>9</v>
      </c>
      <c r="G136" s="17">
        <v>1200000</v>
      </c>
      <c r="H136" s="17">
        <v>450000</v>
      </c>
      <c r="I136" s="1">
        <f t="shared" si="35"/>
        <v>1650000</v>
      </c>
      <c r="J136" s="17"/>
      <c r="K136" s="17"/>
      <c r="L136" s="1">
        <f>E136*(J136+K136)</f>
        <v>0</v>
      </c>
      <c r="M136" s="1"/>
      <c r="N136" s="1"/>
      <c r="O136" s="1">
        <f>E136*(M136+N136)</f>
        <v>0</v>
      </c>
      <c r="P136" s="17"/>
      <c r="Q136" s="17"/>
      <c r="R136" s="1">
        <f>$E$8*(P136+Q136)</f>
        <v>0</v>
      </c>
      <c r="S136" s="17"/>
      <c r="T136" s="17"/>
      <c r="U136" s="1">
        <f>$E$8*(S136+T136)</f>
        <v>0</v>
      </c>
    </row>
    <row r="137" spans="1:22" s="7" customFormat="1" ht="13.95" customHeight="1" x14ac:dyDescent="0.3">
      <c r="A137" s="99" t="s">
        <v>402</v>
      </c>
      <c r="B137" s="18">
        <v>3000</v>
      </c>
      <c r="C137" s="142" t="s">
        <v>430</v>
      </c>
      <c r="D137" s="143"/>
      <c r="E137" s="13">
        <v>1</v>
      </c>
      <c r="F137" s="13" t="s">
        <v>9</v>
      </c>
      <c r="G137" s="17">
        <v>1200000</v>
      </c>
      <c r="H137" s="17">
        <v>450000</v>
      </c>
      <c r="I137" s="1">
        <f t="shared" si="35"/>
        <v>1650000</v>
      </c>
      <c r="J137" s="17"/>
      <c r="K137" s="17"/>
      <c r="L137" s="1">
        <f>E137*(J137+K137)</f>
        <v>0</v>
      </c>
      <c r="M137" s="1"/>
      <c r="N137" s="1"/>
      <c r="O137" s="1">
        <f>E137*(M137+N137)</f>
        <v>0</v>
      </c>
      <c r="P137" s="17"/>
      <c r="Q137" s="17"/>
      <c r="R137" s="1">
        <f>$E$8*(P137+Q137)</f>
        <v>0</v>
      </c>
      <c r="S137" s="17"/>
      <c r="T137" s="17"/>
      <c r="U137" s="1">
        <f>$E$8*(S137+T137)</f>
        <v>0</v>
      </c>
    </row>
    <row r="138" spans="1:22" s="7" customFormat="1" ht="14.55" customHeight="1" x14ac:dyDescent="0.3">
      <c r="A138" s="137"/>
      <c r="B138" s="189"/>
      <c r="C138" s="190"/>
      <c r="D138" s="141"/>
      <c r="E138" s="13"/>
      <c r="F138" s="13"/>
      <c r="G138" s="17"/>
      <c r="H138" s="17"/>
      <c r="I138" s="1"/>
      <c r="J138" s="17"/>
      <c r="K138" s="17"/>
      <c r="L138" s="1"/>
      <c r="M138" s="1"/>
      <c r="N138" s="1"/>
      <c r="O138" s="1"/>
      <c r="P138" s="17"/>
      <c r="Q138" s="17"/>
      <c r="R138" s="1"/>
      <c r="S138" s="17"/>
      <c r="T138" s="17"/>
      <c r="U138" s="1"/>
    </row>
    <row r="139" spans="1:22" ht="13.95" customHeight="1" x14ac:dyDescent="0.3">
      <c r="A139" s="98">
        <v>4</v>
      </c>
      <c r="B139" s="160" t="s">
        <v>436</v>
      </c>
      <c r="C139" s="161"/>
      <c r="D139" s="162"/>
      <c r="E139" s="2"/>
      <c r="F139" s="2"/>
      <c r="G139" s="16"/>
      <c r="H139" s="16"/>
      <c r="I139" s="1"/>
      <c r="J139" s="16"/>
      <c r="K139" s="16"/>
      <c r="L139" s="1"/>
      <c r="M139" s="1"/>
      <c r="N139" s="1"/>
      <c r="O139" s="1"/>
      <c r="P139" s="16"/>
      <c r="Q139" s="16"/>
      <c r="R139" s="1"/>
      <c r="S139" s="16"/>
      <c r="T139" s="16"/>
      <c r="U139" s="1"/>
    </row>
    <row r="140" spans="1:22" s="7" customFormat="1" ht="13.95" customHeight="1" x14ac:dyDescent="0.3">
      <c r="A140" s="99" t="s">
        <v>391</v>
      </c>
      <c r="B140" s="18" t="s">
        <v>438</v>
      </c>
      <c r="C140" s="142"/>
      <c r="D140" s="143"/>
      <c r="E140" s="13">
        <v>1</v>
      </c>
      <c r="F140" s="13" t="s">
        <v>9</v>
      </c>
      <c r="G140" s="17">
        <v>2250000</v>
      </c>
      <c r="H140" s="17">
        <v>300000</v>
      </c>
      <c r="I140" s="1">
        <f t="shared" ref="I140:I145" si="40">E140*(G140+H140)</f>
        <v>2550000</v>
      </c>
      <c r="J140" s="17"/>
      <c r="K140" s="17"/>
      <c r="L140" s="1">
        <f t="shared" ref="L140:L145" si="41">E140*(J140+K140)</f>
        <v>0</v>
      </c>
      <c r="M140" s="1"/>
      <c r="N140" s="1"/>
      <c r="O140" s="1">
        <f t="shared" ref="O140:O145" si="42">E140*(M140+N140)</f>
        <v>0</v>
      </c>
      <c r="P140" s="17"/>
      <c r="Q140" s="17"/>
      <c r="R140" s="1">
        <f t="shared" ref="R140:R145" si="43">$E$8*(P140+Q140)</f>
        <v>0</v>
      </c>
      <c r="S140" s="17"/>
      <c r="T140" s="17"/>
      <c r="U140" s="1">
        <f t="shared" ref="U140:U145" si="44">$E$8*(S140+T140)</f>
        <v>0</v>
      </c>
      <c r="V140" s="113"/>
    </row>
    <row r="141" spans="1:22" s="7" customFormat="1" ht="13.95" customHeight="1" x14ac:dyDescent="0.3">
      <c r="A141" s="99" t="s">
        <v>392</v>
      </c>
      <c r="B141" s="18" t="s">
        <v>437</v>
      </c>
      <c r="C141" s="142"/>
      <c r="D141" s="143"/>
      <c r="E141" s="13">
        <v>1</v>
      </c>
      <c r="F141" s="13" t="s">
        <v>9</v>
      </c>
      <c r="G141" s="17">
        <v>4200000</v>
      </c>
      <c r="H141" s="17">
        <v>300000</v>
      </c>
      <c r="I141" s="1">
        <f t="shared" si="40"/>
        <v>4500000</v>
      </c>
      <c r="J141" s="17"/>
      <c r="K141" s="17"/>
      <c r="L141" s="1">
        <f t="shared" si="41"/>
        <v>0</v>
      </c>
      <c r="M141" s="1"/>
      <c r="N141" s="1"/>
      <c r="O141" s="1">
        <f t="shared" si="42"/>
        <v>0</v>
      </c>
      <c r="P141" s="17"/>
      <c r="Q141" s="17"/>
      <c r="R141" s="1">
        <f t="shared" si="43"/>
        <v>0</v>
      </c>
      <c r="S141" s="17"/>
      <c r="T141" s="17"/>
      <c r="U141" s="1">
        <f t="shared" si="44"/>
        <v>0</v>
      </c>
    </row>
    <row r="142" spans="1:22" s="7" customFormat="1" ht="13.95" customHeight="1" x14ac:dyDescent="0.3">
      <c r="A142" s="99" t="s">
        <v>393</v>
      </c>
      <c r="B142" s="18" t="s">
        <v>439</v>
      </c>
      <c r="C142" s="142"/>
      <c r="D142" s="143"/>
      <c r="E142" s="13">
        <v>1</v>
      </c>
      <c r="F142" s="13" t="s">
        <v>9</v>
      </c>
      <c r="G142" s="17">
        <v>1275000</v>
      </c>
      <c r="H142" s="17">
        <v>225000</v>
      </c>
      <c r="I142" s="1">
        <f t="shared" si="40"/>
        <v>1500000</v>
      </c>
      <c r="J142" s="17"/>
      <c r="K142" s="17"/>
      <c r="L142" s="1">
        <f t="shared" si="41"/>
        <v>0</v>
      </c>
      <c r="M142" s="1"/>
      <c r="N142" s="1"/>
      <c r="O142" s="1">
        <f t="shared" si="42"/>
        <v>0</v>
      </c>
      <c r="P142" s="17"/>
      <c r="Q142" s="17"/>
      <c r="R142" s="1">
        <f t="shared" si="43"/>
        <v>0</v>
      </c>
      <c r="S142" s="17"/>
      <c r="T142" s="17"/>
      <c r="U142" s="1">
        <f t="shared" si="44"/>
        <v>0</v>
      </c>
    </row>
    <row r="143" spans="1:22" s="7" customFormat="1" ht="13.95" customHeight="1" x14ac:dyDescent="0.3">
      <c r="A143" s="99" t="s">
        <v>394</v>
      </c>
      <c r="B143" s="18" t="s">
        <v>440</v>
      </c>
      <c r="C143" s="142" t="s">
        <v>441</v>
      </c>
      <c r="D143" s="143"/>
      <c r="E143" s="13">
        <v>1</v>
      </c>
      <c r="F143" s="13" t="s">
        <v>9</v>
      </c>
      <c r="G143" s="17">
        <v>1050000</v>
      </c>
      <c r="H143" s="17">
        <v>1050000</v>
      </c>
      <c r="I143" s="1">
        <f t="shared" si="40"/>
        <v>2100000</v>
      </c>
      <c r="J143" s="17"/>
      <c r="K143" s="17"/>
      <c r="L143" s="1">
        <f t="shared" si="41"/>
        <v>0</v>
      </c>
      <c r="M143" s="1"/>
      <c r="N143" s="1"/>
      <c r="O143" s="1">
        <f t="shared" si="42"/>
        <v>0</v>
      </c>
      <c r="P143" s="17"/>
      <c r="Q143" s="17"/>
      <c r="R143" s="1">
        <f t="shared" si="43"/>
        <v>0</v>
      </c>
      <c r="S143" s="17"/>
      <c r="T143" s="17"/>
      <c r="U143" s="1">
        <f t="shared" si="44"/>
        <v>0</v>
      </c>
      <c r="V143" s="114"/>
    </row>
    <row r="144" spans="1:22" s="7" customFormat="1" ht="13.95" customHeight="1" x14ac:dyDescent="0.3">
      <c r="A144" s="99" t="s">
        <v>395</v>
      </c>
      <c r="B144" s="18" t="s">
        <v>440</v>
      </c>
      <c r="C144" s="142" t="s">
        <v>442</v>
      </c>
      <c r="D144" s="143"/>
      <c r="E144" s="13">
        <v>1</v>
      </c>
      <c r="F144" s="13" t="s">
        <v>9</v>
      </c>
      <c r="G144" s="17">
        <v>1200000</v>
      </c>
      <c r="H144" s="17">
        <v>1050000</v>
      </c>
      <c r="I144" s="1">
        <f t="shared" si="40"/>
        <v>2250000</v>
      </c>
      <c r="J144" s="17"/>
      <c r="K144" s="17"/>
      <c r="L144" s="1">
        <f t="shared" si="41"/>
        <v>0</v>
      </c>
      <c r="M144" s="1"/>
      <c r="N144" s="1"/>
      <c r="O144" s="1">
        <f t="shared" si="42"/>
        <v>0</v>
      </c>
      <c r="P144" s="17"/>
      <c r="Q144" s="17"/>
      <c r="R144" s="1">
        <f t="shared" si="43"/>
        <v>0</v>
      </c>
      <c r="S144" s="17"/>
      <c r="T144" s="17"/>
      <c r="U144" s="1">
        <f t="shared" si="44"/>
        <v>0</v>
      </c>
    </row>
    <row r="145" spans="1:22" s="7" customFormat="1" ht="13.95" customHeight="1" x14ac:dyDescent="0.3">
      <c r="A145" s="99" t="s">
        <v>396</v>
      </c>
      <c r="B145" s="18" t="s">
        <v>447</v>
      </c>
      <c r="C145" s="142"/>
      <c r="D145" s="143"/>
      <c r="E145" s="13">
        <v>1</v>
      </c>
      <c r="F145" s="13" t="s">
        <v>9</v>
      </c>
      <c r="G145" s="17"/>
      <c r="H145" s="17">
        <v>525000</v>
      </c>
      <c r="I145" s="1">
        <f t="shared" si="40"/>
        <v>525000</v>
      </c>
      <c r="J145" s="17"/>
      <c r="K145" s="17"/>
      <c r="L145" s="1">
        <f t="shared" si="41"/>
        <v>0</v>
      </c>
      <c r="M145" s="1"/>
      <c r="N145" s="1"/>
      <c r="O145" s="1">
        <f t="shared" si="42"/>
        <v>0</v>
      </c>
      <c r="P145" s="17"/>
      <c r="Q145" s="17"/>
      <c r="R145" s="1">
        <f t="shared" si="43"/>
        <v>0</v>
      </c>
      <c r="S145" s="17"/>
      <c r="T145" s="17"/>
      <c r="U145" s="1">
        <f t="shared" si="44"/>
        <v>0</v>
      </c>
    </row>
    <row r="146" spans="1:22" s="7" customFormat="1" x14ac:dyDescent="0.3">
      <c r="A146" s="99"/>
      <c r="B146" s="18"/>
      <c r="C146" s="12"/>
      <c r="D146" s="12"/>
      <c r="E146" s="13"/>
      <c r="F146" s="13"/>
      <c r="G146" s="17"/>
      <c r="H146" s="17"/>
      <c r="I146" s="1"/>
      <c r="J146" s="17"/>
      <c r="K146" s="17"/>
      <c r="L146" s="1"/>
      <c r="M146" s="1"/>
      <c r="N146" s="1"/>
      <c r="O146" s="1"/>
      <c r="P146" s="17"/>
      <c r="Q146" s="17"/>
      <c r="R146" s="1"/>
      <c r="S146" s="17"/>
      <c r="T146" s="17"/>
      <c r="U146" s="1"/>
    </row>
    <row r="147" spans="1:22" x14ac:dyDescent="0.3">
      <c r="A147" s="8"/>
      <c r="B147" s="176"/>
      <c r="C147" s="177"/>
      <c r="D147" s="191"/>
      <c r="E147" s="9"/>
      <c r="F147" s="9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2" s="7" customFormat="1" x14ac:dyDescent="0.3">
      <c r="A148" s="99"/>
      <c r="B148" s="18"/>
      <c r="C148" s="12"/>
      <c r="D148" s="12"/>
      <c r="E148" s="13"/>
      <c r="F148" s="13"/>
      <c r="G148" s="17"/>
      <c r="H148" s="17"/>
      <c r="I148" s="1"/>
      <c r="J148" s="17"/>
      <c r="K148" s="17"/>
      <c r="L148" s="1"/>
      <c r="M148" s="1"/>
      <c r="N148" s="1"/>
      <c r="O148" s="1"/>
      <c r="P148" s="17"/>
      <c r="Q148" s="17"/>
      <c r="R148" s="1"/>
      <c r="S148" s="17"/>
      <c r="T148" s="17"/>
      <c r="U148" s="1"/>
    </row>
    <row r="149" spans="1:22" ht="13.95" customHeight="1" x14ac:dyDescent="0.3">
      <c r="A149" s="98" t="s">
        <v>434</v>
      </c>
      <c r="B149" s="160" t="s">
        <v>458</v>
      </c>
      <c r="C149" s="161"/>
      <c r="D149" s="162"/>
      <c r="E149" s="2"/>
      <c r="F149" s="2"/>
      <c r="G149" s="16"/>
      <c r="H149" s="16"/>
      <c r="I149" s="1"/>
      <c r="J149" s="16"/>
      <c r="K149" s="16"/>
      <c r="L149" s="1"/>
      <c r="M149" s="1"/>
      <c r="N149" s="1"/>
      <c r="O149" s="1"/>
      <c r="P149" s="16"/>
      <c r="Q149" s="16"/>
      <c r="R149" s="1"/>
      <c r="S149" s="16"/>
      <c r="T149" s="16"/>
      <c r="U149" s="1"/>
    </row>
    <row r="150" spans="1:22" ht="13.95" customHeight="1" x14ac:dyDescent="0.3">
      <c r="A150" s="98"/>
      <c r="B150" s="115"/>
      <c r="C150" s="116"/>
      <c r="D150" s="117"/>
      <c r="E150" s="2"/>
      <c r="F150" s="2"/>
      <c r="G150" s="16"/>
      <c r="H150" s="16"/>
      <c r="I150" s="1"/>
      <c r="J150" s="16"/>
      <c r="K150" s="16"/>
      <c r="L150" s="1"/>
      <c r="M150" s="1"/>
      <c r="N150" s="1"/>
      <c r="O150" s="1"/>
      <c r="P150" s="16"/>
      <c r="Q150" s="16"/>
      <c r="R150" s="1"/>
      <c r="S150" s="16"/>
      <c r="T150" s="16"/>
      <c r="U150" s="1"/>
    </row>
    <row r="151" spans="1:22" ht="13.95" customHeight="1" x14ac:dyDescent="0.3">
      <c r="A151" s="98">
        <v>1</v>
      </c>
      <c r="B151" s="160" t="s">
        <v>448</v>
      </c>
      <c r="C151" s="161"/>
      <c r="D151" s="162"/>
      <c r="E151" s="2"/>
      <c r="F151" s="2"/>
      <c r="G151" s="16"/>
      <c r="H151" s="16"/>
      <c r="I151" s="1"/>
      <c r="J151" s="16"/>
      <c r="K151" s="16"/>
      <c r="L151" s="1"/>
      <c r="M151" s="1"/>
      <c r="N151" s="1"/>
      <c r="O151" s="1"/>
      <c r="P151" s="16"/>
      <c r="Q151" s="16"/>
      <c r="R151" s="1"/>
      <c r="S151" s="16"/>
      <c r="T151" s="16"/>
      <c r="U151" s="1"/>
    </row>
    <row r="152" spans="1:22" s="7" customFormat="1" ht="13.95" customHeight="1" x14ac:dyDescent="0.3">
      <c r="A152" s="99" t="s">
        <v>391</v>
      </c>
      <c r="B152" s="18" t="s">
        <v>449</v>
      </c>
      <c r="C152" s="142"/>
      <c r="D152" s="143"/>
      <c r="E152" s="13">
        <v>1</v>
      </c>
      <c r="F152" s="13" t="s">
        <v>3</v>
      </c>
      <c r="G152" s="17"/>
      <c r="H152" s="17">
        <v>165000</v>
      </c>
      <c r="I152" s="1">
        <f>E152*(G152+H152)</f>
        <v>165000</v>
      </c>
      <c r="J152" s="17"/>
      <c r="K152" s="17"/>
      <c r="L152" s="1">
        <f>E152*(J152+K152)</f>
        <v>0</v>
      </c>
      <c r="M152" s="1"/>
      <c r="N152" s="1"/>
      <c r="O152" s="1">
        <f>E152*(M152+N152)</f>
        <v>0</v>
      </c>
      <c r="P152" s="17"/>
      <c r="Q152" s="17"/>
      <c r="R152" s="1">
        <f>$E$8*(P152+Q152)</f>
        <v>0</v>
      </c>
      <c r="S152" s="17"/>
      <c r="T152" s="17"/>
      <c r="U152" s="1">
        <f>$E$8*(S152+T152)</f>
        <v>0</v>
      </c>
      <c r="V152" s="113"/>
    </row>
    <row r="153" spans="1:22" s="7" customFormat="1" ht="13.95" customHeight="1" x14ac:dyDescent="0.3">
      <c r="A153" s="99" t="s">
        <v>392</v>
      </c>
      <c r="B153" s="18" t="s">
        <v>450</v>
      </c>
      <c r="C153" s="142"/>
      <c r="D153" s="143"/>
      <c r="E153" s="13">
        <v>1</v>
      </c>
      <c r="F153" s="13" t="s">
        <v>3</v>
      </c>
      <c r="G153" s="17"/>
      <c r="H153" s="17">
        <v>225000</v>
      </c>
      <c r="I153" s="1">
        <f>E153*(G153+H153)</f>
        <v>225000</v>
      </c>
      <c r="J153" s="17"/>
      <c r="K153" s="17"/>
      <c r="L153" s="1">
        <f>E153*(J153+K153)</f>
        <v>0</v>
      </c>
      <c r="M153" s="1"/>
      <c r="N153" s="1"/>
      <c r="O153" s="1">
        <f>E153*(M153+N153)</f>
        <v>0</v>
      </c>
      <c r="P153" s="17"/>
      <c r="Q153" s="17"/>
      <c r="R153" s="1">
        <f>$E$8*(P153+Q153)</f>
        <v>0</v>
      </c>
      <c r="S153" s="17"/>
      <c r="T153" s="17"/>
      <c r="U153" s="1">
        <f>$E$8*(S153+T153)</f>
        <v>0</v>
      </c>
    </row>
    <row r="154" spans="1:22" s="7" customFormat="1" ht="13.95" customHeight="1" x14ac:dyDescent="0.3">
      <c r="A154" s="99" t="s">
        <v>393</v>
      </c>
      <c r="B154" s="18" t="s">
        <v>451</v>
      </c>
      <c r="C154" s="142"/>
      <c r="D154" s="143"/>
      <c r="E154" s="13">
        <v>1</v>
      </c>
      <c r="F154" s="13" t="s">
        <v>3</v>
      </c>
      <c r="G154" s="17"/>
      <c r="H154" s="17">
        <v>375000</v>
      </c>
      <c r="I154" s="1">
        <f>E154*(G154+H154)</f>
        <v>375000</v>
      </c>
      <c r="J154" s="17"/>
      <c r="K154" s="17"/>
      <c r="L154" s="1">
        <f>E154*(J154+K154)</f>
        <v>0</v>
      </c>
      <c r="M154" s="1"/>
      <c r="N154" s="1"/>
      <c r="O154" s="1">
        <f>E154*(M154+N154)</f>
        <v>0</v>
      </c>
      <c r="P154" s="17"/>
      <c r="Q154" s="17"/>
      <c r="R154" s="1">
        <f>$E$8*(P154+Q154)</f>
        <v>0</v>
      </c>
      <c r="S154" s="17"/>
      <c r="T154" s="17"/>
      <c r="U154" s="1">
        <f>$E$8*(S154+T154)</f>
        <v>0</v>
      </c>
    </row>
    <row r="155" spans="1:22" s="7" customFormat="1" ht="13.95" customHeight="1" x14ac:dyDescent="0.3">
      <c r="A155" s="99" t="s">
        <v>394</v>
      </c>
      <c r="B155" s="18" t="s">
        <v>452</v>
      </c>
      <c r="C155" s="142"/>
      <c r="D155" s="143"/>
      <c r="E155" s="13">
        <v>1</v>
      </c>
      <c r="F155" s="13" t="s">
        <v>3</v>
      </c>
      <c r="G155" s="17"/>
      <c r="H155" s="17">
        <v>525000</v>
      </c>
      <c r="I155" s="1">
        <f>E155*(G155+H155)</f>
        <v>525000</v>
      </c>
      <c r="J155" s="17"/>
      <c r="K155" s="17"/>
      <c r="L155" s="1">
        <f>E155*(J155+K155)</f>
        <v>0</v>
      </c>
      <c r="M155" s="1"/>
      <c r="N155" s="1"/>
      <c r="O155" s="1">
        <f>E155*(M155+N155)</f>
        <v>0</v>
      </c>
      <c r="P155" s="17"/>
      <c r="Q155" s="17"/>
      <c r="R155" s="1">
        <f>$E$8*(P155+Q155)</f>
        <v>0</v>
      </c>
      <c r="S155" s="17"/>
      <c r="T155" s="17"/>
      <c r="U155" s="1">
        <f>$E$8*(S155+T155)</f>
        <v>0</v>
      </c>
      <c r="V155" s="114"/>
    </row>
    <row r="156" spans="1:22" s="7" customFormat="1" ht="13.95" customHeight="1" x14ac:dyDescent="0.3">
      <c r="A156" s="99" t="s">
        <v>395</v>
      </c>
      <c r="B156" s="18" t="s">
        <v>453</v>
      </c>
      <c r="C156" s="142"/>
      <c r="D156" s="143"/>
      <c r="E156" s="13">
        <v>1</v>
      </c>
      <c r="F156" s="13" t="s">
        <v>3</v>
      </c>
      <c r="G156" s="17"/>
      <c r="H156" s="17">
        <v>675000</v>
      </c>
      <c r="I156" s="1">
        <f>E156*(G156+H156)</f>
        <v>675000</v>
      </c>
      <c r="J156" s="17"/>
      <c r="K156" s="17"/>
      <c r="L156" s="1">
        <f>E156*(J156+K156)</f>
        <v>0</v>
      </c>
      <c r="M156" s="1"/>
      <c r="N156" s="1"/>
      <c r="O156" s="1">
        <f>E156*(M156+N156)</f>
        <v>0</v>
      </c>
      <c r="P156" s="17"/>
      <c r="Q156" s="17"/>
      <c r="R156" s="1">
        <f>$E$8*(P156+Q156)</f>
        <v>0</v>
      </c>
      <c r="S156" s="17"/>
      <c r="T156" s="17"/>
      <c r="U156" s="1">
        <f>$E$8*(S156+T156)</f>
        <v>0</v>
      </c>
    </row>
    <row r="157" spans="1:22" s="7" customFormat="1" ht="13.95" customHeight="1" x14ac:dyDescent="0.3">
      <c r="A157" s="99"/>
      <c r="B157" s="18"/>
      <c r="C157" s="142"/>
      <c r="D157" s="143"/>
      <c r="E157" s="13"/>
      <c r="F157" s="13"/>
      <c r="G157" s="17"/>
      <c r="H157" s="17"/>
      <c r="I157" s="1"/>
      <c r="J157" s="17"/>
      <c r="K157" s="17"/>
      <c r="L157" s="1"/>
      <c r="M157" s="1"/>
      <c r="N157" s="1"/>
      <c r="O157" s="1"/>
      <c r="P157" s="17"/>
      <c r="Q157" s="17"/>
      <c r="R157" s="1"/>
      <c r="S157" s="17"/>
      <c r="T157" s="17"/>
      <c r="U157" s="1"/>
    </row>
    <row r="158" spans="1:22" ht="13.95" customHeight="1" x14ac:dyDescent="0.3">
      <c r="A158" s="98">
        <v>2</v>
      </c>
      <c r="B158" s="160" t="s">
        <v>454</v>
      </c>
      <c r="C158" s="161"/>
      <c r="D158" s="162"/>
      <c r="E158" s="2"/>
      <c r="F158" s="2"/>
      <c r="G158" s="16"/>
      <c r="H158" s="16"/>
      <c r="I158" s="1"/>
      <c r="J158" s="16"/>
      <c r="K158" s="16"/>
      <c r="L158" s="1"/>
      <c r="M158" s="1"/>
      <c r="N158" s="1"/>
      <c r="O158" s="1"/>
      <c r="P158" s="16"/>
      <c r="Q158" s="16"/>
      <c r="R158" s="1"/>
      <c r="S158" s="16"/>
      <c r="T158" s="16"/>
      <c r="U158" s="1"/>
    </row>
    <row r="159" spans="1:22" s="7" customFormat="1" ht="13.95" customHeight="1" x14ac:dyDescent="0.3">
      <c r="A159" s="99" t="s">
        <v>391</v>
      </c>
      <c r="B159" s="18" t="s">
        <v>449</v>
      </c>
      <c r="C159" s="142"/>
      <c r="D159" s="143"/>
      <c r="E159" s="13">
        <v>1</v>
      </c>
      <c r="F159" s="13" t="s">
        <v>3</v>
      </c>
      <c r="G159" s="17"/>
      <c r="H159" s="17">
        <v>300000</v>
      </c>
      <c r="I159" s="1">
        <f>E159*(G159+H159)</f>
        <v>300000</v>
      </c>
      <c r="J159" s="17"/>
      <c r="K159" s="17"/>
      <c r="L159" s="1">
        <f>E159*(J159+K159)</f>
        <v>0</v>
      </c>
      <c r="M159" s="1"/>
      <c r="N159" s="1"/>
      <c r="O159" s="1">
        <f>E159*(M159+N159)</f>
        <v>0</v>
      </c>
      <c r="P159" s="17"/>
      <c r="Q159" s="17"/>
      <c r="R159" s="1">
        <f>$E$8*(P159+Q159)</f>
        <v>0</v>
      </c>
      <c r="S159" s="17"/>
      <c r="T159" s="17"/>
      <c r="U159" s="1">
        <f>$E$8*(S159+T159)</f>
        <v>0</v>
      </c>
      <c r="V159" s="113"/>
    </row>
    <row r="160" spans="1:22" s="7" customFormat="1" ht="13.95" customHeight="1" x14ac:dyDescent="0.3">
      <c r="A160" s="99" t="s">
        <v>392</v>
      </c>
      <c r="B160" s="18" t="s">
        <v>450</v>
      </c>
      <c r="C160" s="142"/>
      <c r="D160" s="143"/>
      <c r="E160" s="13">
        <v>1</v>
      </c>
      <c r="F160" s="13" t="s">
        <v>3</v>
      </c>
      <c r="G160" s="17"/>
      <c r="H160" s="17">
        <v>525000</v>
      </c>
      <c r="I160" s="1">
        <f>E160*(G160+H160)</f>
        <v>525000</v>
      </c>
      <c r="J160" s="17"/>
      <c r="K160" s="17"/>
      <c r="L160" s="1">
        <f>E160*(J160+K160)</f>
        <v>0</v>
      </c>
      <c r="M160" s="1"/>
      <c r="N160" s="1"/>
      <c r="O160" s="1">
        <f>E160*(M160+N160)</f>
        <v>0</v>
      </c>
      <c r="P160" s="17"/>
      <c r="Q160" s="17"/>
      <c r="R160" s="1">
        <f>$E$8*(P160+Q160)</f>
        <v>0</v>
      </c>
      <c r="S160" s="17"/>
      <c r="T160" s="17"/>
      <c r="U160" s="1">
        <f>$E$8*(S160+T160)</f>
        <v>0</v>
      </c>
    </row>
    <row r="161" spans="1:22" s="7" customFormat="1" ht="13.95" customHeight="1" x14ac:dyDescent="0.3">
      <c r="A161" s="99" t="s">
        <v>393</v>
      </c>
      <c r="B161" s="18" t="s">
        <v>451</v>
      </c>
      <c r="C161" s="142"/>
      <c r="D161" s="143"/>
      <c r="E161" s="13">
        <v>1</v>
      </c>
      <c r="F161" s="13" t="s">
        <v>3</v>
      </c>
      <c r="G161" s="17"/>
      <c r="H161" s="17">
        <v>600000</v>
      </c>
      <c r="I161" s="1">
        <f>E161*(G161+H161)</f>
        <v>600000</v>
      </c>
      <c r="J161" s="17"/>
      <c r="K161" s="17"/>
      <c r="L161" s="1">
        <f>E161*(J161+K161)</f>
        <v>0</v>
      </c>
      <c r="M161" s="1"/>
      <c r="N161" s="1"/>
      <c r="O161" s="1">
        <f>E161*(M161+N161)</f>
        <v>0</v>
      </c>
      <c r="P161" s="17"/>
      <c r="Q161" s="17"/>
      <c r="R161" s="1">
        <f>$E$8*(P161+Q161)</f>
        <v>0</v>
      </c>
      <c r="S161" s="17"/>
      <c r="T161" s="17"/>
      <c r="U161" s="1">
        <f>$E$8*(S161+T161)</f>
        <v>0</v>
      </c>
    </row>
    <row r="162" spans="1:22" s="7" customFormat="1" ht="13.95" customHeight="1" x14ac:dyDescent="0.3">
      <c r="A162" s="99" t="s">
        <v>394</v>
      </c>
      <c r="B162" s="18" t="s">
        <v>452</v>
      </c>
      <c r="C162" s="142"/>
      <c r="D162" s="143"/>
      <c r="E162" s="13">
        <v>1</v>
      </c>
      <c r="F162" s="13" t="s">
        <v>3</v>
      </c>
      <c r="G162" s="17"/>
      <c r="H162" s="17">
        <v>750000</v>
      </c>
      <c r="I162" s="1">
        <f>E162*(G162+H162)</f>
        <v>750000</v>
      </c>
      <c r="J162" s="17"/>
      <c r="K162" s="17"/>
      <c r="L162" s="1">
        <f>E162*(J162+K162)</f>
        <v>0</v>
      </c>
      <c r="M162" s="1"/>
      <c r="N162" s="1"/>
      <c r="O162" s="1">
        <f>E162*(M162+N162)</f>
        <v>0</v>
      </c>
      <c r="P162" s="17"/>
      <c r="Q162" s="17"/>
      <c r="R162" s="1">
        <f>$E$8*(P162+Q162)</f>
        <v>0</v>
      </c>
      <c r="S162" s="17"/>
      <c r="T162" s="17"/>
      <c r="U162" s="1">
        <f>$E$8*(S162+T162)</f>
        <v>0</v>
      </c>
      <c r="V162" s="114"/>
    </row>
    <row r="163" spans="1:22" s="7" customFormat="1" ht="13.95" customHeight="1" x14ac:dyDescent="0.3">
      <c r="A163" s="99" t="s">
        <v>395</v>
      </c>
      <c r="B163" s="18" t="s">
        <v>453</v>
      </c>
      <c r="C163" s="142"/>
      <c r="D163" s="143"/>
      <c r="E163" s="13">
        <v>1</v>
      </c>
      <c r="F163" s="13" t="s">
        <v>3</v>
      </c>
      <c r="G163" s="17"/>
      <c r="H163" s="17">
        <v>825000</v>
      </c>
      <c r="I163" s="1">
        <f>E163*(G163+H163)</f>
        <v>825000</v>
      </c>
      <c r="J163" s="17"/>
      <c r="K163" s="17"/>
      <c r="L163" s="1">
        <f>E163*(J163+K163)</f>
        <v>0</v>
      </c>
      <c r="M163" s="1"/>
      <c r="N163" s="1"/>
      <c r="O163" s="1">
        <f>E163*(M163+N163)</f>
        <v>0</v>
      </c>
      <c r="P163" s="17"/>
      <c r="Q163" s="17"/>
      <c r="R163" s="1">
        <f>$E$8*(P163+Q163)</f>
        <v>0</v>
      </c>
      <c r="S163" s="17"/>
      <c r="T163" s="17"/>
      <c r="U163" s="1">
        <f>$E$8*(S163+T163)</f>
        <v>0</v>
      </c>
    </row>
    <row r="164" spans="1:22" s="7" customFormat="1" x14ac:dyDescent="0.3">
      <c r="A164" s="99"/>
      <c r="B164" s="18"/>
      <c r="C164" s="12"/>
      <c r="D164" s="12"/>
      <c r="E164" s="13"/>
      <c r="F164" s="13"/>
      <c r="G164" s="17"/>
      <c r="H164" s="17"/>
      <c r="I164" s="1"/>
      <c r="J164" s="17"/>
      <c r="K164" s="17"/>
      <c r="L164" s="1"/>
      <c r="M164" s="1"/>
      <c r="N164" s="1"/>
      <c r="O164" s="1"/>
      <c r="P164" s="17"/>
      <c r="Q164" s="17"/>
      <c r="R164" s="1"/>
      <c r="S164" s="17"/>
      <c r="T164" s="17"/>
      <c r="U164" s="1"/>
    </row>
    <row r="165" spans="1:22" ht="13.95" customHeight="1" x14ac:dyDescent="0.3">
      <c r="A165" s="98">
        <v>3</v>
      </c>
      <c r="B165" s="160" t="s">
        <v>460</v>
      </c>
      <c r="C165" s="161"/>
      <c r="D165" s="162"/>
      <c r="E165" s="2"/>
      <c r="F165" s="2"/>
      <c r="G165" s="16"/>
      <c r="H165" s="16"/>
      <c r="I165" s="1"/>
      <c r="J165" s="16"/>
      <c r="K165" s="16"/>
      <c r="L165" s="1"/>
      <c r="M165" s="1"/>
      <c r="N165" s="1"/>
      <c r="O165" s="1"/>
      <c r="P165" s="16"/>
      <c r="Q165" s="16"/>
      <c r="R165" s="1"/>
      <c r="S165" s="16"/>
      <c r="T165" s="16"/>
      <c r="U165" s="1"/>
    </row>
    <row r="166" spans="1:22" s="7" customFormat="1" ht="13.95" customHeight="1" x14ac:dyDescent="0.3">
      <c r="A166" s="99" t="s">
        <v>391</v>
      </c>
      <c r="B166" s="18" t="s">
        <v>461</v>
      </c>
      <c r="C166" s="142"/>
      <c r="D166" s="143"/>
      <c r="E166" s="13">
        <v>1</v>
      </c>
      <c r="F166" s="13" t="s">
        <v>3</v>
      </c>
      <c r="G166" s="17"/>
      <c r="H166" s="17">
        <v>375000</v>
      </c>
      <c r="I166" s="1">
        <f>E166*(G166+H166)</f>
        <v>375000</v>
      </c>
      <c r="J166" s="17"/>
      <c r="K166" s="17"/>
      <c r="L166" s="1">
        <f>E166*(J166+K166)</f>
        <v>0</v>
      </c>
      <c r="M166" s="1"/>
      <c r="N166" s="1"/>
      <c r="O166" s="1">
        <f>E166*(M166+N166)</f>
        <v>0</v>
      </c>
      <c r="P166" s="17"/>
      <c r="Q166" s="17"/>
      <c r="R166" s="1">
        <f>$E$8*(P166+Q166)</f>
        <v>0</v>
      </c>
      <c r="S166" s="17"/>
      <c r="T166" s="17"/>
      <c r="U166" s="1">
        <f>$E$8*(S166+T166)</f>
        <v>0</v>
      </c>
      <c r="V166" s="113"/>
    </row>
    <row r="167" spans="1:22" s="7" customFormat="1" ht="13.95" customHeight="1" x14ac:dyDescent="0.3">
      <c r="A167" s="99" t="s">
        <v>392</v>
      </c>
      <c r="B167" s="18" t="s">
        <v>463</v>
      </c>
      <c r="C167" s="142"/>
      <c r="D167" s="143"/>
      <c r="E167" s="13">
        <v>1</v>
      </c>
      <c r="F167" s="13" t="s">
        <v>464</v>
      </c>
      <c r="G167" s="17"/>
      <c r="H167" s="17">
        <v>750000</v>
      </c>
      <c r="I167" s="1">
        <f>E167*(G167+H167)</f>
        <v>750000</v>
      </c>
      <c r="J167" s="17"/>
      <c r="K167" s="17"/>
      <c r="L167" s="1">
        <f>E167*(J167+K167)</f>
        <v>0</v>
      </c>
      <c r="M167" s="1"/>
      <c r="N167" s="1"/>
      <c r="O167" s="1">
        <f>E167*(M167+N167)</f>
        <v>0</v>
      </c>
      <c r="P167" s="17"/>
      <c r="Q167" s="17"/>
      <c r="R167" s="1">
        <f>$E$8*(P167+Q167)</f>
        <v>0</v>
      </c>
      <c r="S167" s="17"/>
      <c r="T167" s="17"/>
      <c r="U167" s="1">
        <f>$E$8*(S167+T167)</f>
        <v>0</v>
      </c>
    </row>
    <row r="168" spans="1:22" s="7" customFormat="1" ht="13.95" customHeight="1" x14ac:dyDescent="0.3">
      <c r="A168" s="99"/>
      <c r="B168" s="18"/>
      <c r="C168" s="142"/>
      <c r="D168" s="143"/>
      <c r="E168" s="13"/>
      <c r="F168" s="13"/>
      <c r="G168" s="17"/>
      <c r="H168" s="17"/>
      <c r="I168" s="1"/>
      <c r="J168" s="17"/>
      <c r="K168" s="17"/>
      <c r="L168" s="1"/>
      <c r="M168" s="1"/>
      <c r="N168" s="1"/>
      <c r="O168" s="1"/>
      <c r="P168" s="17"/>
      <c r="Q168" s="17"/>
      <c r="R168" s="1"/>
      <c r="S168" s="17"/>
      <c r="T168" s="17"/>
      <c r="U168" s="1"/>
    </row>
    <row r="169" spans="1:22" s="7" customFormat="1" ht="13.95" customHeight="1" x14ac:dyDescent="0.3">
      <c r="A169" s="98">
        <v>3</v>
      </c>
      <c r="B169" s="160" t="s">
        <v>459</v>
      </c>
      <c r="C169" s="161"/>
      <c r="D169" s="162"/>
      <c r="E169" s="13"/>
      <c r="F169" s="13"/>
      <c r="G169" s="17"/>
      <c r="H169" s="17"/>
      <c r="I169" s="1"/>
      <c r="J169" s="17"/>
      <c r="K169" s="17"/>
      <c r="L169" s="1"/>
      <c r="M169" s="1"/>
      <c r="N169" s="1"/>
      <c r="O169" s="1"/>
      <c r="P169" s="17"/>
      <c r="Q169" s="17"/>
      <c r="R169" s="1"/>
      <c r="S169" s="17"/>
      <c r="T169" s="17"/>
      <c r="U169" s="1"/>
      <c r="V169" s="114"/>
    </row>
    <row r="170" spans="1:22" s="7" customFormat="1" ht="13.95" customHeight="1" x14ac:dyDescent="0.3">
      <c r="A170" s="99" t="s">
        <v>391</v>
      </c>
      <c r="B170" s="18" t="s">
        <v>462</v>
      </c>
      <c r="C170" s="142"/>
      <c r="D170" s="143"/>
      <c r="E170" s="13">
        <v>1</v>
      </c>
      <c r="F170" s="13" t="s">
        <v>3</v>
      </c>
      <c r="G170" s="17"/>
      <c r="H170" s="17">
        <v>1500000</v>
      </c>
      <c r="I170" s="1">
        <f>E170*(G170+H170)</f>
        <v>1500000</v>
      </c>
      <c r="J170" s="17"/>
      <c r="K170" s="17"/>
      <c r="L170" s="1">
        <f>E170*(J170+K170)</f>
        <v>0</v>
      </c>
      <c r="M170" s="1"/>
      <c r="N170" s="1"/>
      <c r="O170" s="1">
        <f>E170*(M170+N170)</f>
        <v>0</v>
      </c>
      <c r="P170" s="17"/>
      <c r="Q170" s="17"/>
      <c r="R170" s="1">
        <f>$E$8*(P170+Q170)</f>
        <v>0</v>
      </c>
      <c r="S170" s="17"/>
      <c r="T170" s="17"/>
      <c r="U170" s="1">
        <f>$E$8*(S170+T170)</f>
        <v>0</v>
      </c>
      <c r="V170" s="113"/>
    </row>
    <row r="171" spans="1:22" s="7" customFormat="1" ht="13.95" customHeight="1" x14ac:dyDescent="0.3">
      <c r="A171" s="99"/>
      <c r="B171" s="18"/>
      <c r="C171" s="142"/>
      <c r="D171" s="143"/>
      <c r="E171" s="13"/>
      <c r="F171" s="13"/>
      <c r="G171" s="17"/>
      <c r="H171" s="17"/>
      <c r="I171" s="1"/>
      <c r="J171" s="17"/>
      <c r="K171" s="17"/>
      <c r="L171" s="1"/>
      <c r="M171" s="1"/>
      <c r="N171" s="1"/>
      <c r="O171" s="1"/>
      <c r="P171" s="17"/>
      <c r="Q171" s="17"/>
      <c r="R171" s="1"/>
      <c r="S171" s="17"/>
      <c r="T171" s="17"/>
      <c r="U171" s="1"/>
    </row>
    <row r="172" spans="1:22" ht="13.95" customHeight="1" x14ac:dyDescent="0.3">
      <c r="A172" s="99"/>
      <c r="B172" s="18"/>
      <c r="C172" s="142"/>
      <c r="D172" s="143"/>
      <c r="E172" s="2"/>
      <c r="F172" s="2"/>
      <c r="G172" s="16"/>
      <c r="H172" s="16"/>
      <c r="I172" s="1"/>
      <c r="J172" s="16"/>
      <c r="K172" s="16"/>
      <c r="L172" s="1"/>
      <c r="M172" s="1"/>
      <c r="N172" s="1"/>
      <c r="O172" s="1"/>
      <c r="P172" s="16"/>
      <c r="Q172" s="16"/>
      <c r="R172" s="1"/>
      <c r="S172" s="16"/>
      <c r="T172" s="16"/>
      <c r="U172" s="1"/>
    </row>
    <row r="173" spans="1:22" s="7" customFormat="1" x14ac:dyDescent="0.3">
      <c r="A173" s="99"/>
      <c r="B173" s="18"/>
      <c r="C173" s="12"/>
      <c r="D173" s="12"/>
      <c r="E173" s="13"/>
      <c r="F173" s="13"/>
      <c r="G173" s="17"/>
      <c r="H173" s="17"/>
      <c r="I173" s="1"/>
      <c r="J173" s="17"/>
      <c r="K173" s="17"/>
      <c r="L173" s="1"/>
      <c r="M173" s="1"/>
      <c r="N173" s="1"/>
      <c r="O173" s="1"/>
      <c r="P173" s="17"/>
      <c r="Q173" s="17"/>
      <c r="R173" s="1"/>
      <c r="S173" s="17"/>
      <c r="T173" s="17"/>
      <c r="U173" s="1"/>
    </row>
    <row r="174" spans="1:22" x14ac:dyDescent="0.3">
      <c r="A174" s="8"/>
      <c r="B174" s="176"/>
      <c r="C174" s="177"/>
      <c r="D174" s="191"/>
      <c r="E174" s="9"/>
      <c r="F174" s="9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</sheetData>
  <mergeCells count="85">
    <mergeCell ref="A2:A5"/>
    <mergeCell ref="B2:D5"/>
    <mergeCell ref="E2:E5"/>
    <mergeCell ref="F2:F5"/>
    <mergeCell ref="G2:I2"/>
    <mergeCell ref="M2:O2"/>
    <mergeCell ref="P2:R2"/>
    <mergeCell ref="S2:U2"/>
    <mergeCell ref="G4:H4"/>
    <mergeCell ref="I4:I5"/>
    <mergeCell ref="J4:K4"/>
    <mergeCell ref="L4:L5"/>
    <mergeCell ref="M4:N4"/>
    <mergeCell ref="O4:O5"/>
    <mergeCell ref="P4:Q4"/>
    <mergeCell ref="J2:L2"/>
    <mergeCell ref="J3:L3"/>
    <mergeCell ref="M3:O3"/>
    <mergeCell ref="P3:R3"/>
    <mergeCell ref="S3:U3"/>
    <mergeCell ref="C14:D14"/>
    <mergeCell ref="R4:R5"/>
    <mergeCell ref="S4:T4"/>
    <mergeCell ref="U4:U5"/>
    <mergeCell ref="B6:D6"/>
    <mergeCell ref="B7:D7"/>
    <mergeCell ref="C8:D8"/>
    <mergeCell ref="C9:D9"/>
    <mergeCell ref="C10:D10"/>
    <mergeCell ref="C11:D11"/>
    <mergeCell ref="C12:D12"/>
    <mergeCell ref="C13:D13"/>
    <mergeCell ref="C60:D60"/>
    <mergeCell ref="C61:D61"/>
    <mergeCell ref="C62:D62"/>
    <mergeCell ref="C15:D15"/>
    <mergeCell ref="C16:D16"/>
    <mergeCell ref="C17:D17"/>
    <mergeCell ref="C18:D18"/>
    <mergeCell ref="C19:D19"/>
    <mergeCell ref="B59:D59"/>
    <mergeCell ref="B24:D24"/>
    <mergeCell ref="B57:D57"/>
    <mergeCell ref="C63:D63"/>
    <mergeCell ref="C64:D64"/>
    <mergeCell ref="C65:D65"/>
    <mergeCell ref="C66:D66"/>
    <mergeCell ref="C67:D67"/>
    <mergeCell ref="C68:D68"/>
    <mergeCell ref="C69:D69"/>
    <mergeCell ref="G3:I3"/>
    <mergeCell ref="C82:D82"/>
    <mergeCell ref="C83:D83"/>
    <mergeCell ref="B55:D55"/>
    <mergeCell ref="C75:D75"/>
    <mergeCell ref="C76:D76"/>
    <mergeCell ref="C77:D77"/>
    <mergeCell ref="C78:D78"/>
    <mergeCell ref="C79:D79"/>
    <mergeCell ref="C80:D80"/>
    <mergeCell ref="C70:D70"/>
    <mergeCell ref="C71:D71"/>
    <mergeCell ref="B73:D73"/>
    <mergeCell ref="C74:D74"/>
    <mergeCell ref="B151:D151"/>
    <mergeCell ref="B174:D174"/>
    <mergeCell ref="B158:D158"/>
    <mergeCell ref="B149:D149"/>
    <mergeCell ref="B169:D169"/>
    <mergeCell ref="B165:D165"/>
    <mergeCell ref="B125:D125"/>
    <mergeCell ref="B138:C138"/>
    <mergeCell ref="B139:D139"/>
    <mergeCell ref="B147:D147"/>
    <mergeCell ref="C81:D81"/>
    <mergeCell ref="B124:C124"/>
    <mergeCell ref="B111:D111"/>
    <mergeCell ref="B95:D95"/>
    <mergeCell ref="B89:C89"/>
    <mergeCell ref="B93:D93"/>
    <mergeCell ref="B90:C90"/>
    <mergeCell ref="B97:D97"/>
    <mergeCell ref="B87:C87"/>
    <mergeCell ref="C84:D84"/>
    <mergeCell ref="C85:D85"/>
  </mergeCells>
  <phoneticPr fontId="16" type="noConversion"/>
  <pageMargins left="0.4" right="0.1" top="0.55000000000000004" bottom="0.75" header="0.3" footer="0.3"/>
  <pageSetup paperSize="9" scale="53" orientation="landscape" horizontalDpi="4294967294" verticalDpi="300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0152-DBBB-45C8-A1D9-C1ABBB52952F}">
  <dimension ref="F4:J18"/>
  <sheetViews>
    <sheetView workbookViewId="0">
      <selection activeCell="I14" sqref="I14"/>
    </sheetView>
  </sheetViews>
  <sheetFormatPr defaultColWidth="8.77734375" defaultRowHeight="14.4" x14ac:dyDescent="0.3"/>
  <cols>
    <col min="1" max="5" width="8.77734375" style="119"/>
    <col min="6" max="6" width="13.5546875" style="119" bestFit="1" customWidth="1"/>
    <col min="7" max="7" width="13.6640625" style="119" bestFit="1" customWidth="1"/>
    <col min="8" max="8" width="23.21875" style="119" bestFit="1" customWidth="1"/>
    <col min="9" max="9" width="14.21875" style="119" bestFit="1" customWidth="1"/>
    <col min="10" max="10" width="24.33203125" style="119" customWidth="1"/>
    <col min="11" max="16384" width="8.77734375" style="119"/>
  </cols>
  <sheetData>
    <row r="4" spans="6:10" x14ac:dyDescent="0.3">
      <c r="F4" s="203" t="s">
        <v>511</v>
      </c>
      <c r="G4" s="203"/>
      <c r="H4" s="203"/>
      <c r="I4" s="203"/>
      <c r="J4" s="203"/>
    </row>
    <row r="5" spans="6:10" x14ac:dyDescent="0.3">
      <c r="F5" s="145" t="s">
        <v>507</v>
      </c>
      <c r="G5" s="145" t="s">
        <v>508</v>
      </c>
      <c r="H5" s="145" t="s">
        <v>499</v>
      </c>
      <c r="I5" s="145" t="s">
        <v>502</v>
      </c>
      <c r="J5" s="145" t="s">
        <v>503</v>
      </c>
    </row>
    <row r="6" spans="6:10" x14ac:dyDescent="0.3">
      <c r="F6" s="119" t="s">
        <v>414</v>
      </c>
      <c r="G6" s="119">
        <v>32204082</v>
      </c>
      <c r="H6" s="119">
        <f>G6*30%</f>
        <v>9661224.5999999996</v>
      </c>
      <c r="I6" s="119">
        <f>70%*G6</f>
        <v>22542857.399999999</v>
      </c>
    </row>
    <row r="7" spans="6:10" x14ac:dyDescent="0.3">
      <c r="F7" s="119" t="s">
        <v>415</v>
      </c>
      <c r="G7" s="119">
        <f>11%*G6</f>
        <v>3542449.02</v>
      </c>
      <c r="H7" s="119">
        <f>11%*H6</f>
        <v>1062734.706</v>
      </c>
      <c r="I7" s="119">
        <f>11%*I6</f>
        <v>2479714.3139999998</v>
      </c>
      <c r="J7" s="146" t="s">
        <v>513</v>
      </c>
    </row>
    <row r="8" spans="6:10" x14ac:dyDescent="0.3">
      <c r="F8" s="119" t="s">
        <v>500</v>
      </c>
      <c r="G8" s="119">
        <f>SUM(G6:G7)</f>
        <v>35746531.020000003</v>
      </c>
      <c r="H8" s="119">
        <f>SUM(H6:H7)</f>
        <v>10723959.306</v>
      </c>
      <c r="I8" s="119">
        <f>SUM(I6:I7)</f>
        <v>25022571.713999998</v>
      </c>
      <c r="J8" s="146" t="s">
        <v>504</v>
      </c>
    </row>
    <row r="9" spans="6:10" x14ac:dyDescent="0.3">
      <c r="F9" s="119" t="s">
        <v>416</v>
      </c>
      <c r="G9" s="119">
        <f>2%*G6</f>
        <v>644081.64</v>
      </c>
      <c r="H9" s="119">
        <f>2%*H6</f>
        <v>193224.492</v>
      </c>
      <c r="I9" s="119">
        <f>2%*I6</f>
        <v>450857.14799999999</v>
      </c>
      <c r="J9" s="146" t="s">
        <v>509</v>
      </c>
    </row>
    <row r="10" spans="6:10" x14ac:dyDescent="0.3">
      <c r="F10" s="119" t="s">
        <v>501</v>
      </c>
      <c r="G10" s="119">
        <f>G8-G9</f>
        <v>35102449.380000003</v>
      </c>
      <c r="H10" s="119">
        <f>H8-H9</f>
        <v>10530734.813999999</v>
      </c>
      <c r="I10" s="119">
        <f>I8-I9</f>
        <v>24571714.566</v>
      </c>
      <c r="J10" s="146" t="s">
        <v>510</v>
      </c>
    </row>
    <row r="12" spans="6:10" x14ac:dyDescent="0.3">
      <c r="F12" s="202" t="s">
        <v>512</v>
      </c>
      <c r="G12" s="202"/>
      <c r="H12" s="202"/>
      <c r="I12" s="202"/>
      <c r="J12" s="202"/>
    </row>
    <row r="13" spans="6:10" x14ac:dyDescent="0.3">
      <c r="F13" s="145" t="s">
        <v>507</v>
      </c>
      <c r="G13" s="145" t="s">
        <v>508</v>
      </c>
      <c r="H13" s="145" t="s">
        <v>505</v>
      </c>
      <c r="I13" s="120" t="s">
        <v>506</v>
      </c>
      <c r="J13" s="145" t="s">
        <v>503</v>
      </c>
    </row>
    <row r="14" spans="6:10" x14ac:dyDescent="0.3">
      <c r="F14" s="119" t="s">
        <v>414</v>
      </c>
      <c r="G14" s="119">
        <v>32204082</v>
      </c>
      <c r="H14" s="119">
        <v>8686238.5</v>
      </c>
      <c r="I14" s="119">
        <f>G14-H14</f>
        <v>23517843.5</v>
      </c>
    </row>
    <row r="15" spans="6:10" x14ac:dyDescent="0.3">
      <c r="F15" s="119" t="s">
        <v>415</v>
      </c>
      <c r="G15" s="119">
        <f>11%*G14</f>
        <v>3542449.02</v>
      </c>
      <c r="H15" s="119">
        <f>11%*H14</f>
        <v>955486.23499999999</v>
      </c>
      <c r="I15" s="119">
        <f>11%*I14</f>
        <v>2586962.7850000001</v>
      </c>
      <c r="J15" s="146" t="s">
        <v>513</v>
      </c>
    </row>
    <row r="16" spans="6:10" x14ac:dyDescent="0.3">
      <c r="F16" s="119" t="s">
        <v>500</v>
      </c>
      <c r="G16" s="119">
        <f>SUM(G14:G15)</f>
        <v>35746531.020000003</v>
      </c>
      <c r="H16" s="119">
        <f>SUM(H14:H15)</f>
        <v>9641724.7349999994</v>
      </c>
      <c r="I16" s="119">
        <f>SUM(I14:I15)</f>
        <v>26104806.285</v>
      </c>
      <c r="J16" s="146" t="s">
        <v>504</v>
      </c>
    </row>
    <row r="17" spans="6:10" x14ac:dyDescent="0.3">
      <c r="F17" s="119" t="s">
        <v>416</v>
      </c>
      <c r="G17" s="119">
        <f>2%*G14</f>
        <v>644081.64</v>
      </c>
      <c r="H17" s="119">
        <f>2%*H14</f>
        <v>173724.77</v>
      </c>
      <c r="I17" s="119">
        <f>2%*I14</f>
        <v>470356.87</v>
      </c>
      <c r="J17" s="146" t="s">
        <v>509</v>
      </c>
    </row>
    <row r="18" spans="6:10" x14ac:dyDescent="0.3">
      <c r="F18" s="119" t="s">
        <v>501</v>
      </c>
      <c r="G18" s="119">
        <f>G16-G17</f>
        <v>35102449.380000003</v>
      </c>
      <c r="H18" s="119">
        <f>H16-H17</f>
        <v>9467999.9649999999</v>
      </c>
      <c r="I18" s="119">
        <f>I16-I17</f>
        <v>25634449.414999999</v>
      </c>
      <c r="J18" s="146" t="s">
        <v>510</v>
      </c>
    </row>
  </sheetData>
  <mergeCells count="2">
    <mergeCell ref="F12:J12"/>
    <mergeCell ref="F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MAIN MATERIAL</vt:lpstr>
      <vt:lpstr>SIMBOL DRAWING</vt:lpstr>
      <vt:lpstr>Trafo</vt:lpstr>
      <vt:lpstr>Kabel</vt:lpstr>
      <vt:lpstr>Asesoris</vt:lpstr>
      <vt:lpstr>MV Switchboard</vt:lpstr>
      <vt:lpstr>LV Switchboard</vt:lpstr>
      <vt:lpstr>MTC_Trafo</vt:lpstr>
      <vt:lpstr>Sheet3</vt:lpstr>
      <vt:lpstr>Asesoris!Print_Area</vt:lpstr>
      <vt:lpstr>Kabel!Print_Area</vt:lpstr>
      <vt:lpstr>'LV Switchboard'!Print_Area</vt:lpstr>
      <vt:lpstr>MTC_Trafo!Print_Area</vt:lpstr>
      <vt:lpstr>'MV Switchboard'!Print_Area</vt:lpstr>
      <vt:lpstr>Trafo!Print_Area</vt:lpstr>
      <vt:lpstr>Asesoris!Print_Titles</vt:lpstr>
      <vt:lpstr>Kabel!Print_Titles</vt:lpstr>
      <vt:lpstr>MTC_Trafo!Print_Titles</vt:lpstr>
      <vt:lpstr>'MV Switchboard'!Print_Titles</vt:lpstr>
      <vt:lpstr>Trafo!Print_Titles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sani</dc:creator>
  <cp:lastModifiedBy>Agung Prakoso</cp:lastModifiedBy>
  <cp:lastPrinted>2021-06-15T08:11:32Z</cp:lastPrinted>
  <dcterms:created xsi:type="dcterms:W3CDTF">2013-10-28T08:27:56Z</dcterms:created>
  <dcterms:modified xsi:type="dcterms:W3CDTF">2024-08-17T12:07:43Z</dcterms:modified>
</cp:coreProperties>
</file>